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Cont. 3172  SIP 124 de 2019 Outsoursing de impresion\Tercer  pago\"/>
    </mc:Choice>
  </mc:AlternateContent>
  <bookViews>
    <workbookView xWindow="0" yWindow="0" windowWidth="24000" windowHeight="9630" activeTab="2"/>
  </bookViews>
  <sheets>
    <sheet name="Gobierno" sheetId="1" r:id="rId1"/>
    <sheet name="Planeacion" sheetId="2" r:id="rId2"/>
    <sheet name="TIC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E8" i="3"/>
  <c r="B8" i="3"/>
  <c r="B7" i="3"/>
  <c r="B6" i="3"/>
  <c r="F10" i="2"/>
  <c r="F9" i="2"/>
  <c r="E39" i="1"/>
  <c r="E38" i="1"/>
  <c r="H4" i="2" l="1"/>
  <c r="H5" i="2"/>
  <c r="H6" i="2"/>
  <c r="H3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" i="1"/>
  <c r="H7" i="2" l="1"/>
  <c r="E36" i="1"/>
  <c r="E6" i="2"/>
  <c r="E5" i="2"/>
  <c r="E4" i="2"/>
  <c r="E3" i="2"/>
  <c r="E7" i="2" l="1"/>
</calcChain>
</file>

<file path=xl/sharedStrings.xml><?xml version="1.0" encoding="utf-8"?>
<sst xmlns="http://schemas.openxmlformats.org/spreadsheetml/2006/main" count="91" uniqueCount="83">
  <si>
    <t>GOBIERNO DESPACHO</t>
  </si>
  <si>
    <t>LSM7Z48913</t>
  </si>
  <si>
    <t>SECRETARIA GOBIERNO seguridad ciudadana</t>
  </si>
  <si>
    <t>VR97Y21137</t>
  </si>
  <si>
    <t>SECRETARIA GOBIERNO espacio publico</t>
  </si>
  <si>
    <t>LSM7Z49706</t>
  </si>
  <si>
    <t>CONTROL FISICO</t>
  </si>
  <si>
    <t>Morelia Corregiduria</t>
  </si>
  <si>
    <t>LZK4509719</t>
  </si>
  <si>
    <t>Inspeccion 6 cuba piso 1</t>
  </si>
  <si>
    <t>LZK4509333</t>
  </si>
  <si>
    <t>Arabia Corregiduria</t>
  </si>
  <si>
    <t>LZK4611368</t>
  </si>
  <si>
    <t xml:space="preserve">Puerto Caldas corregiduria </t>
  </si>
  <si>
    <t>LZK4611375</t>
  </si>
  <si>
    <t>Villa Santa Ana Inspeccion 2 P1</t>
  </si>
  <si>
    <t>VR97106364</t>
  </si>
  <si>
    <t xml:space="preserve">La Palmilla Corregiduria </t>
  </si>
  <si>
    <t>LZK4611255</t>
  </si>
  <si>
    <t>Kenedy Inspeccion 3</t>
  </si>
  <si>
    <t>LZK4611395</t>
  </si>
  <si>
    <t xml:space="preserve">Mundo Nuevo Corregiduria </t>
  </si>
  <si>
    <t>LZK4611362</t>
  </si>
  <si>
    <t>Cuba Inspeccion 9 piso 4</t>
  </si>
  <si>
    <t>LZK5949133</t>
  </si>
  <si>
    <t>Combia Baja corregiduria</t>
  </si>
  <si>
    <t>LZK5949187</t>
  </si>
  <si>
    <t>La bella Corregiduria</t>
  </si>
  <si>
    <t>VR97106317</t>
  </si>
  <si>
    <t>La florida Corregiduria</t>
  </si>
  <si>
    <t>VR97106378</t>
  </si>
  <si>
    <t xml:space="preserve">Inspeccion 5 san joaquin </t>
  </si>
  <si>
    <t>VR97106383</t>
  </si>
  <si>
    <t xml:space="preserve">corregiduria de tribunas </t>
  </si>
  <si>
    <t>VR97106217</t>
  </si>
  <si>
    <t>PLANEACION presupuesto participativa</t>
  </si>
  <si>
    <t>PLANEACION ESTRATEGICA</t>
  </si>
  <si>
    <t>LSD7423714</t>
  </si>
  <si>
    <t>SECRETARIA PLANEACION despacho</t>
  </si>
  <si>
    <t>LSD6Y20403</t>
  </si>
  <si>
    <t>D.GESTION URBANA</t>
  </si>
  <si>
    <t>VR97105850</t>
  </si>
  <si>
    <t>SECRETARIA DE GOBIERNO</t>
  </si>
  <si>
    <t>SERIAL</t>
  </si>
  <si>
    <t>CONSUMO</t>
  </si>
  <si>
    <t>TOTAL</t>
  </si>
  <si>
    <t>JULIO</t>
  </si>
  <si>
    <t>Impresoras Nuevas</t>
  </si>
  <si>
    <t>Inspeccion 11 Boston</t>
  </si>
  <si>
    <t>VR97106215</t>
  </si>
  <si>
    <t>Inspeccion 15 uppv</t>
  </si>
  <si>
    <t>VR97105851</t>
  </si>
  <si>
    <t>Inspeccion 19 uppv</t>
  </si>
  <si>
    <t>VR97105842</t>
  </si>
  <si>
    <t>Corregiduria Cerritos</t>
  </si>
  <si>
    <t>VR97X19969</t>
  </si>
  <si>
    <t xml:space="preserve">Inspeccion 18 uppv </t>
  </si>
  <si>
    <t xml:space="preserve">Inspeccion 16 uppv </t>
  </si>
  <si>
    <t>VR97106372</t>
  </si>
  <si>
    <t>Corregiduria Caimalito</t>
  </si>
  <si>
    <t>VR97X18651</t>
  </si>
  <si>
    <t>Inspeccion 12 Impala "san Niloas"</t>
  </si>
  <si>
    <t>VR97106393</t>
  </si>
  <si>
    <t>Inspeccion 7 Panorama</t>
  </si>
  <si>
    <t>VR97105854</t>
  </si>
  <si>
    <t>Inspeccion 10 Parque industrial</t>
  </si>
  <si>
    <t>VR97106377</t>
  </si>
  <si>
    <t xml:space="preserve">Inspeccion 2 Berlin </t>
  </si>
  <si>
    <t>VR97105852</t>
  </si>
  <si>
    <t>Inspeccion 20 uppv</t>
  </si>
  <si>
    <t>VR97105849</t>
  </si>
  <si>
    <t>Alta gracia Corregiduria</t>
  </si>
  <si>
    <t>LZK4408005</t>
  </si>
  <si>
    <t>Inspeccion 8 Casa de justicia cuba P3</t>
  </si>
  <si>
    <t>LZK4612412</t>
  </si>
  <si>
    <t>Combia Alta corregiduria</t>
  </si>
  <si>
    <t>LZK4611434</t>
  </si>
  <si>
    <t>VR98Z52167</t>
  </si>
  <si>
    <t>VR98Z52217</t>
  </si>
  <si>
    <t>VR98Z52171</t>
  </si>
  <si>
    <t>SECRETARIA DE PLANEACION</t>
  </si>
  <si>
    <t>SECRETARIA DE LAS TIC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</si>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</sst>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 * #,##0_ ;_ * \-#,##0_ ;_ * &quot;-&quot;??_ ;_ @_ "/>
    <numFmt numFmtId="166" formatCode="_-&quot;$&quot;\ * #,##0.00_-;\-&quot;$&quot;\ * #,##0.00_-;_-&quot;$&quot;\ * &quot;-&quot;_-;_-@_-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Verdan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3" fontId="3" fillId="2" borderId="1" xfId="0" applyNumberFormat="1" applyFont="1" applyFill="1" applyBorder="1" applyAlignment="1">
      <alignment horizontal="right"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3" fontId="4" fillId="4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/>
    <xf numFmtId="0" fontId="3" fillId="5" borderId="1" xfId="0" applyFont="1" applyFill="1" applyBorder="1" applyAlignment="1">
      <alignment horizontal="right" vertical="top" wrapText="1"/>
    </xf>
    <xf numFmtId="3" fontId="0" fillId="5" borderId="1" xfId="0" applyNumberFormat="1" applyFill="1" applyBorder="1"/>
    <xf numFmtId="0" fontId="5" fillId="0" borderId="1" xfId="0" applyFont="1" applyBorder="1"/>
    <xf numFmtId="0" fontId="5" fillId="5" borderId="1" xfId="0" applyFont="1" applyFill="1" applyBorder="1"/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6" borderId="0" xfId="0" applyFill="1"/>
    <xf numFmtId="0" fontId="6" fillId="0" borderId="0" xfId="0" applyFont="1" applyFill="1" applyBorder="1"/>
    <xf numFmtId="3" fontId="3" fillId="6" borderId="1" xfId="0" applyNumberFormat="1" applyFont="1" applyFill="1" applyBorder="1" applyAlignment="1">
      <alignment horizontal="right" vertical="top" wrapText="1"/>
    </xf>
    <xf numFmtId="3" fontId="3" fillId="7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right" vertical="top" wrapText="1"/>
    </xf>
    <xf numFmtId="3" fontId="5" fillId="5" borderId="1" xfId="0" applyNumberFormat="1" applyFont="1" applyFill="1" applyBorder="1"/>
    <xf numFmtId="0" fontId="6" fillId="0" borderId="1" xfId="0" applyFont="1" applyBorder="1"/>
    <xf numFmtId="3" fontId="0" fillId="0" borderId="0" xfId="0" applyNumberFormat="1"/>
    <xf numFmtId="42" fontId="0" fillId="0" borderId="0" xfId="1" applyFont="1"/>
    <xf numFmtId="166" fontId="0" fillId="0" borderId="0" xfId="1" applyNumberFormat="1" applyFont="1"/>
    <xf numFmtId="166" fontId="0" fillId="0" borderId="0" xfId="0" applyNumberFormat="1"/>
    <xf numFmtId="44" fontId="0" fillId="0" borderId="0" xfId="0" applyNumberForma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opLeftCell="A18" workbookViewId="0">
      <selection activeCell="E39" sqref="E39"/>
    </sheetView>
  </sheetViews>
  <sheetFormatPr baseColWidth="10" defaultRowHeight="15" x14ac:dyDescent="0.25"/>
  <cols>
    <col min="1" max="1" width="50.7109375" bestFit="1" customWidth="1"/>
    <col min="2" max="2" width="16.140625" bestFit="1" customWidth="1"/>
    <col min="5" max="5" width="14.5703125" bestFit="1" customWidth="1"/>
  </cols>
  <sheetData>
    <row r="2" spans="1:5" ht="15.75" x14ac:dyDescent="0.25">
      <c r="A2" s="24" t="s">
        <v>42</v>
      </c>
      <c r="B2" s="24" t="s">
        <v>43</v>
      </c>
      <c r="C2" s="6"/>
      <c r="D2" s="13" t="s">
        <v>82</v>
      </c>
      <c r="E2" s="16" t="s">
        <v>44</v>
      </c>
    </row>
    <row r="3" spans="1:5" ht="15.75" x14ac:dyDescent="0.25">
      <c r="A3" s="1" t="s">
        <v>0</v>
      </c>
      <c r="B3" s="3" t="s">
        <v>1</v>
      </c>
      <c r="C3" s="7">
        <v>69058</v>
      </c>
      <c r="D3" s="7">
        <v>74393</v>
      </c>
      <c r="E3" s="12">
        <f>SUM(D3-C3)</f>
        <v>5335</v>
      </c>
    </row>
    <row r="4" spans="1:5" ht="15.75" x14ac:dyDescent="0.25">
      <c r="A4" s="1" t="s">
        <v>2</v>
      </c>
      <c r="B4" s="3" t="s">
        <v>3</v>
      </c>
      <c r="C4" s="7">
        <v>80633</v>
      </c>
      <c r="D4" s="7">
        <v>87409</v>
      </c>
      <c r="E4" s="12">
        <f t="shared" ref="E4:E35" si="0">SUM(D4-C4)</f>
        <v>6776</v>
      </c>
    </row>
    <row r="5" spans="1:5" ht="15.75" x14ac:dyDescent="0.25">
      <c r="A5" s="1" t="s">
        <v>4</v>
      </c>
      <c r="B5" s="3" t="s">
        <v>5</v>
      </c>
      <c r="C5" s="7">
        <v>144396</v>
      </c>
      <c r="D5" s="7">
        <v>158375</v>
      </c>
      <c r="E5" s="12">
        <f t="shared" si="0"/>
        <v>13979</v>
      </c>
    </row>
    <row r="6" spans="1:5" ht="15.75" x14ac:dyDescent="0.25">
      <c r="A6" s="1" t="s">
        <v>6</v>
      </c>
      <c r="B6" s="3" t="s">
        <v>79</v>
      </c>
      <c r="C6" s="19">
        <v>17753</v>
      </c>
      <c r="D6" s="19">
        <v>32253</v>
      </c>
      <c r="E6" s="12">
        <f t="shared" si="0"/>
        <v>14500</v>
      </c>
    </row>
    <row r="7" spans="1:5" ht="15.75" x14ac:dyDescent="0.25">
      <c r="A7" s="1" t="s">
        <v>7</v>
      </c>
      <c r="B7" s="3" t="s">
        <v>8</v>
      </c>
      <c r="C7" s="7">
        <v>188844</v>
      </c>
      <c r="D7" s="7">
        <v>189768</v>
      </c>
      <c r="E7" s="12">
        <f t="shared" si="0"/>
        <v>924</v>
      </c>
    </row>
    <row r="8" spans="1:5" ht="15.75" x14ac:dyDescent="0.25">
      <c r="A8" s="1" t="s">
        <v>9</v>
      </c>
      <c r="B8" s="4" t="s">
        <v>10</v>
      </c>
      <c r="C8" s="7">
        <v>177034</v>
      </c>
      <c r="D8" s="7">
        <v>181316</v>
      </c>
      <c r="E8" s="12">
        <f t="shared" si="0"/>
        <v>4282</v>
      </c>
    </row>
    <row r="9" spans="1:5" ht="15.75" x14ac:dyDescent="0.25">
      <c r="A9" s="1" t="s">
        <v>11</v>
      </c>
      <c r="B9" s="4" t="s">
        <v>12</v>
      </c>
      <c r="C9" s="7">
        <v>126403</v>
      </c>
      <c r="D9" s="7">
        <v>127722</v>
      </c>
      <c r="E9" s="12">
        <f t="shared" si="0"/>
        <v>1319</v>
      </c>
    </row>
    <row r="10" spans="1:5" ht="15.75" x14ac:dyDescent="0.25">
      <c r="A10" s="1" t="s">
        <v>13</v>
      </c>
      <c r="B10" s="4" t="s">
        <v>14</v>
      </c>
      <c r="C10" s="20">
        <v>152382</v>
      </c>
      <c r="D10" s="20">
        <v>154613</v>
      </c>
      <c r="E10" s="12">
        <f t="shared" si="0"/>
        <v>2231</v>
      </c>
    </row>
    <row r="11" spans="1:5" ht="15.75" x14ac:dyDescent="0.25">
      <c r="A11" s="1" t="s">
        <v>15</v>
      </c>
      <c r="B11" s="5" t="s">
        <v>16</v>
      </c>
      <c r="C11" s="8">
        <v>157105</v>
      </c>
      <c r="D11" s="8">
        <v>160622</v>
      </c>
      <c r="E11" s="12">
        <f t="shared" si="0"/>
        <v>3517</v>
      </c>
    </row>
    <row r="12" spans="1:5" ht="15.75" x14ac:dyDescent="0.25">
      <c r="A12" s="1" t="s">
        <v>17</v>
      </c>
      <c r="B12" s="4" t="s">
        <v>18</v>
      </c>
      <c r="C12" s="7">
        <v>141432</v>
      </c>
      <c r="D12" s="7">
        <v>143237</v>
      </c>
      <c r="E12" s="12">
        <f t="shared" si="0"/>
        <v>1805</v>
      </c>
    </row>
    <row r="13" spans="1:5" ht="15.75" x14ac:dyDescent="0.25">
      <c r="A13" s="1" t="s">
        <v>19</v>
      </c>
      <c r="B13" s="4" t="s">
        <v>20</v>
      </c>
      <c r="C13" s="8">
        <v>153193</v>
      </c>
      <c r="D13" s="8">
        <v>154122</v>
      </c>
      <c r="E13" s="12">
        <f t="shared" si="0"/>
        <v>929</v>
      </c>
    </row>
    <row r="14" spans="1:5" ht="15.75" x14ac:dyDescent="0.25">
      <c r="A14" s="1" t="s">
        <v>21</v>
      </c>
      <c r="B14" s="4" t="s">
        <v>22</v>
      </c>
      <c r="C14" s="8">
        <v>165888</v>
      </c>
      <c r="D14" s="8">
        <v>165888</v>
      </c>
      <c r="E14" s="12">
        <f t="shared" si="0"/>
        <v>0</v>
      </c>
    </row>
    <row r="15" spans="1:5" ht="15.75" x14ac:dyDescent="0.25">
      <c r="A15" s="1" t="s">
        <v>23</v>
      </c>
      <c r="B15" s="4" t="s">
        <v>24</v>
      </c>
      <c r="C15" s="7">
        <v>208904</v>
      </c>
      <c r="D15" s="7">
        <v>214120</v>
      </c>
      <c r="E15" s="12">
        <f t="shared" si="0"/>
        <v>5216</v>
      </c>
    </row>
    <row r="16" spans="1:5" ht="15.75" x14ac:dyDescent="0.25">
      <c r="A16" s="2" t="s">
        <v>25</v>
      </c>
      <c r="B16" s="4" t="s">
        <v>26</v>
      </c>
      <c r="C16" s="7">
        <v>64453</v>
      </c>
      <c r="D16" s="7">
        <v>66624</v>
      </c>
      <c r="E16" s="12">
        <f t="shared" si="0"/>
        <v>2171</v>
      </c>
    </row>
    <row r="17" spans="1:5" ht="15.75" x14ac:dyDescent="0.25">
      <c r="A17" s="1" t="s">
        <v>27</v>
      </c>
      <c r="B17" s="4" t="s">
        <v>28</v>
      </c>
      <c r="C17" s="6">
        <v>165016</v>
      </c>
      <c r="D17" s="6">
        <v>165016</v>
      </c>
      <c r="E17" s="12">
        <f t="shared" si="0"/>
        <v>0</v>
      </c>
    </row>
    <row r="18" spans="1:5" ht="15.75" x14ac:dyDescent="0.25">
      <c r="A18" s="1" t="s">
        <v>29</v>
      </c>
      <c r="B18" s="4" t="s">
        <v>30</v>
      </c>
      <c r="C18" s="6">
        <v>114518</v>
      </c>
      <c r="D18" s="6">
        <v>114518</v>
      </c>
      <c r="E18" s="12">
        <f t="shared" si="0"/>
        <v>0</v>
      </c>
    </row>
    <row r="19" spans="1:5" ht="15.75" x14ac:dyDescent="0.25">
      <c r="A19" s="1" t="s">
        <v>31</v>
      </c>
      <c r="B19" s="4" t="s">
        <v>32</v>
      </c>
      <c r="C19" s="6">
        <v>126879</v>
      </c>
      <c r="D19" s="6">
        <v>129014</v>
      </c>
      <c r="E19" s="12">
        <f t="shared" si="0"/>
        <v>2135</v>
      </c>
    </row>
    <row r="20" spans="1:5" ht="15.75" x14ac:dyDescent="0.25">
      <c r="A20" s="1" t="s">
        <v>33</v>
      </c>
      <c r="B20" s="4" t="s">
        <v>34</v>
      </c>
      <c r="C20" s="9">
        <v>135446</v>
      </c>
      <c r="D20" s="9">
        <v>137157</v>
      </c>
      <c r="E20" s="12">
        <f t="shared" si="0"/>
        <v>1711</v>
      </c>
    </row>
    <row r="21" spans="1:5" ht="15.75" x14ac:dyDescent="0.25">
      <c r="A21" s="2" t="s">
        <v>48</v>
      </c>
      <c r="B21" s="4" t="s">
        <v>49</v>
      </c>
      <c r="C21" s="7">
        <v>85323</v>
      </c>
      <c r="D21" s="7">
        <v>88007</v>
      </c>
      <c r="E21" s="12">
        <f t="shared" si="0"/>
        <v>2684</v>
      </c>
    </row>
    <row r="22" spans="1:5" ht="15.75" x14ac:dyDescent="0.25">
      <c r="A22" s="2" t="s">
        <v>50</v>
      </c>
      <c r="B22" s="4" t="s">
        <v>51</v>
      </c>
      <c r="C22" s="8">
        <v>60731</v>
      </c>
      <c r="D22" s="8">
        <v>62824</v>
      </c>
      <c r="E22" s="12">
        <f t="shared" si="0"/>
        <v>2093</v>
      </c>
    </row>
    <row r="23" spans="1:5" ht="15.75" x14ac:dyDescent="0.25">
      <c r="A23" s="2" t="s">
        <v>52</v>
      </c>
      <c r="B23" s="4" t="s">
        <v>53</v>
      </c>
      <c r="C23" s="21">
        <v>164458</v>
      </c>
      <c r="D23" s="21">
        <v>166103</v>
      </c>
      <c r="E23" s="12">
        <f t="shared" si="0"/>
        <v>1645</v>
      </c>
    </row>
    <row r="24" spans="1:5" ht="15.75" x14ac:dyDescent="0.25">
      <c r="A24" s="2" t="s">
        <v>54</v>
      </c>
      <c r="B24" s="4" t="s">
        <v>55</v>
      </c>
      <c r="C24" s="7">
        <v>95154</v>
      </c>
      <c r="D24" s="7">
        <v>95893</v>
      </c>
      <c r="E24" s="12">
        <f t="shared" si="0"/>
        <v>739</v>
      </c>
    </row>
    <row r="25" spans="1:5" ht="15.75" x14ac:dyDescent="0.25">
      <c r="A25" s="2" t="s">
        <v>56</v>
      </c>
      <c r="B25" s="4" t="s">
        <v>41</v>
      </c>
      <c r="C25" s="7">
        <v>137417</v>
      </c>
      <c r="D25" s="7">
        <v>139163</v>
      </c>
      <c r="E25" s="12">
        <f t="shared" si="0"/>
        <v>1746</v>
      </c>
    </row>
    <row r="26" spans="1:5" ht="15.75" x14ac:dyDescent="0.25">
      <c r="A26" s="2" t="s">
        <v>57</v>
      </c>
      <c r="B26" s="4" t="s">
        <v>58</v>
      </c>
      <c r="C26" s="21">
        <v>237912</v>
      </c>
      <c r="D26" s="21">
        <v>239630</v>
      </c>
      <c r="E26" s="12">
        <f t="shared" si="0"/>
        <v>1718</v>
      </c>
    </row>
    <row r="27" spans="1:5" ht="15.75" x14ac:dyDescent="0.25">
      <c r="A27" s="2" t="s">
        <v>59</v>
      </c>
      <c r="B27" s="4" t="s">
        <v>60</v>
      </c>
      <c r="C27" s="7">
        <v>94884</v>
      </c>
      <c r="D27" s="7">
        <v>96066</v>
      </c>
      <c r="E27" s="12">
        <f t="shared" si="0"/>
        <v>1182</v>
      </c>
    </row>
    <row r="28" spans="1:5" ht="15.75" x14ac:dyDescent="0.25">
      <c r="A28" s="2" t="s">
        <v>61</v>
      </c>
      <c r="B28" s="4" t="s">
        <v>62</v>
      </c>
      <c r="C28" s="7">
        <v>63398</v>
      </c>
      <c r="D28" s="7">
        <v>64717</v>
      </c>
      <c r="E28" s="12">
        <f t="shared" si="0"/>
        <v>1319</v>
      </c>
    </row>
    <row r="29" spans="1:5" ht="15.75" x14ac:dyDescent="0.25">
      <c r="A29" s="2" t="s">
        <v>63</v>
      </c>
      <c r="B29" s="4" t="s">
        <v>64</v>
      </c>
      <c r="C29" s="7">
        <v>114435</v>
      </c>
      <c r="D29" s="7">
        <v>116277</v>
      </c>
      <c r="E29" s="12">
        <f t="shared" si="0"/>
        <v>1842</v>
      </c>
    </row>
    <row r="30" spans="1:5" ht="15.75" x14ac:dyDescent="0.25">
      <c r="A30" s="2" t="s">
        <v>65</v>
      </c>
      <c r="B30" s="4" t="s">
        <v>66</v>
      </c>
      <c r="C30" s="7">
        <v>262350</v>
      </c>
      <c r="D30" s="7">
        <v>263732</v>
      </c>
      <c r="E30" s="12">
        <f t="shared" si="0"/>
        <v>1382</v>
      </c>
    </row>
    <row r="31" spans="1:5" ht="15.75" x14ac:dyDescent="0.25">
      <c r="A31" s="2" t="s">
        <v>67</v>
      </c>
      <c r="B31" s="4" t="s">
        <v>68</v>
      </c>
      <c r="C31" s="7">
        <v>61588</v>
      </c>
      <c r="D31" s="7">
        <v>75673</v>
      </c>
      <c r="E31" s="12">
        <f t="shared" si="0"/>
        <v>14085</v>
      </c>
    </row>
    <row r="32" spans="1:5" ht="15.75" x14ac:dyDescent="0.25">
      <c r="A32" s="2" t="s">
        <v>69</v>
      </c>
      <c r="B32" s="4" t="s">
        <v>70</v>
      </c>
      <c r="C32" s="7">
        <v>110367</v>
      </c>
      <c r="D32" s="7">
        <v>112674</v>
      </c>
      <c r="E32" s="12">
        <f t="shared" si="0"/>
        <v>2307</v>
      </c>
    </row>
    <row r="33" spans="1:5" ht="15.75" x14ac:dyDescent="0.25">
      <c r="A33" s="2" t="s">
        <v>71</v>
      </c>
      <c r="B33" s="4" t="s">
        <v>72</v>
      </c>
      <c r="C33" s="7">
        <v>190056</v>
      </c>
      <c r="D33" s="7">
        <v>192218</v>
      </c>
      <c r="E33" s="12">
        <f t="shared" si="0"/>
        <v>2162</v>
      </c>
    </row>
    <row r="34" spans="1:5" ht="15.75" x14ac:dyDescent="0.25">
      <c r="A34" s="2" t="s">
        <v>73</v>
      </c>
      <c r="B34" s="4" t="s">
        <v>74</v>
      </c>
      <c r="C34" s="7">
        <v>166701</v>
      </c>
      <c r="D34" s="7">
        <v>168910</v>
      </c>
      <c r="E34" s="12">
        <f t="shared" si="0"/>
        <v>2209</v>
      </c>
    </row>
    <row r="35" spans="1:5" ht="15.75" x14ac:dyDescent="0.25">
      <c r="A35" s="2" t="s">
        <v>75</v>
      </c>
      <c r="B35" s="4" t="s">
        <v>76</v>
      </c>
      <c r="C35" s="6">
        <v>287395</v>
      </c>
      <c r="D35" s="6">
        <v>298039</v>
      </c>
      <c r="E35" s="12">
        <f t="shared" si="0"/>
        <v>10644</v>
      </c>
    </row>
    <row r="36" spans="1:5" ht="15.75" x14ac:dyDescent="0.25">
      <c r="A36" s="10" t="s">
        <v>45</v>
      </c>
      <c r="B36" s="6"/>
      <c r="C36" s="6"/>
      <c r="D36" s="6"/>
      <c r="E36" s="23">
        <f>SUM(E3:E35)</f>
        <v>114587</v>
      </c>
    </row>
    <row r="38" spans="1:5" x14ac:dyDescent="0.25">
      <c r="C38">
        <v>46.21</v>
      </c>
      <c r="D38">
        <v>114587</v>
      </c>
      <c r="E38">
        <f>D38*C38</f>
        <v>5295065.2700000005</v>
      </c>
    </row>
    <row r="39" spans="1:5" ht="15.75" x14ac:dyDescent="0.25">
      <c r="A39" s="18" t="s">
        <v>47</v>
      </c>
      <c r="B39" s="17"/>
      <c r="E39" s="26">
        <f>E38*1.19</f>
        <v>6301127.6713000005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F10" sqref="F10"/>
    </sheetView>
  </sheetViews>
  <sheetFormatPr baseColWidth="10" defaultRowHeight="15" x14ac:dyDescent="0.25"/>
  <cols>
    <col min="1" max="1" width="42.28515625" bestFit="1" customWidth="1"/>
    <col min="2" max="2" width="14.7109375" bestFit="1" customWidth="1"/>
    <col min="6" max="6" width="12" bestFit="1" customWidth="1"/>
  </cols>
  <sheetData>
    <row r="2" spans="1:8" ht="15.75" x14ac:dyDescent="0.25">
      <c r="A2" s="24" t="s">
        <v>80</v>
      </c>
      <c r="B2" s="24" t="s">
        <v>43</v>
      </c>
      <c r="C2" s="6"/>
      <c r="D2" s="15" t="s">
        <v>46</v>
      </c>
      <c r="E2" s="14" t="s">
        <v>44</v>
      </c>
      <c r="F2" s="6"/>
      <c r="G2" s="13" t="s">
        <v>82</v>
      </c>
      <c r="H2" s="14" t="s">
        <v>44</v>
      </c>
    </row>
    <row r="3" spans="1:8" ht="15.75" x14ac:dyDescent="0.25">
      <c r="A3" s="1" t="s">
        <v>35</v>
      </c>
      <c r="B3" s="2" t="s">
        <v>77</v>
      </c>
      <c r="C3" s="19">
        <v>1</v>
      </c>
      <c r="D3" s="19">
        <v>18409</v>
      </c>
      <c r="E3" s="11">
        <f t="shared" ref="E3:E6" si="0">D3-C3</f>
        <v>18408</v>
      </c>
      <c r="F3" s="19">
        <v>18409</v>
      </c>
      <c r="G3" s="19">
        <v>40218</v>
      </c>
      <c r="H3" s="12">
        <f>SUM(G3-F3)</f>
        <v>21809</v>
      </c>
    </row>
    <row r="4" spans="1:8" ht="15.75" x14ac:dyDescent="0.25">
      <c r="A4" s="1" t="s">
        <v>36</v>
      </c>
      <c r="B4" s="2" t="s">
        <v>37</v>
      </c>
      <c r="C4" s="7">
        <v>210792</v>
      </c>
      <c r="D4" s="7">
        <v>216399</v>
      </c>
      <c r="E4" s="11">
        <f t="shared" si="0"/>
        <v>5607</v>
      </c>
      <c r="F4" s="7">
        <v>216399</v>
      </c>
      <c r="G4" s="7">
        <v>222587</v>
      </c>
      <c r="H4" s="12">
        <f t="shared" ref="H4:H6" si="1">SUM(G4-F4)</f>
        <v>6188</v>
      </c>
    </row>
    <row r="5" spans="1:8" ht="15.75" x14ac:dyDescent="0.25">
      <c r="A5" s="1" t="s">
        <v>38</v>
      </c>
      <c r="B5" s="2" t="s">
        <v>39</v>
      </c>
      <c r="C5" s="7">
        <v>303500</v>
      </c>
      <c r="D5" s="7">
        <v>318599</v>
      </c>
      <c r="E5" s="11">
        <f t="shared" si="0"/>
        <v>15099</v>
      </c>
      <c r="F5" s="7">
        <v>318599</v>
      </c>
      <c r="G5" s="7">
        <v>333017</v>
      </c>
      <c r="H5" s="12">
        <f t="shared" si="1"/>
        <v>14418</v>
      </c>
    </row>
    <row r="6" spans="1:8" ht="15.75" x14ac:dyDescent="0.25">
      <c r="A6" s="1" t="s">
        <v>40</v>
      </c>
      <c r="B6" s="2" t="s">
        <v>78</v>
      </c>
      <c r="C6" s="19">
        <v>1</v>
      </c>
      <c r="D6" s="19">
        <v>6515</v>
      </c>
      <c r="E6" s="11">
        <f t="shared" si="0"/>
        <v>6514</v>
      </c>
      <c r="F6" s="19">
        <v>6515</v>
      </c>
      <c r="G6" s="19">
        <v>6515</v>
      </c>
      <c r="H6" s="12">
        <f t="shared" si="1"/>
        <v>0</v>
      </c>
    </row>
    <row r="7" spans="1:8" ht="15.75" x14ac:dyDescent="0.25">
      <c r="A7" s="10" t="s">
        <v>45</v>
      </c>
      <c r="B7" s="6"/>
      <c r="C7" s="6"/>
      <c r="D7" s="6"/>
      <c r="E7" s="22">
        <f>SUM(E3:E6)</f>
        <v>45628</v>
      </c>
      <c r="F7" s="6"/>
      <c r="G7" s="6"/>
      <c r="H7" s="23">
        <f>SUM(H3:H6)</f>
        <v>42415</v>
      </c>
    </row>
    <row r="9" spans="1:8" x14ac:dyDescent="0.25">
      <c r="E9">
        <v>46.21</v>
      </c>
      <c r="F9">
        <f>H7*E9</f>
        <v>1959997.1500000001</v>
      </c>
    </row>
    <row r="10" spans="1:8" ht="15.75" x14ac:dyDescent="0.25">
      <c r="A10" s="18" t="s">
        <v>47</v>
      </c>
      <c r="B10" s="17"/>
      <c r="F10" s="26">
        <f>F9*1.19</f>
        <v>2332396.6085000001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B7" sqref="B7"/>
    </sheetView>
  </sheetViews>
  <sheetFormatPr baseColWidth="10" defaultRowHeight="15" x14ac:dyDescent="0.25"/>
  <cols>
    <col min="1" max="1" width="33.7109375" bestFit="1" customWidth="1"/>
    <col min="2" max="2" width="15.5703125" bestFit="1" customWidth="1"/>
    <col min="3" max="3" width="17.140625" customWidth="1"/>
    <col min="5" max="5" width="14.5703125" bestFit="1" customWidth="1"/>
  </cols>
  <sheetData>
    <row r="2" spans="1:8" ht="15.75" x14ac:dyDescent="0.25">
      <c r="A2" s="24" t="s">
        <v>81</v>
      </c>
      <c r="B2" s="16" t="s">
        <v>44</v>
      </c>
    </row>
    <row r="3" spans="1:8" ht="15.75" x14ac:dyDescent="0.25">
      <c r="A3" s="10" t="s">
        <v>45</v>
      </c>
      <c r="B3" s="11">
        <v>542518</v>
      </c>
    </row>
    <row r="5" spans="1:8" x14ac:dyDescent="0.25">
      <c r="B5">
        <v>46.21</v>
      </c>
    </row>
    <row r="6" spans="1:8" x14ac:dyDescent="0.25">
      <c r="B6">
        <f>B5*B3</f>
        <v>25069756.780000001</v>
      </c>
    </row>
    <row r="7" spans="1:8" x14ac:dyDescent="0.25">
      <c r="B7" s="27">
        <f>B6*1.19</f>
        <v>29833010.5682</v>
      </c>
      <c r="C7" s="29">
        <f>B7-24</f>
        <v>29832986.5682</v>
      </c>
    </row>
    <row r="8" spans="1:8" x14ac:dyDescent="0.25">
      <c r="B8" s="28">
        <f>+B7+Planeacion!F10+Gobierno!E39</f>
        <v>38466534.847999997</v>
      </c>
      <c r="D8">
        <v>35466534.609999999</v>
      </c>
      <c r="E8" s="29">
        <f>D8-B8</f>
        <v>-3000000.237999998</v>
      </c>
    </row>
    <row r="13" spans="1:8" x14ac:dyDescent="0.25">
      <c r="H13" s="25"/>
    </row>
    <row r="15" spans="1:8" x14ac:dyDescent="0.25">
      <c r="H1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Gobierno</vt:lpstr>
      <vt:lpstr>Planeacion</vt:lpstr>
      <vt:lpstr>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VALENCIA MARIN</dc:creator>
  <cp:lastModifiedBy>Paula Andrea Zapata Villa</cp:lastModifiedBy>
  <dcterms:created xsi:type="dcterms:W3CDTF">2019-07-11T22:49:05Z</dcterms:created>
  <dcterms:modified xsi:type="dcterms:W3CDTF">2019-09-19T21:03:37Z</dcterms:modified>
</cp:coreProperties>
</file>