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NFORMES MENSUALES\"/>
    </mc:Choice>
  </mc:AlternateContent>
  <bookViews>
    <workbookView xWindow="0" yWindow="0" windowWidth="20490" windowHeight="7050"/>
  </bookViews>
  <sheets>
    <sheet name="UPREC" sheetId="1" r:id="rId1"/>
    <sheet name="COLSUBSIDIO" sheetId="2" r:id="rId2"/>
    <sheet name="COMFAMILIAR" sheetId="3" r:id="rId3"/>
    <sheet name="COSMITET" sheetId="4" r:id="rId4"/>
    <sheet name="IDIME ELVIRA" sheetId="5" r:id="rId5"/>
    <sheet name="IDIME MAYORCA" sheetId="6" r:id="rId6"/>
    <sheet name="INPEC" sheetId="7" r:id="rId7"/>
    <sheet name="MI IPS" sheetId="8" r:id="rId8"/>
    <sheet name="SLAUD PYP" sheetId="9" r:id="rId9"/>
    <sheet name="SAN SEBASTIAN" sheetId="10" r:id="rId10"/>
    <sheet name="SANIDAD MILITAR" sheetId="11" r:id="rId11"/>
    <sheet name="SANIDAD POLICIA" sheetId="12" r:id="rId12"/>
    <sheet name="UIS" sheetId="13" r:id="rId13"/>
    <sheet name="VIRREY SOLIS 30 AGOSTO" sheetId="14" r:id="rId14"/>
    <sheet name="VIRREY SOLIS LAGO" sheetId="15" r:id="rId15"/>
    <sheet name="VIRREY SOLIS PINARES" sheetId="16"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16" l="1"/>
  <c r="S51" i="16"/>
  <c r="S53" i="16" s="1"/>
  <c r="R51" i="16"/>
  <c r="R53" i="16" s="1"/>
  <c r="Q51" i="16"/>
  <c r="Q53" i="16" s="1"/>
  <c r="Q54" i="16" s="1"/>
  <c r="P51" i="16"/>
  <c r="P53" i="16" s="1"/>
  <c r="O51" i="16"/>
  <c r="O53" i="16" s="1"/>
  <c r="N51" i="16"/>
  <c r="N53" i="16" s="1"/>
  <c r="N54" i="16" s="1"/>
  <c r="M51" i="16"/>
  <c r="M53" i="16" s="1"/>
  <c r="L51" i="16"/>
  <c r="L53" i="16" s="1"/>
  <c r="K51" i="16"/>
  <c r="K53" i="16" s="1"/>
  <c r="J51" i="16"/>
  <c r="J53" i="16" s="1"/>
  <c r="I51" i="16"/>
  <c r="I53" i="16" s="1"/>
  <c r="H51" i="16"/>
  <c r="H53" i="16" s="1"/>
  <c r="G51" i="16"/>
  <c r="G53" i="16" s="1"/>
  <c r="F51" i="16"/>
  <c r="F53" i="16" s="1"/>
  <c r="E51" i="16"/>
  <c r="E53" i="16" s="1"/>
  <c r="T50" i="16"/>
  <c r="T49" i="16"/>
  <c r="S46" i="16"/>
  <c r="R46" i="16"/>
  <c r="Q46" i="16"/>
  <c r="P46" i="16"/>
  <c r="O46" i="16"/>
  <c r="N46" i="16"/>
  <c r="M46" i="16"/>
  <c r="L46" i="16"/>
  <c r="K46" i="16"/>
  <c r="J46" i="16"/>
  <c r="I46" i="16"/>
  <c r="H46" i="16"/>
  <c r="G46" i="16"/>
  <c r="F46" i="16"/>
  <c r="E46" i="16"/>
  <c r="T46" i="16" s="1"/>
  <c r="T45" i="16"/>
  <c r="S42" i="16"/>
  <c r="R42" i="16"/>
  <c r="Q42" i="16"/>
  <c r="P42" i="16"/>
  <c r="O42" i="16"/>
  <c r="N42" i="16"/>
  <c r="M42" i="16"/>
  <c r="L42" i="16"/>
  <c r="K42" i="16"/>
  <c r="J42" i="16"/>
  <c r="I42" i="16"/>
  <c r="H42" i="16"/>
  <c r="G42" i="16"/>
  <c r="F42" i="16"/>
  <c r="E42" i="16"/>
  <c r="T42" i="16" s="1"/>
  <c r="T41" i="16"/>
  <c r="T40" i="16"/>
  <c r="S37" i="16"/>
  <c r="R37" i="16"/>
  <c r="Q37" i="16"/>
  <c r="P37" i="16"/>
  <c r="O37" i="16"/>
  <c r="N37" i="16"/>
  <c r="M37" i="16"/>
  <c r="L37" i="16"/>
  <c r="K37" i="16"/>
  <c r="J37" i="16"/>
  <c r="I37" i="16"/>
  <c r="H37" i="16"/>
  <c r="T37" i="16" s="1"/>
  <c r="G37" i="16"/>
  <c r="F37" i="16"/>
  <c r="E37" i="16"/>
  <c r="T36" i="16"/>
  <c r="T35" i="16"/>
  <c r="T34" i="16"/>
  <c r="S31" i="16"/>
  <c r="R31" i="16"/>
  <c r="Q31" i="16"/>
  <c r="P31" i="16"/>
  <c r="O31" i="16"/>
  <c r="N31" i="16"/>
  <c r="M31" i="16"/>
  <c r="L31" i="16"/>
  <c r="K31" i="16"/>
  <c r="J31" i="16"/>
  <c r="I31" i="16"/>
  <c r="H31" i="16"/>
  <c r="G31" i="16"/>
  <c r="F31" i="16"/>
  <c r="E31" i="16"/>
  <c r="T31" i="16" s="1"/>
  <c r="T30" i="16"/>
  <c r="S27" i="16"/>
  <c r="R27" i="16"/>
  <c r="Q27" i="16"/>
  <c r="P27" i="16"/>
  <c r="O27" i="16"/>
  <c r="N27" i="16"/>
  <c r="M27" i="16"/>
  <c r="L27" i="16"/>
  <c r="K27" i="16"/>
  <c r="J27" i="16"/>
  <c r="I27" i="16"/>
  <c r="H27" i="16"/>
  <c r="T27" i="16" s="1"/>
  <c r="G27" i="16"/>
  <c r="F27" i="16"/>
  <c r="E27" i="16"/>
  <c r="T26" i="16"/>
  <c r="T25" i="16"/>
  <c r="T24" i="16"/>
  <c r="T23" i="16"/>
  <c r="T22" i="16"/>
  <c r="S19" i="16"/>
  <c r="R19" i="16"/>
  <c r="Q19" i="16"/>
  <c r="P19" i="16"/>
  <c r="O19" i="16"/>
  <c r="N19" i="16"/>
  <c r="M19" i="16"/>
  <c r="L19" i="16"/>
  <c r="K19" i="16"/>
  <c r="J19" i="16"/>
  <c r="I19" i="16"/>
  <c r="H19" i="16"/>
  <c r="G19" i="16"/>
  <c r="F19" i="16"/>
  <c r="E19" i="16"/>
  <c r="T19" i="16" s="1"/>
  <c r="T18" i="16"/>
  <c r="T17" i="16"/>
  <c r="T16" i="16"/>
  <c r="E56" i="16" l="1"/>
  <c r="E55" i="16"/>
  <c r="E54" i="16"/>
  <c r="E57" i="16"/>
  <c r="K54" i="16"/>
  <c r="H54" i="16"/>
  <c r="T51" i="16"/>
  <c r="F55" i="16" l="1"/>
  <c r="E58" i="16"/>
  <c r="F58" i="16" s="1"/>
  <c r="F57" i="16"/>
  <c r="F56" i="16"/>
  <c r="F60" i="16" l="1"/>
  <c r="A54" i="15" l="1"/>
  <c r="S51" i="15"/>
  <c r="S53" i="15" s="1"/>
  <c r="R51" i="15"/>
  <c r="R53" i="15" s="1"/>
  <c r="Q51" i="15"/>
  <c r="Q53" i="15" s="1"/>
  <c r="Q54" i="15" s="1"/>
  <c r="P51" i="15"/>
  <c r="P53" i="15" s="1"/>
  <c r="O51" i="15"/>
  <c r="O53" i="15" s="1"/>
  <c r="N51" i="15"/>
  <c r="N53" i="15" s="1"/>
  <c r="M51" i="15"/>
  <c r="M53" i="15" s="1"/>
  <c r="L51" i="15"/>
  <c r="L53" i="15" s="1"/>
  <c r="K51" i="15"/>
  <c r="K53" i="15" s="1"/>
  <c r="J51" i="15"/>
  <c r="J53" i="15" s="1"/>
  <c r="I51" i="15"/>
  <c r="I53" i="15" s="1"/>
  <c r="H51" i="15"/>
  <c r="H53" i="15" s="1"/>
  <c r="H54" i="15" s="1"/>
  <c r="G51" i="15"/>
  <c r="G53" i="15" s="1"/>
  <c r="F51" i="15"/>
  <c r="F53" i="15" s="1"/>
  <c r="E51" i="15"/>
  <c r="E53" i="15" s="1"/>
  <c r="T50" i="15"/>
  <c r="T49" i="15"/>
  <c r="S46" i="15"/>
  <c r="R46" i="15"/>
  <c r="Q46" i="15"/>
  <c r="P46" i="15"/>
  <c r="O46" i="15"/>
  <c r="N46" i="15"/>
  <c r="M46" i="15"/>
  <c r="L46" i="15"/>
  <c r="K46" i="15"/>
  <c r="J46" i="15"/>
  <c r="I46" i="15"/>
  <c r="H46" i="15"/>
  <c r="G46" i="15"/>
  <c r="F46" i="15"/>
  <c r="E46" i="15"/>
  <c r="T46" i="15" s="1"/>
  <c r="T45" i="15"/>
  <c r="S42" i="15"/>
  <c r="R42" i="15"/>
  <c r="Q42" i="15"/>
  <c r="P42" i="15"/>
  <c r="O42" i="15"/>
  <c r="N42" i="15"/>
  <c r="M42" i="15"/>
  <c r="L42" i="15"/>
  <c r="K42" i="15"/>
  <c r="J42" i="15"/>
  <c r="I42" i="15"/>
  <c r="H42" i="15"/>
  <c r="G42" i="15"/>
  <c r="F42" i="15"/>
  <c r="E42" i="15"/>
  <c r="T42" i="15" s="1"/>
  <c r="T41" i="15"/>
  <c r="T40" i="15"/>
  <c r="S37" i="15"/>
  <c r="R37" i="15"/>
  <c r="Q37" i="15"/>
  <c r="P37" i="15"/>
  <c r="O37" i="15"/>
  <c r="N37" i="15"/>
  <c r="M37" i="15"/>
  <c r="L37" i="15"/>
  <c r="K37" i="15"/>
  <c r="J37" i="15"/>
  <c r="I37" i="15"/>
  <c r="H37" i="15"/>
  <c r="T37" i="15" s="1"/>
  <c r="G37" i="15"/>
  <c r="F37" i="15"/>
  <c r="E37" i="15"/>
  <c r="T36" i="15"/>
  <c r="T35" i="15"/>
  <c r="T34" i="15"/>
  <c r="S31" i="15"/>
  <c r="R31" i="15"/>
  <c r="Q31" i="15"/>
  <c r="P31" i="15"/>
  <c r="O31" i="15"/>
  <c r="N31" i="15"/>
  <c r="M31" i="15"/>
  <c r="L31" i="15"/>
  <c r="K31" i="15"/>
  <c r="J31" i="15"/>
  <c r="I31" i="15"/>
  <c r="H31" i="15"/>
  <c r="G31" i="15"/>
  <c r="F31" i="15"/>
  <c r="E31" i="15"/>
  <c r="T31" i="15" s="1"/>
  <c r="T30" i="15"/>
  <c r="S27" i="15"/>
  <c r="R27" i="15"/>
  <c r="Q27" i="15"/>
  <c r="P27" i="15"/>
  <c r="O27" i="15"/>
  <c r="N27" i="15"/>
  <c r="M27" i="15"/>
  <c r="L27" i="15"/>
  <c r="K27" i="15"/>
  <c r="J27" i="15"/>
  <c r="I27" i="15"/>
  <c r="H27" i="15"/>
  <c r="T27" i="15" s="1"/>
  <c r="G27" i="15"/>
  <c r="F27" i="15"/>
  <c r="E27" i="15"/>
  <c r="T26" i="15"/>
  <c r="T25" i="15"/>
  <c r="T24" i="15"/>
  <c r="T23" i="15"/>
  <c r="T22" i="15"/>
  <c r="S19" i="15"/>
  <c r="R19" i="15"/>
  <c r="Q19" i="15"/>
  <c r="P19" i="15"/>
  <c r="O19" i="15"/>
  <c r="N19" i="15"/>
  <c r="M19" i="15"/>
  <c r="L19" i="15"/>
  <c r="K19" i="15"/>
  <c r="J19" i="15"/>
  <c r="I19" i="15"/>
  <c r="H19" i="15"/>
  <c r="G19" i="15"/>
  <c r="F19" i="15"/>
  <c r="E19" i="15"/>
  <c r="T19" i="15" s="1"/>
  <c r="T18" i="15"/>
  <c r="T17" i="15"/>
  <c r="T16" i="15"/>
  <c r="E56" i="15" l="1"/>
  <c r="N54" i="15"/>
  <c r="E55" i="15"/>
  <c r="E54" i="15"/>
  <c r="E57" i="15"/>
  <c r="K54" i="15"/>
  <c r="T51" i="15"/>
  <c r="E58" i="15" l="1"/>
  <c r="F58" i="15" s="1"/>
  <c r="F57" i="15"/>
  <c r="F56" i="15"/>
  <c r="F55" i="15" l="1"/>
  <c r="F60" i="15" s="1"/>
  <c r="A54" i="14" l="1"/>
  <c r="S51" i="14"/>
  <c r="S53" i="14" s="1"/>
  <c r="R51" i="14"/>
  <c r="R53" i="14" s="1"/>
  <c r="Q51" i="14"/>
  <c r="Q53" i="14" s="1"/>
  <c r="Q54" i="14" s="1"/>
  <c r="P51" i="14"/>
  <c r="P53" i="14" s="1"/>
  <c r="O51" i="14"/>
  <c r="O53" i="14" s="1"/>
  <c r="N51" i="14"/>
  <c r="N53" i="14" s="1"/>
  <c r="N54" i="14" s="1"/>
  <c r="M51" i="14"/>
  <c r="M53" i="14" s="1"/>
  <c r="L51" i="14"/>
  <c r="L53" i="14" s="1"/>
  <c r="K51" i="14"/>
  <c r="K53" i="14" s="1"/>
  <c r="J51" i="14"/>
  <c r="J53" i="14" s="1"/>
  <c r="I51" i="14"/>
  <c r="I53" i="14" s="1"/>
  <c r="H51" i="14"/>
  <c r="H53" i="14" s="1"/>
  <c r="G51" i="14"/>
  <c r="T51" i="14" s="1"/>
  <c r="F51" i="14"/>
  <c r="F53" i="14" s="1"/>
  <c r="E51" i="14"/>
  <c r="E53" i="14" s="1"/>
  <c r="T50" i="14"/>
  <c r="T49" i="14"/>
  <c r="S46" i="14"/>
  <c r="R46" i="14"/>
  <c r="Q46" i="14"/>
  <c r="P46" i="14"/>
  <c r="O46" i="14"/>
  <c r="N46" i="14"/>
  <c r="M46" i="14"/>
  <c r="L46" i="14"/>
  <c r="K46" i="14"/>
  <c r="J46" i="14"/>
  <c r="I46" i="14"/>
  <c r="H46" i="14"/>
  <c r="G46" i="14"/>
  <c r="F46" i="14"/>
  <c r="E46" i="14"/>
  <c r="T46" i="14" s="1"/>
  <c r="T45" i="14"/>
  <c r="S42" i="14"/>
  <c r="R42" i="14"/>
  <c r="Q42" i="14"/>
  <c r="P42" i="14"/>
  <c r="O42" i="14"/>
  <c r="N42" i="14"/>
  <c r="M42" i="14"/>
  <c r="L42" i="14"/>
  <c r="K42" i="14"/>
  <c r="J42" i="14"/>
  <c r="I42" i="14"/>
  <c r="H42" i="14"/>
  <c r="G42" i="14"/>
  <c r="F42" i="14"/>
  <c r="T42" i="14" s="1"/>
  <c r="E42" i="14"/>
  <c r="T41" i="14"/>
  <c r="T40" i="14"/>
  <c r="S37" i="14"/>
  <c r="R37" i="14"/>
  <c r="Q37" i="14"/>
  <c r="P37" i="14"/>
  <c r="O37" i="14"/>
  <c r="N37" i="14"/>
  <c r="M37" i="14"/>
  <c r="L37" i="14"/>
  <c r="K37" i="14"/>
  <c r="J37" i="14"/>
  <c r="I37" i="14"/>
  <c r="H37" i="14"/>
  <c r="T37" i="14" s="1"/>
  <c r="G37" i="14"/>
  <c r="F37" i="14"/>
  <c r="E37" i="14"/>
  <c r="T36" i="14"/>
  <c r="T35" i="14"/>
  <c r="T34" i="14"/>
  <c r="S31" i="14"/>
  <c r="R31" i="14"/>
  <c r="Q31" i="14"/>
  <c r="P31" i="14"/>
  <c r="O31" i="14"/>
  <c r="N31" i="14"/>
  <c r="M31" i="14"/>
  <c r="L31" i="14"/>
  <c r="K31" i="14"/>
  <c r="J31" i="14"/>
  <c r="I31" i="14"/>
  <c r="H31" i="14"/>
  <c r="G31" i="14"/>
  <c r="T31" i="14" s="1"/>
  <c r="F31" i="14"/>
  <c r="E31" i="14"/>
  <c r="T30" i="14"/>
  <c r="S27" i="14"/>
  <c r="R27" i="14"/>
  <c r="Q27" i="14"/>
  <c r="P27" i="14"/>
  <c r="O27" i="14"/>
  <c r="N27" i="14"/>
  <c r="M27" i="14"/>
  <c r="L27" i="14"/>
  <c r="K27" i="14"/>
  <c r="J27" i="14"/>
  <c r="I27" i="14"/>
  <c r="H27" i="14"/>
  <c r="T27" i="14" s="1"/>
  <c r="G27" i="14"/>
  <c r="F27" i="14"/>
  <c r="E27" i="14"/>
  <c r="T26" i="14"/>
  <c r="T25" i="14"/>
  <c r="T24" i="14"/>
  <c r="T23" i="14"/>
  <c r="T22" i="14"/>
  <c r="S19" i="14"/>
  <c r="R19" i="14"/>
  <c r="Q19" i="14"/>
  <c r="P19" i="14"/>
  <c r="O19" i="14"/>
  <c r="N19" i="14"/>
  <c r="M19" i="14"/>
  <c r="L19" i="14"/>
  <c r="K19" i="14"/>
  <c r="J19" i="14"/>
  <c r="I19" i="14"/>
  <c r="H19" i="14"/>
  <c r="G19" i="14"/>
  <c r="F19" i="14"/>
  <c r="E19" i="14"/>
  <c r="T19" i="14" s="1"/>
  <c r="T18" i="14"/>
  <c r="T17" i="14"/>
  <c r="T16" i="14"/>
  <c r="E55" i="14" l="1"/>
  <c r="E56" i="14"/>
  <c r="K54" i="14"/>
  <c r="H54" i="14"/>
  <c r="G53" i="14"/>
  <c r="E57" i="14" s="1"/>
  <c r="E58" i="14" l="1"/>
  <c r="F58" i="14" s="1"/>
  <c r="F57" i="14"/>
  <c r="E54" i="14"/>
  <c r="F56" i="14"/>
  <c r="F55" i="14"/>
  <c r="F60" i="14" l="1"/>
  <c r="A54" i="13" l="1"/>
  <c r="S51" i="13"/>
  <c r="S53" i="13" s="1"/>
  <c r="R51" i="13"/>
  <c r="R53" i="13" s="1"/>
  <c r="Q51" i="13"/>
  <c r="Q53" i="13" s="1"/>
  <c r="Q54" i="13" s="1"/>
  <c r="P51" i="13"/>
  <c r="P53" i="13" s="1"/>
  <c r="O51" i="13"/>
  <c r="O53" i="13" s="1"/>
  <c r="N51" i="13"/>
  <c r="N53" i="13" s="1"/>
  <c r="N54" i="13" s="1"/>
  <c r="M51" i="13"/>
  <c r="M53" i="13" s="1"/>
  <c r="L51" i="13"/>
  <c r="L53" i="13" s="1"/>
  <c r="K51" i="13"/>
  <c r="K53" i="13" s="1"/>
  <c r="J51" i="13"/>
  <c r="J53" i="13" s="1"/>
  <c r="I51" i="13"/>
  <c r="I53" i="13" s="1"/>
  <c r="H51" i="13"/>
  <c r="H53" i="13" s="1"/>
  <c r="G51" i="13"/>
  <c r="G53" i="13" s="1"/>
  <c r="F51" i="13"/>
  <c r="F53" i="13" s="1"/>
  <c r="E51" i="13"/>
  <c r="E53" i="13" s="1"/>
  <c r="T50" i="13"/>
  <c r="T49" i="13"/>
  <c r="S46" i="13"/>
  <c r="R46" i="13"/>
  <c r="Q46" i="13"/>
  <c r="P46" i="13"/>
  <c r="O46" i="13"/>
  <c r="N46" i="13"/>
  <c r="M46" i="13"/>
  <c r="L46" i="13"/>
  <c r="K46" i="13"/>
  <c r="J46" i="13"/>
  <c r="I46" i="13"/>
  <c r="H46" i="13"/>
  <c r="G46" i="13"/>
  <c r="F46" i="13"/>
  <c r="E46" i="13"/>
  <c r="T46" i="13" s="1"/>
  <c r="T45" i="13"/>
  <c r="S42" i="13"/>
  <c r="R42" i="13"/>
  <c r="Q42" i="13"/>
  <c r="P42" i="13"/>
  <c r="O42" i="13"/>
  <c r="N42" i="13"/>
  <c r="M42" i="13"/>
  <c r="L42" i="13"/>
  <c r="K42" i="13"/>
  <c r="J42" i="13"/>
  <c r="I42" i="13"/>
  <c r="H42" i="13"/>
  <c r="G42" i="13"/>
  <c r="F42" i="13"/>
  <c r="T42" i="13" s="1"/>
  <c r="E42" i="13"/>
  <c r="T41" i="13"/>
  <c r="T40" i="13"/>
  <c r="S37" i="13"/>
  <c r="R37" i="13"/>
  <c r="Q37" i="13"/>
  <c r="P37" i="13"/>
  <c r="O37" i="13"/>
  <c r="N37" i="13"/>
  <c r="M37" i="13"/>
  <c r="L37" i="13"/>
  <c r="K37" i="13"/>
  <c r="J37" i="13"/>
  <c r="I37" i="13"/>
  <c r="H37" i="13"/>
  <c r="G37" i="13"/>
  <c r="F37" i="13"/>
  <c r="T37" i="13" s="1"/>
  <c r="E37" i="13"/>
  <c r="T36" i="13"/>
  <c r="T35" i="13"/>
  <c r="T34" i="13"/>
  <c r="S31" i="13"/>
  <c r="R31" i="13"/>
  <c r="Q31" i="13"/>
  <c r="P31" i="13"/>
  <c r="O31" i="13"/>
  <c r="N31" i="13"/>
  <c r="M31" i="13"/>
  <c r="L31" i="13"/>
  <c r="K31" i="13"/>
  <c r="J31" i="13"/>
  <c r="I31" i="13"/>
  <c r="H31" i="13"/>
  <c r="G31" i="13"/>
  <c r="F31" i="13"/>
  <c r="E31" i="13"/>
  <c r="T31" i="13" s="1"/>
  <c r="T30" i="13"/>
  <c r="S27" i="13"/>
  <c r="R27" i="13"/>
  <c r="Q27" i="13"/>
  <c r="P27" i="13"/>
  <c r="O27" i="13"/>
  <c r="N27" i="13"/>
  <c r="M27" i="13"/>
  <c r="L27" i="13"/>
  <c r="K27" i="13"/>
  <c r="J27" i="13"/>
  <c r="I27" i="13"/>
  <c r="H27" i="13"/>
  <c r="G27" i="13"/>
  <c r="F27" i="13"/>
  <c r="T27" i="13" s="1"/>
  <c r="E27" i="13"/>
  <c r="T26" i="13"/>
  <c r="T25" i="13"/>
  <c r="T24" i="13"/>
  <c r="T23" i="13"/>
  <c r="T22" i="13"/>
  <c r="S19" i="13"/>
  <c r="R19" i="13"/>
  <c r="Q19" i="13"/>
  <c r="P19" i="13"/>
  <c r="O19" i="13"/>
  <c r="N19" i="13"/>
  <c r="M19" i="13"/>
  <c r="L19" i="13"/>
  <c r="K19" i="13"/>
  <c r="J19" i="13"/>
  <c r="I19" i="13"/>
  <c r="H19" i="13"/>
  <c r="G19" i="13"/>
  <c r="F19" i="13"/>
  <c r="E19" i="13"/>
  <c r="T19" i="13" s="1"/>
  <c r="T18" i="13"/>
  <c r="T17" i="13"/>
  <c r="T16" i="13"/>
  <c r="E56" i="13" l="1"/>
  <c r="E57" i="13"/>
  <c r="K54" i="13"/>
  <c r="E55" i="13"/>
  <c r="E54" i="13"/>
  <c r="H54" i="13"/>
  <c r="T51" i="13"/>
  <c r="E58" i="13" l="1"/>
  <c r="F58" i="13" s="1"/>
  <c r="F57" i="13"/>
  <c r="F55" i="13"/>
  <c r="F60" i="13" s="1"/>
  <c r="F56" i="13"/>
  <c r="A54" i="12" l="1"/>
  <c r="S51" i="12"/>
  <c r="S53" i="12" s="1"/>
  <c r="R51" i="12"/>
  <c r="R53" i="12" s="1"/>
  <c r="Q51" i="12"/>
  <c r="Q53" i="12" s="1"/>
  <c r="Q54" i="12" s="1"/>
  <c r="P51" i="12"/>
  <c r="P53" i="12" s="1"/>
  <c r="O51" i="12"/>
  <c r="O53" i="12" s="1"/>
  <c r="N51" i="12"/>
  <c r="N53" i="12" s="1"/>
  <c r="N54" i="12" s="1"/>
  <c r="M51" i="12"/>
  <c r="M53" i="12" s="1"/>
  <c r="L51" i="12"/>
  <c r="L53" i="12" s="1"/>
  <c r="K51" i="12"/>
  <c r="K53" i="12" s="1"/>
  <c r="J51" i="12"/>
  <c r="J53" i="12" s="1"/>
  <c r="I51" i="12"/>
  <c r="I53" i="12" s="1"/>
  <c r="H51" i="12"/>
  <c r="H53" i="12" s="1"/>
  <c r="G51" i="12"/>
  <c r="T51" i="12" s="1"/>
  <c r="F51" i="12"/>
  <c r="F53" i="12" s="1"/>
  <c r="E51" i="12"/>
  <c r="E53" i="12" s="1"/>
  <c r="T50" i="12"/>
  <c r="T49" i="12"/>
  <c r="S46" i="12"/>
  <c r="R46" i="12"/>
  <c r="Q46" i="12"/>
  <c r="P46" i="12"/>
  <c r="O46" i="12"/>
  <c r="N46" i="12"/>
  <c r="M46" i="12"/>
  <c r="L46" i="12"/>
  <c r="K46" i="12"/>
  <c r="J46" i="12"/>
  <c r="I46" i="12"/>
  <c r="H46" i="12"/>
  <c r="G46" i="12"/>
  <c r="F46" i="12"/>
  <c r="E46" i="12"/>
  <c r="T46" i="12" s="1"/>
  <c r="T45" i="12"/>
  <c r="S42" i="12"/>
  <c r="R42" i="12"/>
  <c r="Q42" i="12"/>
  <c r="P42" i="12"/>
  <c r="O42" i="12"/>
  <c r="N42" i="12"/>
  <c r="M42" i="12"/>
  <c r="L42" i="12"/>
  <c r="K42" i="12"/>
  <c r="J42" i="12"/>
  <c r="I42" i="12"/>
  <c r="H42" i="12"/>
  <c r="G42" i="12"/>
  <c r="F42" i="12"/>
  <c r="E42" i="12"/>
  <c r="T42" i="12" s="1"/>
  <c r="T41" i="12"/>
  <c r="T40" i="12"/>
  <c r="S37" i="12"/>
  <c r="R37" i="12"/>
  <c r="Q37" i="12"/>
  <c r="P37" i="12"/>
  <c r="O37" i="12"/>
  <c r="N37" i="12"/>
  <c r="M37" i="12"/>
  <c r="L37" i="12"/>
  <c r="K37" i="12"/>
  <c r="J37" i="12"/>
  <c r="I37" i="12"/>
  <c r="H37" i="12"/>
  <c r="T37" i="12" s="1"/>
  <c r="G37" i="12"/>
  <c r="F37" i="12"/>
  <c r="E37" i="12"/>
  <c r="T36" i="12"/>
  <c r="T35" i="12"/>
  <c r="T34" i="12"/>
  <c r="S31" i="12"/>
  <c r="R31" i="12"/>
  <c r="Q31" i="12"/>
  <c r="P31" i="12"/>
  <c r="O31" i="12"/>
  <c r="N31" i="12"/>
  <c r="M31" i="12"/>
  <c r="L31" i="12"/>
  <c r="K31" i="12"/>
  <c r="J31" i="12"/>
  <c r="I31" i="12"/>
  <c r="H31" i="12"/>
  <c r="G31" i="12"/>
  <c r="F31" i="12"/>
  <c r="E31" i="12"/>
  <c r="T31" i="12" s="1"/>
  <c r="T30" i="12"/>
  <c r="S27" i="12"/>
  <c r="R27" i="12"/>
  <c r="Q27" i="12"/>
  <c r="P27" i="12"/>
  <c r="O27" i="12"/>
  <c r="N27" i="12"/>
  <c r="M27" i="12"/>
  <c r="L27" i="12"/>
  <c r="K27" i="12"/>
  <c r="J27" i="12"/>
  <c r="I27" i="12"/>
  <c r="H27" i="12"/>
  <c r="T27" i="12" s="1"/>
  <c r="G27" i="12"/>
  <c r="F27" i="12"/>
  <c r="E27" i="12"/>
  <c r="T26" i="12"/>
  <c r="T25" i="12"/>
  <c r="T24" i="12"/>
  <c r="T23" i="12"/>
  <c r="T22" i="12"/>
  <c r="S19" i="12"/>
  <c r="R19" i="12"/>
  <c r="Q19" i="12"/>
  <c r="P19" i="12"/>
  <c r="O19" i="12"/>
  <c r="N19" i="12"/>
  <c r="M19" i="12"/>
  <c r="L19" i="12"/>
  <c r="K19" i="12"/>
  <c r="J19" i="12"/>
  <c r="I19" i="12"/>
  <c r="H19" i="12"/>
  <c r="G19" i="12"/>
  <c r="F19" i="12"/>
  <c r="E19" i="12"/>
  <c r="T19" i="12" s="1"/>
  <c r="T18" i="12"/>
  <c r="T17" i="12"/>
  <c r="T16" i="12"/>
  <c r="E56" i="12" l="1"/>
  <c r="E55" i="12"/>
  <c r="E54" i="12"/>
  <c r="K54" i="12"/>
  <c r="H54" i="12"/>
  <c r="G53" i="12"/>
  <c r="E57" i="12" s="1"/>
  <c r="E58" i="12" l="1"/>
  <c r="F58" i="12" s="1"/>
  <c r="F55" i="12"/>
  <c r="F56" i="12"/>
  <c r="F57" i="12" l="1"/>
  <c r="F60" i="12"/>
  <c r="A54" i="11" l="1"/>
  <c r="S51" i="11"/>
  <c r="S53" i="11" s="1"/>
  <c r="R51" i="11"/>
  <c r="R53" i="11" s="1"/>
  <c r="Q51" i="11"/>
  <c r="Q53" i="11" s="1"/>
  <c r="Q54" i="11" s="1"/>
  <c r="P51" i="11"/>
  <c r="P53" i="11" s="1"/>
  <c r="O51" i="11"/>
  <c r="O53" i="11" s="1"/>
  <c r="N51" i="11"/>
  <c r="N53" i="11" s="1"/>
  <c r="M51" i="11"/>
  <c r="M53" i="11" s="1"/>
  <c r="L51" i="11"/>
  <c r="L53" i="11" s="1"/>
  <c r="K51" i="11"/>
  <c r="K53" i="11" s="1"/>
  <c r="K54" i="11" s="1"/>
  <c r="J51" i="11"/>
  <c r="J53" i="11" s="1"/>
  <c r="I51" i="11"/>
  <c r="I53" i="11" s="1"/>
  <c r="H51" i="11"/>
  <c r="H53" i="11" s="1"/>
  <c r="G51" i="11"/>
  <c r="G53" i="11" s="1"/>
  <c r="E57" i="11" s="1"/>
  <c r="F51" i="11"/>
  <c r="F53" i="11" s="1"/>
  <c r="E56" i="11" s="1"/>
  <c r="E51" i="11"/>
  <c r="E53" i="11" s="1"/>
  <c r="T50" i="11"/>
  <c r="T49" i="11"/>
  <c r="S46" i="11"/>
  <c r="R46" i="11"/>
  <c r="Q46" i="11"/>
  <c r="P46" i="11"/>
  <c r="O46" i="11"/>
  <c r="N46" i="11"/>
  <c r="M46" i="11"/>
  <c r="L46" i="11"/>
  <c r="K46" i="11"/>
  <c r="J46" i="11"/>
  <c r="I46" i="11"/>
  <c r="H46" i="11"/>
  <c r="G46" i="11"/>
  <c r="F46" i="11"/>
  <c r="E46" i="11"/>
  <c r="T46" i="11" s="1"/>
  <c r="T45" i="11"/>
  <c r="S42" i="11"/>
  <c r="R42" i="11"/>
  <c r="Q42" i="11"/>
  <c r="P42" i="11"/>
  <c r="O42" i="11"/>
  <c r="N42" i="11"/>
  <c r="M42" i="11"/>
  <c r="L42" i="11"/>
  <c r="K42" i="11"/>
  <c r="J42" i="11"/>
  <c r="I42" i="11"/>
  <c r="H42" i="11"/>
  <c r="G42" i="11"/>
  <c r="F42" i="11"/>
  <c r="E42" i="11"/>
  <c r="T42" i="11" s="1"/>
  <c r="T41" i="11"/>
  <c r="T40" i="11"/>
  <c r="S37" i="11"/>
  <c r="R37" i="11"/>
  <c r="Q37" i="11"/>
  <c r="P37" i="11"/>
  <c r="O37" i="11"/>
  <c r="N37" i="11"/>
  <c r="M37" i="11"/>
  <c r="L37" i="11"/>
  <c r="K37" i="11"/>
  <c r="J37" i="11"/>
  <c r="I37" i="11"/>
  <c r="H37" i="11"/>
  <c r="G37" i="11"/>
  <c r="F37" i="11"/>
  <c r="E37" i="11"/>
  <c r="T37" i="11" s="1"/>
  <c r="T36" i="11"/>
  <c r="T35" i="11"/>
  <c r="T34" i="11"/>
  <c r="S31" i="11"/>
  <c r="R31" i="11"/>
  <c r="Q31" i="11"/>
  <c r="P31" i="11"/>
  <c r="O31" i="11"/>
  <c r="N31" i="11"/>
  <c r="M31" i="11"/>
  <c r="L31" i="11"/>
  <c r="K31" i="11"/>
  <c r="J31" i="11"/>
  <c r="I31" i="11"/>
  <c r="H31" i="11"/>
  <c r="G31" i="11"/>
  <c r="F31" i="11"/>
  <c r="E31" i="11"/>
  <c r="T31" i="11" s="1"/>
  <c r="T30" i="11"/>
  <c r="S27" i="11"/>
  <c r="R27" i="11"/>
  <c r="Q27" i="11"/>
  <c r="P27" i="11"/>
  <c r="O27" i="11"/>
  <c r="N27" i="11"/>
  <c r="M27" i="11"/>
  <c r="L27" i="11"/>
  <c r="K27" i="11"/>
  <c r="J27" i="11"/>
  <c r="I27" i="11"/>
  <c r="H27" i="11"/>
  <c r="G27" i="11"/>
  <c r="F27" i="11"/>
  <c r="E27" i="11"/>
  <c r="T27" i="11" s="1"/>
  <c r="T26" i="11"/>
  <c r="T25" i="11"/>
  <c r="T24" i="11"/>
  <c r="T23" i="11"/>
  <c r="T22" i="11"/>
  <c r="S19" i="11"/>
  <c r="R19" i="11"/>
  <c r="Q19" i="11"/>
  <c r="P19" i="11"/>
  <c r="O19" i="11"/>
  <c r="N19" i="11"/>
  <c r="M19" i="11"/>
  <c r="L19" i="11"/>
  <c r="K19" i="11"/>
  <c r="J19" i="11"/>
  <c r="I19" i="11"/>
  <c r="H19" i="11"/>
  <c r="G19" i="11"/>
  <c r="F19" i="11"/>
  <c r="E19" i="11"/>
  <c r="T19" i="11" s="1"/>
  <c r="T18" i="11"/>
  <c r="T17" i="11"/>
  <c r="T16" i="11"/>
  <c r="E55" i="11" l="1"/>
  <c r="E54" i="11"/>
  <c r="N54" i="11"/>
  <c r="E58" i="11"/>
  <c r="F58" i="11" s="1"/>
  <c r="F57" i="11"/>
  <c r="H54" i="11"/>
  <c r="T51" i="11"/>
  <c r="F56" i="11" l="1"/>
  <c r="F55" i="11"/>
  <c r="F60" i="11" s="1"/>
  <c r="A54" i="10" l="1"/>
  <c r="S51" i="10"/>
  <c r="S53" i="10" s="1"/>
  <c r="R51" i="10"/>
  <c r="R53" i="10" s="1"/>
  <c r="Q51" i="10"/>
  <c r="Q53" i="10" s="1"/>
  <c r="Q54" i="10" s="1"/>
  <c r="P51" i="10"/>
  <c r="P53" i="10" s="1"/>
  <c r="O51" i="10"/>
  <c r="O53" i="10" s="1"/>
  <c r="N51" i="10"/>
  <c r="N53" i="10" s="1"/>
  <c r="N54" i="10" s="1"/>
  <c r="M51" i="10"/>
  <c r="M53" i="10" s="1"/>
  <c r="L51" i="10"/>
  <c r="L53" i="10" s="1"/>
  <c r="K51" i="10"/>
  <c r="K53" i="10" s="1"/>
  <c r="J51" i="10"/>
  <c r="J53" i="10" s="1"/>
  <c r="I51" i="10"/>
  <c r="I53" i="10" s="1"/>
  <c r="H51" i="10"/>
  <c r="H53" i="10" s="1"/>
  <c r="G51" i="10"/>
  <c r="T51" i="10" s="1"/>
  <c r="F51" i="10"/>
  <c r="F53" i="10" s="1"/>
  <c r="E51" i="10"/>
  <c r="E53" i="10" s="1"/>
  <c r="T50" i="10"/>
  <c r="T49" i="10"/>
  <c r="S46" i="10"/>
  <c r="R46" i="10"/>
  <c r="Q46" i="10"/>
  <c r="P46" i="10"/>
  <c r="O46" i="10"/>
  <c r="N46" i="10"/>
  <c r="M46" i="10"/>
  <c r="L46" i="10"/>
  <c r="K46" i="10"/>
  <c r="J46" i="10"/>
  <c r="I46" i="10"/>
  <c r="H46" i="10"/>
  <c r="G46" i="10"/>
  <c r="F46" i="10"/>
  <c r="E46" i="10"/>
  <c r="T46" i="10" s="1"/>
  <c r="T45" i="10"/>
  <c r="S42" i="10"/>
  <c r="R42" i="10"/>
  <c r="Q42" i="10"/>
  <c r="P42" i="10"/>
  <c r="O42" i="10"/>
  <c r="N42" i="10"/>
  <c r="M42" i="10"/>
  <c r="L42" i="10"/>
  <c r="K42" i="10"/>
  <c r="J42" i="10"/>
  <c r="I42" i="10"/>
  <c r="H42" i="10"/>
  <c r="G42" i="10"/>
  <c r="F42" i="10"/>
  <c r="T42" i="10" s="1"/>
  <c r="E42" i="10"/>
  <c r="T41" i="10"/>
  <c r="T40" i="10"/>
  <c r="S37" i="10"/>
  <c r="R37" i="10"/>
  <c r="Q37" i="10"/>
  <c r="P37" i="10"/>
  <c r="O37" i="10"/>
  <c r="N37" i="10"/>
  <c r="M37" i="10"/>
  <c r="L37" i="10"/>
  <c r="K37" i="10"/>
  <c r="J37" i="10"/>
  <c r="I37" i="10"/>
  <c r="H37" i="10"/>
  <c r="T37" i="10" s="1"/>
  <c r="G37" i="10"/>
  <c r="F37" i="10"/>
  <c r="E37" i="10"/>
  <c r="T36" i="10"/>
  <c r="T35" i="10"/>
  <c r="T34" i="10"/>
  <c r="S31" i="10"/>
  <c r="R31" i="10"/>
  <c r="Q31" i="10"/>
  <c r="P31" i="10"/>
  <c r="O31" i="10"/>
  <c r="N31" i="10"/>
  <c r="M31" i="10"/>
  <c r="L31" i="10"/>
  <c r="K31" i="10"/>
  <c r="J31" i="10"/>
  <c r="I31" i="10"/>
  <c r="H31" i="10"/>
  <c r="G31" i="10"/>
  <c r="T31" i="10" s="1"/>
  <c r="F31" i="10"/>
  <c r="E31" i="10"/>
  <c r="T30" i="10"/>
  <c r="T27" i="10"/>
  <c r="S27" i="10"/>
  <c r="R27" i="10"/>
  <c r="Q27" i="10"/>
  <c r="P27" i="10"/>
  <c r="O27" i="10"/>
  <c r="N27" i="10"/>
  <c r="M27" i="10"/>
  <c r="L27" i="10"/>
  <c r="K27" i="10"/>
  <c r="J27" i="10"/>
  <c r="I27" i="10"/>
  <c r="H27" i="10"/>
  <c r="G27" i="10"/>
  <c r="F27" i="10"/>
  <c r="E27" i="10"/>
  <c r="T26" i="10"/>
  <c r="T25" i="10"/>
  <c r="T24" i="10"/>
  <c r="T23" i="10"/>
  <c r="T22" i="10"/>
  <c r="S19" i="10"/>
  <c r="R19" i="10"/>
  <c r="Q19" i="10"/>
  <c r="P19" i="10"/>
  <c r="O19" i="10"/>
  <c r="N19" i="10"/>
  <c r="M19" i="10"/>
  <c r="L19" i="10"/>
  <c r="K19" i="10"/>
  <c r="J19" i="10"/>
  <c r="I19" i="10"/>
  <c r="H19" i="10"/>
  <c r="G19" i="10"/>
  <c r="F19" i="10"/>
  <c r="E19" i="10"/>
  <c r="T19" i="10" s="1"/>
  <c r="T18" i="10"/>
  <c r="T17" i="10"/>
  <c r="T16" i="10"/>
  <c r="E56" i="10" l="1"/>
  <c r="E55" i="10"/>
  <c r="K54" i="10"/>
  <c r="H54" i="10"/>
  <c r="G53" i="10"/>
  <c r="E57" i="10" s="1"/>
  <c r="E54" i="10" l="1"/>
  <c r="E58" i="10"/>
  <c r="F58" i="10" s="1"/>
  <c r="F55" i="10" l="1"/>
  <c r="F57" i="10"/>
  <c r="F56" i="10"/>
  <c r="F60" i="10" l="1"/>
  <c r="A54" i="9" l="1"/>
  <c r="S51" i="9"/>
  <c r="S53" i="9" s="1"/>
  <c r="R51" i="9"/>
  <c r="R53" i="9" s="1"/>
  <c r="Q51" i="9"/>
  <c r="Q53" i="9" s="1"/>
  <c r="Q54" i="9" s="1"/>
  <c r="P51" i="9"/>
  <c r="P53" i="9" s="1"/>
  <c r="O51" i="9"/>
  <c r="O53" i="9" s="1"/>
  <c r="N51" i="9"/>
  <c r="N53" i="9" s="1"/>
  <c r="N54" i="9" s="1"/>
  <c r="M51" i="9"/>
  <c r="M53" i="9" s="1"/>
  <c r="L51" i="9"/>
  <c r="L53" i="9" s="1"/>
  <c r="K51" i="9"/>
  <c r="K53" i="9" s="1"/>
  <c r="J51" i="9"/>
  <c r="J53" i="9" s="1"/>
  <c r="I51" i="9"/>
  <c r="I53" i="9" s="1"/>
  <c r="H51" i="9"/>
  <c r="H53" i="9" s="1"/>
  <c r="G51" i="9"/>
  <c r="T51" i="9" s="1"/>
  <c r="F51" i="9"/>
  <c r="F53" i="9" s="1"/>
  <c r="E51" i="9"/>
  <c r="E53" i="9" s="1"/>
  <c r="T50" i="9"/>
  <c r="T49" i="9"/>
  <c r="S46" i="9"/>
  <c r="R46" i="9"/>
  <c r="Q46" i="9"/>
  <c r="P46" i="9"/>
  <c r="O46" i="9"/>
  <c r="N46" i="9"/>
  <c r="M46" i="9"/>
  <c r="L46" i="9"/>
  <c r="K46" i="9"/>
  <c r="J46" i="9"/>
  <c r="I46" i="9"/>
  <c r="H46" i="9"/>
  <c r="G46" i="9"/>
  <c r="F46" i="9"/>
  <c r="E46" i="9"/>
  <c r="T46" i="9" s="1"/>
  <c r="T45" i="9"/>
  <c r="S42" i="9"/>
  <c r="R42" i="9"/>
  <c r="Q42" i="9"/>
  <c r="P42" i="9"/>
  <c r="O42" i="9"/>
  <c r="N42" i="9"/>
  <c r="M42" i="9"/>
  <c r="L42" i="9"/>
  <c r="K42" i="9"/>
  <c r="J42" i="9"/>
  <c r="I42" i="9"/>
  <c r="H42" i="9"/>
  <c r="G42" i="9"/>
  <c r="F42" i="9"/>
  <c r="E42" i="9"/>
  <c r="T42" i="9" s="1"/>
  <c r="T41" i="9"/>
  <c r="T40" i="9"/>
  <c r="S37" i="9"/>
  <c r="R37" i="9"/>
  <c r="Q37" i="9"/>
  <c r="P37" i="9"/>
  <c r="O37" i="9"/>
  <c r="N37" i="9"/>
  <c r="M37" i="9"/>
  <c r="L37" i="9"/>
  <c r="K37" i="9"/>
  <c r="J37" i="9"/>
  <c r="I37" i="9"/>
  <c r="H37" i="9"/>
  <c r="T37" i="9" s="1"/>
  <c r="G37" i="9"/>
  <c r="F37" i="9"/>
  <c r="E37" i="9"/>
  <c r="T36" i="9"/>
  <c r="T35" i="9"/>
  <c r="T34" i="9"/>
  <c r="S31" i="9"/>
  <c r="R31" i="9"/>
  <c r="Q31" i="9"/>
  <c r="P31" i="9"/>
  <c r="O31" i="9"/>
  <c r="N31" i="9"/>
  <c r="M31" i="9"/>
  <c r="L31" i="9"/>
  <c r="K31" i="9"/>
  <c r="J31" i="9"/>
  <c r="I31" i="9"/>
  <c r="H31" i="9"/>
  <c r="G31" i="9"/>
  <c r="F31" i="9"/>
  <c r="E31" i="9"/>
  <c r="T31" i="9" s="1"/>
  <c r="T30" i="9"/>
  <c r="S27" i="9"/>
  <c r="R27" i="9"/>
  <c r="Q27" i="9"/>
  <c r="P27" i="9"/>
  <c r="O27" i="9"/>
  <c r="N27" i="9"/>
  <c r="M27" i="9"/>
  <c r="L27" i="9"/>
  <c r="K27" i="9"/>
  <c r="J27" i="9"/>
  <c r="I27" i="9"/>
  <c r="H27" i="9"/>
  <c r="T27" i="9" s="1"/>
  <c r="G27" i="9"/>
  <c r="F27" i="9"/>
  <c r="E27" i="9"/>
  <c r="T26" i="9"/>
  <c r="T25" i="9"/>
  <c r="T24" i="9"/>
  <c r="T23" i="9"/>
  <c r="T22" i="9"/>
  <c r="S19" i="9"/>
  <c r="R19" i="9"/>
  <c r="Q19" i="9"/>
  <c r="P19" i="9"/>
  <c r="O19" i="9"/>
  <c r="N19" i="9"/>
  <c r="M19" i="9"/>
  <c r="L19" i="9"/>
  <c r="K19" i="9"/>
  <c r="J19" i="9"/>
  <c r="I19" i="9"/>
  <c r="H19" i="9"/>
  <c r="G19" i="9"/>
  <c r="F19" i="9"/>
  <c r="E19" i="9"/>
  <c r="T19" i="9" s="1"/>
  <c r="T18" i="9"/>
  <c r="T17" i="9"/>
  <c r="T16" i="9"/>
  <c r="E56" i="9" l="1"/>
  <c r="E55" i="9"/>
  <c r="K54" i="9"/>
  <c r="H54" i="9"/>
  <c r="G53" i="9"/>
  <c r="E57" i="9" s="1"/>
  <c r="E54" i="9" l="1"/>
  <c r="F55" i="9"/>
  <c r="F60" i="9" s="1"/>
  <c r="E58" i="9"/>
  <c r="F58" i="9" s="1"/>
  <c r="F57" i="9"/>
  <c r="F56" i="9" l="1"/>
  <c r="A54" i="8" l="1"/>
  <c r="S51" i="8"/>
  <c r="S53" i="8" s="1"/>
  <c r="R51" i="8"/>
  <c r="R53" i="8" s="1"/>
  <c r="Q51" i="8"/>
  <c r="Q53" i="8" s="1"/>
  <c r="Q54" i="8" s="1"/>
  <c r="P51" i="8"/>
  <c r="P53" i="8" s="1"/>
  <c r="O51" i="8"/>
  <c r="O53" i="8" s="1"/>
  <c r="N51" i="8"/>
  <c r="N53" i="8" s="1"/>
  <c r="N54" i="8" s="1"/>
  <c r="M51" i="8"/>
  <c r="M53" i="8" s="1"/>
  <c r="L51" i="8"/>
  <c r="L53" i="8" s="1"/>
  <c r="K51" i="8"/>
  <c r="K53" i="8" s="1"/>
  <c r="J51" i="8"/>
  <c r="J53" i="8" s="1"/>
  <c r="I51" i="8"/>
  <c r="I53" i="8" s="1"/>
  <c r="H51" i="8"/>
  <c r="H53" i="8" s="1"/>
  <c r="G51" i="8"/>
  <c r="G53" i="8" s="1"/>
  <c r="F51" i="8"/>
  <c r="F53" i="8" s="1"/>
  <c r="E51" i="8"/>
  <c r="E53" i="8" s="1"/>
  <c r="T50" i="8"/>
  <c r="T49" i="8"/>
  <c r="S46" i="8"/>
  <c r="R46" i="8"/>
  <c r="Q46" i="8"/>
  <c r="P46" i="8"/>
  <c r="O46" i="8"/>
  <c r="N46" i="8"/>
  <c r="M46" i="8"/>
  <c r="L46" i="8"/>
  <c r="K46" i="8"/>
  <c r="J46" i="8"/>
  <c r="I46" i="8"/>
  <c r="H46" i="8"/>
  <c r="G46" i="8"/>
  <c r="F46" i="8"/>
  <c r="E46" i="8"/>
  <c r="T46" i="8" s="1"/>
  <c r="T45" i="8"/>
  <c r="S42" i="8"/>
  <c r="R42" i="8"/>
  <c r="Q42" i="8"/>
  <c r="P42" i="8"/>
  <c r="O42" i="8"/>
  <c r="N42" i="8"/>
  <c r="M42" i="8"/>
  <c r="L42" i="8"/>
  <c r="K42" i="8"/>
  <c r="J42" i="8"/>
  <c r="I42" i="8"/>
  <c r="H42" i="8"/>
  <c r="G42" i="8"/>
  <c r="F42" i="8"/>
  <c r="E42" i="8"/>
  <c r="T42" i="8" s="1"/>
  <c r="T41" i="8"/>
  <c r="T40" i="8"/>
  <c r="S37" i="8"/>
  <c r="R37" i="8"/>
  <c r="Q37" i="8"/>
  <c r="P37" i="8"/>
  <c r="O37" i="8"/>
  <c r="N37" i="8"/>
  <c r="M37" i="8"/>
  <c r="L37" i="8"/>
  <c r="K37" i="8"/>
  <c r="J37" i="8"/>
  <c r="I37" i="8"/>
  <c r="H37" i="8"/>
  <c r="T37" i="8" s="1"/>
  <c r="G37" i="8"/>
  <c r="F37" i="8"/>
  <c r="E37" i="8"/>
  <c r="T36" i="8"/>
  <c r="T35" i="8"/>
  <c r="T34" i="8"/>
  <c r="S31" i="8"/>
  <c r="R31" i="8"/>
  <c r="Q31" i="8"/>
  <c r="P31" i="8"/>
  <c r="O31" i="8"/>
  <c r="N31" i="8"/>
  <c r="M31" i="8"/>
  <c r="L31" i="8"/>
  <c r="K31" i="8"/>
  <c r="J31" i="8"/>
  <c r="I31" i="8"/>
  <c r="H31" i="8"/>
  <c r="G31" i="8"/>
  <c r="F31" i="8"/>
  <c r="E31" i="8"/>
  <c r="T31" i="8" s="1"/>
  <c r="T30" i="8"/>
  <c r="S27" i="8"/>
  <c r="R27" i="8"/>
  <c r="Q27" i="8"/>
  <c r="P27" i="8"/>
  <c r="O27" i="8"/>
  <c r="N27" i="8"/>
  <c r="M27" i="8"/>
  <c r="L27" i="8"/>
  <c r="K27" i="8"/>
  <c r="J27" i="8"/>
  <c r="I27" i="8"/>
  <c r="H27" i="8"/>
  <c r="T27" i="8" s="1"/>
  <c r="G27" i="8"/>
  <c r="F27" i="8"/>
  <c r="E27" i="8"/>
  <c r="T26" i="8"/>
  <c r="T25" i="8"/>
  <c r="T24" i="8"/>
  <c r="T23" i="8"/>
  <c r="T22" i="8"/>
  <c r="S19" i="8"/>
  <c r="R19" i="8"/>
  <c r="Q19" i="8"/>
  <c r="P19" i="8"/>
  <c r="O19" i="8"/>
  <c r="N19" i="8"/>
  <c r="M19" i="8"/>
  <c r="L19" i="8"/>
  <c r="K19" i="8"/>
  <c r="J19" i="8"/>
  <c r="I19" i="8"/>
  <c r="H19" i="8"/>
  <c r="G19" i="8"/>
  <c r="F19" i="8"/>
  <c r="E19" i="8"/>
  <c r="T19" i="8" s="1"/>
  <c r="T18" i="8"/>
  <c r="T17" i="8"/>
  <c r="T16" i="8"/>
  <c r="E55" i="8" l="1"/>
  <c r="E54" i="8"/>
  <c r="E56" i="8"/>
  <c r="E57" i="8"/>
  <c r="K54" i="8"/>
  <c r="H54" i="8"/>
  <c r="T51" i="8"/>
  <c r="E58" i="8" l="1"/>
  <c r="F58" i="8" s="1"/>
  <c r="F57" i="8"/>
  <c r="F56" i="8"/>
  <c r="F55" i="8"/>
  <c r="F60" i="8" s="1"/>
  <c r="A54" i="7" l="1"/>
  <c r="S51" i="7"/>
  <c r="S53" i="7" s="1"/>
  <c r="R51" i="7"/>
  <c r="R53" i="7" s="1"/>
  <c r="Q51" i="7"/>
  <c r="Q53" i="7" s="1"/>
  <c r="Q54" i="7" s="1"/>
  <c r="P51" i="7"/>
  <c r="P53" i="7" s="1"/>
  <c r="O51" i="7"/>
  <c r="O53" i="7" s="1"/>
  <c r="N51" i="7"/>
  <c r="N53" i="7" s="1"/>
  <c r="M51" i="7"/>
  <c r="M53" i="7" s="1"/>
  <c r="L51" i="7"/>
  <c r="L53" i="7" s="1"/>
  <c r="K51" i="7"/>
  <c r="K53" i="7" s="1"/>
  <c r="J51" i="7"/>
  <c r="J53" i="7" s="1"/>
  <c r="I51" i="7"/>
  <c r="I53" i="7" s="1"/>
  <c r="H51" i="7"/>
  <c r="H53" i="7" s="1"/>
  <c r="H54" i="7" s="1"/>
  <c r="G51" i="7"/>
  <c r="G53" i="7" s="1"/>
  <c r="F51" i="7"/>
  <c r="F53" i="7" s="1"/>
  <c r="E51" i="7"/>
  <c r="E53" i="7" s="1"/>
  <c r="T50" i="7"/>
  <c r="T49" i="7"/>
  <c r="S46" i="7"/>
  <c r="R46" i="7"/>
  <c r="Q46" i="7"/>
  <c r="P46" i="7"/>
  <c r="O46" i="7"/>
  <c r="N46" i="7"/>
  <c r="M46" i="7"/>
  <c r="L46" i="7"/>
  <c r="K46" i="7"/>
  <c r="J46" i="7"/>
  <c r="I46" i="7"/>
  <c r="H46" i="7"/>
  <c r="G46" i="7"/>
  <c r="F46" i="7"/>
  <c r="E46" i="7"/>
  <c r="T46" i="7" s="1"/>
  <c r="T45" i="7"/>
  <c r="S42" i="7"/>
  <c r="R42" i="7"/>
  <c r="Q42" i="7"/>
  <c r="P42" i="7"/>
  <c r="O42" i="7"/>
  <c r="N42" i="7"/>
  <c r="M42" i="7"/>
  <c r="L42" i="7"/>
  <c r="K42" i="7"/>
  <c r="J42" i="7"/>
  <c r="I42" i="7"/>
  <c r="H42" i="7"/>
  <c r="G42" i="7"/>
  <c r="F42" i="7"/>
  <c r="T42" i="7" s="1"/>
  <c r="E42" i="7"/>
  <c r="T41" i="7"/>
  <c r="T40" i="7"/>
  <c r="S37" i="7"/>
  <c r="R37" i="7"/>
  <c r="Q37" i="7"/>
  <c r="P37" i="7"/>
  <c r="O37" i="7"/>
  <c r="N37" i="7"/>
  <c r="M37" i="7"/>
  <c r="L37" i="7"/>
  <c r="K37" i="7"/>
  <c r="J37" i="7"/>
  <c r="I37" i="7"/>
  <c r="H37" i="7"/>
  <c r="T37" i="7" s="1"/>
  <c r="G37" i="7"/>
  <c r="F37" i="7"/>
  <c r="E37" i="7"/>
  <c r="T36" i="7"/>
  <c r="T35" i="7"/>
  <c r="T34" i="7"/>
  <c r="S31" i="7"/>
  <c r="R31" i="7"/>
  <c r="Q31" i="7"/>
  <c r="P31" i="7"/>
  <c r="O31" i="7"/>
  <c r="N31" i="7"/>
  <c r="M31" i="7"/>
  <c r="L31" i="7"/>
  <c r="K31" i="7"/>
  <c r="J31" i="7"/>
  <c r="I31" i="7"/>
  <c r="H31" i="7"/>
  <c r="G31" i="7"/>
  <c r="T31" i="7" s="1"/>
  <c r="F31" i="7"/>
  <c r="E31" i="7"/>
  <c r="T30" i="7"/>
  <c r="S27" i="7"/>
  <c r="R27" i="7"/>
  <c r="Q27" i="7"/>
  <c r="P27" i="7"/>
  <c r="O27" i="7"/>
  <c r="N27" i="7"/>
  <c r="M27" i="7"/>
  <c r="L27" i="7"/>
  <c r="K27" i="7"/>
  <c r="J27" i="7"/>
  <c r="I27" i="7"/>
  <c r="H27" i="7"/>
  <c r="T27" i="7" s="1"/>
  <c r="G27" i="7"/>
  <c r="F27" i="7"/>
  <c r="E27" i="7"/>
  <c r="T26" i="7"/>
  <c r="T25" i="7"/>
  <c r="T24" i="7"/>
  <c r="T23" i="7"/>
  <c r="T22" i="7"/>
  <c r="S19" i="7"/>
  <c r="R19" i="7"/>
  <c r="Q19" i="7"/>
  <c r="P19" i="7"/>
  <c r="O19" i="7"/>
  <c r="N19" i="7"/>
  <c r="M19" i="7"/>
  <c r="L19" i="7"/>
  <c r="K19" i="7"/>
  <c r="J19" i="7"/>
  <c r="I19" i="7"/>
  <c r="H19" i="7"/>
  <c r="G19" i="7"/>
  <c r="F19" i="7"/>
  <c r="E19" i="7"/>
  <c r="T19" i="7" s="1"/>
  <c r="T18" i="7"/>
  <c r="T17" i="7"/>
  <c r="T16" i="7"/>
  <c r="E55" i="7" l="1"/>
  <c r="E54" i="7"/>
  <c r="E56" i="7"/>
  <c r="N54" i="7"/>
  <c r="E57" i="7"/>
  <c r="K54" i="7"/>
  <c r="T51" i="7"/>
  <c r="E58" i="7" l="1"/>
  <c r="F58" i="7" s="1"/>
  <c r="F57" i="7"/>
  <c r="F55" i="7"/>
  <c r="F60" i="7" s="1"/>
  <c r="F56" i="7" l="1"/>
  <c r="A54" i="6" l="1"/>
  <c r="S51" i="6"/>
  <c r="S53" i="6" s="1"/>
  <c r="R51" i="6"/>
  <c r="R53" i="6" s="1"/>
  <c r="Q51" i="6"/>
  <c r="Q53" i="6" s="1"/>
  <c r="Q54" i="6" s="1"/>
  <c r="P51" i="6"/>
  <c r="P53" i="6" s="1"/>
  <c r="O51" i="6"/>
  <c r="O53" i="6" s="1"/>
  <c r="N51" i="6"/>
  <c r="N53" i="6" s="1"/>
  <c r="N54" i="6" s="1"/>
  <c r="M51" i="6"/>
  <c r="M53" i="6" s="1"/>
  <c r="L51" i="6"/>
  <c r="L53" i="6" s="1"/>
  <c r="K51" i="6"/>
  <c r="K53" i="6" s="1"/>
  <c r="J51" i="6"/>
  <c r="J53" i="6" s="1"/>
  <c r="I51" i="6"/>
  <c r="I53" i="6" s="1"/>
  <c r="H51" i="6"/>
  <c r="H53" i="6" s="1"/>
  <c r="G51" i="6"/>
  <c r="G53" i="6" s="1"/>
  <c r="F51" i="6"/>
  <c r="F53" i="6" s="1"/>
  <c r="E51" i="6"/>
  <c r="E53" i="6" s="1"/>
  <c r="T50" i="6"/>
  <c r="T49" i="6"/>
  <c r="S46" i="6"/>
  <c r="R46" i="6"/>
  <c r="Q46" i="6"/>
  <c r="P46" i="6"/>
  <c r="O46" i="6"/>
  <c r="N46" i="6"/>
  <c r="M46" i="6"/>
  <c r="L46" i="6"/>
  <c r="K46" i="6"/>
  <c r="J46" i="6"/>
  <c r="I46" i="6"/>
  <c r="H46" i="6"/>
  <c r="G46" i="6"/>
  <c r="F46" i="6"/>
  <c r="E46" i="6"/>
  <c r="T46" i="6" s="1"/>
  <c r="T45" i="6"/>
  <c r="S42" i="6"/>
  <c r="R42" i="6"/>
  <c r="Q42" i="6"/>
  <c r="P42" i="6"/>
  <c r="O42" i="6"/>
  <c r="N42" i="6"/>
  <c r="M42" i="6"/>
  <c r="L42" i="6"/>
  <c r="K42" i="6"/>
  <c r="J42" i="6"/>
  <c r="I42" i="6"/>
  <c r="H42" i="6"/>
  <c r="G42" i="6"/>
  <c r="F42" i="6"/>
  <c r="E42" i="6"/>
  <c r="T42" i="6" s="1"/>
  <c r="T41" i="6"/>
  <c r="T40" i="6"/>
  <c r="S37" i="6"/>
  <c r="R37" i="6"/>
  <c r="Q37" i="6"/>
  <c r="P37" i="6"/>
  <c r="O37" i="6"/>
  <c r="N37" i="6"/>
  <c r="M37" i="6"/>
  <c r="L37" i="6"/>
  <c r="K37" i="6"/>
  <c r="J37" i="6"/>
  <c r="I37" i="6"/>
  <c r="H37" i="6"/>
  <c r="T37" i="6" s="1"/>
  <c r="G37" i="6"/>
  <c r="F37" i="6"/>
  <c r="E37" i="6"/>
  <c r="T36" i="6"/>
  <c r="T35" i="6"/>
  <c r="T34" i="6"/>
  <c r="S31" i="6"/>
  <c r="R31" i="6"/>
  <c r="Q31" i="6"/>
  <c r="P31" i="6"/>
  <c r="O31" i="6"/>
  <c r="N31" i="6"/>
  <c r="M31" i="6"/>
  <c r="L31" i="6"/>
  <c r="K31" i="6"/>
  <c r="J31" i="6"/>
  <c r="I31" i="6"/>
  <c r="H31" i="6"/>
  <c r="G31" i="6"/>
  <c r="F31" i="6"/>
  <c r="E31" i="6"/>
  <c r="T31" i="6" s="1"/>
  <c r="T30" i="6"/>
  <c r="S27" i="6"/>
  <c r="R27" i="6"/>
  <c r="Q27" i="6"/>
  <c r="P27" i="6"/>
  <c r="O27" i="6"/>
  <c r="N27" i="6"/>
  <c r="M27" i="6"/>
  <c r="L27" i="6"/>
  <c r="K27" i="6"/>
  <c r="J27" i="6"/>
  <c r="I27" i="6"/>
  <c r="H27" i="6"/>
  <c r="T27" i="6" s="1"/>
  <c r="G27" i="6"/>
  <c r="F27" i="6"/>
  <c r="E27" i="6"/>
  <c r="T26" i="6"/>
  <c r="T25" i="6"/>
  <c r="T24" i="6"/>
  <c r="T23" i="6"/>
  <c r="T22" i="6"/>
  <c r="S19" i="6"/>
  <c r="R19" i="6"/>
  <c r="Q19" i="6"/>
  <c r="P19" i="6"/>
  <c r="O19" i="6"/>
  <c r="N19" i="6"/>
  <c r="M19" i="6"/>
  <c r="L19" i="6"/>
  <c r="K19" i="6"/>
  <c r="J19" i="6"/>
  <c r="I19" i="6"/>
  <c r="H19" i="6"/>
  <c r="G19" i="6"/>
  <c r="F19" i="6"/>
  <c r="E19" i="6"/>
  <c r="T19" i="6" s="1"/>
  <c r="T18" i="6"/>
  <c r="T17" i="6"/>
  <c r="T16" i="6"/>
  <c r="E55" i="6" l="1"/>
  <c r="E54" i="6"/>
  <c r="E57" i="6"/>
  <c r="K54" i="6"/>
  <c r="E56" i="6"/>
  <c r="H54" i="6"/>
  <c r="T51" i="6"/>
  <c r="E58" i="6" l="1"/>
  <c r="F58" i="6" s="1"/>
  <c r="F55" i="6"/>
  <c r="F56" i="6" l="1"/>
  <c r="F57" i="6"/>
  <c r="F60" i="6" s="1"/>
  <c r="A54" i="5" l="1"/>
  <c r="S51" i="5"/>
  <c r="S53" i="5" s="1"/>
  <c r="R51" i="5"/>
  <c r="R53" i="5" s="1"/>
  <c r="Q51" i="5"/>
  <c r="Q53" i="5" s="1"/>
  <c r="Q54" i="5" s="1"/>
  <c r="P51" i="5"/>
  <c r="P53" i="5" s="1"/>
  <c r="O51" i="5"/>
  <c r="O53" i="5" s="1"/>
  <c r="N51" i="5"/>
  <c r="N53" i="5" s="1"/>
  <c r="N54" i="5" s="1"/>
  <c r="M51" i="5"/>
  <c r="M53" i="5" s="1"/>
  <c r="L51" i="5"/>
  <c r="L53" i="5" s="1"/>
  <c r="K51" i="5"/>
  <c r="K53" i="5" s="1"/>
  <c r="J51" i="5"/>
  <c r="J53" i="5" s="1"/>
  <c r="I51" i="5"/>
  <c r="I53" i="5" s="1"/>
  <c r="H51" i="5"/>
  <c r="H53" i="5" s="1"/>
  <c r="G51" i="5"/>
  <c r="G53" i="5" s="1"/>
  <c r="F51" i="5"/>
  <c r="F53" i="5" s="1"/>
  <c r="E51" i="5"/>
  <c r="E53" i="5" s="1"/>
  <c r="T50" i="5"/>
  <c r="T49" i="5"/>
  <c r="S46" i="5"/>
  <c r="R46" i="5"/>
  <c r="Q46" i="5"/>
  <c r="P46" i="5"/>
  <c r="O46" i="5"/>
  <c r="N46" i="5"/>
  <c r="M46" i="5"/>
  <c r="L46" i="5"/>
  <c r="K46" i="5"/>
  <c r="J46" i="5"/>
  <c r="I46" i="5"/>
  <c r="H46" i="5"/>
  <c r="G46" i="5"/>
  <c r="F46" i="5"/>
  <c r="E46" i="5"/>
  <c r="T46" i="5" s="1"/>
  <c r="T45" i="5"/>
  <c r="S42" i="5"/>
  <c r="R42" i="5"/>
  <c r="Q42" i="5"/>
  <c r="P42" i="5"/>
  <c r="O42" i="5"/>
  <c r="N42" i="5"/>
  <c r="M42" i="5"/>
  <c r="L42" i="5"/>
  <c r="K42" i="5"/>
  <c r="J42" i="5"/>
  <c r="I42" i="5"/>
  <c r="H42" i="5"/>
  <c r="G42" i="5"/>
  <c r="F42" i="5"/>
  <c r="E42" i="5"/>
  <c r="T42" i="5" s="1"/>
  <c r="T41" i="5"/>
  <c r="T40" i="5"/>
  <c r="S37" i="5"/>
  <c r="R37" i="5"/>
  <c r="Q37" i="5"/>
  <c r="P37" i="5"/>
  <c r="O37" i="5"/>
  <c r="N37" i="5"/>
  <c r="M37" i="5"/>
  <c r="L37" i="5"/>
  <c r="K37" i="5"/>
  <c r="J37" i="5"/>
  <c r="I37" i="5"/>
  <c r="H37" i="5"/>
  <c r="T37" i="5" s="1"/>
  <c r="G37" i="5"/>
  <c r="F37" i="5"/>
  <c r="E37" i="5"/>
  <c r="T36" i="5"/>
  <c r="T35" i="5"/>
  <c r="T34" i="5"/>
  <c r="S31" i="5"/>
  <c r="R31" i="5"/>
  <c r="Q31" i="5"/>
  <c r="P31" i="5"/>
  <c r="O31" i="5"/>
  <c r="N31" i="5"/>
  <c r="M31" i="5"/>
  <c r="L31" i="5"/>
  <c r="K31" i="5"/>
  <c r="J31" i="5"/>
  <c r="I31" i="5"/>
  <c r="H31" i="5"/>
  <c r="G31" i="5"/>
  <c r="T31" i="5" s="1"/>
  <c r="F31" i="5"/>
  <c r="E31" i="5"/>
  <c r="T30" i="5"/>
  <c r="S27" i="5"/>
  <c r="R27" i="5"/>
  <c r="Q27" i="5"/>
  <c r="P27" i="5"/>
  <c r="O27" i="5"/>
  <c r="N27" i="5"/>
  <c r="M27" i="5"/>
  <c r="L27" i="5"/>
  <c r="K27" i="5"/>
  <c r="J27" i="5"/>
  <c r="I27" i="5"/>
  <c r="H27" i="5"/>
  <c r="T27" i="5" s="1"/>
  <c r="G27" i="5"/>
  <c r="F27" i="5"/>
  <c r="E27" i="5"/>
  <c r="T26" i="5"/>
  <c r="T25" i="5"/>
  <c r="T24" i="5"/>
  <c r="T23" i="5"/>
  <c r="T22" i="5"/>
  <c r="S19" i="5"/>
  <c r="R19" i="5"/>
  <c r="Q19" i="5"/>
  <c r="P19" i="5"/>
  <c r="O19" i="5"/>
  <c r="N19" i="5"/>
  <c r="M19" i="5"/>
  <c r="L19" i="5"/>
  <c r="K19" i="5"/>
  <c r="J19" i="5"/>
  <c r="I19" i="5"/>
  <c r="H19" i="5"/>
  <c r="G19" i="5"/>
  <c r="F19" i="5"/>
  <c r="E19" i="5"/>
  <c r="T19" i="5" s="1"/>
  <c r="T18" i="5"/>
  <c r="T17" i="5"/>
  <c r="T16" i="5"/>
  <c r="E55" i="5" l="1"/>
  <c r="E54" i="5"/>
  <c r="E57" i="5"/>
  <c r="K54" i="5"/>
  <c r="E56" i="5"/>
  <c r="H54" i="5"/>
  <c r="T51" i="5"/>
  <c r="E58" i="5" l="1"/>
  <c r="F58" i="5" s="1"/>
  <c r="F56" i="5"/>
  <c r="F55" i="5"/>
  <c r="F57" i="5" l="1"/>
  <c r="F60" i="5" s="1"/>
  <c r="A54" i="4" l="1"/>
  <c r="S51" i="4"/>
  <c r="S53" i="4" s="1"/>
  <c r="R51" i="4"/>
  <c r="R53" i="4" s="1"/>
  <c r="Q51" i="4"/>
  <c r="Q53" i="4" s="1"/>
  <c r="Q54" i="4" s="1"/>
  <c r="P51" i="4"/>
  <c r="P53" i="4" s="1"/>
  <c r="O51" i="4"/>
  <c r="O53" i="4" s="1"/>
  <c r="N51" i="4"/>
  <c r="N53" i="4" s="1"/>
  <c r="N54" i="4" s="1"/>
  <c r="M51" i="4"/>
  <c r="M53" i="4" s="1"/>
  <c r="L51" i="4"/>
  <c r="L53" i="4" s="1"/>
  <c r="K51" i="4"/>
  <c r="K53" i="4" s="1"/>
  <c r="J51" i="4"/>
  <c r="J53" i="4" s="1"/>
  <c r="I51" i="4"/>
  <c r="I53" i="4" s="1"/>
  <c r="H51" i="4"/>
  <c r="H53" i="4" s="1"/>
  <c r="G51" i="4"/>
  <c r="G53" i="4" s="1"/>
  <c r="F51" i="4"/>
  <c r="F53" i="4" s="1"/>
  <c r="E51" i="4"/>
  <c r="E53" i="4" s="1"/>
  <c r="T50" i="4"/>
  <c r="T49" i="4"/>
  <c r="S46" i="4"/>
  <c r="R46" i="4"/>
  <c r="Q46" i="4"/>
  <c r="P46" i="4"/>
  <c r="O46" i="4"/>
  <c r="N46" i="4"/>
  <c r="M46" i="4"/>
  <c r="L46" i="4"/>
  <c r="K46" i="4"/>
  <c r="J46" i="4"/>
  <c r="I46" i="4"/>
  <c r="H46" i="4"/>
  <c r="G46" i="4"/>
  <c r="F46" i="4"/>
  <c r="E46" i="4"/>
  <c r="T46" i="4" s="1"/>
  <c r="T45" i="4"/>
  <c r="S42" i="4"/>
  <c r="R42" i="4"/>
  <c r="Q42" i="4"/>
  <c r="P42" i="4"/>
  <c r="O42" i="4"/>
  <c r="N42" i="4"/>
  <c r="M42" i="4"/>
  <c r="L42" i="4"/>
  <c r="K42" i="4"/>
  <c r="J42" i="4"/>
  <c r="I42" i="4"/>
  <c r="H42" i="4"/>
  <c r="G42" i="4"/>
  <c r="F42" i="4"/>
  <c r="E42" i="4"/>
  <c r="T42" i="4" s="1"/>
  <c r="T41" i="4"/>
  <c r="T40" i="4"/>
  <c r="S37" i="4"/>
  <c r="R37" i="4"/>
  <c r="Q37" i="4"/>
  <c r="P37" i="4"/>
  <c r="O37" i="4"/>
  <c r="N37" i="4"/>
  <c r="M37" i="4"/>
  <c r="L37" i="4"/>
  <c r="K37" i="4"/>
  <c r="J37" i="4"/>
  <c r="I37" i="4"/>
  <c r="H37" i="4"/>
  <c r="T37" i="4" s="1"/>
  <c r="G37" i="4"/>
  <c r="F37" i="4"/>
  <c r="E37" i="4"/>
  <c r="T36" i="4"/>
  <c r="T35" i="4"/>
  <c r="T34" i="4"/>
  <c r="S31" i="4"/>
  <c r="R31" i="4"/>
  <c r="Q31" i="4"/>
  <c r="P31" i="4"/>
  <c r="O31" i="4"/>
  <c r="N31" i="4"/>
  <c r="M31" i="4"/>
  <c r="L31" i="4"/>
  <c r="K31" i="4"/>
  <c r="J31" i="4"/>
  <c r="I31" i="4"/>
  <c r="H31" i="4"/>
  <c r="G31" i="4"/>
  <c r="F31" i="4"/>
  <c r="E31" i="4"/>
  <c r="T31" i="4" s="1"/>
  <c r="T30" i="4"/>
  <c r="S27" i="4"/>
  <c r="R27" i="4"/>
  <c r="Q27" i="4"/>
  <c r="P27" i="4"/>
  <c r="O27" i="4"/>
  <c r="N27" i="4"/>
  <c r="M27" i="4"/>
  <c r="L27" i="4"/>
  <c r="K27" i="4"/>
  <c r="J27" i="4"/>
  <c r="I27" i="4"/>
  <c r="H27" i="4"/>
  <c r="T27" i="4" s="1"/>
  <c r="G27" i="4"/>
  <c r="F27" i="4"/>
  <c r="E27" i="4"/>
  <c r="T26" i="4"/>
  <c r="T25" i="4"/>
  <c r="T24" i="4"/>
  <c r="T23" i="4"/>
  <c r="T22" i="4"/>
  <c r="S19" i="4"/>
  <c r="R19" i="4"/>
  <c r="Q19" i="4"/>
  <c r="P19" i="4"/>
  <c r="O19" i="4"/>
  <c r="N19" i="4"/>
  <c r="M19" i="4"/>
  <c r="L19" i="4"/>
  <c r="K19" i="4"/>
  <c r="J19" i="4"/>
  <c r="I19" i="4"/>
  <c r="H19" i="4"/>
  <c r="G19" i="4"/>
  <c r="F19" i="4"/>
  <c r="E19" i="4"/>
  <c r="T19" i="4" s="1"/>
  <c r="T18" i="4"/>
  <c r="T17" i="4"/>
  <c r="T16" i="4"/>
  <c r="E56" i="4" l="1"/>
  <c r="E55" i="4"/>
  <c r="E54" i="4"/>
  <c r="E57" i="4"/>
  <c r="K54" i="4"/>
  <c r="H54" i="4"/>
  <c r="T51" i="4"/>
  <c r="E58" i="4" l="1"/>
  <c r="F58" i="4" s="1"/>
  <c r="F57" i="4"/>
  <c r="F55" i="4"/>
  <c r="F60" i="4" s="1"/>
  <c r="F56" i="4"/>
  <c r="A54" i="3" l="1"/>
  <c r="S51" i="3"/>
  <c r="S53" i="3" s="1"/>
  <c r="R51" i="3"/>
  <c r="R53" i="3" s="1"/>
  <c r="Q51" i="3"/>
  <c r="Q53" i="3" s="1"/>
  <c r="Q54" i="3" s="1"/>
  <c r="P51" i="3"/>
  <c r="P53" i="3" s="1"/>
  <c r="O51" i="3"/>
  <c r="O53" i="3" s="1"/>
  <c r="N51" i="3"/>
  <c r="N53" i="3" s="1"/>
  <c r="M51" i="3"/>
  <c r="M53" i="3" s="1"/>
  <c r="L51" i="3"/>
  <c r="L53" i="3" s="1"/>
  <c r="K51" i="3"/>
  <c r="K53" i="3" s="1"/>
  <c r="J51" i="3"/>
  <c r="J53" i="3" s="1"/>
  <c r="I51" i="3"/>
  <c r="I53" i="3" s="1"/>
  <c r="H51" i="3"/>
  <c r="H53" i="3" s="1"/>
  <c r="H54" i="3" s="1"/>
  <c r="G51" i="3"/>
  <c r="T51" i="3" s="1"/>
  <c r="F51" i="3"/>
  <c r="F53" i="3" s="1"/>
  <c r="E51" i="3"/>
  <c r="E53" i="3" s="1"/>
  <c r="T50" i="3"/>
  <c r="T49" i="3"/>
  <c r="S46" i="3"/>
  <c r="R46" i="3"/>
  <c r="Q46" i="3"/>
  <c r="P46" i="3"/>
  <c r="O46" i="3"/>
  <c r="N46" i="3"/>
  <c r="M46" i="3"/>
  <c r="L46" i="3"/>
  <c r="K46" i="3"/>
  <c r="J46" i="3"/>
  <c r="I46" i="3"/>
  <c r="H46" i="3"/>
  <c r="G46" i="3"/>
  <c r="F46" i="3"/>
  <c r="E46" i="3"/>
  <c r="T46" i="3" s="1"/>
  <c r="T45" i="3"/>
  <c r="S42" i="3"/>
  <c r="R42" i="3"/>
  <c r="Q42" i="3"/>
  <c r="P42" i="3"/>
  <c r="O42" i="3"/>
  <c r="N42" i="3"/>
  <c r="M42" i="3"/>
  <c r="L42" i="3"/>
  <c r="K42" i="3"/>
  <c r="J42" i="3"/>
  <c r="I42" i="3"/>
  <c r="H42" i="3"/>
  <c r="G42" i="3"/>
  <c r="F42" i="3"/>
  <c r="E42" i="3"/>
  <c r="T42" i="3" s="1"/>
  <c r="T41" i="3"/>
  <c r="T40" i="3"/>
  <c r="S37" i="3"/>
  <c r="R37" i="3"/>
  <c r="Q37" i="3"/>
  <c r="P37" i="3"/>
  <c r="O37" i="3"/>
  <c r="N37" i="3"/>
  <c r="M37" i="3"/>
  <c r="L37" i="3"/>
  <c r="K37" i="3"/>
  <c r="J37" i="3"/>
  <c r="I37" i="3"/>
  <c r="H37" i="3"/>
  <c r="T37" i="3" s="1"/>
  <c r="G37" i="3"/>
  <c r="F37" i="3"/>
  <c r="E37" i="3"/>
  <c r="T36" i="3"/>
  <c r="T35" i="3"/>
  <c r="T34" i="3"/>
  <c r="S31" i="3"/>
  <c r="R31" i="3"/>
  <c r="Q31" i="3"/>
  <c r="P31" i="3"/>
  <c r="O31" i="3"/>
  <c r="N31" i="3"/>
  <c r="M31" i="3"/>
  <c r="L31" i="3"/>
  <c r="K31" i="3"/>
  <c r="J31" i="3"/>
  <c r="I31" i="3"/>
  <c r="H31" i="3"/>
  <c r="G31" i="3"/>
  <c r="T31" i="3" s="1"/>
  <c r="F31" i="3"/>
  <c r="E31" i="3"/>
  <c r="T30" i="3"/>
  <c r="S27" i="3"/>
  <c r="R27" i="3"/>
  <c r="Q27" i="3"/>
  <c r="P27" i="3"/>
  <c r="O27" i="3"/>
  <c r="N27" i="3"/>
  <c r="M27" i="3"/>
  <c r="L27" i="3"/>
  <c r="K27" i="3"/>
  <c r="J27" i="3"/>
  <c r="I27" i="3"/>
  <c r="H27" i="3"/>
  <c r="T27" i="3" s="1"/>
  <c r="G27" i="3"/>
  <c r="F27" i="3"/>
  <c r="E27" i="3"/>
  <c r="T26" i="3"/>
  <c r="T25" i="3"/>
  <c r="T24" i="3"/>
  <c r="T23" i="3"/>
  <c r="T22" i="3"/>
  <c r="S19" i="3"/>
  <c r="R19" i="3"/>
  <c r="Q19" i="3"/>
  <c r="P19" i="3"/>
  <c r="O19" i="3"/>
  <c r="N19" i="3"/>
  <c r="M19" i="3"/>
  <c r="L19" i="3"/>
  <c r="K19" i="3"/>
  <c r="J19" i="3"/>
  <c r="I19" i="3"/>
  <c r="H19" i="3"/>
  <c r="G19" i="3"/>
  <c r="F19" i="3"/>
  <c r="E19" i="3"/>
  <c r="T19" i="3" s="1"/>
  <c r="T18" i="3"/>
  <c r="T17" i="3"/>
  <c r="T16" i="3"/>
  <c r="E55" i="3" l="1"/>
  <c r="E56" i="3"/>
  <c r="N54" i="3"/>
  <c r="K54" i="3"/>
  <c r="G53" i="3"/>
  <c r="E57" i="3" s="1"/>
  <c r="E58" i="3" l="1"/>
  <c r="F58" i="3" s="1"/>
  <c r="E54" i="3"/>
  <c r="F57" i="3" l="1"/>
  <c r="F55" i="3"/>
  <c r="F60" i="3" s="1"/>
  <c r="F56" i="3"/>
  <c r="A54" i="2" l="1"/>
  <c r="S51" i="2"/>
  <c r="S53" i="2" s="1"/>
  <c r="R51" i="2"/>
  <c r="R53" i="2" s="1"/>
  <c r="Q51" i="2"/>
  <c r="Q53" i="2" s="1"/>
  <c r="Q54" i="2" s="1"/>
  <c r="P51" i="2"/>
  <c r="P53" i="2" s="1"/>
  <c r="O51" i="2"/>
  <c r="O53" i="2" s="1"/>
  <c r="N51" i="2"/>
  <c r="N53" i="2" s="1"/>
  <c r="M51" i="2"/>
  <c r="M53" i="2" s="1"/>
  <c r="L51" i="2"/>
  <c r="L53" i="2" s="1"/>
  <c r="K51" i="2"/>
  <c r="K53" i="2" s="1"/>
  <c r="J51" i="2"/>
  <c r="J53" i="2" s="1"/>
  <c r="I51" i="2"/>
  <c r="I53" i="2" s="1"/>
  <c r="H51" i="2"/>
  <c r="H53" i="2" s="1"/>
  <c r="H54" i="2" s="1"/>
  <c r="G51" i="2"/>
  <c r="T51" i="2" s="1"/>
  <c r="F51" i="2"/>
  <c r="F53" i="2" s="1"/>
  <c r="E51" i="2"/>
  <c r="E53" i="2" s="1"/>
  <c r="T50" i="2"/>
  <c r="T49" i="2"/>
  <c r="S46" i="2"/>
  <c r="R46" i="2"/>
  <c r="Q46" i="2"/>
  <c r="P46" i="2"/>
  <c r="O46" i="2"/>
  <c r="N46" i="2"/>
  <c r="M46" i="2"/>
  <c r="L46" i="2"/>
  <c r="K46" i="2"/>
  <c r="J46" i="2"/>
  <c r="I46" i="2"/>
  <c r="H46" i="2"/>
  <c r="G46" i="2"/>
  <c r="F46" i="2"/>
  <c r="E46" i="2"/>
  <c r="T46" i="2" s="1"/>
  <c r="T45" i="2"/>
  <c r="S42" i="2"/>
  <c r="R42" i="2"/>
  <c r="Q42" i="2"/>
  <c r="P42" i="2"/>
  <c r="O42" i="2"/>
  <c r="N42" i="2"/>
  <c r="M42" i="2"/>
  <c r="L42" i="2"/>
  <c r="K42" i="2"/>
  <c r="J42" i="2"/>
  <c r="I42" i="2"/>
  <c r="H42" i="2"/>
  <c r="G42" i="2"/>
  <c r="F42" i="2"/>
  <c r="E42" i="2"/>
  <c r="T42" i="2" s="1"/>
  <c r="T41" i="2"/>
  <c r="T40" i="2"/>
  <c r="S37" i="2"/>
  <c r="R37" i="2"/>
  <c r="Q37" i="2"/>
  <c r="P37" i="2"/>
  <c r="O37" i="2"/>
  <c r="N37" i="2"/>
  <c r="M37" i="2"/>
  <c r="L37" i="2"/>
  <c r="K37" i="2"/>
  <c r="J37" i="2"/>
  <c r="I37" i="2"/>
  <c r="H37" i="2"/>
  <c r="T37" i="2" s="1"/>
  <c r="G37" i="2"/>
  <c r="F37" i="2"/>
  <c r="E37" i="2"/>
  <c r="T36" i="2"/>
  <c r="T35" i="2"/>
  <c r="T34" i="2"/>
  <c r="S31" i="2"/>
  <c r="R31" i="2"/>
  <c r="Q31" i="2"/>
  <c r="P31" i="2"/>
  <c r="O31" i="2"/>
  <c r="N31" i="2"/>
  <c r="M31" i="2"/>
  <c r="L31" i="2"/>
  <c r="K31" i="2"/>
  <c r="J31" i="2"/>
  <c r="I31" i="2"/>
  <c r="H31" i="2"/>
  <c r="G31" i="2"/>
  <c r="T31" i="2" s="1"/>
  <c r="F31" i="2"/>
  <c r="E31" i="2"/>
  <c r="T30" i="2"/>
  <c r="S27" i="2"/>
  <c r="R27" i="2"/>
  <c r="Q27" i="2"/>
  <c r="P27" i="2"/>
  <c r="O27" i="2"/>
  <c r="N27" i="2"/>
  <c r="M27" i="2"/>
  <c r="L27" i="2"/>
  <c r="K27" i="2"/>
  <c r="J27" i="2"/>
  <c r="I27" i="2"/>
  <c r="H27" i="2"/>
  <c r="T27" i="2" s="1"/>
  <c r="G27" i="2"/>
  <c r="F27" i="2"/>
  <c r="E27" i="2"/>
  <c r="T26" i="2"/>
  <c r="T25" i="2"/>
  <c r="T24" i="2"/>
  <c r="T23" i="2"/>
  <c r="T22" i="2"/>
  <c r="S19" i="2"/>
  <c r="R19" i="2"/>
  <c r="Q19" i="2"/>
  <c r="P19" i="2"/>
  <c r="O19" i="2"/>
  <c r="N19" i="2"/>
  <c r="M19" i="2"/>
  <c r="L19" i="2"/>
  <c r="K19" i="2"/>
  <c r="J19" i="2"/>
  <c r="I19" i="2"/>
  <c r="H19" i="2"/>
  <c r="G19" i="2"/>
  <c r="F19" i="2"/>
  <c r="E19" i="2"/>
  <c r="T19" i="2" s="1"/>
  <c r="T18" i="2"/>
  <c r="T17" i="2"/>
  <c r="T16" i="2"/>
  <c r="E56" i="2" l="1"/>
  <c r="N54" i="2"/>
  <c r="E55" i="2"/>
  <c r="E54" i="2"/>
  <c r="K54" i="2"/>
  <c r="G53" i="2"/>
  <c r="E57" i="2" s="1"/>
  <c r="F55" i="2" l="1"/>
  <c r="E58" i="2"/>
  <c r="F58" i="2" s="1"/>
  <c r="F56" i="2"/>
  <c r="F57" i="2" l="1"/>
  <c r="F60" i="2"/>
  <c r="A54" i="1" l="1"/>
  <c r="S51" i="1"/>
  <c r="S53" i="1" s="1"/>
  <c r="R51" i="1"/>
  <c r="R53" i="1" s="1"/>
  <c r="Q51" i="1"/>
  <c r="Q53" i="1" s="1"/>
  <c r="Q54" i="1" s="1"/>
  <c r="P51" i="1"/>
  <c r="P53" i="1" s="1"/>
  <c r="O51" i="1"/>
  <c r="O53" i="1" s="1"/>
  <c r="N51" i="1"/>
  <c r="N53" i="1" s="1"/>
  <c r="N54" i="1" s="1"/>
  <c r="M51" i="1"/>
  <c r="M53" i="1" s="1"/>
  <c r="L51" i="1"/>
  <c r="L53" i="1" s="1"/>
  <c r="K51" i="1"/>
  <c r="K53" i="1" s="1"/>
  <c r="J51" i="1"/>
  <c r="J53" i="1" s="1"/>
  <c r="I51" i="1"/>
  <c r="I53" i="1" s="1"/>
  <c r="H51" i="1"/>
  <c r="H53" i="1" s="1"/>
  <c r="G51" i="1"/>
  <c r="G53" i="1" s="1"/>
  <c r="F51" i="1"/>
  <c r="F53" i="1" s="1"/>
  <c r="E51" i="1"/>
  <c r="E53" i="1" s="1"/>
  <c r="T50" i="1"/>
  <c r="T49" i="1"/>
  <c r="S46" i="1"/>
  <c r="R46" i="1"/>
  <c r="Q46" i="1"/>
  <c r="P46" i="1"/>
  <c r="O46" i="1"/>
  <c r="N46" i="1"/>
  <c r="M46" i="1"/>
  <c r="L46" i="1"/>
  <c r="K46" i="1"/>
  <c r="J46" i="1"/>
  <c r="I46" i="1"/>
  <c r="H46" i="1"/>
  <c r="G46" i="1"/>
  <c r="F46" i="1"/>
  <c r="E46" i="1"/>
  <c r="T46" i="1" s="1"/>
  <c r="T45" i="1"/>
  <c r="S42" i="1"/>
  <c r="R42" i="1"/>
  <c r="Q42" i="1"/>
  <c r="P42" i="1"/>
  <c r="O42" i="1"/>
  <c r="N42" i="1"/>
  <c r="M42" i="1"/>
  <c r="L42" i="1"/>
  <c r="K42" i="1"/>
  <c r="J42" i="1"/>
  <c r="I42" i="1"/>
  <c r="H42" i="1"/>
  <c r="G42" i="1"/>
  <c r="F42" i="1"/>
  <c r="E42" i="1"/>
  <c r="T42" i="1" s="1"/>
  <c r="T41" i="1"/>
  <c r="T40" i="1"/>
  <c r="S37" i="1"/>
  <c r="R37" i="1"/>
  <c r="Q37" i="1"/>
  <c r="P37" i="1"/>
  <c r="O37" i="1"/>
  <c r="N37" i="1"/>
  <c r="M37" i="1"/>
  <c r="L37" i="1"/>
  <c r="K37" i="1"/>
  <c r="J37" i="1"/>
  <c r="I37" i="1"/>
  <c r="H37" i="1"/>
  <c r="T37" i="1" s="1"/>
  <c r="G37" i="1"/>
  <c r="F37" i="1"/>
  <c r="E37" i="1"/>
  <c r="T36" i="1"/>
  <c r="T35" i="1"/>
  <c r="T34" i="1"/>
  <c r="S31" i="1"/>
  <c r="R31" i="1"/>
  <c r="Q31" i="1"/>
  <c r="P31" i="1"/>
  <c r="O31" i="1"/>
  <c r="N31" i="1"/>
  <c r="M31" i="1"/>
  <c r="L31" i="1"/>
  <c r="K31" i="1"/>
  <c r="J31" i="1"/>
  <c r="I31" i="1"/>
  <c r="H31" i="1"/>
  <c r="G31" i="1"/>
  <c r="F31" i="1"/>
  <c r="E31" i="1"/>
  <c r="T31" i="1" s="1"/>
  <c r="T30" i="1"/>
  <c r="S27" i="1"/>
  <c r="R27" i="1"/>
  <c r="Q27" i="1"/>
  <c r="P27" i="1"/>
  <c r="O27" i="1"/>
  <c r="N27" i="1"/>
  <c r="M27" i="1"/>
  <c r="L27" i="1"/>
  <c r="K27" i="1"/>
  <c r="J27" i="1"/>
  <c r="I27" i="1"/>
  <c r="H27" i="1"/>
  <c r="T27" i="1" s="1"/>
  <c r="G27" i="1"/>
  <c r="F27" i="1"/>
  <c r="E27" i="1"/>
  <c r="T26" i="1"/>
  <c r="T25" i="1"/>
  <c r="T24" i="1"/>
  <c r="T23" i="1"/>
  <c r="T22" i="1"/>
  <c r="S19" i="1"/>
  <c r="R19" i="1"/>
  <c r="Q19" i="1"/>
  <c r="P19" i="1"/>
  <c r="O19" i="1"/>
  <c r="N19" i="1"/>
  <c r="M19" i="1"/>
  <c r="L19" i="1"/>
  <c r="K19" i="1"/>
  <c r="J19" i="1"/>
  <c r="I19" i="1"/>
  <c r="H19" i="1"/>
  <c r="G19" i="1"/>
  <c r="F19" i="1"/>
  <c r="E19" i="1"/>
  <c r="T19" i="1" s="1"/>
  <c r="T18" i="1"/>
  <c r="T17" i="1"/>
  <c r="T16" i="1"/>
  <c r="E56" i="1" l="1"/>
  <c r="E55" i="1"/>
  <c r="E54" i="1"/>
  <c r="E57" i="1"/>
  <c r="K54" i="1"/>
  <c r="H54" i="1"/>
  <c r="T51" i="1"/>
  <c r="E58" i="1" l="1"/>
  <c r="F58" i="1" s="1"/>
  <c r="F57" i="1"/>
  <c r="F55" i="1"/>
  <c r="F60" i="1" s="1"/>
  <c r="F56" i="1"/>
</calcChain>
</file>

<file path=xl/comments1.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Infromación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0.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1.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3.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Resolucion 1995/1999
Articulo 10 Registros especifios
RIA PMS
- Numeral 12.4 Descripción del procedimeinto
GPC Ca Colo-rectal
- Numeral 3.1 Detección temprana</t>
        </r>
      </text>
    </comment>
    <comment ref="D24" authorId="0" shapeId="0">
      <text>
        <r>
          <rPr>
            <b/>
            <sz val="9"/>
            <color indexed="81"/>
            <rFont val="Tahoma"/>
            <family val="2"/>
          </rPr>
          <t>RIA PMS
- Numeral 12.4.1
Infromación para la salud</t>
        </r>
        <r>
          <rPr>
            <sz val="9"/>
            <color indexed="81"/>
            <rFont val="Tahoma"/>
            <family val="2"/>
          </rPr>
          <t xml:space="preserve">
</t>
        </r>
      </text>
    </comment>
    <comment ref="D25" authorId="0" shapeId="0">
      <text>
        <r>
          <rPr>
            <b/>
            <sz val="9"/>
            <color indexed="81"/>
            <rFont val="Tahoma"/>
            <family val="2"/>
          </rPr>
          <t>RIA PMS
- Numeral 12.4.1
Infromación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Infromación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Infromación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Infromación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4.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5.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16.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3.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4.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5.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6.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7.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8.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<sst xmlns="http://schemas.openxmlformats.org/spreadsheetml/2006/main" count="3165" uniqueCount="234">
  <si>
    <t xml:space="preserve">INSTRUMENTO AUDITORIA HISTORIA CLINICA -  ACTIVIDADES Y ESTRATEGIAS DETECCIÒN TEMPRANA - PROTECCION ESPECIFICA - EVENTOS DE INTERES EN SALUD PÚBLICA </t>
  </si>
  <si>
    <r>
      <t xml:space="preserve">Fecha: </t>
    </r>
    <r>
      <rPr>
        <sz val="10"/>
        <color theme="1"/>
        <rFont val="Arial"/>
        <family val="2"/>
      </rPr>
      <t>25/05/2021</t>
    </r>
  </si>
  <si>
    <t>Programa o estrategia : Cáncer Estomago y Colorectal</t>
  </si>
  <si>
    <t>Institución: CHRISTUS SINERGIA (UPREC)</t>
  </si>
  <si>
    <t>Auditor : Jennifer A. Henao M.</t>
  </si>
  <si>
    <t>FORMATO AUDITORIA HISTORIAS CLINICAS CANCER COLORECTAL</t>
  </si>
  <si>
    <t>DOCUMENTO</t>
  </si>
  <si>
    <t>IDENTIFICACIÓN</t>
  </si>
  <si>
    <t>IDENTIFICACION</t>
  </si>
  <si>
    <t>C</t>
  </si>
  <si>
    <t>NC</t>
  </si>
  <si>
    <t>NA</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</si>
  <si>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</si>
  <si>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</si>
  <si>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</si>
  <si>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 xml:space="preserve">TOTAL </t>
  </si>
  <si>
    <t>Observaciones:</t>
  </si>
  <si>
    <t>CAMPOS DE HISTORIAA CLINICA CON DATOS DE CARACTERIZACION DE OBLIGATORIO DILIGENCIAMIENTO</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</si>
  <si>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</si>
  <si>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</si>
  <si>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</si>
  <si>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</si>
  <si>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</si>
  <si>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evidencia el diligenciamiento de la clasificación del riesgo según los antecedentes personales y familiares según indicaciones de buena práctica GPC.</t>
  </si>
  <si>
    <t>Historia clínica con campos de obligatoria diligenciamiento de antecedentes tanto personales como familiares pero que no genera clasificación del riesgo</t>
  </si>
  <si>
    <t>EXAMEN FISICO</t>
  </si>
  <si>
    <t>Se realiza una adecuada revisión por sistemas: abdomen (dolor pélvico, dolor en el cuadrante superior derecho o área hepática), síntomas vagos constitucionales como fatiga o nauseas.</t>
  </si>
  <si>
    <t>Se registra una adecuada revisión en el sistema abdominal</t>
  </si>
  <si>
    <t>atención tele consulta</t>
  </si>
  <si>
    <t>EDUCACION</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</si>
  <si>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</si>
  <si>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</si>
  <si>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</si>
  <si>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No se registra la educación en síntomas e alarma para cáncer colorectal, como tampoco la educación en tiempos entre la toma y el resultado de SOMF</t>
  </si>
  <si>
    <t>PRUEBAS ESPECIFICAS</t>
  </si>
  <si>
    <t>Se evidencia la solicitud  de la prueba de tamizaje sangre oculta en materia fecal por inmunoquimica (3 muestras en días diferentes)</t>
  </si>
  <si>
    <t>Se evidencia la tamización con un periodo de cada dos años o fecha de proxima cita</t>
  </si>
  <si>
    <t>Se evidencia resultados y solicitudes de SOMF</t>
  </si>
  <si>
    <t xml:space="preserve">EVOLUCIÓN COINCIDE CON PLAN DE TRATAMIENTO </t>
  </si>
  <si>
    <t>Se registra  el resultado de Sangre oculta en materia fecal en la HC y en caso de estar alterado se gestiona remisión y cita para espeialista.</t>
  </si>
  <si>
    <t xml:space="preserve">Resultados normales </t>
  </si>
  <si>
    <t xml:space="preserve">REMISIONES </t>
  </si>
  <si>
    <t>REMISIONES</t>
  </si>
  <si>
    <t>De acuerdo a las condiciones, antecedentes familiares y personales, y resultado de sangre oculta en materiafecal se ha realizado remisión para valoración por especialista.</t>
  </si>
  <si>
    <t xml:space="preserve">En caso de presentarse remisiones o interconsultas con espeialistas se evidencia en la HC la transcripción de los conceptos e indicaciones del mismo. </t>
  </si>
  <si>
    <t>RESULTADO</t>
  </si>
  <si>
    <r>
      <t xml:space="preserve">Fecha: </t>
    </r>
    <r>
      <rPr>
        <sz val="10"/>
        <color theme="1"/>
        <rFont val="Arial"/>
        <family val="2"/>
      </rPr>
      <t>16-06-2021</t>
    </r>
  </si>
  <si>
    <t>Programa o estrategia : Cáncer Estómago Colorectal</t>
  </si>
  <si>
    <r>
      <t xml:space="preserve">Institución: </t>
    </r>
    <r>
      <rPr>
        <sz val="10"/>
        <color theme="1"/>
        <rFont val="Calibri"/>
        <family val="2"/>
        <scheme val="minor"/>
      </rPr>
      <t>Colsubsidio</t>
    </r>
  </si>
  <si>
    <r>
      <t>Auditor :</t>
    </r>
    <r>
      <rPr>
        <sz val="10"/>
        <color theme="1"/>
        <rFont val="Calibri"/>
        <family val="2"/>
        <scheme val="minor"/>
      </rPr>
      <t xml:space="preserve"> Jennifer Astrid Henao Murillo</t>
    </r>
  </si>
  <si>
    <t>39611843</t>
  </si>
  <si>
    <t>31980100</t>
  </si>
  <si>
    <t>42081286</t>
  </si>
  <si>
    <t xml:space="preserve">Sistema informativo de historia clínica con espacios de diligenciamiento de los datos básicos, de contacto, programas, entre otros. Sin embargo esta información proviene de la EAPB </t>
  </si>
  <si>
    <t xml:space="preserve">Formato de historia clínica con ítem de diligenciamiento de antecedentes familiares y personales con la opción de respuesta de si o no pero no se hace énfasis en cáncer colorectal </t>
  </si>
  <si>
    <t>Formato de historia clínica con ítem de diligenciamiento de antecedentes familiares y personales con la opción de respuesta de si o no y en caso de ser positiva de desagregan otros espacios</t>
  </si>
  <si>
    <t>Formato de historia clínica con espacios de examen físico cefalocaudal sin embargo solo se describe si es negativo o positivo sin hacer énfasis en cada uno de ellos</t>
  </si>
  <si>
    <t>Se evidencia la tamización con un periodo de cada dos años o fecha de próxima cita</t>
  </si>
  <si>
    <t>Sistema informativo de historia clínica permite evidenciar la periodicidad de los paraclínicos</t>
  </si>
  <si>
    <t>Se registra  el resultado de Sangre oculta en materia fecal en la HC y en caso de estar alterado se gestiona remisión y cita para especialista.</t>
  </si>
  <si>
    <t>Formato de historia clínica que cuenta con espacio de registro de ayudas diagnosticas en la cual se puede evidenciar el resultado de la SOMF</t>
  </si>
  <si>
    <t>Se evidencia la solicitud mediante la consulta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</si>
  <si>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</si>
  <si>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</si>
  <si>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Resultado normal</t>
  </si>
  <si>
    <t>Pendiente resultado</t>
  </si>
  <si>
    <r>
      <t xml:space="preserve">Fecha: </t>
    </r>
    <r>
      <rPr>
        <sz val="10"/>
        <color theme="1"/>
        <rFont val="Arial"/>
        <family val="2"/>
      </rPr>
      <t>Comfamiliar</t>
    </r>
  </si>
  <si>
    <t>Programa o estrategia : Cáncer Estómago Colorrectal</t>
  </si>
  <si>
    <r>
      <t xml:space="preserve">Institución:  </t>
    </r>
    <r>
      <rPr>
        <sz val="10"/>
        <color theme="1"/>
        <rFont val="Calibri"/>
        <family val="2"/>
        <scheme val="minor"/>
      </rPr>
      <t>Comfamiliar</t>
    </r>
  </si>
  <si>
    <t>FORMATO AUDITORIA HISTORIAS CLINICAS CANCER COLORRECTAL</t>
  </si>
  <si>
    <t>Software de historia clínica con ítems de obligatorio diligenciamiento que permite diligenciar, actualizar los datos personales de cada usuario, como también conocer la población vulnerable y su caracterización en general</t>
  </si>
  <si>
    <t>Software de historia clínica incluye los antecedentes personales y familiares por fecha y por evento discriminado  pero que no genera clasificación del riesgo</t>
  </si>
  <si>
    <t>Se registra resultado de SOMF</t>
  </si>
  <si>
    <r>
      <t xml:space="preserve">Fecha: </t>
    </r>
    <r>
      <rPr>
        <sz val="10"/>
        <color theme="1"/>
        <rFont val="Arial"/>
        <family val="2"/>
      </rPr>
      <t>11-05-2021</t>
    </r>
  </si>
  <si>
    <r>
      <t>Programa o estrategia :</t>
    </r>
    <r>
      <rPr>
        <sz val="10"/>
        <color theme="1"/>
        <rFont val="Arial"/>
        <family val="2"/>
      </rPr>
      <t xml:space="preserve"> Cáncer Estómago y Colorectal</t>
    </r>
  </si>
  <si>
    <r>
      <t xml:space="preserve">Institución: </t>
    </r>
    <r>
      <rPr>
        <sz val="10"/>
        <color theme="1"/>
        <rFont val="Arial"/>
        <family val="2"/>
      </rPr>
      <t>Cosmitet IPS</t>
    </r>
  </si>
  <si>
    <r>
      <t xml:space="preserve">Auditor : </t>
    </r>
    <r>
      <rPr>
        <sz val="10"/>
        <color theme="1"/>
        <rFont val="Arial"/>
        <family val="2"/>
      </rPr>
      <t>Jennifer Astrid Henao Murillo</t>
    </r>
  </si>
  <si>
    <t xml:space="preserve"> 4600998</t>
  </si>
  <si>
    <t xml:space="preserve"> 9861507</t>
  </si>
  <si>
    <t>24411892</t>
  </si>
  <si>
    <t>24954734</t>
  </si>
  <si>
    <t>25156761</t>
  </si>
  <si>
    <t>La historia clínica o tiene campo que permita identificar la población vulnerable y tampoco se evidencia en la notas médicas</t>
  </si>
  <si>
    <t>No se evidencia los antecedentes familiares en la descripción médica, así mismo no se registra los hábitos del paciente como factores de riesgo o protectores</t>
  </si>
  <si>
    <t>Se evidencia la indagación y educación en el habito de fumar</t>
  </si>
  <si>
    <t>No se evidencia los antecedentes familiares en la descripción médica</t>
  </si>
  <si>
    <t>Se dejó registra como nota médica la revisión por sistemas haciendo hincapié en el abdominal</t>
  </si>
  <si>
    <t>No se evidencia el registro en la historia clínica ni en las notas médicas de la educación brindada en hábitos y estilos de vida saludable específicos para prevenir el cáncer colorectal</t>
  </si>
  <si>
    <t>Usuario en tratamiento con especialista, cuentan con sistema de referencia y contrarefrencia para estos casos</t>
  </si>
  <si>
    <t>No cuentan con la identificación de la periodicidad de los laboratorios</t>
  </si>
  <si>
    <t xml:space="preserve">Se deja por escrito en la historia clínica todas los resultados de paraclínicos con los que llega el usuario o su historial </t>
  </si>
  <si>
    <t>Historia clínica con la transcripción completa de especialidades y paraclínicos</t>
  </si>
  <si>
    <t>Historia clínica que no cuenta con la transcripción completa de las atenciones con las especialidades</t>
  </si>
  <si>
    <r>
      <t xml:space="preserve">Fecha: </t>
    </r>
    <r>
      <rPr>
        <sz val="10"/>
        <color theme="1"/>
        <rFont val="Arial"/>
        <family val="2"/>
      </rPr>
      <t xml:space="preserve">22- 06-2021 </t>
    </r>
  </si>
  <si>
    <r>
      <t xml:space="preserve">Institución: </t>
    </r>
    <r>
      <rPr>
        <sz val="10"/>
        <color theme="1"/>
        <rFont val="Calibri"/>
        <family val="2"/>
        <scheme val="minor"/>
      </rPr>
      <t>IDIME LA ELVIRA</t>
    </r>
  </si>
  <si>
    <t>Software de historia clínica incluye los antecedentes personales y familiares por fecha y por evento discriminado</t>
  </si>
  <si>
    <t>Sistema de historia clínica que cuenta con campos de diligenciamiento para examen físico cefalocaudal por cada uno de los sistemas en donde se diligencia el abdominal en búsqueda de masas palpables</t>
  </si>
  <si>
    <t xml:space="preserve">Se realiza un adecuado registro de educación al paciente de los hábitos y estilos de vida saludable </t>
  </si>
  <si>
    <t>Se evidencia el registro de la solicitud de la SOMF sin embargo la implementación de la resolución lleva menos de un año por lo cual no se puede dar trazabilidad a la periodicidad de cada dos años</t>
  </si>
  <si>
    <t>El software de historia clínica cuenta en el espacio de identificación de los riesgos donde se registra la solicitud, resultado y fecha de SOMF</t>
  </si>
  <si>
    <t>Desde la consulta médica se tiene ingreso al sistema ATHENEA que permite visualizar el reporte de resultados</t>
  </si>
  <si>
    <r>
      <t xml:space="preserve">Fecha: </t>
    </r>
    <r>
      <rPr>
        <sz val="10"/>
        <color theme="1"/>
        <rFont val="Arial"/>
        <family val="2"/>
      </rPr>
      <t>25-10-2021</t>
    </r>
  </si>
  <si>
    <r>
      <t xml:space="preserve">Programa o estrategia : </t>
    </r>
    <r>
      <rPr>
        <sz val="10"/>
        <color theme="1"/>
        <rFont val="Calibri"/>
        <family val="2"/>
        <scheme val="minor"/>
      </rPr>
      <t>Cáncer Estómago y Colorectal</t>
    </r>
  </si>
  <si>
    <r>
      <t xml:space="preserve">Institución:  </t>
    </r>
    <r>
      <rPr>
        <sz val="10"/>
        <color theme="1"/>
        <rFont val="Calibri"/>
        <family val="2"/>
        <scheme val="minor"/>
      </rPr>
      <t>INPEC</t>
    </r>
  </si>
  <si>
    <r>
      <t xml:space="preserve">Auditor : </t>
    </r>
    <r>
      <rPr>
        <sz val="10"/>
        <color theme="1"/>
        <rFont val="Calibri"/>
        <family val="2"/>
        <scheme val="minor"/>
      </rPr>
      <t>Jennifer Astrid Henao Murillo</t>
    </r>
  </si>
  <si>
    <t>Formato de historia clínica con espacios para diligenciar los datos personales, familiares y marcación de poblaicón privada de la libertad o etnia</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</si>
  <si>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polipósis adenomatosa miliar(PAF) Historia familiar de cáncer de colon y recto poliposico hereditario(CCRNPH),  familiares con enfermedad infamatoria intestinal (EII).</t>
    </r>
  </si>
  <si>
    <t>No se evidencia el registro en la historia clínica de los antecedentes personales y familiares específicos para cáncer colorectal</t>
  </si>
  <si>
    <t>Se evidencia el registro adecuado del examen del sistema abdominal</t>
  </si>
  <si>
    <t>No se registra en las notas médicas los signos y síntomas de alarma especifico para cáncer colorectal.</t>
  </si>
  <si>
    <t>Se evidencia la solicitud  de la prueba de tamizaje sangre oculta en materia fecal por inmunoquímica (3 muestras en días diferentes)</t>
  </si>
  <si>
    <t xml:space="preserve">Historia clínica en medio físico y sin base de datos por lo que no hay forma de verificar la periodicidad de los laboratorios </t>
  </si>
  <si>
    <t xml:space="preserve">Base de datos y programa estructurado e implementado desde hace un año por lo que no hay forma de verificar la periodicidad de los laboratorios </t>
  </si>
  <si>
    <t>No se evidencia el registro en la historia clínica del resultado de la SOMF</t>
  </si>
  <si>
    <t>No se ha evidenciado casos de cáncer colorrectal</t>
  </si>
  <si>
    <r>
      <t xml:space="preserve">Fecha: </t>
    </r>
    <r>
      <rPr>
        <sz val="10"/>
        <color theme="1"/>
        <rFont val="Arial"/>
        <family val="2"/>
      </rPr>
      <t>03-06-2021</t>
    </r>
  </si>
  <si>
    <t>Institución: MI IPS</t>
  </si>
  <si>
    <t>4317737</t>
  </si>
  <si>
    <t>42084418</t>
  </si>
  <si>
    <t>42084416</t>
  </si>
  <si>
    <t>1383404</t>
  </si>
  <si>
    <t>10120834</t>
  </si>
  <si>
    <t>El sistema de historia clínica cuenta con ítem de obligatorio diligenciamiento que permite identificar la población con sus características la cual se actualiza en cada consulta y desde la admisión</t>
  </si>
  <si>
    <t>El sistema de historia clínica cuenta con ítem para diligenciamiento que permite identificar los antecedentes tanto familiares como personales y hábitos y estilos de vida</t>
  </si>
  <si>
    <t>El sistema de historia clínica cuenta con ítem de  diligenciamiento que permite la revisión por sistemas y la descripción e síntomas o signos de alarma</t>
  </si>
  <si>
    <t>No se evidencia el registro de la educación en los tiempos entre la consulta y la SOMF</t>
  </si>
  <si>
    <t>Programa implementado durante la vigencia 2021 por lo que no permite aún identificar periodicidad</t>
  </si>
  <si>
    <t>Sistema institucional que permite a remisión a especialista sin barreras administrativas</t>
  </si>
  <si>
    <t>Cuentan especialistas institucionales con el mismo sistema informativo</t>
  </si>
  <si>
    <t>Usuaria en tratamiento oncológico</t>
  </si>
  <si>
    <t>Usaría en tratamiento para pólipos</t>
  </si>
  <si>
    <t>Usuario en tratamiento para pólipos</t>
  </si>
  <si>
    <r>
      <t>Fecha:</t>
    </r>
    <r>
      <rPr>
        <sz val="10"/>
        <color theme="1"/>
        <rFont val="Arial"/>
        <family val="2"/>
      </rPr>
      <t xml:space="preserve"> 09-06-2021</t>
    </r>
  </si>
  <si>
    <r>
      <t>Institución:</t>
    </r>
    <r>
      <rPr>
        <sz val="10"/>
        <color theme="1"/>
        <rFont val="Calibri"/>
        <family val="2"/>
        <scheme val="minor"/>
      </rPr>
      <t xml:space="preserve"> P y P</t>
    </r>
  </si>
  <si>
    <t>24928043</t>
  </si>
  <si>
    <t>27787653</t>
  </si>
  <si>
    <t>24930958</t>
  </si>
  <si>
    <t>10069971</t>
  </si>
  <si>
    <t>24940856</t>
  </si>
  <si>
    <t>Sistema informativo de HC con ítem de diligenciamiento que dan respuesta a la necesidad de caracterización poblacional</t>
  </si>
  <si>
    <t>Notas médicas muy completas con parámetros del método institucional. Así mismo el sistema informativo de HC contempla espacios de diligenciamiento en hábitos y antecedentes personales y familiares</t>
  </si>
  <si>
    <t>Formato de HC con campos de examen físico cefalocaudal, por sistemas y variables</t>
  </si>
  <si>
    <t>Usuario que al momento de la consulta por previa búsqueda activa llega con resultado de SOMF. No se evidencia el registro de educación en signos y síntomas de alarma para cáncer colorectal</t>
  </si>
  <si>
    <t>Sistema institucional que permite la búsqueda activa, seguimiento de periodicidad para SOMF cada dos años</t>
  </si>
  <si>
    <t>Solicitud de examen complementario y remisión a especialidad</t>
  </si>
  <si>
    <t>Cuentan con auxiliar de referencia y contra referencia quien realiza seguimiento y cargue al sistema.</t>
  </si>
  <si>
    <t>Usuaria con resultado negativo para SOMF</t>
  </si>
  <si>
    <r>
      <t xml:space="preserve">Fecha: </t>
    </r>
    <r>
      <rPr>
        <sz val="10"/>
        <color theme="1"/>
        <rFont val="Arial"/>
        <family val="2"/>
      </rPr>
      <t>20-08-2021</t>
    </r>
  </si>
  <si>
    <r>
      <t xml:space="preserve">Institución:  </t>
    </r>
    <r>
      <rPr>
        <sz val="10"/>
        <color theme="1"/>
        <rFont val="Calibri"/>
        <family val="2"/>
        <scheme val="minor"/>
      </rPr>
      <t>San Sebastián</t>
    </r>
  </si>
  <si>
    <t>No se evidencia el registro de la clasificación del riesgo según los antecedentes personales y familiares para cáncer colorrectal.H28- No se evidencia el registro de la clasificación del riesgo según los antecedentes personales y familiares para cáncer colorrectal.</t>
  </si>
  <si>
    <t>La necesidad de la periodicidad y la demanda inducida se realiza desde la sede nacional</t>
  </si>
  <si>
    <r>
      <t>Fecha:</t>
    </r>
    <r>
      <rPr>
        <sz val="10"/>
        <color theme="1"/>
        <rFont val="Arial"/>
        <family val="2"/>
      </rPr>
      <t xml:space="preserve"> 18-05-2021</t>
    </r>
  </si>
  <si>
    <r>
      <t>Programa o estrategia :</t>
    </r>
    <r>
      <rPr>
        <sz val="10"/>
        <color theme="1"/>
        <rFont val="Calibri"/>
        <family val="2"/>
        <scheme val="minor"/>
      </rPr>
      <t xml:space="preserve"> Cáncer Estómago y Colorectal</t>
    </r>
  </si>
  <si>
    <r>
      <t xml:space="preserve">Institución: </t>
    </r>
    <r>
      <rPr>
        <sz val="10"/>
        <color theme="1"/>
        <rFont val="Calibri"/>
        <family val="2"/>
        <scheme val="minor"/>
      </rPr>
      <t>Dispensario Sanidad Batallón</t>
    </r>
  </si>
  <si>
    <r>
      <t xml:space="preserve">Auditor : </t>
    </r>
    <r>
      <rPr>
        <sz val="10"/>
        <color theme="1"/>
        <rFont val="Calibri"/>
        <family val="2"/>
        <scheme val="minor"/>
      </rPr>
      <t>Jennifer  Astrid Henao</t>
    </r>
  </si>
  <si>
    <t>El sistema no tiene casillas para ingreso de población vulnerable o afrocolombiana</t>
  </si>
  <si>
    <t>No se registra los antecedentes personales o familiares específicos para cáncer colorectal</t>
  </si>
  <si>
    <t>Nota médica muy completa que permite evidenciar la revisión por sistemas</t>
  </si>
  <si>
    <t>Educación en hábitos y estilos d evada saludable especifico para cáncer colorectal</t>
  </si>
  <si>
    <t>No se evidencia la solicitud e laboratorio ni educación en los periodos para seguimiento</t>
  </si>
  <si>
    <t>Se evidencia la solitas del laboratorio, sin embargo apenas llevan dos años sistematizados lo cual no permite evidenciar el consecutivo</t>
  </si>
  <si>
    <t>No se evidencia ni la solicitud ni los resultados de sangre oculta en materia fecal</t>
  </si>
  <si>
    <t>Se evidencia el registro del resultado en la historia clínica de SOMF</t>
  </si>
  <si>
    <t>no se realizó solicitud de muestra</t>
  </si>
  <si>
    <t>Usuario que no ha sido remitido a especialidades</t>
  </si>
  <si>
    <t xml:space="preserve">Usuaria que no ha sido remitida a especialidad para cáncer colorectal </t>
  </si>
  <si>
    <r>
      <t xml:space="preserve">Fecha: </t>
    </r>
    <r>
      <rPr>
        <sz val="10"/>
        <color theme="1"/>
        <rFont val="Arial"/>
        <family val="2"/>
      </rPr>
      <t>20-05-2021</t>
    </r>
  </si>
  <si>
    <r>
      <t xml:space="preserve">Institución: </t>
    </r>
    <r>
      <rPr>
        <sz val="10"/>
        <color theme="1"/>
        <rFont val="Calibri"/>
        <family val="2"/>
        <scheme val="minor"/>
      </rPr>
      <t>UPRES Risaralda</t>
    </r>
  </si>
  <si>
    <r>
      <t xml:space="preserve">Auditor : </t>
    </r>
    <r>
      <rPr>
        <sz val="10"/>
        <color theme="1"/>
        <rFont val="Calibri"/>
        <family val="2"/>
        <scheme val="minor"/>
      </rPr>
      <t>Jennifer Astrid Henao</t>
    </r>
  </si>
  <si>
    <t>41887126</t>
  </si>
  <si>
    <t>4537426</t>
  </si>
  <si>
    <t>24484986</t>
  </si>
  <si>
    <t>4430206</t>
  </si>
  <si>
    <t>4383071</t>
  </si>
  <si>
    <t>El sistema no permite la caracterización de la población vulnerable</t>
  </si>
  <si>
    <t>Nota médica muy completa con todos los antecedentes personales y familiares</t>
  </si>
  <si>
    <t>No se registra los antecedentes familiares específicos para detección temprana de cáncer colorectal</t>
  </si>
  <si>
    <t>No se describe nada e la historia clínica</t>
  </si>
  <si>
    <t>No s registra en la historia clínica el tiempo requerido ara la toma y el resultado de la SOPM</t>
  </si>
  <si>
    <t>Estructurado en programa</t>
  </si>
  <si>
    <t>Solicitud muy reciente que aun no se evidencia resultado</t>
  </si>
  <si>
    <t>Se evidencia el registro del resultado de sangre oculta en materia fecal</t>
  </si>
  <si>
    <t>No se registra el resultado en la historia clínica de la SOMF</t>
  </si>
  <si>
    <t>Se evidencia el registro de la remisión a especialidad de urología sin contra remisión</t>
  </si>
  <si>
    <t>usuario que hace poco inicio el proceso</t>
  </si>
  <si>
    <t>usuario con resultado negativo</t>
  </si>
  <si>
    <t>No se ha realizado seguimiento al usuario para la toma de SOMF</t>
  </si>
  <si>
    <t>Paciente valorado por Oncologos con transcripción e historia clínica en el prestador primario</t>
  </si>
  <si>
    <r>
      <t>Fecha:</t>
    </r>
    <r>
      <rPr>
        <sz val="10"/>
        <color theme="1"/>
        <rFont val="Arial"/>
        <family val="2"/>
      </rPr>
      <t>01-06-2021</t>
    </r>
  </si>
  <si>
    <t>Institución: UIS</t>
  </si>
  <si>
    <t>20203883</t>
  </si>
  <si>
    <t>52052003</t>
  </si>
  <si>
    <t>4577275</t>
  </si>
  <si>
    <t>98547784</t>
  </si>
  <si>
    <t>42758130</t>
  </si>
  <si>
    <t>La población atendida está enfocada en medicina prepagada coomeva</t>
  </si>
  <si>
    <t>Se evidencia el diligenciamiento de la clasifiación del riesgo según los antecedentes personales y familiares según indicaciones de buena práctica GPC.</t>
  </si>
  <si>
    <t>No se eevidencia el registro de clasifiación del riesgo partiendo de los antecdentes personale y familiares</t>
  </si>
  <si>
    <t>No se realiza revisión del sistema abdominal</t>
  </si>
  <si>
    <t>No se evidenica el registro en las notas médicas de la educaicín en signos y sintomas de alarma, tiempos de realización de SOMF y  dieta rica en fibra</t>
  </si>
  <si>
    <t>No cuentan con programa estructurado, se ateinde pacietes a necesidad. Tampoco se solicita la tamización por SOMF</t>
  </si>
  <si>
    <t>No se realizó solicitud</t>
  </si>
  <si>
    <t>Usarios que son atendidos por medico internista institucionalmente</t>
  </si>
  <si>
    <r>
      <t xml:space="preserve">Fecha: </t>
    </r>
    <r>
      <rPr>
        <sz val="10"/>
        <color theme="1"/>
        <rFont val="Arial"/>
        <family val="2"/>
      </rPr>
      <t>11-06-2021</t>
    </r>
  </si>
  <si>
    <r>
      <t>Institución:</t>
    </r>
    <r>
      <rPr>
        <sz val="10"/>
        <color theme="1"/>
        <rFont val="Calibri"/>
        <family val="2"/>
        <scheme val="minor"/>
      </rPr>
      <t xml:space="preserve"> Virrey Solís</t>
    </r>
  </si>
  <si>
    <t>42056527</t>
  </si>
  <si>
    <t>42057300</t>
  </si>
  <si>
    <t>4454559</t>
  </si>
  <si>
    <t>42096481</t>
  </si>
  <si>
    <t>9893317</t>
  </si>
  <si>
    <t>Formato de historia clínica que permite identificar y registrar población según raza y datos generales. La identificación de la población vulnerable se encuentra parametrizada en el software de programas especiales.</t>
  </si>
  <si>
    <t>Formato de historia clínica que permite identificar y registrar población según raza y datos generales. La identificación ella población vulnerable se encuentra parametrizada en el software de programas especiales.</t>
  </si>
  <si>
    <t>Se evidencia el registro en la historia clínica d ellos antecedentes tanto personales como familiares para detectar oportunamente el riesgo de desarrollar cáncer colorectal</t>
  </si>
  <si>
    <t>A pesar de que el formato de la historia clínica cuenta con parameras de examen físico por sistema cefalocaudal no se evidencia el registro médico .</t>
  </si>
  <si>
    <t>A pesar de que el formato de la historia clínica cuenta con parámetros de examen físico por sistema cefalocaudal no se evidencia el registro médico .</t>
  </si>
  <si>
    <t>No se evidencia el registro de la educación brindada al paciente en signos y síntomas de alarma para cáncer colorectal. Tampoco se registra los tiempos desde la consulta y la toma y resultado de la SOMF</t>
  </si>
  <si>
    <t>No se registra los tiempos desde la consulta y la toma y resultado de la SOMF</t>
  </si>
  <si>
    <t>Sistema informativo que permite evidenciar las solicitudes de paraclínicos y su periodicidad</t>
  </si>
  <si>
    <t>El sistema informático permite dar seguimiento a los resultados de paraclínicos</t>
  </si>
  <si>
    <t>Usuario quien a pesar de haberse entregado orden médica no s echa realizado los paraclínicos solicitados</t>
  </si>
  <si>
    <t>Sin resultado de SOMF</t>
  </si>
  <si>
    <r>
      <t>Fecha:</t>
    </r>
    <r>
      <rPr>
        <sz val="10"/>
        <color theme="1"/>
        <rFont val="Arial"/>
        <family val="2"/>
      </rPr>
      <t xml:space="preserve"> 01-09-2021</t>
    </r>
  </si>
  <si>
    <r>
      <t xml:space="preserve">Institución:  </t>
    </r>
    <r>
      <rPr>
        <sz val="10"/>
        <color theme="1"/>
        <rFont val="Calibri"/>
        <family val="2"/>
        <scheme val="minor"/>
      </rPr>
      <t>Virrey Solís Lago</t>
    </r>
  </si>
  <si>
    <t>Se evidencia el registro en la historia clínica de los antecedentes tanto personales como familiares para detectar oportunamente el riesgo de desarrollar cáncer colorectal</t>
  </si>
  <si>
    <t>Se evidencia el registro de una adecuada revisión del sistema abdominal</t>
  </si>
  <si>
    <t>Se evidencia el registro en las notas médicas la educación en hábitos y estilos de vida saludable relacionado con la prevención y diagnóstico oportuno de cáncer colorrectal</t>
  </si>
  <si>
    <t>Software de historia clínica que permite evidenciar las solicitudes de paraclínicos y su periodicidad</t>
  </si>
  <si>
    <t>Se evidencia el registro de resultado de SOMF positivo</t>
  </si>
  <si>
    <t>Resultado negativo</t>
  </si>
  <si>
    <t>Interconsulta medicina familiar</t>
  </si>
  <si>
    <t>Remisión Gastroenterología por persistencia en síntomas</t>
  </si>
  <si>
    <r>
      <t xml:space="preserve">Institución:  </t>
    </r>
    <r>
      <rPr>
        <sz val="10"/>
        <color theme="1"/>
        <rFont val="Calibri"/>
        <family val="2"/>
        <scheme val="minor"/>
      </rPr>
      <t>Virrey Solís Pinares</t>
    </r>
  </si>
  <si>
    <t>Remisión Medcina Interna por otras morbilidades.</t>
  </si>
  <si>
    <t>Remisión a Internista por estreñimiento crónico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</si>
</sst>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sz val="10"/>
      <color rgb="FFFF0000"/>
      <name val="Arial"/>
      <family val="2"/>
    </font>
    <font>
      <sz val="10"/>
      <color theme="1"/>
      <name val="Arial"/>
      <family val="2"/>
    </font>
    <font>
      <sz val="10"/>
      <name val="Arial"/>
      <family val="2"/>
    </font>
    <font>
      <b/>
      <sz val="10"/>
      <color theme="1"/>
      <name val="Arial"/>
      <family val="2"/>
    </font>
    <font>
      <b/>
      <sz val="10"/>
      <color theme="1"/>
      <name val="Calibri"/>
      <family val="2"/>
      <scheme val="minor"/>
    </font>
    <font>
      <b/>
      <sz val="10"/>
      <color theme="0"/>
      <name val="Arial"/>
      <family val="2"/>
    </font>
    <font>
      <sz val="10"/>
      <color indexed="8"/>
      <name val="Arial"/>
      <family val="2"/>
    </font>
    <font>
      <sz val="10"/>
      <color theme="0"/>
      <name val="Arial"/>
      <family val="2"/>
    </font>
    <font>
      <b/>
      <sz val="10"/>
      <color rgb="FF0070C0"/>
      <name val="Arial"/>
      <family val="2"/>
    </font>
    <font>
      <sz val="7"/>
      <color theme="0"/>
      <name val="Arial"/>
      <family val="2"/>
    </font>
    <font>
      <u/>
      <sz val="10"/>
      <color theme="1"/>
      <name val="Arial"/>
      <family val="2"/>
    </font>
    <font>
      <sz val="9"/>
      <color theme="0"/>
      <name val="Arial"/>
      <family val="2"/>
    </font>
    <font>
      <b/>
      <sz val="9"/>
      <color indexed="81"/>
      <name val="Tahoma"/>
      <family val="2"/>
    </font>
    <font>
      <sz val="9"/>
      <color indexed="81"/>
      <name val="Tahoma"/>
      <family val="2"/>
    </font>
    <font>
      <sz val="10"/>
      <color theme="1"/>
      <name val="Calibri"/>
      <family val="2"/>
      <scheme val="minor"/>
    </font>
    <font>
      <b/>
      <sz val="11"/>
      <color theme="0"/>
      <name val="Arial"/>
      <family val="2"/>
    </font>
    <font>
      <b/>
      <sz val="9"/>
      <color theme="0"/>
      <name val="Arial"/>
      <family val="2"/>
    </font>
    <font>
      <sz val="8"/>
      <color theme="0"/>
      <name val="Arial"/>
      <family val="2"/>
    </font>
    <font>
      <b/>
      <sz val="10"/>
      <name val="Arial"/>
      <family val="2"/>
    </font>
    <font>
      <b/>
      <sz val="12"/>
      <color theme="0"/>
      <name val="Arial"/>
      <family val="2"/>
    </font>
    <font>
      <b/>
      <sz val="8"/>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23">
    <border>
      <left/>
      <right/>
      <top/>
      <bottom/>
      <diagonal/>
    </border>
    <border>
      <left/>
      <right/>
      <top style="thin">
        <color indexed="64"/>
      </top>
      <bottom/>
      <diagonal/>
    </border>
    <border>
      <left/>
      <right style="thin">
        <color auto="1"/>
      </right>
      <top style="thin">
        <color indexed="64"/>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applyNumberFormat="0" applyFill="0" applyBorder="0" applyProtection="0"/>
    <xf numFmtId="9" fontId="1" fillId="0" borderId="0" applyFont="0" applyFill="0" applyBorder="0" applyAlignment="0" applyProtection="0"/>
    <xf numFmtId="0" fontId="9" fillId="0" borderId="0" applyNumberFormat="0" applyFill="0" applyBorder="0" applyProtection="0"/>
  </cellStyleXfs>
  <cellXfs count="151">
    <xf numFmtId="0" fontId="0" fillId="0" borderId="0" xfId="0"/>
    <xf numFmtId="0" fontId="3" fillId="0" borderId="0" xfId="3" applyFont="1"/>
    <xf numFmtId="0" fontId="4" fillId="0" borderId="0" xfId="3" applyFont="1"/>
    <xf numFmtId="0" fontId="4" fillId="0" borderId="1" xfId="3" applyFont="1" applyBorder="1"/>
    <xf numFmtId="0" fontId="4" fillId="0" borderId="1" xfId="3" applyFont="1" applyFill="1" applyBorder="1"/>
    <xf numFmtId="0" fontId="5" fillId="2" borderId="2" xfId="3" applyFont="1" applyFill="1" applyBorder="1"/>
    <xf numFmtId="0" fontId="6" fillId="3" borderId="3"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2" xfId="3" applyFont="1" applyFill="1" applyBorder="1" applyAlignment="1">
      <alignment horizontal="center" vertical="center" wrapText="1"/>
    </xf>
    <xf numFmtId="0" fontId="6" fillId="3" borderId="4" xfId="3" applyFont="1" applyFill="1" applyBorder="1" applyAlignment="1">
      <alignment horizontal="center" vertical="center" wrapText="1"/>
    </xf>
    <xf numFmtId="0" fontId="6" fillId="3" borderId="0" xfId="3"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8" xfId="3" applyFont="1" applyFill="1" applyBorder="1" applyAlignment="1">
      <alignment horizontal="center" vertical="center" wrapText="1"/>
    </xf>
    <xf numFmtId="0" fontId="4" fillId="0" borderId="0" xfId="3" applyFont="1" applyBorder="1"/>
    <xf numFmtId="0" fontId="6" fillId="2" borderId="0" xfId="3" applyFont="1" applyFill="1" applyBorder="1" applyAlignment="1">
      <alignment horizontal="center" vertical="center"/>
    </xf>
    <xf numFmtId="0" fontId="4" fillId="0" borderId="0" xfId="3" applyFont="1" applyFill="1" applyBorder="1"/>
    <xf numFmtId="0" fontId="5" fillId="2" borderId="5" xfId="3" applyFont="1" applyFill="1" applyBorder="1"/>
    <xf numFmtId="0" fontId="3" fillId="0" borderId="0" xfId="0" applyFont="1"/>
    <xf numFmtId="0" fontId="4" fillId="0" borderId="0" xfId="0" applyFont="1"/>
    <xf numFmtId="0" fontId="6" fillId="0" borderId="0" xfId="0" applyFont="1" applyAlignment="1">
      <alignment horizontal="left"/>
    </xf>
    <xf numFmtId="0" fontId="4" fillId="2" borderId="0" xfId="0" applyFont="1" applyFill="1"/>
    <xf numFmtId="0" fontId="4" fillId="2" borderId="0" xfId="3" applyFont="1" applyFill="1"/>
    <xf numFmtId="0" fontId="7" fillId="0" borderId="0" xfId="0" applyFont="1" applyAlignment="1"/>
    <xf numFmtId="0" fontId="7" fillId="0" borderId="0" xfId="0" applyFont="1" applyAlignment="1">
      <alignment horizontal="left"/>
    </xf>
    <xf numFmtId="0" fontId="6" fillId="3" borderId="4" xfId="3" applyFont="1" applyFill="1" applyBorder="1" applyAlignment="1">
      <alignment horizontal="center" vertical="center"/>
    </xf>
    <xf numFmtId="0" fontId="6" fillId="3" borderId="0" xfId="3" applyFont="1" applyFill="1" applyBorder="1" applyAlignment="1">
      <alignment horizontal="center" vertical="center"/>
    </xf>
    <xf numFmtId="0" fontId="4" fillId="0" borderId="0" xfId="3" applyFont="1" applyAlignment="1">
      <alignment horizontal="center" vertical="center"/>
    </xf>
    <xf numFmtId="0" fontId="4" fillId="2" borderId="0" xfId="3" applyFont="1" applyFill="1" applyAlignment="1">
      <alignment horizontal="center" vertical="center"/>
    </xf>
    <xf numFmtId="0" fontId="4" fillId="0" borderId="0" xfId="3" applyFont="1" applyAlignment="1">
      <alignmen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8" fillId="4" borderId="1" xfId="0" applyFont="1" applyFill="1" applyBorder="1" applyAlignment="1">
      <alignment vertical="center"/>
    </xf>
    <xf numFmtId="0" fontId="8" fillId="4" borderId="9" xfId="4" applyNumberFormat="1" applyFont="1" applyFill="1" applyBorder="1" applyAlignment="1">
      <alignment horizontal="center" vertical="center" textRotation="91"/>
    </xf>
    <xf numFmtId="0" fontId="8" fillId="4" borderId="10" xfId="4" applyNumberFormat="1" applyFont="1" applyFill="1" applyBorder="1" applyAlignment="1">
      <alignment horizontal="center" vertical="center" textRotation="91"/>
    </xf>
    <xf numFmtId="0" fontId="8" fillId="4" borderId="11" xfId="4" applyNumberFormat="1" applyFont="1" applyFill="1" applyBorder="1" applyAlignment="1">
      <alignment horizontal="center" vertical="center" textRotation="91"/>
    </xf>
    <xf numFmtId="0" fontId="4" fillId="2" borderId="12" xfId="3" applyFont="1" applyFill="1" applyBorder="1"/>
    <xf numFmtId="0" fontId="10" fillId="5" borderId="4" xfId="0" applyFont="1" applyFill="1" applyBorder="1" applyAlignment="1">
      <alignment horizontal="center" vertical="center" textRotation="90"/>
    </xf>
    <xf numFmtId="0" fontId="10" fillId="5" borderId="5" xfId="0" applyFont="1" applyFill="1" applyBorder="1" applyAlignment="1">
      <alignment horizontal="center" vertical="center" textRotation="90"/>
    </xf>
    <xf numFmtId="0" fontId="8" fillId="4" borderId="13" xfId="0" applyFont="1" applyFill="1" applyBorder="1" applyAlignment="1">
      <alignment vertical="center"/>
    </xf>
    <xf numFmtId="49" fontId="8" fillId="4" borderId="12" xfId="4"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6" fillId="0" borderId="12" xfId="0" applyFont="1" applyBorder="1" applyAlignment="1">
      <alignment horizontal="center" vertical="center"/>
    </xf>
    <xf numFmtId="0" fontId="5"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4" fillId="0" borderId="12" xfId="0" applyFont="1" applyBorder="1" applyAlignment="1">
      <alignment horizontal="center" vertical="center"/>
    </xf>
    <xf numFmtId="0" fontId="10" fillId="4" borderId="13" xfId="0" applyFont="1" applyFill="1" applyBorder="1" applyAlignment="1">
      <alignment horizontal="left" vertical="top" wrapText="1"/>
    </xf>
    <xf numFmtId="0" fontId="12"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2" xfId="0" applyFont="1" applyFill="1" applyBorder="1" applyAlignment="1">
      <alignment horizontal="left"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10" fillId="5" borderId="4" xfId="0" applyFont="1" applyFill="1" applyBorder="1" applyAlignment="1">
      <alignment horizontal="center" vertical="center" textRotation="90" wrapText="1"/>
    </xf>
    <xf numFmtId="0" fontId="10" fillId="5" borderId="5" xfId="0" applyFont="1" applyFill="1" applyBorder="1" applyAlignment="1">
      <alignment horizontal="center" vertical="center" textRotation="90" wrapText="1"/>
    </xf>
    <xf numFmtId="0" fontId="4" fillId="0" borderId="13" xfId="0" applyFont="1" applyFill="1" applyBorder="1" applyAlignment="1">
      <alignment horizontal="left" vertical="center" wrapText="1"/>
    </xf>
    <xf numFmtId="0" fontId="14" fillId="4" borderId="12" xfId="0" applyFont="1" applyFill="1" applyBorder="1" applyAlignment="1">
      <alignment horizontal="center" vertical="center" wrapText="1"/>
    </xf>
    <xf numFmtId="0" fontId="10" fillId="5" borderId="0" xfId="0" applyFont="1" applyFill="1" applyBorder="1" applyAlignment="1">
      <alignment horizontal="center" vertical="center" textRotation="90" wrapText="1"/>
    </xf>
    <xf numFmtId="0" fontId="4" fillId="0" borderId="3" xfId="0" applyFont="1" applyBorder="1" applyAlignment="1">
      <alignment horizontal="left" vertical="center" wrapText="1"/>
    </xf>
    <xf numFmtId="0" fontId="10" fillId="5" borderId="0" xfId="0" applyFont="1" applyFill="1" applyBorder="1" applyAlignment="1">
      <alignment horizontal="center" vertical="center" textRotation="90"/>
    </xf>
    <xf numFmtId="0" fontId="4" fillId="0" borderId="3" xfId="0" applyFont="1" applyBorder="1" applyAlignment="1">
      <alignment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2" fillId="0" borderId="0" xfId="3" applyFont="1"/>
    <xf numFmtId="0" fontId="1" fillId="0" borderId="0" xfId="3"/>
    <xf numFmtId="0" fontId="1" fillId="2" borderId="0" xfId="3" applyFill="1"/>
    <xf numFmtId="0" fontId="2" fillId="0" borderId="0" xfId="3" applyFont="1" applyAlignment="1">
      <alignment horizontal="center"/>
    </xf>
    <xf numFmtId="0" fontId="2" fillId="2" borderId="0" xfId="3" applyFont="1" applyFill="1"/>
    <xf numFmtId="9" fontId="0" fillId="0" borderId="0" xfId="5" applyFont="1"/>
    <xf numFmtId="49" fontId="8" fillId="4" borderId="12" xfId="6" applyNumberFormat="1" applyFont="1" applyFill="1" applyBorder="1" applyAlignment="1">
      <alignment horizontal="center" vertical="center" wrapText="1"/>
    </xf>
    <xf numFmtId="0" fontId="5" fillId="0" borderId="0" xfId="6" applyNumberFormat="1" applyFont="1" applyAlignment="1"/>
    <xf numFmtId="9" fontId="8" fillId="4" borderId="12" xfId="2" applyFont="1" applyFill="1" applyBorder="1" applyAlignment="1">
      <alignment horizontal="center" vertical="center" wrapText="1"/>
    </xf>
    <xf numFmtId="0" fontId="6" fillId="0" borderId="0" xfId="3" applyFont="1" applyAlignment="1">
      <alignment horizontal="left"/>
    </xf>
    <xf numFmtId="0" fontId="7" fillId="0" borderId="0" xfId="3" applyFont="1" applyAlignment="1"/>
    <xf numFmtId="0" fontId="7" fillId="0" borderId="0" xfId="3" applyFont="1" applyAlignment="1">
      <alignment horizontal="left"/>
    </xf>
    <xf numFmtId="0" fontId="6" fillId="2" borderId="3" xfId="3" applyFont="1" applyFill="1" applyBorder="1" applyAlignment="1">
      <alignment vertical="center"/>
    </xf>
    <xf numFmtId="0" fontId="6" fillId="2" borderId="1" xfId="3" applyFont="1" applyFill="1" applyBorder="1" applyAlignment="1">
      <alignment vertical="center"/>
    </xf>
    <xf numFmtId="0" fontId="8" fillId="4" borderId="1" xfId="3" applyFont="1" applyFill="1" applyBorder="1" applyAlignment="1">
      <alignment vertical="center"/>
    </xf>
    <xf numFmtId="1" fontId="18" fillId="4" borderId="6" xfId="1" applyNumberFormat="1" applyFont="1" applyFill="1" applyBorder="1" applyAlignment="1">
      <alignment horizontal="center" vertical="center" wrapText="1" readingOrder="1"/>
    </xf>
    <xf numFmtId="1" fontId="18" fillId="4" borderId="7" xfId="1" applyNumberFormat="1" applyFont="1" applyFill="1" applyBorder="1" applyAlignment="1">
      <alignment horizontal="center" vertical="center" wrapText="1" readingOrder="1"/>
    </xf>
    <xf numFmtId="1" fontId="18" fillId="4" borderId="8" xfId="1" applyNumberFormat="1" applyFont="1" applyFill="1" applyBorder="1" applyAlignment="1">
      <alignment horizontal="center" vertical="center" wrapText="1" readingOrder="1"/>
    </xf>
    <xf numFmtId="49" fontId="8" fillId="4" borderId="9" xfId="4" applyNumberFormat="1" applyFont="1" applyFill="1" applyBorder="1" applyAlignment="1">
      <alignment horizontal="center" vertical="center" textRotation="91"/>
    </xf>
    <xf numFmtId="49" fontId="8" fillId="4" borderId="10" xfId="4" applyNumberFormat="1" applyFont="1" applyFill="1" applyBorder="1" applyAlignment="1">
      <alignment horizontal="center" vertical="center" textRotation="91"/>
    </xf>
    <xf numFmtId="49" fontId="8" fillId="4" borderId="11" xfId="4" applyNumberFormat="1" applyFont="1" applyFill="1" applyBorder="1" applyAlignment="1">
      <alignment horizontal="center" vertical="center" textRotation="91"/>
    </xf>
    <xf numFmtId="0" fontId="10" fillId="5" borderId="4" xfId="3" applyFont="1" applyFill="1" applyBorder="1" applyAlignment="1">
      <alignment horizontal="center" vertical="center" textRotation="90"/>
    </xf>
    <xf numFmtId="0" fontId="10" fillId="5" borderId="5" xfId="3" applyFont="1" applyFill="1" applyBorder="1" applyAlignment="1">
      <alignment horizontal="center" vertical="center" textRotation="90"/>
    </xf>
    <xf numFmtId="0" fontId="8" fillId="4" borderId="13" xfId="3" applyFont="1" applyFill="1" applyBorder="1" applyAlignment="1">
      <alignment vertical="center"/>
    </xf>
    <xf numFmtId="0" fontId="5" fillId="0" borderId="12" xfId="3" applyFont="1" applyFill="1" applyBorder="1" applyAlignment="1">
      <alignment vertical="center" wrapText="1"/>
    </xf>
    <xf numFmtId="0" fontId="4" fillId="0" borderId="12" xfId="3" applyFont="1" applyBorder="1" applyAlignment="1">
      <alignment horizontal="center" vertical="center"/>
    </xf>
    <xf numFmtId="0" fontId="6" fillId="0" borderId="12" xfId="3" applyFont="1" applyBorder="1" applyAlignment="1">
      <alignment horizontal="center" vertical="center"/>
    </xf>
    <xf numFmtId="0" fontId="5" fillId="0" borderId="12" xfId="3" applyFont="1" applyFill="1" applyBorder="1" applyAlignment="1">
      <alignment horizontal="left" vertical="center" wrapText="1"/>
    </xf>
    <xf numFmtId="0" fontId="11" fillId="0" borderId="13" xfId="3" applyFont="1" applyFill="1" applyBorder="1" applyAlignment="1">
      <alignment horizontal="left" vertical="center" wrapText="1"/>
    </xf>
    <xf numFmtId="0" fontId="10" fillId="4" borderId="13" xfId="3" applyFont="1" applyFill="1" applyBorder="1" applyAlignment="1">
      <alignment horizontal="left" vertical="top" wrapText="1"/>
    </xf>
    <xf numFmtId="49" fontId="19" fillId="4" borderId="16" xfId="4" applyNumberFormat="1" applyFont="1" applyFill="1" applyBorder="1" applyAlignment="1">
      <alignment horizontal="center" vertical="center" wrapText="1" readingOrder="1"/>
    </xf>
    <xf numFmtId="49" fontId="19" fillId="4" borderId="17" xfId="4" applyNumberFormat="1" applyFont="1" applyFill="1" applyBorder="1" applyAlignment="1">
      <alignment horizontal="center" vertical="center" wrapText="1" readingOrder="1"/>
    </xf>
    <xf numFmtId="49" fontId="19" fillId="4" borderId="18" xfId="4" applyNumberFormat="1" applyFont="1" applyFill="1" applyBorder="1" applyAlignment="1">
      <alignment horizontal="center" vertical="center" wrapText="1" readingOrder="1"/>
    </xf>
    <xf numFmtId="0" fontId="4" fillId="0" borderId="13" xfId="3" applyFont="1" applyBorder="1" applyAlignment="1">
      <alignment horizontal="left" vertical="center" wrapText="1"/>
    </xf>
    <xf numFmtId="0" fontId="4" fillId="0" borderId="12" xfId="3" applyFont="1" applyFill="1" applyBorder="1" applyAlignment="1">
      <alignment horizontal="left" vertical="center" wrapText="1"/>
    </xf>
    <xf numFmtId="0" fontId="14" fillId="4" borderId="13" xfId="3" applyFont="1" applyFill="1" applyBorder="1" applyAlignment="1">
      <alignment horizontal="center" vertical="center" wrapText="1"/>
    </xf>
    <xf numFmtId="0" fontId="14" fillId="4" borderId="14" xfId="3" applyFont="1" applyFill="1" applyBorder="1" applyAlignment="1">
      <alignment horizontal="center" vertical="center" wrapText="1"/>
    </xf>
    <xf numFmtId="0" fontId="14" fillId="4" borderId="15"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4" borderId="14" xfId="3" applyFont="1" applyFill="1" applyBorder="1" applyAlignment="1">
      <alignment horizontal="center" vertical="center" wrapText="1"/>
    </xf>
    <xf numFmtId="0" fontId="10" fillId="4" borderId="15" xfId="3" applyFont="1" applyFill="1" applyBorder="1" applyAlignment="1">
      <alignment horizontal="center" vertical="center" wrapText="1"/>
    </xf>
    <xf numFmtId="0" fontId="4" fillId="0" borderId="13" xfId="3" applyFont="1" applyBorder="1" applyAlignment="1">
      <alignment vertical="center" wrapText="1"/>
    </xf>
    <xf numFmtId="0" fontId="4" fillId="0" borderId="12" xfId="3" applyFont="1" applyBorder="1" applyAlignment="1">
      <alignment vertical="center" wrapText="1"/>
    </xf>
    <xf numFmtId="0" fontId="10" fillId="5" borderId="4" xfId="3" applyFont="1" applyFill="1" applyBorder="1" applyAlignment="1">
      <alignment horizontal="center" vertical="center" textRotation="90" wrapText="1"/>
    </xf>
    <xf numFmtId="0" fontId="10" fillId="5" borderId="5" xfId="3" applyFont="1" applyFill="1" applyBorder="1" applyAlignment="1">
      <alignment horizontal="center" vertical="center" textRotation="90" wrapText="1"/>
    </xf>
    <xf numFmtId="0" fontId="4" fillId="0" borderId="13" xfId="3" applyFont="1" applyFill="1" applyBorder="1" applyAlignment="1">
      <alignment horizontal="left" vertical="center" wrapText="1"/>
    </xf>
    <xf numFmtId="0" fontId="14" fillId="4" borderId="12" xfId="3" applyFont="1" applyFill="1" applyBorder="1" applyAlignment="1">
      <alignment horizontal="center" vertical="center" wrapText="1"/>
    </xf>
    <xf numFmtId="0" fontId="10" fillId="5" borderId="0" xfId="3" applyFont="1" applyFill="1" applyBorder="1" applyAlignment="1">
      <alignment horizontal="center" vertical="center" textRotation="90" wrapText="1"/>
    </xf>
    <xf numFmtId="0" fontId="4" fillId="0" borderId="3" xfId="3" applyFont="1" applyBorder="1" applyAlignment="1">
      <alignment horizontal="left" vertical="center" wrapText="1"/>
    </xf>
    <xf numFmtId="0" fontId="10" fillId="5" borderId="0" xfId="3" applyFont="1" applyFill="1" applyBorder="1" applyAlignment="1">
      <alignment horizontal="center" vertical="center" textRotation="90"/>
    </xf>
    <xf numFmtId="0" fontId="4" fillId="0" borderId="3" xfId="3" applyFont="1" applyBorder="1" applyAlignment="1">
      <alignment vertical="center" wrapText="1"/>
    </xf>
    <xf numFmtId="0" fontId="5" fillId="0" borderId="12" xfId="3" applyFont="1" applyBorder="1" applyAlignment="1">
      <alignment horizontal="center" vertical="center"/>
    </xf>
    <xf numFmtId="0" fontId="10" fillId="4" borderId="12" xfId="3" applyFont="1" applyFill="1" applyBorder="1" applyAlignment="1">
      <alignment horizontal="center" vertical="center" wrapText="1"/>
    </xf>
    <xf numFmtId="0" fontId="6" fillId="0" borderId="0" xfId="0" applyFont="1" applyAlignment="1"/>
    <xf numFmtId="0" fontId="4" fillId="2" borderId="12" xfId="0" applyFont="1" applyFill="1" applyBorder="1"/>
    <xf numFmtId="0" fontId="5" fillId="2" borderId="12" xfId="0" applyFont="1" applyFill="1" applyBorder="1" applyAlignment="1">
      <alignment horizontal="center" vertical="center"/>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6" fillId="2" borderId="12" xfId="0" applyFont="1" applyFill="1" applyBorder="1"/>
    <xf numFmtId="0" fontId="21" fillId="2" borderId="12" xfId="0" applyFont="1" applyFill="1" applyBorder="1" applyAlignment="1">
      <alignment horizontal="center" vertical="center"/>
    </xf>
    <xf numFmtId="0" fontId="10" fillId="4" borderId="12" xfId="0" applyFont="1" applyFill="1" applyBorder="1" applyAlignment="1">
      <alignment horizontal="center" vertical="center" wrapText="1"/>
    </xf>
    <xf numFmtId="0" fontId="8" fillId="4" borderId="19" xfId="4" applyNumberFormat="1" applyFont="1" applyFill="1" applyBorder="1" applyAlignment="1">
      <alignment horizontal="center" vertical="center" textRotation="91"/>
    </xf>
    <xf numFmtId="0" fontId="8" fillId="4" borderId="20" xfId="4" applyNumberFormat="1" applyFont="1" applyFill="1" applyBorder="1" applyAlignment="1">
      <alignment horizontal="center" vertical="center" textRotation="91"/>
    </xf>
    <xf numFmtId="0" fontId="8" fillId="4" borderId="21" xfId="4" applyNumberFormat="1" applyFont="1" applyFill="1" applyBorder="1" applyAlignment="1">
      <alignment horizontal="center" vertical="center" textRotation="91"/>
    </xf>
    <xf numFmtId="0" fontId="4" fillId="2" borderId="0" xfId="3" applyFont="1" applyFill="1" applyBorder="1"/>
    <xf numFmtId="49" fontId="8" fillId="4" borderId="9" xfId="4" applyNumberFormat="1" applyFont="1" applyFill="1" applyBorder="1" applyAlignment="1">
      <alignment horizontal="center" vertical="center" textRotation="91" wrapText="1"/>
    </xf>
    <xf numFmtId="49" fontId="8" fillId="4" borderId="10" xfId="4" applyNumberFormat="1" applyFont="1" applyFill="1" applyBorder="1" applyAlignment="1">
      <alignment horizontal="center" vertical="center" textRotation="91" wrapText="1"/>
    </xf>
    <xf numFmtId="49" fontId="8" fillId="4" borderId="11" xfId="4" applyNumberFormat="1" applyFont="1" applyFill="1" applyBorder="1" applyAlignment="1">
      <alignment horizontal="center" vertical="center" textRotation="91" wrapText="1"/>
    </xf>
    <xf numFmtId="49" fontId="18" fillId="4" borderId="16" xfId="4" applyNumberFormat="1" applyFont="1" applyFill="1" applyBorder="1" applyAlignment="1">
      <alignment horizontal="center" vertical="center" wrapText="1" readingOrder="1"/>
    </xf>
    <xf numFmtId="49" fontId="18" fillId="4" borderId="17" xfId="4" applyNumberFormat="1" applyFont="1" applyFill="1" applyBorder="1" applyAlignment="1">
      <alignment horizontal="center" vertical="center" wrapText="1" readingOrder="1"/>
    </xf>
    <xf numFmtId="49" fontId="18" fillId="4" borderId="18" xfId="4" applyNumberFormat="1" applyFont="1" applyFill="1" applyBorder="1" applyAlignment="1">
      <alignment horizontal="center" vertical="center" wrapText="1" readingOrder="1"/>
    </xf>
    <xf numFmtId="0" fontId="22" fillId="4" borderId="9" xfId="4" applyNumberFormat="1" applyFont="1" applyFill="1" applyBorder="1" applyAlignment="1">
      <alignment horizontal="center" vertical="center" textRotation="91" wrapText="1"/>
    </xf>
    <xf numFmtId="0" fontId="22" fillId="4" borderId="10" xfId="4" applyNumberFormat="1" applyFont="1" applyFill="1" applyBorder="1" applyAlignment="1">
      <alignment horizontal="center" vertical="center" textRotation="91" wrapText="1"/>
    </xf>
    <xf numFmtId="0" fontId="22" fillId="4" borderId="11" xfId="4" applyNumberFormat="1" applyFont="1" applyFill="1" applyBorder="1" applyAlignment="1">
      <alignment horizontal="center" vertical="center" textRotation="91" wrapText="1"/>
    </xf>
    <xf numFmtId="49" fontId="23" fillId="4" borderId="16" xfId="4" applyNumberFormat="1" applyFont="1" applyFill="1" applyBorder="1" applyAlignment="1">
      <alignment horizontal="center" vertical="center" wrapText="1" readingOrder="1"/>
    </xf>
    <xf numFmtId="49" fontId="23" fillId="4" borderId="17" xfId="4" applyNumberFormat="1" applyFont="1" applyFill="1" applyBorder="1" applyAlignment="1">
      <alignment horizontal="center" vertical="center" wrapText="1" readingOrder="1"/>
    </xf>
    <xf numFmtId="49" fontId="23" fillId="4" borderId="18" xfId="4" applyNumberFormat="1" applyFont="1" applyFill="1" applyBorder="1" applyAlignment="1">
      <alignment horizontal="center" vertical="center" wrapText="1" readingOrder="1"/>
    </xf>
    <xf numFmtId="0" fontId="20" fillId="4" borderId="12" xfId="0" applyFont="1" applyFill="1" applyBorder="1" applyAlignment="1">
      <alignment horizontal="center" vertical="center" wrapText="1"/>
    </xf>
    <xf numFmtId="0" fontId="4" fillId="2" borderId="22" xfId="3" applyFont="1" applyFill="1" applyBorder="1"/>
    <xf numFmtId="49" fontId="8" fillId="4" borderId="22" xfId="4" applyNumberFormat="1" applyFont="1" applyFill="1" applyBorder="1" applyAlignment="1">
      <alignment horizontal="center" vertical="center" wrapText="1"/>
    </xf>
    <xf numFmtId="0" fontId="5" fillId="0" borderId="22" xfId="0" applyFont="1" applyFill="1" applyBorder="1" applyAlignment="1">
      <alignment vertical="center" wrapText="1"/>
    </xf>
    <xf numFmtId="0" fontId="6" fillId="0" borderId="22" xfId="0" applyFont="1" applyBorder="1" applyAlignment="1">
      <alignment horizontal="center" vertical="center"/>
    </xf>
    <xf numFmtId="0" fontId="5" fillId="0" borderId="22" xfId="0" applyFont="1" applyFill="1" applyBorder="1" applyAlignment="1">
      <alignment horizontal="left" vertical="center" wrapText="1"/>
    </xf>
  </cellXfs>
  <cellStyles count="7">
    <cellStyle name="Millares [0]" xfId="1" builtinId="6"/>
    <cellStyle name="Normal" xfId="0" builtinId="0"/>
    <cellStyle name="Normal 2" xfId="3"/>
    <cellStyle name="Normal 3 2" xfId="6"/>
    <cellStyle name="Normal 3 3" xfId="4"/>
    <cellStyle name="Porcentaje" xfId="2" builtinId="5"/>
    <cellStyle name="Porcentaje 2" xfId="5"/>
  </cellStyles>
  <dxfs count="1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Version: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Version: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Version: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15</xdr:col>
      <xdr:colOff>223631</xdr:colOff>
      <xdr:row>5</xdr:row>
      <xdr:rowOff>47626</xdr:rowOff>
    </xdr:from>
    <xdr:to>
      <xdr:col>19</xdr:col>
      <xdr:colOff>430695</xdr:colOff>
      <xdr:row>6</xdr:row>
      <xdr:rowOff>149088</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6033881" y="942976"/>
          <a:ext cx="1245289" cy="37768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72961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672758" y="942975"/>
          <a:ext cx="217204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15</xdr:col>
      <xdr:colOff>223631</xdr:colOff>
      <xdr:row>5</xdr:row>
      <xdr:rowOff>47626</xdr:rowOff>
    </xdr:from>
    <xdr:to>
      <xdr:col>19</xdr:col>
      <xdr:colOff>430695</xdr:colOff>
      <xdr:row>6</xdr:row>
      <xdr:rowOff>149088</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6033881" y="942976"/>
          <a:ext cx="1245289" cy="37768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15</xdr:col>
      <xdr:colOff>223631</xdr:colOff>
      <xdr:row>5</xdr:row>
      <xdr:rowOff>47626</xdr:rowOff>
    </xdr:from>
    <xdr:to>
      <xdr:col>19</xdr:col>
      <xdr:colOff>430695</xdr:colOff>
      <xdr:row>6</xdr:row>
      <xdr:rowOff>149088</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6033881" y="942976"/>
          <a:ext cx="1245289" cy="37768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70675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539408"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9342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406058"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9342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406058"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714375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615608"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15</xdr:col>
      <xdr:colOff>223631</xdr:colOff>
      <xdr:row>5</xdr:row>
      <xdr:rowOff>47626</xdr:rowOff>
    </xdr:from>
    <xdr:to>
      <xdr:col>19</xdr:col>
      <xdr:colOff>430695</xdr:colOff>
      <xdr:row>6</xdr:row>
      <xdr:rowOff>149088</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6033881" y="942976"/>
          <a:ext cx="1245289" cy="37768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1334222</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2372"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701992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49178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7048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520358"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workbookViewId="0">
      <selection activeCell="N10" sqref="N10"/>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0" customFormat="1" ht="12.75" x14ac:dyDescent="0.2">
      <c r="A7" s="19"/>
      <c r="C7" s="21" t="s">
        <v>1</v>
      </c>
      <c r="D7" s="21"/>
      <c r="E7" s="21"/>
      <c r="K7" s="22"/>
      <c r="T7" s="23"/>
    </row>
    <row r="8" spans="1:20" s="20" customFormat="1" ht="14.25" customHeight="1" x14ac:dyDescent="0.2">
      <c r="A8" s="19"/>
      <c r="C8" s="24" t="s">
        <v>2</v>
      </c>
      <c r="D8" s="24"/>
      <c r="E8" s="24"/>
      <c r="K8" s="22"/>
      <c r="T8" s="23"/>
    </row>
    <row r="9" spans="1:20" s="20" customFormat="1" ht="12.75" x14ac:dyDescent="0.2">
      <c r="A9" s="19"/>
      <c r="C9" s="25" t="s">
        <v>3</v>
      </c>
      <c r="D9" s="25"/>
      <c r="E9" s="25"/>
      <c r="K9" s="22"/>
      <c r="T9" s="23"/>
    </row>
    <row r="10" spans="1:20" s="20" customFormat="1" ht="12.75" x14ac:dyDescent="0.2">
      <c r="A10" s="19"/>
      <c r="C10" s="25" t="s">
        <v>4</v>
      </c>
      <c r="D10" s="25"/>
      <c r="E10" s="25"/>
      <c r="K10" s="22"/>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31"/>
      <c r="C14" s="32"/>
      <c r="D14" s="33" t="s">
        <v>6</v>
      </c>
      <c r="E14" s="34">
        <v>40767859</v>
      </c>
      <c r="F14" s="35"/>
      <c r="G14" s="36"/>
      <c r="H14" s="34">
        <v>10107439</v>
      </c>
      <c r="I14" s="35"/>
      <c r="J14" s="36"/>
      <c r="K14" s="34">
        <v>24790690</v>
      </c>
      <c r="L14" s="35"/>
      <c r="M14" s="36"/>
      <c r="N14" s="34">
        <v>79708669</v>
      </c>
      <c r="O14" s="35"/>
      <c r="P14" s="36"/>
      <c r="Q14" s="34">
        <v>4432465</v>
      </c>
      <c r="R14" s="35"/>
      <c r="S14" s="36"/>
      <c r="T14" s="37"/>
    </row>
    <row r="15" spans="1:20" s="2" customFormat="1" ht="25.5" customHeight="1" x14ac:dyDescent="0.2">
      <c r="A15" s="1"/>
      <c r="B15" s="38" t="s">
        <v>7</v>
      </c>
      <c r="C15" s="39"/>
      <c r="D15" s="4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38"/>
      <c r="C16" s="39"/>
      <c r="D16" s="42" t="s">
        <v>12</v>
      </c>
      <c r="E16" s="43">
        <v>1</v>
      </c>
      <c r="F16" s="43"/>
      <c r="G16" s="43"/>
      <c r="H16" s="43">
        <v>1</v>
      </c>
      <c r="I16" s="43"/>
      <c r="J16" s="43"/>
      <c r="K16" s="43">
        <v>1</v>
      </c>
      <c r="L16" s="43"/>
      <c r="M16" s="43"/>
      <c r="N16" s="43">
        <v>1</v>
      </c>
      <c r="O16" s="43"/>
      <c r="P16" s="43"/>
      <c r="Q16" s="43">
        <v>1</v>
      </c>
      <c r="R16" s="43"/>
      <c r="S16" s="43"/>
      <c r="T16" s="37">
        <f>SUM(E16:S16)</f>
        <v>5</v>
      </c>
    </row>
    <row r="17" spans="1:20" s="2" customFormat="1" ht="51" customHeight="1" x14ac:dyDescent="0.2">
      <c r="A17" s="1">
        <v>2</v>
      </c>
      <c r="B17" s="38"/>
      <c r="C17" s="39"/>
      <c r="D17" s="44" t="s">
        <v>13</v>
      </c>
      <c r="E17" s="43">
        <v>1</v>
      </c>
      <c r="F17" s="43"/>
      <c r="G17" s="43"/>
      <c r="H17" s="43">
        <v>1</v>
      </c>
      <c r="I17" s="43"/>
      <c r="J17" s="43"/>
      <c r="K17" s="43">
        <v>1</v>
      </c>
      <c r="L17" s="43"/>
      <c r="M17" s="43"/>
      <c r="N17" s="43">
        <v>1</v>
      </c>
      <c r="O17" s="43"/>
      <c r="P17" s="43"/>
      <c r="Q17" s="43">
        <v>1</v>
      </c>
      <c r="R17" s="43"/>
      <c r="S17" s="43"/>
      <c r="T17" s="37">
        <f>SUM(E17:S17)</f>
        <v>5</v>
      </c>
    </row>
    <row r="18" spans="1:20" s="2" customFormat="1" ht="66" customHeight="1" x14ac:dyDescent="0.2">
      <c r="A18" s="1">
        <v>3</v>
      </c>
      <c r="B18" s="38"/>
      <c r="C18" s="39"/>
      <c r="D18" s="44" t="s">
        <v>14</v>
      </c>
      <c r="E18" s="43">
        <v>1</v>
      </c>
      <c r="F18" s="43"/>
      <c r="G18" s="43"/>
      <c r="H18" s="43">
        <v>1</v>
      </c>
      <c r="I18" s="43"/>
      <c r="J18" s="43"/>
      <c r="K18" s="43">
        <v>1</v>
      </c>
      <c r="L18" s="43"/>
      <c r="M18" s="43"/>
      <c r="N18" s="43">
        <v>1</v>
      </c>
      <c r="O18" s="43"/>
      <c r="P18" s="43"/>
      <c r="Q18" s="43">
        <v>1</v>
      </c>
      <c r="R18" s="43"/>
      <c r="S18" s="43"/>
      <c r="T18" s="37">
        <f>SUM(E18:S18)</f>
        <v>5</v>
      </c>
    </row>
    <row r="19" spans="1:20" s="2" customFormat="1" ht="18" customHeight="1" x14ac:dyDescent="0.2">
      <c r="A19" s="1"/>
      <c r="B19" s="38"/>
      <c r="C19" s="39"/>
      <c r="D19" s="45" t="s">
        <v>15</v>
      </c>
      <c r="E19" s="46">
        <f t="shared" ref="E19:S19" si="0">SUM(E16:E18)</f>
        <v>3</v>
      </c>
      <c r="F19" s="46">
        <f t="shared" si="0"/>
        <v>0</v>
      </c>
      <c r="G19" s="46">
        <f t="shared" si="0"/>
        <v>0</v>
      </c>
      <c r="H19" s="46">
        <f t="shared" si="0"/>
        <v>3</v>
      </c>
      <c r="I19" s="46">
        <f t="shared" si="0"/>
        <v>0</v>
      </c>
      <c r="J19" s="46">
        <f t="shared" si="0"/>
        <v>0</v>
      </c>
      <c r="K19" s="46">
        <f t="shared" si="0"/>
        <v>3</v>
      </c>
      <c r="L19" s="46">
        <f t="shared" si="0"/>
        <v>0</v>
      </c>
      <c r="M19" s="46">
        <f t="shared" si="0"/>
        <v>0</v>
      </c>
      <c r="N19" s="46">
        <f t="shared" si="0"/>
        <v>3</v>
      </c>
      <c r="O19" s="46">
        <f t="shared" si="0"/>
        <v>0</v>
      </c>
      <c r="P19" s="46">
        <f t="shared" si="0"/>
        <v>0</v>
      </c>
      <c r="Q19" s="46">
        <f t="shared" si="0"/>
        <v>3</v>
      </c>
      <c r="R19" s="46">
        <f t="shared" si="0"/>
        <v>0</v>
      </c>
      <c r="S19" s="46">
        <f t="shared" si="0"/>
        <v>0</v>
      </c>
      <c r="T19" s="37">
        <f>SUM(E19:S19)</f>
        <v>15</v>
      </c>
    </row>
    <row r="20" spans="1:20" s="2" customFormat="1" ht="37.5" customHeight="1" x14ac:dyDescent="0.2">
      <c r="A20" s="1"/>
      <c r="B20" s="38"/>
      <c r="C20" s="39"/>
      <c r="D20" s="47" t="s">
        <v>16</v>
      </c>
      <c r="E20" s="48" t="s">
        <v>17</v>
      </c>
      <c r="F20" s="48"/>
      <c r="G20" s="48"/>
      <c r="H20" s="48" t="s">
        <v>17</v>
      </c>
      <c r="I20" s="48"/>
      <c r="J20" s="48"/>
      <c r="K20" s="48" t="s">
        <v>17</v>
      </c>
      <c r="L20" s="48"/>
      <c r="M20" s="48"/>
      <c r="N20" s="48" t="s">
        <v>17</v>
      </c>
      <c r="O20" s="48"/>
      <c r="P20" s="48"/>
      <c r="Q20" s="48" t="s">
        <v>17</v>
      </c>
      <c r="R20" s="48"/>
      <c r="S20" s="48"/>
    </row>
    <row r="21" spans="1:20" s="2" customFormat="1" ht="21.75" customHeight="1" x14ac:dyDescent="0.2">
      <c r="A21" s="1"/>
      <c r="B21" s="38" t="s">
        <v>18</v>
      </c>
      <c r="C21" s="39"/>
      <c r="D21" s="47"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38"/>
      <c r="C22" s="39"/>
      <c r="D22" s="49" t="s">
        <v>19</v>
      </c>
      <c r="E22" s="43">
        <v>1</v>
      </c>
      <c r="F22" s="43"/>
      <c r="G22" s="43"/>
      <c r="H22" s="43">
        <v>1</v>
      </c>
      <c r="I22" s="43"/>
      <c r="J22" s="43"/>
      <c r="K22" s="43">
        <v>1</v>
      </c>
      <c r="L22" s="43"/>
      <c r="M22" s="43"/>
      <c r="N22" s="43">
        <v>1</v>
      </c>
      <c r="O22" s="43"/>
      <c r="P22" s="43"/>
      <c r="Q22" s="43">
        <v>1</v>
      </c>
      <c r="R22" s="43"/>
      <c r="S22" s="43"/>
      <c r="T22" s="37">
        <f t="shared" ref="T22:T27" si="1">SUM(E22:S22)</f>
        <v>5</v>
      </c>
    </row>
    <row r="23" spans="1:20" s="2" customFormat="1" ht="105.75" customHeight="1" x14ac:dyDescent="0.2">
      <c r="A23" s="1">
        <v>2</v>
      </c>
      <c r="B23" s="38"/>
      <c r="C23" s="39"/>
      <c r="D23" s="49" t="s">
        <v>20</v>
      </c>
      <c r="E23" s="43">
        <v>1</v>
      </c>
      <c r="F23" s="43"/>
      <c r="G23" s="43"/>
      <c r="H23" s="43">
        <v>1</v>
      </c>
      <c r="I23" s="43"/>
      <c r="J23" s="43"/>
      <c r="K23" s="43">
        <v>1</v>
      </c>
      <c r="L23" s="43"/>
      <c r="M23" s="43"/>
      <c r="N23" s="43">
        <v>1</v>
      </c>
      <c r="O23" s="43"/>
      <c r="P23" s="43"/>
      <c r="Q23" s="43">
        <v>1</v>
      </c>
      <c r="R23" s="43"/>
      <c r="S23" s="43"/>
      <c r="T23" s="37">
        <f t="shared" si="1"/>
        <v>5</v>
      </c>
    </row>
    <row r="24" spans="1:20" s="2" customFormat="1" ht="48.75" customHeight="1" x14ac:dyDescent="0.2">
      <c r="A24" s="1">
        <v>3</v>
      </c>
      <c r="B24" s="38"/>
      <c r="C24" s="39"/>
      <c r="D24" s="50" t="s">
        <v>21</v>
      </c>
      <c r="E24" s="43">
        <v>1</v>
      </c>
      <c r="F24" s="43"/>
      <c r="G24" s="43"/>
      <c r="H24" s="43">
        <v>1</v>
      </c>
      <c r="I24" s="43"/>
      <c r="J24" s="43"/>
      <c r="K24" s="43">
        <v>1</v>
      </c>
      <c r="L24" s="43"/>
      <c r="M24" s="43"/>
      <c r="N24" s="43">
        <v>1</v>
      </c>
      <c r="O24" s="43"/>
      <c r="P24" s="43"/>
      <c r="Q24" s="43">
        <v>1</v>
      </c>
      <c r="R24" s="43"/>
      <c r="S24" s="43"/>
      <c r="T24" s="37">
        <f t="shared" si="1"/>
        <v>5</v>
      </c>
    </row>
    <row r="25" spans="1:20" s="2" customFormat="1" ht="47.25" customHeight="1" x14ac:dyDescent="0.2">
      <c r="A25" s="1">
        <v>4</v>
      </c>
      <c r="B25" s="38"/>
      <c r="C25" s="39"/>
      <c r="D25" s="50" t="s">
        <v>22</v>
      </c>
      <c r="E25" s="43">
        <v>1</v>
      </c>
      <c r="F25" s="43"/>
      <c r="G25" s="43"/>
      <c r="H25" s="43">
        <v>1</v>
      </c>
      <c r="I25" s="43"/>
      <c r="J25" s="43"/>
      <c r="K25" s="43">
        <v>1</v>
      </c>
      <c r="L25" s="43"/>
      <c r="M25" s="43"/>
      <c r="N25" s="43">
        <v>1</v>
      </c>
      <c r="O25" s="43"/>
      <c r="P25" s="43"/>
      <c r="Q25" s="43">
        <v>1</v>
      </c>
      <c r="R25" s="43"/>
      <c r="S25" s="43"/>
      <c r="T25" s="37">
        <f t="shared" si="1"/>
        <v>5</v>
      </c>
    </row>
    <row r="26" spans="1:20" s="2" customFormat="1" ht="75" customHeight="1" x14ac:dyDescent="0.2">
      <c r="A26" s="1">
        <v>5</v>
      </c>
      <c r="B26" s="38"/>
      <c r="C26" s="39"/>
      <c r="D26" s="49" t="s">
        <v>23</v>
      </c>
      <c r="E26" s="43"/>
      <c r="F26" s="43"/>
      <c r="G26" s="43">
        <v>1</v>
      </c>
      <c r="H26" s="43"/>
      <c r="I26" s="43"/>
      <c r="J26" s="43">
        <v>1</v>
      </c>
      <c r="K26" s="43"/>
      <c r="L26" s="43"/>
      <c r="M26" s="43">
        <v>1</v>
      </c>
      <c r="N26" s="43"/>
      <c r="O26" s="43"/>
      <c r="P26" s="43">
        <v>1</v>
      </c>
      <c r="Q26" s="43"/>
      <c r="R26" s="43"/>
      <c r="S26" s="43">
        <v>1</v>
      </c>
      <c r="T26" s="37">
        <f t="shared" si="1"/>
        <v>5</v>
      </c>
    </row>
    <row r="27" spans="1:20" s="2" customFormat="1" ht="18" customHeight="1" x14ac:dyDescent="0.2">
      <c r="A27" s="1"/>
      <c r="B27" s="38"/>
      <c r="C27" s="39"/>
      <c r="D27" s="45" t="s">
        <v>15</v>
      </c>
      <c r="E27" s="43">
        <f t="shared" ref="E27:S27" si="2">SUM(E22:E26)</f>
        <v>4</v>
      </c>
      <c r="F27" s="43">
        <f t="shared" si="2"/>
        <v>0</v>
      </c>
      <c r="G27" s="43">
        <f t="shared" si="2"/>
        <v>1</v>
      </c>
      <c r="H27" s="43">
        <f t="shared" si="2"/>
        <v>4</v>
      </c>
      <c r="I27" s="43">
        <f t="shared" si="2"/>
        <v>0</v>
      </c>
      <c r="J27" s="43">
        <f t="shared" si="2"/>
        <v>1</v>
      </c>
      <c r="K27" s="43">
        <f t="shared" si="2"/>
        <v>4</v>
      </c>
      <c r="L27" s="43">
        <f t="shared" si="2"/>
        <v>0</v>
      </c>
      <c r="M27" s="43">
        <f t="shared" si="2"/>
        <v>1</v>
      </c>
      <c r="N27" s="43">
        <f t="shared" si="2"/>
        <v>4</v>
      </c>
      <c r="O27" s="43">
        <f t="shared" si="2"/>
        <v>0</v>
      </c>
      <c r="P27" s="43">
        <f t="shared" si="2"/>
        <v>1</v>
      </c>
      <c r="Q27" s="43">
        <f t="shared" si="2"/>
        <v>4</v>
      </c>
      <c r="R27" s="43">
        <f t="shared" si="2"/>
        <v>0</v>
      </c>
      <c r="S27" s="43">
        <f t="shared" si="2"/>
        <v>1</v>
      </c>
      <c r="T27" s="37">
        <f t="shared" si="1"/>
        <v>25</v>
      </c>
    </row>
    <row r="28" spans="1:20" s="2" customFormat="1" ht="48.75" customHeight="1" x14ac:dyDescent="0.2">
      <c r="A28" s="1"/>
      <c r="B28" s="38"/>
      <c r="C28" s="39"/>
      <c r="D28" s="47" t="s">
        <v>16</v>
      </c>
      <c r="E28" s="51" t="s">
        <v>24</v>
      </c>
      <c r="F28" s="52"/>
      <c r="G28" s="53"/>
      <c r="H28" s="51" t="s">
        <v>24</v>
      </c>
      <c r="I28" s="52"/>
      <c r="J28" s="53"/>
      <c r="K28" s="51" t="s">
        <v>24</v>
      </c>
      <c r="L28" s="52"/>
      <c r="M28" s="53"/>
      <c r="N28" s="51" t="s">
        <v>24</v>
      </c>
      <c r="O28" s="52"/>
      <c r="P28" s="53"/>
      <c r="Q28" s="51" t="s">
        <v>24</v>
      </c>
      <c r="R28" s="52"/>
      <c r="S28" s="53"/>
    </row>
    <row r="29" spans="1:20" s="2" customFormat="1" ht="18" customHeight="1" x14ac:dyDescent="0.2">
      <c r="A29" s="1"/>
      <c r="B29" s="38" t="s">
        <v>25</v>
      </c>
      <c r="C29" s="39"/>
      <c r="D29" s="47"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38"/>
      <c r="C30" s="39"/>
      <c r="D30" s="49" t="s">
        <v>26</v>
      </c>
      <c r="E30" s="43">
        <v>1</v>
      </c>
      <c r="F30" s="43"/>
      <c r="G30" s="43"/>
      <c r="H30" s="43">
        <v>1</v>
      </c>
      <c r="I30" s="43"/>
      <c r="J30" s="43"/>
      <c r="K30" s="43">
        <v>1</v>
      </c>
      <c r="L30" s="43"/>
      <c r="M30" s="43"/>
      <c r="N30" s="43"/>
      <c r="O30" s="43"/>
      <c r="P30" s="43">
        <v>1</v>
      </c>
      <c r="Q30" s="43"/>
      <c r="R30" s="43"/>
      <c r="S30" s="43">
        <v>1</v>
      </c>
      <c r="T30" s="37">
        <f>SUM(E30:S30)</f>
        <v>5</v>
      </c>
    </row>
    <row r="31" spans="1:20" s="2" customFormat="1" ht="18" customHeight="1" x14ac:dyDescent="0.2">
      <c r="A31" s="1"/>
      <c r="B31" s="38"/>
      <c r="C31" s="39"/>
      <c r="D31" s="45" t="s">
        <v>15</v>
      </c>
      <c r="E31" s="43">
        <f t="shared" ref="E31:S31" si="3">SUM(E30:E30)</f>
        <v>1</v>
      </c>
      <c r="F31" s="43">
        <f t="shared" si="3"/>
        <v>0</v>
      </c>
      <c r="G31" s="43">
        <f t="shared" si="3"/>
        <v>0</v>
      </c>
      <c r="H31" s="43">
        <f t="shared" si="3"/>
        <v>1</v>
      </c>
      <c r="I31" s="43">
        <f t="shared" si="3"/>
        <v>0</v>
      </c>
      <c r="J31" s="43">
        <f t="shared" si="3"/>
        <v>0</v>
      </c>
      <c r="K31" s="43">
        <f t="shared" si="3"/>
        <v>1</v>
      </c>
      <c r="L31" s="43">
        <f t="shared" si="3"/>
        <v>0</v>
      </c>
      <c r="M31" s="43">
        <f t="shared" si="3"/>
        <v>0</v>
      </c>
      <c r="N31" s="43">
        <f t="shared" si="3"/>
        <v>0</v>
      </c>
      <c r="O31" s="43">
        <f t="shared" si="3"/>
        <v>0</v>
      </c>
      <c r="P31" s="43">
        <f t="shared" si="3"/>
        <v>1</v>
      </c>
      <c r="Q31" s="43">
        <f t="shared" si="3"/>
        <v>0</v>
      </c>
      <c r="R31" s="43">
        <f t="shared" si="3"/>
        <v>0</v>
      </c>
      <c r="S31" s="43">
        <f t="shared" si="3"/>
        <v>1</v>
      </c>
      <c r="T31" s="37">
        <f>SUM(E31:S31)</f>
        <v>5</v>
      </c>
    </row>
    <row r="32" spans="1:20" s="2" customFormat="1" ht="37.5" customHeight="1" x14ac:dyDescent="0.2">
      <c r="A32" s="1"/>
      <c r="B32" s="38"/>
      <c r="C32" s="39"/>
      <c r="D32" s="47" t="s">
        <v>16</v>
      </c>
      <c r="E32" s="51" t="s">
        <v>27</v>
      </c>
      <c r="F32" s="52"/>
      <c r="G32" s="53"/>
      <c r="H32" s="51" t="s">
        <v>27</v>
      </c>
      <c r="I32" s="52"/>
      <c r="J32" s="53"/>
      <c r="K32" s="51" t="s">
        <v>27</v>
      </c>
      <c r="L32" s="52"/>
      <c r="M32" s="53"/>
      <c r="N32" s="51" t="s">
        <v>28</v>
      </c>
      <c r="O32" s="52"/>
      <c r="P32" s="53"/>
      <c r="Q32" s="51" t="s">
        <v>28</v>
      </c>
      <c r="R32" s="52"/>
      <c r="S32" s="53"/>
    </row>
    <row r="33" spans="1:20" s="2" customFormat="1" ht="18" customHeight="1" x14ac:dyDescent="0.2">
      <c r="A33" s="1"/>
      <c r="B33" s="38" t="s">
        <v>29</v>
      </c>
      <c r="C33" s="39"/>
      <c r="D33" s="47"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38"/>
      <c r="C34" s="39"/>
      <c r="D34" s="54" t="s">
        <v>30</v>
      </c>
      <c r="E34" s="43"/>
      <c r="F34" s="43">
        <v>1</v>
      </c>
      <c r="G34" s="43"/>
      <c r="H34" s="43">
        <v>1</v>
      </c>
      <c r="I34" s="43"/>
      <c r="J34" s="43"/>
      <c r="K34" s="43"/>
      <c r="L34" s="43">
        <v>1</v>
      </c>
      <c r="M34" s="43"/>
      <c r="N34" s="43"/>
      <c r="O34" s="43">
        <v>1</v>
      </c>
      <c r="P34" s="43"/>
      <c r="Q34" s="43"/>
      <c r="R34" s="43">
        <v>1</v>
      </c>
      <c r="S34" s="43"/>
      <c r="T34" s="37">
        <f>SUM(E34:S34)</f>
        <v>5</v>
      </c>
    </row>
    <row r="35" spans="1:20" s="2" customFormat="1" ht="81" customHeight="1" x14ac:dyDescent="0.2">
      <c r="A35" s="1">
        <v>2</v>
      </c>
      <c r="B35" s="38"/>
      <c r="C35" s="39"/>
      <c r="D35" s="55" t="s">
        <v>31</v>
      </c>
      <c r="E35" s="43"/>
      <c r="F35" s="43">
        <v>1</v>
      </c>
      <c r="G35" s="43"/>
      <c r="H35" s="43"/>
      <c r="I35" s="43">
        <v>1</v>
      </c>
      <c r="J35" s="43"/>
      <c r="K35" s="43"/>
      <c r="L35" s="43">
        <v>1</v>
      </c>
      <c r="M35" s="43"/>
      <c r="N35" s="43"/>
      <c r="O35" s="43">
        <v>1</v>
      </c>
      <c r="P35" s="43"/>
      <c r="Q35" s="43"/>
      <c r="R35" s="43">
        <v>1</v>
      </c>
      <c r="S35" s="43"/>
      <c r="T35" s="37">
        <f>SUM(E35:S35)</f>
        <v>5</v>
      </c>
    </row>
    <row r="36" spans="1:20" s="2" customFormat="1" ht="91.5" customHeight="1" x14ac:dyDescent="0.2">
      <c r="A36" s="1">
        <v>3</v>
      </c>
      <c r="B36" s="38"/>
      <c r="C36" s="39"/>
      <c r="D36" s="54" t="s">
        <v>32</v>
      </c>
      <c r="E36" s="43">
        <v>1</v>
      </c>
      <c r="F36" s="43"/>
      <c r="G36" s="43"/>
      <c r="H36" s="43">
        <v>1</v>
      </c>
      <c r="I36" s="43"/>
      <c r="J36" s="43"/>
      <c r="K36" s="43">
        <v>1</v>
      </c>
      <c r="L36" s="43"/>
      <c r="M36" s="43"/>
      <c r="N36" s="43">
        <v>1</v>
      </c>
      <c r="O36" s="43"/>
      <c r="P36" s="43"/>
      <c r="Q36" s="43">
        <v>1</v>
      </c>
      <c r="R36" s="43"/>
      <c r="S36" s="43"/>
      <c r="T36" s="37">
        <f>SUM(E36:S36)</f>
        <v>5</v>
      </c>
    </row>
    <row r="37" spans="1:20" s="2" customFormat="1" ht="18" customHeight="1" x14ac:dyDescent="0.2">
      <c r="A37" s="1"/>
      <c r="B37" s="38"/>
      <c r="C37" s="39"/>
      <c r="D37" s="45" t="s">
        <v>15</v>
      </c>
      <c r="E37" s="43">
        <f t="shared" ref="E37:S37" si="4">SUM(E34:E36)</f>
        <v>1</v>
      </c>
      <c r="F37" s="43">
        <f t="shared" si="4"/>
        <v>2</v>
      </c>
      <c r="G37" s="43">
        <f t="shared" si="4"/>
        <v>0</v>
      </c>
      <c r="H37" s="43">
        <f t="shared" si="4"/>
        <v>2</v>
      </c>
      <c r="I37" s="43">
        <f t="shared" si="4"/>
        <v>1</v>
      </c>
      <c r="J37" s="43">
        <f t="shared" si="4"/>
        <v>0</v>
      </c>
      <c r="K37" s="43">
        <f t="shared" si="4"/>
        <v>1</v>
      </c>
      <c r="L37" s="43">
        <f t="shared" si="4"/>
        <v>2</v>
      </c>
      <c r="M37" s="43">
        <f t="shared" si="4"/>
        <v>0</v>
      </c>
      <c r="N37" s="43">
        <f t="shared" si="4"/>
        <v>1</v>
      </c>
      <c r="O37" s="43">
        <f t="shared" si="4"/>
        <v>2</v>
      </c>
      <c r="P37" s="43">
        <f t="shared" si="4"/>
        <v>0</v>
      </c>
      <c r="Q37" s="43">
        <f t="shared" si="4"/>
        <v>1</v>
      </c>
      <c r="R37" s="43">
        <f t="shared" si="4"/>
        <v>2</v>
      </c>
      <c r="S37" s="43">
        <f t="shared" si="4"/>
        <v>0</v>
      </c>
      <c r="T37" s="37">
        <f>SUM(E37:S37)</f>
        <v>15</v>
      </c>
    </row>
    <row r="38" spans="1:20" s="2" customFormat="1" ht="46.5" customHeight="1" x14ac:dyDescent="0.2">
      <c r="A38" s="1"/>
      <c r="B38" s="38"/>
      <c r="C38" s="39"/>
      <c r="D38" s="47" t="s">
        <v>16</v>
      </c>
      <c r="E38" s="51" t="s">
        <v>33</v>
      </c>
      <c r="F38" s="52"/>
      <c r="G38" s="53"/>
      <c r="H38" s="51"/>
      <c r="I38" s="52"/>
      <c r="J38" s="53"/>
      <c r="K38" s="51" t="s">
        <v>33</v>
      </c>
      <c r="L38" s="52"/>
      <c r="M38" s="53"/>
      <c r="N38" s="51" t="s">
        <v>33</v>
      </c>
      <c r="O38" s="52"/>
      <c r="P38" s="53"/>
      <c r="Q38" s="51" t="s">
        <v>33</v>
      </c>
      <c r="R38" s="52"/>
      <c r="S38" s="53"/>
    </row>
    <row r="39" spans="1:20" s="2" customFormat="1" ht="18" customHeight="1" x14ac:dyDescent="0.2">
      <c r="A39" s="1"/>
      <c r="B39" s="56" t="s">
        <v>34</v>
      </c>
      <c r="C39" s="57"/>
      <c r="D39" s="47"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56"/>
      <c r="C40" s="57"/>
      <c r="D40" s="49" t="s">
        <v>35</v>
      </c>
      <c r="E40" s="43">
        <v>1</v>
      </c>
      <c r="F40" s="43"/>
      <c r="G40" s="43"/>
      <c r="H40" s="43">
        <v>1</v>
      </c>
      <c r="I40" s="43"/>
      <c r="J40" s="43"/>
      <c r="K40" s="43">
        <v>1</v>
      </c>
      <c r="L40" s="43"/>
      <c r="M40" s="43"/>
      <c r="N40" s="43">
        <v>1</v>
      </c>
      <c r="O40" s="43"/>
      <c r="P40" s="43"/>
      <c r="Q40" s="43">
        <v>1</v>
      </c>
      <c r="R40" s="43"/>
      <c r="S40" s="43"/>
      <c r="T40" s="37">
        <f>SUM(E40:S40)</f>
        <v>5</v>
      </c>
    </row>
    <row r="41" spans="1:20" s="2" customFormat="1" ht="39.75" customHeight="1" x14ac:dyDescent="0.2">
      <c r="A41" s="1">
        <v>2</v>
      </c>
      <c r="B41" s="56"/>
      <c r="C41" s="57"/>
      <c r="D41" s="58" t="s">
        <v>36</v>
      </c>
      <c r="E41" s="43">
        <v>1</v>
      </c>
      <c r="F41" s="43"/>
      <c r="G41" s="43"/>
      <c r="H41" s="43">
        <v>1</v>
      </c>
      <c r="I41" s="43"/>
      <c r="J41" s="43"/>
      <c r="K41" s="43">
        <v>1</v>
      </c>
      <c r="L41" s="43"/>
      <c r="M41" s="43"/>
      <c r="N41" s="43">
        <v>1</v>
      </c>
      <c r="O41" s="43"/>
      <c r="P41" s="43"/>
      <c r="Q41" s="43">
        <v>1</v>
      </c>
      <c r="R41" s="43"/>
      <c r="S41" s="43"/>
      <c r="T41" s="37">
        <f>SUM(E41:S41)</f>
        <v>5</v>
      </c>
    </row>
    <row r="42" spans="1:20" s="2" customFormat="1" ht="18" customHeight="1" x14ac:dyDescent="0.2">
      <c r="A42" s="1"/>
      <c r="B42" s="56"/>
      <c r="C42" s="57"/>
      <c r="D42" s="45" t="s">
        <v>15</v>
      </c>
      <c r="E42" s="43">
        <f t="shared" ref="E42:S42" si="5">SUM(E40:E41)</f>
        <v>2</v>
      </c>
      <c r="F42" s="43">
        <f t="shared" si="5"/>
        <v>0</v>
      </c>
      <c r="G42" s="43">
        <f t="shared" si="5"/>
        <v>0</v>
      </c>
      <c r="H42" s="43">
        <f t="shared" si="5"/>
        <v>2</v>
      </c>
      <c r="I42" s="43">
        <f t="shared" si="5"/>
        <v>0</v>
      </c>
      <c r="J42" s="43">
        <f t="shared" si="5"/>
        <v>0</v>
      </c>
      <c r="K42" s="43">
        <f t="shared" si="5"/>
        <v>2</v>
      </c>
      <c r="L42" s="43">
        <f t="shared" si="5"/>
        <v>0</v>
      </c>
      <c r="M42" s="43">
        <f t="shared" si="5"/>
        <v>0</v>
      </c>
      <c r="N42" s="43">
        <f t="shared" si="5"/>
        <v>2</v>
      </c>
      <c r="O42" s="43">
        <f t="shared" si="5"/>
        <v>0</v>
      </c>
      <c r="P42" s="43">
        <f t="shared" si="5"/>
        <v>0</v>
      </c>
      <c r="Q42" s="43">
        <f t="shared" si="5"/>
        <v>2</v>
      </c>
      <c r="R42" s="43">
        <f t="shared" si="5"/>
        <v>0</v>
      </c>
      <c r="S42" s="43">
        <f t="shared" si="5"/>
        <v>0</v>
      </c>
      <c r="T42" s="37">
        <f>SUM(E42:S42)</f>
        <v>10</v>
      </c>
    </row>
    <row r="43" spans="1:20" s="2" customFormat="1" ht="38.25" customHeight="1" x14ac:dyDescent="0.2">
      <c r="A43" s="1"/>
      <c r="B43" s="56"/>
      <c r="C43" s="57"/>
      <c r="D43" s="47" t="s">
        <v>16</v>
      </c>
      <c r="E43" s="59" t="s">
        <v>37</v>
      </c>
      <c r="F43" s="59"/>
      <c r="G43" s="59"/>
      <c r="H43" s="59" t="s">
        <v>37</v>
      </c>
      <c r="I43" s="59"/>
      <c r="J43" s="59"/>
      <c r="K43" s="59" t="s">
        <v>37</v>
      </c>
      <c r="L43" s="59"/>
      <c r="M43" s="59"/>
      <c r="N43" s="59" t="s">
        <v>37</v>
      </c>
      <c r="O43" s="59"/>
      <c r="P43" s="59"/>
      <c r="Q43" s="59" t="s">
        <v>37</v>
      </c>
      <c r="R43" s="59"/>
      <c r="S43" s="59"/>
    </row>
    <row r="44" spans="1:20" s="2" customFormat="1" ht="37.5" customHeight="1" x14ac:dyDescent="0.2">
      <c r="A44" s="1"/>
      <c r="B44" s="60" t="s">
        <v>38</v>
      </c>
      <c r="C44" s="57"/>
      <c r="D44" s="47"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60"/>
      <c r="C45" s="57"/>
      <c r="D45" s="61" t="s">
        <v>39</v>
      </c>
      <c r="E45" s="43"/>
      <c r="F45" s="43"/>
      <c r="G45" s="43">
        <v>1</v>
      </c>
      <c r="H45" s="43"/>
      <c r="I45" s="43"/>
      <c r="J45" s="43">
        <v>1</v>
      </c>
      <c r="K45" s="43"/>
      <c r="L45" s="43"/>
      <c r="M45" s="43">
        <v>1</v>
      </c>
      <c r="N45" s="43"/>
      <c r="O45" s="43"/>
      <c r="P45" s="43">
        <v>1</v>
      </c>
      <c r="Q45" s="43"/>
      <c r="R45" s="43"/>
      <c r="S45" s="43">
        <v>1</v>
      </c>
      <c r="T45" s="37">
        <f>SUM(E45:S45)</f>
        <v>5</v>
      </c>
    </row>
    <row r="46" spans="1:20" s="2" customFormat="1" ht="18" customHeight="1" x14ac:dyDescent="0.2">
      <c r="A46" s="1"/>
      <c r="B46" s="60"/>
      <c r="C46" s="57"/>
      <c r="D46" s="45" t="s">
        <v>15</v>
      </c>
      <c r="E46" s="43">
        <f t="shared" ref="E46:S46" si="6">SUM(E45:E45)</f>
        <v>0</v>
      </c>
      <c r="F46" s="43">
        <f t="shared" si="6"/>
        <v>0</v>
      </c>
      <c r="G46" s="43">
        <f t="shared" si="6"/>
        <v>1</v>
      </c>
      <c r="H46" s="43">
        <f t="shared" si="6"/>
        <v>0</v>
      </c>
      <c r="I46" s="43">
        <f t="shared" si="6"/>
        <v>0</v>
      </c>
      <c r="J46" s="43">
        <f t="shared" si="6"/>
        <v>1</v>
      </c>
      <c r="K46" s="43">
        <f t="shared" si="6"/>
        <v>0</v>
      </c>
      <c r="L46" s="43">
        <f t="shared" si="6"/>
        <v>0</v>
      </c>
      <c r="M46" s="43">
        <f t="shared" si="6"/>
        <v>1</v>
      </c>
      <c r="N46" s="43">
        <f t="shared" si="6"/>
        <v>0</v>
      </c>
      <c r="O46" s="43">
        <f t="shared" si="6"/>
        <v>0</v>
      </c>
      <c r="P46" s="43">
        <f t="shared" si="6"/>
        <v>1</v>
      </c>
      <c r="Q46" s="43">
        <f t="shared" si="6"/>
        <v>0</v>
      </c>
      <c r="R46" s="43">
        <f t="shared" si="6"/>
        <v>0</v>
      </c>
      <c r="S46" s="43">
        <f t="shared" si="6"/>
        <v>1</v>
      </c>
      <c r="T46" s="37">
        <f>SUM(E46:S46)</f>
        <v>5</v>
      </c>
    </row>
    <row r="47" spans="1:20" s="2" customFormat="1" ht="37.5" customHeight="1" x14ac:dyDescent="0.2">
      <c r="A47" s="1"/>
      <c r="B47" s="60"/>
      <c r="C47" s="57"/>
      <c r="D47" s="47" t="s">
        <v>16</v>
      </c>
      <c r="E47" s="59" t="s">
        <v>40</v>
      </c>
      <c r="F47" s="59"/>
      <c r="G47" s="59"/>
      <c r="H47" s="59" t="s">
        <v>40</v>
      </c>
      <c r="I47" s="59"/>
      <c r="J47" s="59"/>
      <c r="K47" s="59" t="s">
        <v>40</v>
      </c>
      <c r="L47" s="59"/>
      <c r="M47" s="59"/>
      <c r="N47" s="59" t="s">
        <v>40</v>
      </c>
      <c r="O47" s="59"/>
      <c r="P47" s="59"/>
      <c r="Q47" s="59" t="s">
        <v>40</v>
      </c>
      <c r="R47" s="59"/>
      <c r="S47" s="59"/>
      <c r="T47" s="37"/>
    </row>
    <row r="48" spans="1:20" s="2" customFormat="1" ht="18" customHeight="1" x14ac:dyDescent="0.2">
      <c r="A48" s="1"/>
      <c r="B48" s="62" t="s">
        <v>41</v>
      </c>
      <c r="C48" s="39"/>
      <c r="D48" s="47"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62"/>
      <c r="C49" s="39"/>
      <c r="D49" s="55" t="s">
        <v>43</v>
      </c>
      <c r="E49" s="43"/>
      <c r="F49" s="43"/>
      <c r="G49" s="43">
        <v>1</v>
      </c>
      <c r="H49" s="43"/>
      <c r="I49" s="43"/>
      <c r="J49" s="43">
        <v>1</v>
      </c>
      <c r="K49" s="43"/>
      <c r="L49" s="43"/>
      <c r="M49" s="43">
        <v>1</v>
      </c>
      <c r="N49" s="43"/>
      <c r="O49" s="43"/>
      <c r="P49" s="43">
        <v>1</v>
      </c>
      <c r="Q49" s="43"/>
      <c r="R49" s="43"/>
      <c r="S49" s="43">
        <v>1</v>
      </c>
      <c r="T49" s="37">
        <f>SUM(E49:S49)</f>
        <v>5</v>
      </c>
    </row>
    <row r="50" spans="1:20" s="2" customFormat="1" ht="79.5" customHeight="1" x14ac:dyDescent="0.2">
      <c r="A50" s="1">
        <v>2</v>
      </c>
      <c r="B50" s="62"/>
      <c r="C50" s="39"/>
      <c r="D50" s="63" t="s">
        <v>44</v>
      </c>
      <c r="E50" s="43"/>
      <c r="F50" s="43"/>
      <c r="G50" s="43">
        <v>1</v>
      </c>
      <c r="H50" s="43"/>
      <c r="I50" s="43"/>
      <c r="J50" s="43">
        <v>1</v>
      </c>
      <c r="K50" s="43"/>
      <c r="L50" s="43"/>
      <c r="M50" s="43">
        <v>1</v>
      </c>
      <c r="N50" s="43"/>
      <c r="O50" s="43"/>
      <c r="P50" s="43">
        <v>1</v>
      </c>
      <c r="Q50" s="43"/>
      <c r="R50" s="43"/>
      <c r="S50" s="43">
        <v>1</v>
      </c>
      <c r="T50" s="37">
        <f>SUM(E50:S50)</f>
        <v>5</v>
      </c>
    </row>
    <row r="51" spans="1:20" s="2" customFormat="1" ht="18" customHeight="1" x14ac:dyDescent="0.2">
      <c r="A51" s="1"/>
      <c r="B51" s="62"/>
      <c r="C51" s="39"/>
      <c r="D51" s="45" t="s">
        <v>15</v>
      </c>
      <c r="E51" s="43">
        <f t="shared" ref="E51:S51" si="7">SUM(E49:E50)</f>
        <v>0</v>
      </c>
      <c r="F51" s="43">
        <f t="shared" si="7"/>
        <v>0</v>
      </c>
      <c r="G51" s="43">
        <f t="shared" si="7"/>
        <v>2</v>
      </c>
      <c r="H51" s="43">
        <f t="shared" si="7"/>
        <v>0</v>
      </c>
      <c r="I51" s="43">
        <f t="shared" si="7"/>
        <v>0</v>
      </c>
      <c r="J51" s="43">
        <f t="shared" si="7"/>
        <v>2</v>
      </c>
      <c r="K51" s="43">
        <f t="shared" si="7"/>
        <v>0</v>
      </c>
      <c r="L51" s="43">
        <f t="shared" si="7"/>
        <v>0</v>
      </c>
      <c r="M51" s="43">
        <f t="shared" si="7"/>
        <v>2</v>
      </c>
      <c r="N51" s="43">
        <f t="shared" si="7"/>
        <v>0</v>
      </c>
      <c r="O51" s="43">
        <f t="shared" si="7"/>
        <v>0</v>
      </c>
      <c r="P51" s="43">
        <f t="shared" si="7"/>
        <v>2</v>
      </c>
      <c r="Q51" s="43">
        <f t="shared" si="7"/>
        <v>0</v>
      </c>
      <c r="R51" s="43">
        <f t="shared" si="7"/>
        <v>0</v>
      </c>
      <c r="S51" s="43">
        <f t="shared" si="7"/>
        <v>2</v>
      </c>
      <c r="T51" s="37">
        <f>SUM(E51:S51)</f>
        <v>10</v>
      </c>
    </row>
    <row r="52" spans="1:20" s="2" customFormat="1" ht="58.5" customHeight="1" x14ac:dyDescent="0.2">
      <c r="A52" s="1"/>
      <c r="B52" s="62"/>
      <c r="C52" s="39"/>
      <c r="D52" s="47" t="s">
        <v>16</v>
      </c>
      <c r="E52" s="64" t="s">
        <v>40</v>
      </c>
      <c r="F52" s="65"/>
      <c r="G52" s="66"/>
      <c r="H52" s="64" t="s">
        <v>40</v>
      </c>
      <c r="I52" s="65"/>
      <c r="J52" s="66"/>
      <c r="K52" s="64" t="s">
        <v>40</v>
      </c>
      <c r="L52" s="65"/>
      <c r="M52" s="66"/>
      <c r="N52" s="64" t="s">
        <v>40</v>
      </c>
      <c r="O52" s="65"/>
      <c r="P52" s="66"/>
      <c r="Q52" s="64" t="s">
        <v>40</v>
      </c>
      <c r="R52" s="65"/>
      <c r="S52" s="66"/>
    </row>
    <row r="53" spans="1:20" x14ac:dyDescent="0.25">
      <c r="E53" s="68">
        <f>+E51+E46+E42+E37+E31+E27+E19</f>
        <v>11</v>
      </c>
      <c r="F53" s="68">
        <f t="shared" ref="F53:G53" si="8">+F51+F46+F42+F37+F31+F27+F19</f>
        <v>2</v>
      </c>
      <c r="G53" s="68">
        <f t="shared" si="8"/>
        <v>4</v>
      </c>
      <c r="H53" s="68">
        <f>+H51+H46+H42+H37+H31+H27+H19</f>
        <v>12</v>
      </c>
      <c r="I53" s="68">
        <f t="shared" ref="I53:J53" si="9">+I51+I46+I42+I37+I31+I27+I19</f>
        <v>1</v>
      </c>
      <c r="J53" s="68">
        <f t="shared" si="9"/>
        <v>4</v>
      </c>
      <c r="K53" s="68">
        <f>+K51+K46+K42+K37+K31+K27+K19</f>
        <v>11</v>
      </c>
      <c r="L53" s="68">
        <f t="shared" ref="L53:M53" si="10">+L51+L46+L42+L37+L31+L27+L19</f>
        <v>2</v>
      </c>
      <c r="M53" s="68">
        <f t="shared" si="10"/>
        <v>4</v>
      </c>
      <c r="N53" s="68">
        <f>+N51+N46+N42+N37+N31+N27+N19</f>
        <v>10</v>
      </c>
      <c r="O53" s="68">
        <f t="shared" ref="O53:P53" si="11">+O51+O46+O42+O37+O31+O27+O19</f>
        <v>2</v>
      </c>
      <c r="P53" s="68">
        <f t="shared" si="11"/>
        <v>5</v>
      </c>
      <c r="Q53" s="68">
        <f>+Q51+Q46+Q42+Q37+Q31+Q27+Q19</f>
        <v>10</v>
      </c>
      <c r="R53" s="68">
        <f t="shared" ref="R53:S53" si="12">+R51+R46+R42+R37+R31+R27+R19</f>
        <v>2</v>
      </c>
      <c r="S53" s="68">
        <f t="shared" si="12"/>
        <v>5</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54</v>
      </c>
      <c r="F55" s="72">
        <f>+E55/$E$58</f>
        <v>0.63529411764705879</v>
      </c>
    </row>
    <row r="56" spans="1:20" x14ac:dyDescent="0.25">
      <c r="D56" s="41" t="s">
        <v>10</v>
      </c>
      <c r="E56" s="68">
        <f>+F53+I53+L53+O53+R53</f>
        <v>9</v>
      </c>
      <c r="F56" s="72">
        <f t="shared" ref="F56:F58" si="13">+E56/$E$58</f>
        <v>0.10588235294117647</v>
      </c>
    </row>
    <row r="57" spans="1:20" x14ac:dyDescent="0.25">
      <c r="D57" s="41" t="s">
        <v>11</v>
      </c>
      <c r="E57" s="68">
        <f>+G53+J53+M53+P53+S53</f>
        <v>22</v>
      </c>
      <c r="F57" s="72">
        <f t="shared" si="13"/>
        <v>0.25882352941176473</v>
      </c>
    </row>
    <row r="58" spans="1:20" x14ac:dyDescent="0.25">
      <c r="E58" s="68">
        <f>+E57+E56+E55</f>
        <v>85</v>
      </c>
      <c r="F58" s="72">
        <f t="shared" si="13"/>
        <v>1</v>
      </c>
    </row>
    <row r="60" spans="1:20" x14ac:dyDescent="0.25">
      <c r="D60" s="73" t="s">
        <v>45</v>
      </c>
      <c r="E60" s="74"/>
      <c r="F60" s="75">
        <f>+F55+F57</f>
        <v>0.89411764705882346</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E54:S54">
    <cfRule type="cellIs" dxfId="109" priority="7" operator="notEqual">
      <formula>$A$54</formula>
    </cfRule>
    <cfRule type="cellIs" dxfId="108" priority="8" operator="greaterThan">
      <formula>$A$54</formula>
    </cfRule>
  </conditionalFormatting>
  <conditionalFormatting sqref="T16">
    <cfRule type="cellIs" dxfId="107" priority="6" operator="notEqual">
      <formula>$T$15</formula>
    </cfRule>
  </conditionalFormatting>
  <conditionalFormatting sqref="T16">
    <cfRule type="cellIs" dxfId="106" priority="4" operator="notEqual">
      <formula>$T$15</formula>
    </cfRule>
    <cfRule type="cellIs" priority="5" operator="equal">
      <formula>$T$15</formula>
    </cfRule>
  </conditionalFormatting>
  <conditionalFormatting sqref="T17:T19 T21:T27 T30:T31 T34:T37 T40:T42 T45:T51">
    <cfRule type="cellIs" dxfId="105" priority="3" operator="notEqual">
      <formula>$T$15</formula>
    </cfRule>
  </conditionalFormatting>
  <conditionalFormatting sqref="T17:T19 T21:T27 T30:T31 T34:T37 T40:T42 T45:T51">
    <cfRule type="cellIs" dxfId="104"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K9" sqref="K9"/>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8" width="4.140625" style="68" customWidth="1"/>
    <col min="9" max="9" width="4.5703125" style="68" customWidth="1"/>
    <col min="10" max="10" width="4" style="68" customWidth="1"/>
    <col min="11" max="11" width="3.85546875" style="68" customWidth="1"/>
    <col min="12" max="12" width="4" style="68" customWidth="1"/>
    <col min="13" max="13" width="4.5703125" style="68" customWidth="1"/>
    <col min="14" max="14" width="3.85546875" style="68" customWidth="1"/>
    <col min="15" max="15" width="4.28515625" style="68" customWidth="1"/>
    <col min="16" max="17" width="4" style="68" customWidth="1"/>
    <col min="18" max="18" width="4.7109375"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147</v>
      </c>
      <c r="D7" s="76"/>
      <c r="E7" s="76"/>
      <c r="K7" s="23"/>
      <c r="T7" s="23"/>
    </row>
    <row r="8" spans="1:20" s="2" customFormat="1" ht="14.25" customHeight="1" x14ac:dyDescent="0.2">
      <c r="A8" s="1"/>
      <c r="C8" s="77" t="s">
        <v>47</v>
      </c>
      <c r="D8" s="77"/>
      <c r="E8" s="77"/>
      <c r="K8" s="23"/>
      <c r="T8" s="23"/>
    </row>
    <row r="9" spans="1:20" s="2" customFormat="1" ht="12.75" x14ac:dyDescent="0.2">
      <c r="A9" s="1"/>
      <c r="C9" s="78" t="s">
        <v>148</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24389377</v>
      </c>
      <c r="F14" s="35"/>
      <c r="G14" s="36"/>
      <c r="H14" s="34">
        <v>42116395</v>
      </c>
      <c r="I14" s="35"/>
      <c r="J14" s="36"/>
      <c r="K14" s="34">
        <v>9992779</v>
      </c>
      <c r="L14" s="35"/>
      <c r="M14" s="36"/>
      <c r="N14" s="34">
        <v>36278581</v>
      </c>
      <c r="O14" s="35"/>
      <c r="P14" s="36"/>
      <c r="Q14" s="34">
        <v>25017391</v>
      </c>
      <c r="R14" s="35"/>
      <c r="S14" s="36"/>
      <c r="T14" s="37"/>
    </row>
    <row r="15" spans="1:20" s="2" customFormat="1" ht="12.7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136" t="s">
        <v>70</v>
      </c>
      <c r="F20" s="137"/>
      <c r="G20" s="138"/>
      <c r="H20" s="136" t="s">
        <v>70</v>
      </c>
      <c r="I20" s="137"/>
      <c r="J20" s="138"/>
      <c r="K20" s="136" t="s">
        <v>70</v>
      </c>
      <c r="L20" s="137"/>
      <c r="M20" s="138"/>
      <c r="N20" s="136" t="s">
        <v>70</v>
      </c>
      <c r="O20" s="137"/>
      <c r="P20" s="138"/>
      <c r="Q20" s="136" t="s">
        <v>70</v>
      </c>
      <c r="R20" s="137"/>
      <c r="S20" s="138"/>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v>1</v>
      </c>
      <c r="G26" s="92"/>
      <c r="H26" s="92"/>
      <c r="I26" s="92">
        <v>1</v>
      </c>
      <c r="J26" s="92"/>
      <c r="K26" s="92"/>
      <c r="L26" s="92">
        <v>1</v>
      </c>
      <c r="M26" s="92"/>
      <c r="N26" s="92"/>
      <c r="O26" s="92">
        <v>1</v>
      </c>
      <c r="P26" s="92"/>
      <c r="Q26" s="92"/>
      <c r="R26" s="92">
        <v>1</v>
      </c>
      <c r="S26" s="92"/>
      <c r="T26" s="37">
        <f t="shared" si="1"/>
        <v>5</v>
      </c>
    </row>
    <row r="27" spans="1:20" s="2" customFormat="1" ht="18" customHeight="1" x14ac:dyDescent="0.2">
      <c r="A27" s="1"/>
      <c r="B27" s="88"/>
      <c r="C27" s="89"/>
      <c r="D27" s="95" t="s">
        <v>15</v>
      </c>
      <c r="E27" s="93">
        <f t="shared" ref="E27:S27" si="2">SUM(E22:E26)</f>
        <v>4</v>
      </c>
      <c r="F27" s="93">
        <f t="shared" si="2"/>
        <v>1</v>
      </c>
      <c r="G27" s="93">
        <f t="shared" si="2"/>
        <v>0</v>
      </c>
      <c r="H27" s="93">
        <f t="shared" si="2"/>
        <v>4</v>
      </c>
      <c r="I27" s="93">
        <f t="shared" si="2"/>
        <v>1</v>
      </c>
      <c r="J27" s="93">
        <f t="shared" si="2"/>
        <v>0</v>
      </c>
      <c r="K27" s="93">
        <f t="shared" si="2"/>
        <v>4</v>
      </c>
      <c r="L27" s="93">
        <f t="shared" si="2"/>
        <v>1</v>
      </c>
      <c r="M27" s="93">
        <f t="shared" si="2"/>
        <v>0</v>
      </c>
      <c r="N27" s="93">
        <f t="shared" si="2"/>
        <v>4</v>
      </c>
      <c r="O27" s="93">
        <f t="shared" si="2"/>
        <v>1</v>
      </c>
      <c r="P27" s="93">
        <f t="shared" si="2"/>
        <v>0</v>
      </c>
      <c r="Q27" s="93">
        <f t="shared" si="2"/>
        <v>4</v>
      </c>
      <c r="R27" s="93">
        <f t="shared" si="2"/>
        <v>1</v>
      </c>
      <c r="S27" s="93">
        <f t="shared" si="2"/>
        <v>0</v>
      </c>
      <c r="T27" s="37">
        <f t="shared" si="1"/>
        <v>25</v>
      </c>
    </row>
    <row r="28" spans="1:20" s="2" customFormat="1" ht="48.75" customHeight="1" x14ac:dyDescent="0.2">
      <c r="A28" s="1"/>
      <c r="B28" s="88"/>
      <c r="C28" s="89"/>
      <c r="D28" s="96" t="s">
        <v>16</v>
      </c>
      <c r="E28" s="105" t="s">
        <v>149</v>
      </c>
      <c r="F28" s="106"/>
      <c r="G28" s="107"/>
      <c r="H28" s="105" t="s">
        <v>149</v>
      </c>
      <c r="I28" s="106"/>
      <c r="J28" s="107"/>
      <c r="K28" s="105" t="s">
        <v>149</v>
      </c>
      <c r="L28" s="106"/>
      <c r="M28" s="107"/>
      <c r="N28" s="105" t="s">
        <v>149</v>
      </c>
      <c r="O28" s="106"/>
      <c r="P28" s="107"/>
      <c r="Q28" s="105" t="s">
        <v>149</v>
      </c>
      <c r="R28" s="106"/>
      <c r="S28" s="107"/>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23" t="s">
        <v>86</v>
      </c>
      <c r="F32" s="124"/>
      <c r="G32" s="125"/>
      <c r="H32" s="123" t="s">
        <v>86</v>
      </c>
      <c r="I32" s="124"/>
      <c r="J32" s="125"/>
      <c r="K32" s="123" t="s">
        <v>86</v>
      </c>
      <c r="L32" s="124"/>
      <c r="M32" s="125"/>
      <c r="N32" s="123" t="s">
        <v>86</v>
      </c>
      <c r="O32" s="124"/>
      <c r="P32" s="125"/>
      <c r="Q32" s="123" t="s">
        <v>86</v>
      </c>
      <c r="R32" s="124"/>
      <c r="S32" s="125"/>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c r="F34" s="118">
        <v>1</v>
      </c>
      <c r="G34" s="118"/>
      <c r="H34" s="118"/>
      <c r="I34" s="118">
        <v>1</v>
      </c>
      <c r="J34" s="118"/>
      <c r="K34" s="118"/>
      <c r="L34" s="118">
        <v>1</v>
      </c>
      <c r="M34" s="118"/>
      <c r="N34" s="118"/>
      <c r="O34" s="118">
        <v>1</v>
      </c>
      <c r="P34" s="118"/>
      <c r="Q34" s="118"/>
      <c r="R34" s="118">
        <v>1</v>
      </c>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1</v>
      </c>
      <c r="F37" s="93">
        <f t="shared" si="4"/>
        <v>1</v>
      </c>
      <c r="G37" s="93">
        <f t="shared" si="4"/>
        <v>1</v>
      </c>
      <c r="H37" s="93">
        <f t="shared" si="4"/>
        <v>1</v>
      </c>
      <c r="I37" s="93">
        <f t="shared" si="4"/>
        <v>1</v>
      </c>
      <c r="J37" s="93">
        <f t="shared" si="4"/>
        <v>1</v>
      </c>
      <c r="K37" s="93">
        <f t="shared" si="4"/>
        <v>1</v>
      </c>
      <c r="L37" s="93">
        <f t="shared" si="4"/>
        <v>1</v>
      </c>
      <c r="M37" s="93">
        <f t="shared" si="4"/>
        <v>1</v>
      </c>
      <c r="N37" s="93">
        <f t="shared" si="4"/>
        <v>1</v>
      </c>
      <c r="O37" s="93">
        <f t="shared" si="4"/>
        <v>1</v>
      </c>
      <c r="P37" s="93">
        <f t="shared" si="4"/>
        <v>1</v>
      </c>
      <c r="Q37" s="93">
        <f t="shared" si="4"/>
        <v>1</v>
      </c>
      <c r="R37" s="93">
        <f t="shared" si="4"/>
        <v>1</v>
      </c>
      <c r="S37" s="93">
        <f t="shared" si="4"/>
        <v>1</v>
      </c>
      <c r="T37" s="37">
        <f>SUM(E37:S37)</f>
        <v>15</v>
      </c>
    </row>
    <row r="38" spans="1:20" s="2" customFormat="1" ht="46.5" customHeight="1" x14ac:dyDescent="0.2">
      <c r="A38" s="1"/>
      <c r="B38" s="88"/>
      <c r="C38" s="89"/>
      <c r="D38" s="96" t="s">
        <v>16</v>
      </c>
      <c r="E38" s="51" t="s">
        <v>87</v>
      </c>
      <c r="F38" s="52"/>
      <c r="G38" s="53"/>
      <c r="H38" s="51" t="s">
        <v>87</v>
      </c>
      <c r="I38" s="52"/>
      <c r="J38" s="53"/>
      <c r="K38" s="51" t="s">
        <v>87</v>
      </c>
      <c r="L38" s="52"/>
      <c r="M38" s="53"/>
      <c r="N38" s="51" t="s">
        <v>87</v>
      </c>
      <c r="O38" s="52"/>
      <c r="P38" s="53"/>
      <c r="Q38" s="51" t="s">
        <v>87</v>
      </c>
      <c r="R38" s="52"/>
      <c r="S38" s="53"/>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c r="F41" s="118"/>
      <c r="G41" s="118">
        <v>1</v>
      </c>
      <c r="H41" s="118"/>
      <c r="I41" s="118"/>
      <c r="J41" s="118">
        <v>1</v>
      </c>
      <c r="K41" s="118"/>
      <c r="L41" s="118"/>
      <c r="M41" s="118">
        <v>1</v>
      </c>
      <c r="N41" s="118"/>
      <c r="O41" s="118"/>
      <c r="P41" s="118">
        <v>1</v>
      </c>
      <c r="Q41" s="118"/>
      <c r="R41" s="118"/>
      <c r="S41" s="118">
        <v>1</v>
      </c>
      <c r="T41" s="37">
        <f>SUM(E41:S41)</f>
        <v>5</v>
      </c>
    </row>
    <row r="42" spans="1:20" s="2" customFormat="1" ht="18" customHeight="1" x14ac:dyDescent="0.2">
      <c r="A42" s="1"/>
      <c r="B42" s="110"/>
      <c r="C42" s="111"/>
      <c r="D42" s="95" t="s">
        <v>15</v>
      </c>
      <c r="E42" s="93">
        <f t="shared" ref="E42:S42" si="5">SUM(E40:E41)</f>
        <v>1</v>
      </c>
      <c r="F42" s="93">
        <f t="shared" si="5"/>
        <v>0</v>
      </c>
      <c r="G42" s="93">
        <f t="shared" si="5"/>
        <v>1</v>
      </c>
      <c r="H42" s="93">
        <f t="shared" si="5"/>
        <v>1</v>
      </c>
      <c r="I42" s="93">
        <f t="shared" si="5"/>
        <v>0</v>
      </c>
      <c r="J42" s="93">
        <f t="shared" si="5"/>
        <v>1</v>
      </c>
      <c r="K42" s="93">
        <f t="shared" si="5"/>
        <v>1</v>
      </c>
      <c r="L42" s="93">
        <f t="shared" si="5"/>
        <v>0</v>
      </c>
      <c r="M42" s="93">
        <f t="shared" si="5"/>
        <v>1</v>
      </c>
      <c r="N42" s="93">
        <f t="shared" si="5"/>
        <v>1</v>
      </c>
      <c r="O42" s="93">
        <f t="shared" si="5"/>
        <v>0</v>
      </c>
      <c r="P42" s="93">
        <f t="shared" si="5"/>
        <v>1</v>
      </c>
      <c r="Q42" s="93">
        <f t="shared" si="5"/>
        <v>1</v>
      </c>
      <c r="R42" s="93">
        <f t="shared" si="5"/>
        <v>0</v>
      </c>
      <c r="S42" s="93">
        <f t="shared" si="5"/>
        <v>1</v>
      </c>
      <c r="T42" s="37">
        <f>SUM(E42:S42)</f>
        <v>10</v>
      </c>
    </row>
    <row r="43" spans="1:20" s="2" customFormat="1" ht="38.25" customHeight="1" x14ac:dyDescent="0.2">
      <c r="A43" s="1"/>
      <c r="B43" s="110"/>
      <c r="C43" s="111"/>
      <c r="D43" s="96" t="s">
        <v>16</v>
      </c>
      <c r="E43" s="119" t="s">
        <v>150</v>
      </c>
      <c r="F43" s="119"/>
      <c r="G43" s="119"/>
      <c r="H43" s="119" t="s">
        <v>150</v>
      </c>
      <c r="I43" s="119"/>
      <c r="J43" s="119"/>
      <c r="K43" s="119" t="s">
        <v>150</v>
      </c>
      <c r="L43" s="119"/>
      <c r="M43" s="119"/>
      <c r="N43" s="119" t="s">
        <v>150</v>
      </c>
      <c r="O43" s="119"/>
      <c r="P43" s="119"/>
      <c r="Q43" s="119" t="s">
        <v>150</v>
      </c>
      <c r="R43" s="119"/>
      <c r="S43" s="119"/>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v>1</v>
      </c>
      <c r="F45" s="118"/>
      <c r="G45" s="118"/>
      <c r="H45" s="118">
        <v>1</v>
      </c>
      <c r="I45" s="118"/>
      <c r="J45" s="118"/>
      <c r="K45" s="118">
        <v>1</v>
      </c>
      <c r="L45" s="118"/>
      <c r="M45" s="118"/>
      <c r="N45" s="118">
        <v>1</v>
      </c>
      <c r="O45" s="118"/>
      <c r="P45" s="118"/>
      <c r="Q45" s="118">
        <v>1</v>
      </c>
      <c r="R45" s="118"/>
      <c r="S45" s="118"/>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59" t="s">
        <v>90</v>
      </c>
      <c r="F47" s="59"/>
      <c r="G47" s="59"/>
      <c r="H47" s="59" t="s">
        <v>90</v>
      </c>
      <c r="I47" s="59"/>
      <c r="J47" s="59"/>
      <c r="K47" s="59" t="s">
        <v>90</v>
      </c>
      <c r="L47" s="59"/>
      <c r="M47" s="59"/>
      <c r="N47" s="59" t="s">
        <v>90</v>
      </c>
      <c r="O47" s="59"/>
      <c r="P47" s="59"/>
      <c r="Q47" s="59" t="s">
        <v>90</v>
      </c>
      <c r="R47" s="59"/>
      <c r="S47" s="5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43">
        <v>1</v>
      </c>
      <c r="F49" s="43"/>
      <c r="G49" s="43"/>
      <c r="H49" s="43">
        <v>1</v>
      </c>
      <c r="I49" s="43"/>
      <c r="J49" s="43"/>
      <c r="K49" s="43">
        <v>1</v>
      </c>
      <c r="L49" s="43"/>
      <c r="M49" s="43"/>
      <c r="N49" s="43">
        <v>1</v>
      </c>
      <c r="O49" s="43"/>
      <c r="P49" s="43"/>
      <c r="Q49" s="43">
        <v>1</v>
      </c>
      <c r="R49" s="43"/>
      <c r="S49" s="43"/>
      <c r="T49" s="37">
        <f>SUM(E49:S49)</f>
        <v>5</v>
      </c>
    </row>
    <row r="50" spans="1:20" s="2" customFormat="1" ht="79.5" customHeight="1" x14ac:dyDescent="0.2">
      <c r="A50" s="1">
        <v>2</v>
      </c>
      <c r="B50" s="116"/>
      <c r="C50" s="89"/>
      <c r="D50" s="117" t="s">
        <v>63</v>
      </c>
      <c r="E50" s="43">
        <v>1</v>
      </c>
      <c r="F50" s="43"/>
      <c r="G50" s="43"/>
      <c r="H50" s="43">
        <v>1</v>
      </c>
      <c r="I50" s="43"/>
      <c r="J50" s="43"/>
      <c r="K50" s="43"/>
      <c r="L50" s="43">
        <v>1</v>
      </c>
      <c r="M50" s="43"/>
      <c r="N50" s="43">
        <v>1</v>
      </c>
      <c r="O50" s="43"/>
      <c r="P50" s="43"/>
      <c r="Q50" s="43">
        <v>1</v>
      </c>
      <c r="R50" s="43"/>
      <c r="S50" s="43"/>
      <c r="T50" s="37">
        <f>SUM(E50:S50)</f>
        <v>5</v>
      </c>
    </row>
    <row r="51" spans="1:20" s="2" customFormat="1" ht="18" customHeight="1" x14ac:dyDescent="0.2">
      <c r="A51" s="1"/>
      <c r="B51" s="116"/>
      <c r="C51" s="89"/>
      <c r="D51" s="95" t="s">
        <v>15</v>
      </c>
      <c r="E51" s="92">
        <f t="shared" ref="E51:S51" si="7">SUM(E49:E50)</f>
        <v>2</v>
      </c>
      <c r="F51" s="92">
        <f t="shared" si="7"/>
        <v>0</v>
      </c>
      <c r="G51" s="92">
        <f t="shared" si="7"/>
        <v>0</v>
      </c>
      <c r="H51" s="92">
        <f t="shared" si="7"/>
        <v>2</v>
      </c>
      <c r="I51" s="92">
        <f t="shared" si="7"/>
        <v>0</v>
      </c>
      <c r="J51" s="92">
        <f t="shared" si="7"/>
        <v>0</v>
      </c>
      <c r="K51" s="92">
        <f t="shared" si="7"/>
        <v>1</v>
      </c>
      <c r="L51" s="92">
        <f t="shared" si="7"/>
        <v>1</v>
      </c>
      <c r="M51" s="92">
        <f t="shared" si="7"/>
        <v>0</v>
      </c>
      <c r="N51" s="92">
        <f t="shared" si="7"/>
        <v>2</v>
      </c>
      <c r="O51" s="92">
        <f t="shared" si="7"/>
        <v>0</v>
      </c>
      <c r="P51" s="92">
        <f t="shared" si="7"/>
        <v>0</v>
      </c>
      <c r="Q51" s="92">
        <f t="shared" si="7"/>
        <v>2</v>
      </c>
      <c r="R51" s="92">
        <f t="shared" si="7"/>
        <v>0</v>
      </c>
      <c r="S51" s="92">
        <f t="shared" si="7"/>
        <v>0</v>
      </c>
      <c r="T51" s="37">
        <f>SUM(E51:S51)</f>
        <v>10</v>
      </c>
    </row>
    <row r="52" spans="1:20" s="2" customFormat="1" ht="58.5" customHeight="1" x14ac:dyDescent="0.2">
      <c r="A52" s="1"/>
      <c r="B52" s="116"/>
      <c r="C52" s="89"/>
      <c r="D52" s="96" t="s">
        <v>16</v>
      </c>
      <c r="E52" s="51" t="s">
        <v>91</v>
      </c>
      <c r="F52" s="52"/>
      <c r="G52" s="53"/>
      <c r="H52" s="51" t="s">
        <v>91</v>
      </c>
      <c r="I52" s="52"/>
      <c r="J52" s="53"/>
      <c r="K52" s="51" t="s">
        <v>92</v>
      </c>
      <c r="L52" s="52"/>
      <c r="M52" s="53"/>
      <c r="N52" s="51" t="s">
        <v>92</v>
      </c>
      <c r="O52" s="52"/>
      <c r="P52" s="53"/>
      <c r="Q52" s="51" t="s">
        <v>92</v>
      </c>
      <c r="R52" s="52"/>
      <c r="S52" s="53"/>
    </row>
    <row r="53" spans="1:20" x14ac:dyDescent="0.25">
      <c r="E53" s="68">
        <f>+E51+E46+E42+E37+E31+E27+E19</f>
        <v>13</v>
      </c>
      <c r="F53" s="68">
        <f t="shared" ref="F53:G53" si="8">+F51+F46+F42+F37+F31+F27+F19</f>
        <v>2</v>
      </c>
      <c r="G53" s="68">
        <f t="shared" si="8"/>
        <v>2</v>
      </c>
      <c r="H53" s="68">
        <f>+H51+H46+H42+H37+H31+H27+H19</f>
        <v>13</v>
      </c>
      <c r="I53" s="68">
        <f t="shared" ref="I53:J53" si="9">+I51+I46+I42+I37+I31+I27+I19</f>
        <v>2</v>
      </c>
      <c r="J53" s="68">
        <f t="shared" si="9"/>
        <v>2</v>
      </c>
      <c r="K53" s="68">
        <f>+K51+K46+K42+K37+K31+K27+K19</f>
        <v>12</v>
      </c>
      <c r="L53" s="68">
        <f t="shared" ref="L53:M53" si="10">+L51+L46+L42+L37+L31+L27+L19</f>
        <v>3</v>
      </c>
      <c r="M53" s="68">
        <f t="shared" si="10"/>
        <v>2</v>
      </c>
      <c r="N53" s="68">
        <f>+N51+N46+N42+N37+N31+N27+N19</f>
        <v>13</v>
      </c>
      <c r="O53" s="68">
        <f t="shared" ref="O53:P53" si="11">+O51+O46+O42+O37+O31+O27+O19</f>
        <v>2</v>
      </c>
      <c r="P53" s="68">
        <f t="shared" si="11"/>
        <v>2</v>
      </c>
      <c r="Q53" s="68">
        <f>+Q51+Q46+Q42+Q37+Q31+Q27+Q19</f>
        <v>13</v>
      </c>
      <c r="R53" s="68">
        <f t="shared" ref="R53:S53" si="12">+R51+R46+R42+R37+R31+R27+R19</f>
        <v>2</v>
      </c>
      <c r="S53" s="68">
        <f t="shared" si="12"/>
        <v>2</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64</v>
      </c>
      <c r="F55" s="72">
        <f>+E55/$E$58</f>
        <v>0.75294117647058822</v>
      </c>
    </row>
    <row r="56" spans="1:20" x14ac:dyDescent="0.25">
      <c r="D56" s="41" t="s">
        <v>10</v>
      </c>
      <c r="E56" s="68">
        <f>+F53+I53+L53+O53+R53</f>
        <v>11</v>
      </c>
      <c r="F56" s="72">
        <f t="shared" ref="F56:F58" si="13">+E56/$E$58</f>
        <v>0.12941176470588237</v>
      </c>
    </row>
    <row r="57" spans="1:20" x14ac:dyDescent="0.25">
      <c r="D57" s="41" t="s">
        <v>11</v>
      </c>
      <c r="E57" s="68">
        <f>+G53+J53+M53+P53+S53</f>
        <v>10</v>
      </c>
      <c r="F57" s="72">
        <f t="shared" si="13"/>
        <v>0.11764705882352941</v>
      </c>
    </row>
    <row r="58" spans="1:20" x14ac:dyDescent="0.25">
      <c r="E58" s="68">
        <f>+E57+E56+E55</f>
        <v>85</v>
      </c>
      <c r="F58" s="72">
        <f t="shared" si="13"/>
        <v>1</v>
      </c>
    </row>
    <row r="60" spans="1:20" x14ac:dyDescent="0.25">
      <c r="D60" s="73" t="s">
        <v>45</v>
      </c>
      <c r="E60" s="74"/>
      <c r="F60" s="75">
        <f>+F55+F57</f>
        <v>0.87058823529411766</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49" priority="8" operator="notEqual">
      <formula>$T$15</formula>
    </cfRule>
  </conditionalFormatting>
  <conditionalFormatting sqref="E54:S54">
    <cfRule type="cellIs" dxfId="48" priority="6" operator="notEqual">
      <formula>$A$54</formula>
    </cfRule>
    <cfRule type="cellIs" dxfId="47" priority="7" operator="greaterThan">
      <formula>$A$54</formula>
    </cfRule>
  </conditionalFormatting>
  <conditionalFormatting sqref="T16">
    <cfRule type="cellIs" dxfId="46" priority="4" operator="notEqual">
      <formula>$T$15</formula>
    </cfRule>
    <cfRule type="cellIs" priority="5" operator="equal">
      <formula>$T$15</formula>
    </cfRule>
  </conditionalFormatting>
  <conditionalFormatting sqref="T17:T19 T21:T27 T30:T31 T34:T37 T40:T42 T45:T51">
    <cfRule type="cellIs" dxfId="45" priority="3" operator="notEqual">
      <formula>$T$15</formula>
    </cfRule>
  </conditionalFormatting>
  <conditionalFormatting sqref="T17:T19 T21:T27 T30:T31 T34:T37 T40:T42 T45:T51">
    <cfRule type="cellIs" dxfId="44"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L11" sqref="L11"/>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0" customFormat="1" ht="12.75" x14ac:dyDescent="0.2">
      <c r="A7" s="19"/>
      <c r="C7" s="21" t="s">
        <v>151</v>
      </c>
      <c r="D7" s="21"/>
      <c r="E7" s="21"/>
      <c r="K7" s="22"/>
      <c r="T7" s="22"/>
    </row>
    <row r="8" spans="1:20" s="20" customFormat="1" ht="14.25" customHeight="1" x14ac:dyDescent="0.2">
      <c r="A8" s="19"/>
      <c r="C8" s="24" t="s">
        <v>152</v>
      </c>
      <c r="D8" s="24"/>
      <c r="E8" s="24"/>
      <c r="K8" s="22"/>
      <c r="T8" s="22"/>
    </row>
    <row r="9" spans="1:20" s="20" customFormat="1" ht="12.75" x14ac:dyDescent="0.2">
      <c r="A9" s="19"/>
      <c r="C9" s="25" t="s">
        <v>153</v>
      </c>
      <c r="D9" s="25"/>
      <c r="E9" s="25"/>
      <c r="K9" s="22"/>
      <c r="T9" s="22"/>
    </row>
    <row r="10" spans="1:20" s="20" customFormat="1" ht="12.75" x14ac:dyDescent="0.2">
      <c r="A10" s="19"/>
      <c r="C10" s="25" t="s">
        <v>154</v>
      </c>
      <c r="D10" s="25"/>
      <c r="E10" s="25"/>
      <c r="K10" s="22"/>
      <c r="T10" s="22"/>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31"/>
      <c r="C14" s="32"/>
      <c r="D14" s="33" t="s">
        <v>6</v>
      </c>
      <c r="E14" s="139">
        <v>25054246</v>
      </c>
      <c r="F14" s="140"/>
      <c r="G14" s="141"/>
      <c r="H14" s="139">
        <v>42052394</v>
      </c>
      <c r="I14" s="140"/>
      <c r="J14" s="141"/>
      <c r="K14" s="139">
        <v>34050536</v>
      </c>
      <c r="L14" s="140"/>
      <c r="M14" s="141"/>
      <c r="N14" s="139">
        <v>41656031</v>
      </c>
      <c r="O14" s="140"/>
      <c r="P14" s="141"/>
      <c r="Q14" s="139">
        <v>24764379</v>
      </c>
      <c r="R14" s="140"/>
      <c r="S14" s="141"/>
      <c r="T14" s="121"/>
    </row>
    <row r="15" spans="1:20" s="2" customFormat="1" ht="25.5" customHeight="1" x14ac:dyDescent="0.2">
      <c r="A15" s="1"/>
      <c r="B15" s="38" t="s">
        <v>7</v>
      </c>
      <c r="C15" s="39"/>
      <c r="D15" s="4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121">
        <v>5</v>
      </c>
    </row>
    <row r="16" spans="1:20" s="2" customFormat="1" ht="50.25" customHeight="1" x14ac:dyDescent="0.2">
      <c r="A16" s="1">
        <v>1</v>
      </c>
      <c r="B16" s="38"/>
      <c r="C16" s="39"/>
      <c r="D16" s="42" t="s">
        <v>12</v>
      </c>
      <c r="E16" s="43">
        <v>1</v>
      </c>
      <c r="F16" s="43"/>
      <c r="G16" s="43"/>
      <c r="H16" s="43">
        <v>1</v>
      </c>
      <c r="I16" s="43"/>
      <c r="J16" s="43"/>
      <c r="K16" s="43">
        <v>1</v>
      </c>
      <c r="L16" s="43"/>
      <c r="M16" s="43"/>
      <c r="N16" s="43">
        <v>1</v>
      </c>
      <c r="O16" s="43"/>
      <c r="P16" s="43"/>
      <c r="Q16" s="43">
        <v>1</v>
      </c>
      <c r="R16" s="43"/>
      <c r="S16" s="43"/>
      <c r="T16" s="121">
        <f>SUM(E16:S16)</f>
        <v>5</v>
      </c>
    </row>
    <row r="17" spans="1:20" s="2" customFormat="1" ht="51" customHeight="1" x14ac:dyDescent="0.2">
      <c r="A17" s="1">
        <v>2</v>
      </c>
      <c r="B17" s="38"/>
      <c r="C17" s="39"/>
      <c r="D17" s="44" t="s">
        <v>13</v>
      </c>
      <c r="E17" s="43">
        <v>1</v>
      </c>
      <c r="F17" s="43"/>
      <c r="G17" s="43"/>
      <c r="H17" s="43">
        <v>1</v>
      </c>
      <c r="I17" s="43"/>
      <c r="J17" s="43"/>
      <c r="K17" s="43">
        <v>1</v>
      </c>
      <c r="L17" s="43"/>
      <c r="M17" s="43"/>
      <c r="N17" s="43">
        <v>1</v>
      </c>
      <c r="O17" s="43"/>
      <c r="P17" s="43"/>
      <c r="Q17" s="43">
        <v>1</v>
      </c>
      <c r="R17" s="43"/>
      <c r="S17" s="43"/>
      <c r="T17" s="121">
        <f>SUM(E17:S17)</f>
        <v>5</v>
      </c>
    </row>
    <row r="18" spans="1:20" s="2" customFormat="1" ht="66" customHeight="1" x14ac:dyDescent="0.2">
      <c r="A18" s="1">
        <v>3</v>
      </c>
      <c r="B18" s="38"/>
      <c r="C18" s="39"/>
      <c r="D18" s="44" t="s">
        <v>14</v>
      </c>
      <c r="E18" s="43"/>
      <c r="F18" s="43">
        <v>1</v>
      </c>
      <c r="G18" s="43"/>
      <c r="H18" s="43"/>
      <c r="I18" s="43">
        <v>1</v>
      </c>
      <c r="J18" s="43"/>
      <c r="K18" s="43"/>
      <c r="L18" s="43">
        <v>1</v>
      </c>
      <c r="M18" s="43"/>
      <c r="N18" s="43"/>
      <c r="O18" s="43">
        <v>1</v>
      </c>
      <c r="P18" s="43"/>
      <c r="Q18" s="43"/>
      <c r="R18" s="43">
        <v>1</v>
      </c>
      <c r="S18" s="43"/>
      <c r="T18" s="121">
        <f>SUM(E18:S18)</f>
        <v>5</v>
      </c>
    </row>
    <row r="19" spans="1:20" s="2" customFormat="1" ht="18" customHeight="1" x14ac:dyDescent="0.2">
      <c r="A19" s="1"/>
      <c r="B19" s="38"/>
      <c r="C19" s="39"/>
      <c r="D19" s="45" t="s">
        <v>15</v>
      </c>
      <c r="E19" s="43">
        <f t="shared" ref="E19:S19" si="0">SUM(E16:E18)</f>
        <v>2</v>
      </c>
      <c r="F19" s="43">
        <f t="shared" si="0"/>
        <v>1</v>
      </c>
      <c r="G19" s="43">
        <f t="shared" si="0"/>
        <v>0</v>
      </c>
      <c r="H19" s="43">
        <f t="shared" si="0"/>
        <v>2</v>
      </c>
      <c r="I19" s="43">
        <f t="shared" si="0"/>
        <v>1</v>
      </c>
      <c r="J19" s="43">
        <f t="shared" si="0"/>
        <v>0</v>
      </c>
      <c r="K19" s="43">
        <f t="shared" si="0"/>
        <v>2</v>
      </c>
      <c r="L19" s="43">
        <f t="shared" si="0"/>
        <v>1</v>
      </c>
      <c r="M19" s="43">
        <f t="shared" si="0"/>
        <v>0</v>
      </c>
      <c r="N19" s="43">
        <f t="shared" si="0"/>
        <v>2</v>
      </c>
      <c r="O19" s="43">
        <f t="shared" si="0"/>
        <v>1</v>
      </c>
      <c r="P19" s="43">
        <f t="shared" si="0"/>
        <v>0</v>
      </c>
      <c r="Q19" s="43">
        <f t="shared" si="0"/>
        <v>2</v>
      </c>
      <c r="R19" s="43">
        <f t="shared" si="0"/>
        <v>1</v>
      </c>
      <c r="S19" s="43">
        <f t="shared" si="0"/>
        <v>0</v>
      </c>
      <c r="T19" s="122">
        <f>SUM(E19:S19)</f>
        <v>15</v>
      </c>
    </row>
    <row r="20" spans="1:20" s="2" customFormat="1" ht="37.5" customHeight="1" x14ac:dyDescent="0.2">
      <c r="A20" s="1"/>
      <c r="B20" s="38"/>
      <c r="C20" s="39"/>
      <c r="D20" s="47" t="s">
        <v>16</v>
      </c>
      <c r="E20" s="142" t="s">
        <v>155</v>
      </c>
      <c r="F20" s="143"/>
      <c r="G20" s="144"/>
      <c r="H20" s="142" t="s">
        <v>155</v>
      </c>
      <c r="I20" s="143"/>
      <c r="J20" s="144"/>
      <c r="K20" s="142" t="s">
        <v>155</v>
      </c>
      <c r="L20" s="143"/>
      <c r="M20" s="144"/>
      <c r="N20" s="142" t="s">
        <v>155</v>
      </c>
      <c r="O20" s="143"/>
      <c r="P20" s="144"/>
      <c r="Q20" s="142" t="s">
        <v>155</v>
      </c>
      <c r="R20" s="143"/>
      <c r="S20" s="144"/>
      <c r="T20" s="121"/>
    </row>
    <row r="21" spans="1:20" s="2" customFormat="1" ht="21.75" customHeight="1" x14ac:dyDescent="0.2">
      <c r="A21" s="1"/>
      <c r="B21" s="38" t="s">
        <v>18</v>
      </c>
      <c r="C21" s="39"/>
      <c r="D21" s="47"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121">
        <v>5</v>
      </c>
    </row>
    <row r="22" spans="1:20" s="2" customFormat="1" ht="114" customHeight="1" x14ac:dyDescent="0.2">
      <c r="A22" s="1">
        <v>1</v>
      </c>
      <c r="B22" s="38"/>
      <c r="C22" s="39"/>
      <c r="D22" s="49" t="s">
        <v>19</v>
      </c>
      <c r="E22" s="43"/>
      <c r="F22" s="43">
        <v>1</v>
      </c>
      <c r="G22" s="43"/>
      <c r="H22" s="43"/>
      <c r="I22" s="43">
        <v>1</v>
      </c>
      <c r="J22" s="43"/>
      <c r="K22" s="43"/>
      <c r="L22" s="43">
        <v>1</v>
      </c>
      <c r="M22" s="43"/>
      <c r="N22" s="43"/>
      <c r="O22" s="43">
        <v>1</v>
      </c>
      <c r="P22" s="43"/>
      <c r="Q22" s="43"/>
      <c r="R22" s="43">
        <v>1</v>
      </c>
      <c r="S22" s="43"/>
      <c r="T22" s="121">
        <f t="shared" ref="T22:T27" si="1">SUM(E22:S22)</f>
        <v>5</v>
      </c>
    </row>
    <row r="23" spans="1:20" s="2" customFormat="1" ht="105.75" customHeight="1" x14ac:dyDescent="0.2">
      <c r="A23" s="1">
        <v>2</v>
      </c>
      <c r="B23" s="38"/>
      <c r="C23" s="39"/>
      <c r="D23" s="49" t="s">
        <v>20</v>
      </c>
      <c r="E23" s="43"/>
      <c r="F23" s="43">
        <v>1</v>
      </c>
      <c r="G23" s="43"/>
      <c r="H23" s="43"/>
      <c r="I23" s="43">
        <v>1</v>
      </c>
      <c r="J23" s="43"/>
      <c r="K23" s="43"/>
      <c r="L23" s="43">
        <v>1</v>
      </c>
      <c r="M23" s="43"/>
      <c r="N23" s="43"/>
      <c r="O23" s="43">
        <v>1</v>
      </c>
      <c r="P23" s="43"/>
      <c r="Q23" s="43"/>
      <c r="R23" s="43">
        <v>1</v>
      </c>
      <c r="S23" s="43"/>
      <c r="T23" s="121">
        <f t="shared" si="1"/>
        <v>5</v>
      </c>
    </row>
    <row r="24" spans="1:20" s="2" customFormat="1" ht="48.75" customHeight="1" x14ac:dyDescent="0.2">
      <c r="A24" s="1">
        <v>3</v>
      </c>
      <c r="B24" s="38"/>
      <c r="C24" s="39"/>
      <c r="D24" s="50" t="s">
        <v>21</v>
      </c>
      <c r="E24" s="46"/>
      <c r="F24" s="46">
        <v>1</v>
      </c>
      <c r="G24" s="46"/>
      <c r="H24" s="46"/>
      <c r="I24" s="46">
        <v>1</v>
      </c>
      <c r="J24" s="46"/>
      <c r="K24" s="46">
        <v>1</v>
      </c>
      <c r="L24" s="46"/>
      <c r="M24" s="46"/>
      <c r="N24" s="46">
        <v>1</v>
      </c>
      <c r="O24" s="46"/>
      <c r="P24" s="46"/>
      <c r="Q24" s="46">
        <v>1</v>
      </c>
      <c r="R24" s="46"/>
      <c r="S24" s="46"/>
      <c r="T24" s="121">
        <f t="shared" si="1"/>
        <v>5</v>
      </c>
    </row>
    <row r="25" spans="1:20" s="2" customFormat="1" ht="47.25" customHeight="1" x14ac:dyDescent="0.2">
      <c r="A25" s="1">
        <v>4</v>
      </c>
      <c r="B25" s="38"/>
      <c r="C25" s="39"/>
      <c r="D25" s="50" t="s">
        <v>22</v>
      </c>
      <c r="E25" s="43">
        <v>1</v>
      </c>
      <c r="F25" s="43"/>
      <c r="G25" s="43"/>
      <c r="H25" s="43"/>
      <c r="I25" s="43">
        <v>1</v>
      </c>
      <c r="J25" s="43"/>
      <c r="K25" s="43">
        <v>1</v>
      </c>
      <c r="L25" s="43"/>
      <c r="M25" s="43"/>
      <c r="N25" s="43">
        <v>1</v>
      </c>
      <c r="O25" s="43"/>
      <c r="P25" s="43"/>
      <c r="Q25" s="43">
        <v>1</v>
      </c>
      <c r="R25" s="43"/>
      <c r="S25" s="43"/>
      <c r="T25" s="121">
        <f t="shared" si="1"/>
        <v>5</v>
      </c>
    </row>
    <row r="26" spans="1:20" s="2" customFormat="1" ht="75" customHeight="1" x14ac:dyDescent="0.2">
      <c r="A26" s="1">
        <v>5</v>
      </c>
      <c r="B26" s="38"/>
      <c r="C26" s="39"/>
      <c r="D26" s="49" t="s">
        <v>23</v>
      </c>
      <c r="E26" s="43"/>
      <c r="F26" s="43">
        <v>1</v>
      </c>
      <c r="G26" s="43"/>
      <c r="H26" s="43">
        <v>1</v>
      </c>
      <c r="I26" s="43"/>
      <c r="J26" s="43"/>
      <c r="K26" s="43"/>
      <c r="L26" s="43">
        <v>1</v>
      </c>
      <c r="M26" s="43"/>
      <c r="N26" s="43"/>
      <c r="O26" s="43">
        <v>1</v>
      </c>
      <c r="P26" s="43"/>
      <c r="Q26" s="43"/>
      <c r="R26" s="43">
        <v>1</v>
      </c>
      <c r="S26" s="43"/>
      <c r="T26" s="121">
        <f t="shared" si="1"/>
        <v>5</v>
      </c>
    </row>
    <row r="27" spans="1:20" s="2" customFormat="1" ht="18" customHeight="1" x14ac:dyDescent="0.2">
      <c r="A27" s="1"/>
      <c r="B27" s="38"/>
      <c r="C27" s="39"/>
      <c r="D27" s="45" t="s">
        <v>15</v>
      </c>
      <c r="E27" s="43">
        <f t="shared" ref="E27:S27" si="2">SUM(E22:E26)</f>
        <v>1</v>
      </c>
      <c r="F27" s="43">
        <f t="shared" si="2"/>
        <v>4</v>
      </c>
      <c r="G27" s="43">
        <f t="shared" si="2"/>
        <v>0</v>
      </c>
      <c r="H27" s="43">
        <f t="shared" si="2"/>
        <v>1</v>
      </c>
      <c r="I27" s="43">
        <f t="shared" si="2"/>
        <v>4</v>
      </c>
      <c r="J27" s="43">
        <f t="shared" si="2"/>
        <v>0</v>
      </c>
      <c r="K27" s="43">
        <f t="shared" si="2"/>
        <v>2</v>
      </c>
      <c r="L27" s="43">
        <f t="shared" si="2"/>
        <v>3</v>
      </c>
      <c r="M27" s="43">
        <f t="shared" si="2"/>
        <v>0</v>
      </c>
      <c r="N27" s="43">
        <f t="shared" si="2"/>
        <v>2</v>
      </c>
      <c r="O27" s="43">
        <f t="shared" si="2"/>
        <v>3</v>
      </c>
      <c r="P27" s="43">
        <f t="shared" si="2"/>
        <v>0</v>
      </c>
      <c r="Q27" s="43">
        <f t="shared" si="2"/>
        <v>2</v>
      </c>
      <c r="R27" s="43">
        <f t="shared" si="2"/>
        <v>3</v>
      </c>
      <c r="S27" s="43">
        <f t="shared" si="2"/>
        <v>0</v>
      </c>
      <c r="T27" s="122">
        <f t="shared" si="1"/>
        <v>25</v>
      </c>
    </row>
    <row r="28" spans="1:20" s="2" customFormat="1" ht="48.75" customHeight="1" x14ac:dyDescent="0.2">
      <c r="A28" s="1"/>
      <c r="B28" s="38"/>
      <c r="C28" s="39"/>
      <c r="D28" s="47" t="s">
        <v>16</v>
      </c>
      <c r="E28" s="123" t="s">
        <v>156</v>
      </c>
      <c r="F28" s="124"/>
      <c r="G28" s="125"/>
      <c r="H28" s="123" t="s">
        <v>156</v>
      </c>
      <c r="I28" s="124"/>
      <c r="J28" s="125"/>
      <c r="K28" s="123" t="s">
        <v>156</v>
      </c>
      <c r="L28" s="124"/>
      <c r="M28" s="125"/>
      <c r="N28" s="123" t="s">
        <v>156</v>
      </c>
      <c r="O28" s="124"/>
      <c r="P28" s="125"/>
      <c r="Q28" s="123" t="s">
        <v>156</v>
      </c>
      <c r="R28" s="124"/>
      <c r="S28" s="125"/>
      <c r="T28" s="121"/>
    </row>
    <row r="29" spans="1:20" s="2" customFormat="1" ht="18" customHeight="1" x14ac:dyDescent="0.2">
      <c r="A29" s="1"/>
      <c r="B29" s="38" t="s">
        <v>25</v>
      </c>
      <c r="C29" s="39"/>
      <c r="D29" s="47"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c r="T29" s="121">
        <v>5</v>
      </c>
    </row>
    <row r="30" spans="1:20" s="2" customFormat="1" ht="88.5" customHeight="1" x14ac:dyDescent="0.2">
      <c r="A30" s="1">
        <v>1</v>
      </c>
      <c r="B30" s="38"/>
      <c r="C30" s="39"/>
      <c r="D30" s="49" t="s">
        <v>26</v>
      </c>
      <c r="E30" s="43">
        <v>1</v>
      </c>
      <c r="F30" s="43"/>
      <c r="G30" s="43"/>
      <c r="H30" s="43">
        <v>1</v>
      </c>
      <c r="I30" s="43"/>
      <c r="J30" s="43"/>
      <c r="K30" s="43">
        <v>1</v>
      </c>
      <c r="L30" s="43"/>
      <c r="M30" s="43"/>
      <c r="N30" s="43">
        <v>1</v>
      </c>
      <c r="O30" s="43"/>
      <c r="P30" s="43"/>
      <c r="Q30" s="43">
        <v>1</v>
      </c>
      <c r="R30" s="43"/>
      <c r="S30" s="43"/>
      <c r="T30" s="121">
        <f>SUM(E30:S30)</f>
        <v>5</v>
      </c>
    </row>
    <row r="31" spans="1:20" s="2" customFormat="1" ht="18" customHeight="1" x14ac:dyDescent="0.2">
      <c r="A31" s="1"/>
      <c r="B31" s="38"/>
      <c r="C31" s="39"/>
      <c r="D31" s="45" t="s">
        <v>15</v>
      </c>
      <c r="E31" s="43">
        <f t="shared" ref="E31:S31" si="3">SUM(E30:E30)</f>
        <v>1</v>
      </c>
      <c r="F31" s="43">
        <f t="shared" si="3"/>
        <v>0</v>
      </c>
      <c r="G31" s="43">
        <f t="shared" si="3"/>
        <v>0</v>
      </c>
      <c r="H31" s="43">
        <f t="shared" si="3"/>
        <v>1</v>
      </c>
      <c r="I31" s="43">
        <f t="shared" si="3"/>
        <v>0</v>
      </c>
      <c r="J31" s="43">
        <f t="shared" si="3"/>
        <v>0</v>
      </c>
      <c r="K31" s="43">
        <f t="shared" si="3"/>
        <v>1</v>
      </c>
      <c r="L31" s="43">
        <f t="shared" si="3"/>
        <v>0</v>
      </c>
      <c r="M31" s="43">
        <f t="shared" si="3"/>
        <v>0</v>
      </c>
      <c r="N31" s="43">
        <f t="shared" si="3"/>
        <v>1</v>
      </c>
      <c r="O31" s="43">
        <f t="shared" si="3"/>
        <v>0</v>
      </c>
      <c r="P31" s="43">
        <f t="shared" si="3"/>
        <v>0</v>
      </c>
      <c r="Q31" s="43">
        <f t="shared" si="3"/>
        <v>1</v>
      </c>
      <c r="R31" s="43">
        <f t="shared" si="3"/>
        <v>0</v>
      </c>
      <c r="S31" s="43">
        <f t="shared" si="3"/>
        <v>0</v>
      </c>
      <c r="T31" s="122">
        <f>SUM(E31:S31)</f>
        <v>5</v>
      </c>
    </row>
    <row r="32" spans="1:20" s="2" customFormat="1" ht="37.5" customHeight="1" x14ac:dyDescent="0.2">
      <c r="A32" s="1"/>
      <c r="B32" s="38"/>
      <c r="C32" s="39"/>
      <c r="D32" s="47" t="s">
        <v>16</v>
      </c>
      <c r="E32" s="123" t="s">
        <v>157</v>
      </c>
      <c r="F32" s="124"/>
      <c r="G32" s="125"/>
      <c r="H32" s="123" t="s">
        <v>157</v>
      </c>
      <c r="I32" s="124"/>
      <c r="J32" s="125"/>
      <c r="K32" s="123" t="s">
        <v>157</v>
      </c>
      <c r="L32" s="124"/>
      <c r="M32" s="125"/>
      <c r="N32" s="123" t="s">
        <v>157</v>
      </c>
      <c r="O32" s="124"/>
      <c r="P32" s="125"/>
      <c r="Q32" s="123" t="s">
        <v>157</v>
      </c>
      <c r="R32" s="124"/>
      <c r="S32" s="125"/>
      <c r="T32" s="121"/>
    </row>
    <row r="33" spans="1:20" s="2" customFormat="1" ht="18" customHeight="1" x14ac:dyDescent="0.2">
      <c r="A33" s="1"/>
      <c r="B33" s="38" t="s">
        <v>29</v>
      </c>
      <c r="C33" s="39"/>
      <c r="D33" s="47"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c r="T33" s="121">
        <v>5</v>
      </c>
    </row>
    <row r="34" spans="1:20" s="2" customFormat="1" ht="81" customHeight="1" x14ac:dyDescent="0.2">
      <c r="A34" s="1">
        <v>1</v>
      </c>
      <c r="B34" s="38"/>
      <c r="C34" s="39"/>
      <c r="D34" s="54" t="s">
        <v>30</v>
      </c>
      <c r="E34" s="43"/>
      <c r="F34" s="43">
        <v>1</v>
      </c>
      <c r="G34" s="43"/>
      <c r="H34" s="43">
        <v>1</v>
      </c>
      <c r="I34" s="43"/>
      <c r="J34" s="43"/>
      <c r="K34" s="43"/>
      <c r="L34" s="43">
        <v>1</v>
      </c>
      <c r="M34" s="43"/>
      <c r="N34" s="43">
        <v>1</v>
      </c>
      <c r="O34" s="43"/>
      <c r="P34" s="43"/>
      <c r="Q34" s="43"/>
      <c r="R34" s="43">
        <v>1</v>
      </c>
      <c r="S34" s="43"/>
      <c r="T34" s="121">
        <f>SUM(E34:S34)</f>
        <v>5</v>
      </c>
    </row>
    <row r="35" spans="1:20" s="2" customFormat="1" ht="81" customHeight="1" x14ac:dyDescent="0.2">
      <c r="A35" s="1">
        <v>2</v>
      </c>
      <c r="B35" s="38"/>
      <c r="C35" s="39"/>
      <c r="D35" s="55" t="s">
        <v>31</v>
      </c>
      <c r="E35" s="43"/>
      <c r="F35" s="43">
        <v>1</v>
      </c>
      <c r="G35" s="43"/>
      <c r="H35" s="43"/>
      <c r="I35" s="43">
        <v>1</v>
      </c>
      <c r="J35" s="43"/>
      <c r="K35" s="43"/>
      <c r="L35" s="43">
        <v>1</v>
      </c>
      <c r="M35" s="43"/>
      <c r="N35" s="43"/>
      <c r="O35" s="43">
        <v>1</v>
      </c>
      <c r="P35" s="43"/>
      <c r="Q35" s="43"/>
      <c r="R35" s="43">
        <v>1</v>
      </c>
      <c r="S35" s="43"/>
      <c r="T35" s="121">
        <f>SUM(E35:S35)</f>
        <v>5</v>
      </c>
    </row>
    <row r="36" spans="1:20" s="2" customFormat="1" ht="91.5" customHeight="1" x14ac:dyDescent="0.2">
      <c r="A36" s="1">
        <v>3</v>
      </c>
      <c r="B36" s="38"/>
      <c r="C36" s="39"/>
      <c r="D36" s="54" t="s">
        <v>32</v>
      </c>
      <c r="E36" s="43">
        <v>1</v>
      </c>
      <c r="F36" s="43"/>
      <c r="G36" s="43"/>
      <c r="H36" s="43">
        <v>1</v>
      </c>
      <c r="I36" s="43"/>
      <c r="J36" s="43"/>
      <c r="K36" s="43">
        <v>1</v>
      </c>
      <c r="L36" s="43"/>
      <c r="M36" s="43"/>
      <c r="N36" s="43">
        <v>1</v>
      </c>
      <c r="O36" s="43"/>
      <c r="P36" s="43"/>
      <c r="Q36" s="43">
        <v>1</v>
      </c>
      <c r="R36" s="43"/>
      <c r="S36" s="43"/>
      <c r="T36" s="121">
        <f>SUM(E36:S36)</f>
        <v>5</v>
      </c>
    </row>
    <row r="37" spans="1:20" s="2" customFormat="1" ht="18" customHeight="1" x14ac:dyDescent="0.2">
      <c r="A37" s="1"/>
      <c r="B37" s="38"/>
      <c r="C37" s="39"/>
      <c r="D37" s="45" t="s">
        <v>15</v>
      </c>
      <c r="E37" s="43">
        <f t="shared" ref="E37:S37" si="4">SUM(E34:E36)</f>
        <v>1</v>
      </c>
      <c r="F37" s="43">
        <f t="shared" si="4"/>
        <v>2</v>
      </c>
      <c r="G37" s="43">
        <f t="shared" si="4"/>
        <v>0</v>
      </c>
      <c r="H37" s="43">
        <f t="shared" si="4"/>
        <v>2</v>
      </c>
      <c r="I37" s="43">
        <f t="shared" si="4"/>
        <v>1</v>
      </c>
      <c r="J37" s="43">
        <f t="shared" si="4"/>
        <v>0</v>
      </c>
      <c r="K37" s="43">
        <f t="shared" si="4"/>
        <v>1</v>
      </c>
      <c r="L37" s="43">
        <f t="shared" si="4"/>
        <v>2</v>
      </c>
      <c r="M37" s="43">
        <f t="shared" si="4"/>
        <v>0</v>
      </c>
      <c r="N37" s="43">
        <f t="shared" si="4"/>
        <v>2</v>
      </c>
      <c r="O37" s="43">
        <f t="shared" si="4"/>
        <v>1</v>
      </c>
      <c r="P37" s="43">
        <f t="shared" si="4"/>
        <v>0</v>
      </c>
      <c r="Q37" s="43">
        <f t="shared" si="4"/>
        <v>1</v>
      </c>
      <c r="R37" s="43">
        <f t="shared" si="4"/>
        <v>2</v>
      </c>
      <c r="S37" s="43">
        <f t="shared" si="4"/>
        <v>0</v>
      </c>
      <c r="T37" s="122">
        <f>SUM(E37:S37)</f>
        <v>15</v>
      </c>
    </row>
    <row r="38" spans="1:20" s="2" customFormat="1" ht="46.5" customHeight="1" x14ac:dyDescent="0.2">
      <c r="A38" s="1"/>
      <c r="B38" s="38"/>
      <c r="C38" s="39"/>
      <c r="D38" s="47" t="s">
        <v>16</v>
      </c>
      <c r="E38" s="123" t="s">
        <v>158</v>
      </c>
      <c r="F38" s="124"/>
      <c r="G38" s="125"/>
      <c r="H38" s="123" t="s">
        <v>158</v>
      </c>
      <c r="I38" s="124"/>
      <c r="J38" s="125"/>
      <c r="K38" s="123" t="s">
        <v>158</v>
      </c>
      <c r="L38" s="124"/>
      <c r="M38" s="125"/>
      <c r="N38" s="123" t="s">
        <v>158</v>
      </c>
      <c r="O38" s="124"/>
      <c r="P38" s="125"/>
      <c r="Q38" s="123" t="s">
        <v>158</v>
      </c>
      <c r="R38" s="124"/>
      <c r="S38" s="125"/>
      <c r="T38" s="121"/>
    </row>
    <row r="39" spans="1:20" s="2" customFormat="1" ht="18" customHeight="1" x14ac:dyDescent="0.2">
      <c r="A39" s="1"/>
      <c r="B39" s="56" t="s">
        <v>34</v>
      </c>
      <c r="C39" s="57"/>
      <c r="D39" s="47"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c r="T39" s="121">
        <v>5</v>
      </c>
    </row>
    <row r="40" spans="1:20" s="2" customFormat="1" ht="54" customHeight="1" x14ac:dyDescent="0.2">
      <c r="A40" s="1">
        <v>1</v>
      </c>
      <c r="B40" s="56"/>
      <c r="C40" s="57"/>
      <c r="D40" s="49" t="s">
        <v>35</v>
      </c>
      <c r="E40" s="43"/>
      <c r="F40" s="43">
        <v>1</v>
      </c>
      <c r="G40" s="43"/>
      <c r="H40" s="43">
        <v>1</v>
      </c>
      <c r="I40" s="43"/>
      <c r="J40" s="43"/>
      <c r="K40" s="43"/>
      <c r="L40" s="43">
        <v>1</v>
      </c>
      <c r="M40" s="43"/>
      <c r="N40" s="43"/>
      <c r="O40" s="43">
        <v>1</v>
      </c>
      <c r="P40" s="43"/>
      <c r="Q40" s="43"/>
      <c r="R40" s="43">
        <v>1</v>
      </c>
      <c r="S40" s="43"/>
      <c r="T40" s="121">
        <f>SUM(E40:S40)</f>
        <v>5</v>
      </c>
    </row>
    <row r="41" spans="1:20" s="2" customFormat="1" ht="39.75" customHeight="1" x14ac:dyDescent="0.2">
      <c r="A41" s="1">
        <v>2</v>
      </c>
      <c r="B41" s="56"/>
      <c r="C41" s="57"/>
      <c r="D41" s="58" t="s">
        <v>57</v>
      </c>
      <c r="E41" s="43"/>
      <c r="F41" s="43">
        <v>1</v>
      </c>
      <c r="G41" s="43"/>
      <c r="H41" s="43"/>
      <c r="I41" s="43"/>
      <c r="J41" s="43">
        <v>1</v>
      </c>
      <c r="K41" s="43"/>
      <c r="L41" s="43"/>
      <c r="M41" s="43">
        <v>1</v>
      </c>
      <c r="N41" s="43"/>
      <c r="O41" s="43"/>
      <c r="P41" s="43">
        <v>1</v>
      </c>
      <c r="Q41" s="43"/>
      <c r="R41" s="43"/>
      <c r="S41" s="43">
        <v>1</v>
      </c>
      <c r="T41" s="121">
        <f>SUM(E41:S41)</f>
        <v>5</v>
      </c>
    </row>
    <row r="42" spans="1:20" s="2" customFormat="1" ht="18" customHeight="1" x14ac:dyDescent="0.2">
      <c r="A42" s="1"/>
      <c r="B42" s="56"/>
      <c r="C42" s="57"/>
      <c r="D42" s="45" t="s">
        <v>15</v>
      </c>
      <c r="E42" s="43">
        <f t="shared" ref="E42:S42" si="5">SUM(E40:E41)</f>
        <v>0</v>
      </c>
      <c r="F42" s="43">
        <f t="shared" si="5"/>
        <v>2</v>
      </c>
      <c r="G42" s="43">
        <f t="shared" si="5"/>
        <v>0</v>
      </c>
      <c r="H42" s="43">
        <f t="shared" si="5"/>
        <v>1</v>
      </c>
      <c r="I42" s="43">
        <f t="shared" si="5"/>
        <v>0</v>
      </c>
      <c r="J42" s="43">
        <f t="shared" si="5"/>
        <v>1</v>
      </c>
      <c r="K42" s="43">
        <f t="shared" si="5"/>
        <v>0</v>
      </c>
      <c r="L42" s="43">
        <f t="shared" si="5"/>
        <v>1</v>
      </c>
      <c r="M42" s="43">
        <f t="shared" si="5"/>
        <v>1</v>
      </c>
      <c r="N42" s="43">
        <f t="shared" si="5"/>
        <v>0</v>
      </c>
      <c r="O42" s="43">
        <f t="shared" si="5"/>
        <v>1</v>
      </c>
      <c r="P42" s="43">
        <f t="shared" si="5"/>
        <v>1</v>
      </c>
      <c r="Q42" s="43">
        <f t="shared" si="5"/>
        <v>0</v>
      </c>
      <c r="R42" s="43">
        <f t="shared" si="5"/>
        <v>1</v>
      </c>
      <c r="S42" s="43">
        <f t="shared" si="5"/>
        <v>1</v>
      </c>
      <c r="T42" s="122">
        <f>SUM(E42:S42)</f>
        <v>10</v>
      </c>
    </row>
    <row r="43" spans="1:20" s="2" customFormat="1" ht="38.25" customHeight="1" x14ac:dyDescent="0.2">
      <c r="A43" s="1"/>
      <c r="B43" s="56"/>
      <c r="C43" s="57"/>
      <c r="D43" s="47" t="s">
        <v>16</v>
      </c>
      <c r="E43" s="145" t="s">
        <v>159</v>
      </c>
      <c r="F43" s="145"/>
      <c r="G43" s="145"/>
      <c r="H43" s="145" t="s">
        <v>160</v>
      </c>
      <c r="I43" s="145"/>
      <c r="J43" s="145"/>
      <c r="K43" s="145" t="s">
        <v>159</v>
      </c>
      <c r="L43" s="145"/>
      <c r="M43" s="145"/>
      <c r="N43" s="145" t="s">
        <v>160</v>
      </c>
      <c r="O43" s="145"/>
      <c r="P43" s="145"/>
      <c r="Q43" s="145" t="s">
        <v>160</v>
      </c>
      <c r="R43" s="145"/>
      <c r="S43" s="145"/>
      <c r="T43" s="121"/>
    </row>
    <row r="44" spans="1:20" s="2" customFormat="1" ht="37.5" customHeight="1" x14ac:dyDescent="0.2">
      <c r="A44" s="1"/>
      <c r="B44" s="60" t="s">
        <v>38</v>
      </c>
      <c r="C44" s="57"/>
      <c r="D44" s="47"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c r="T44" s="121">
        <v>5</v>
      </c>
    </row>
    <row r="45" spans="1:20" s="2" customFormat="1" ht="57" customHeight="1" x14ac:dyDescent="0.2">
      <c r="A45" s="1">
        <v>1</v>
      </c>
      <c r="B45" s="60"/>
      <c r="C45" s="57"/>
      <c r="D45" s="61" t="s">
        <v>59</v>
      </c>
      <c r="E45" s="43"/>
      <c r="F45" s="43">
        <v>1</v>
      </c>
      <c r="G45" s="43"/>
      <c r="H45" s="43">
        <v>1</v>
      </c>
      <c r="I45" s="43"/>
      <c r="J45" s="43"/>
      <c r="K45" s="43"/>
      <c r="L45" s="43">
        <v>1</v>
      </c>
      <c r="M45" s="43"/>
      <c r="N45" s="43"/>
      <c r="O45" s="43">
        <v>1</v>
      </c>
      <c r="P45" s="43"/>
      <c r="Q45" s="43"/>
      <c r="R45" s="43">
        <v>1</v>
      </c>
      <c r="S45" s="43"/>
      <c r="T45" s="121">
        <f>SUM(E45:S45)</f>
        <v>5</v>
      </c>
    </row>
    <row r="46" spans="1:20" s="2" customFormat="1" ht="18" customHeight="1" x14ac:dyDescent="0.2">
      <c r="A46" s="1"/>
      <c r="B46" s="60"/>
      <c r="C46" s="57"/>
      <c r="D46" s="45" t="s">
        <v>15</v>
      </c>
      <c r="E46" s="43">
        <f t="shared" ref="E46:S46" si="6">SUM(E45:E45)</f>
        <v>0</v>
      </c>
      <c r="F46" s="43">
        <f t="shared" si="6"/>
        <v>1</v>
      </c>
      <c r="G46" s="43">
        <f t="shared" si="6"/>
        <v>0</v>
      </c>
      <c r="H46" s="43">
        <f t="shared" si="6"/>
        <v>1</v>
      </c>
      <c r="I46" s="43">
        <f t="shared" si="6"/>
        <v>0</v>
      </c>
      <c r="J46" s="43">
        <f t="shared" si="6"/>
        <v>0</v>
      </c>
      <c r="K46" s="43">
        <f t="shared" si="6"/>
        <v>0</v>
      </c>
      <c r="L46" s="43">
        <f t="shared" si="6"/>
        <v>1</v>
      </c>
      <c r="M46" s="43">
        <f t="shared" si="6"/>
        <v>0</v>
      </c>
      <c r="N46" s="43">
        <f t="shared" si="6"/>
        <v>0</v>
      </c>
      <c r="O46" s="43">
        <f t="shared" si="6"/>
        <v>1</v>
      </c>
      <c r="P46" s="43">
        <f t="shared" si="6"/>
        <v>0</v>
      </c>
      <c r="Q46" s="43">
        <f t="shared" si="6"/>
        <v>0</v>
      </c>
      <c r="R46" s="43">
        <f t="shared" si="6"/>
        <v>1</v>
      </c>
      <c r="S46" s="43">
        <f t="shared" si="6"/>
        <v>0</v>
      </c>
      <c r="T46" s="122">
        <f>SUM(E46:S46)</f>
        <v>5</v>
      </c>
    </row>
    <row r="47" spans="1:20" s="2" customFormat="1" ht="37.5" customHeight="1" x14ac:dyDescent="0.2">
      <c r="A47" s="1"/>
      <c r="B47" s="60"/>
      <c r="C47" s="57"/>
      <c r="D47" s="47" t="s">
        <v>16</v>
      </c>
      <c r="E47" s="145" t="s">
        <v>161</v>
      </c>
      <c r="F47" s="145"/>
      <c r="G47" s="145"/>
      <c r="H47" s="145" t="s">
        <v>162</v>
      </c>
      <c r="I47" s="145"/>
      <c r="J47" s="145"/>
      <c r="K47" s="145" t="s">
        <v>163</v>
      </c>
      <c r="L47" s="145"/>
      <c r="M47" s="145"/>
      <c r="N47" s="145" t="s">
        <v>163</v>
      </c>
      <c r="O47" s="145"/>
      <c r="P47" s="145"/>
      <c r="Q47" s="145" t="s">
        <v>163</v>
      </c>
      <c r="R47" s="145"/>
      <c r="S47" s="145"/>
      <c r="T47" s="121"/>
    </row>
    <row r="48" spans="1:20" s="2" customFormat="1" ht="18" customHeight="1" x14ac:dyDescent="0.2">
      <c r="A48" s="1"/>
      <c r="B48" s="62" t="s">
        <v>41</v>
      </c>
      <c r="C48" s="39"/>
      <c r="D48" s="47"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121">
        <v>5</v>
      </c>
    </row>
    <row r="49" spans="1:20" s="2" customFormat="1" ht="75" customHeight="1" x14ac:dyDescent="0.2">
      <c r="A49" s="1">
        <v>1</v>
      </c>
      <c r="B49" s="62"/>
      <c r="C49" s="39"/>
      <c r="D49" s="55" t="s">
        <v>62</v>
      </c>
      <c r="E49" s="43"/>
      <c r="F49" s="43">
        <v>1</v>
      </c>
      <c r="G49" s="43"/>
      <c r="H49" s="43"/>
      <c r="I49" s="43">
        <v>1</v>
      </c>
      <c r="J49" s="43"/>
      <c r="K49" s="43"/>
      <c r="L49" s="43">
        <v>1</v>
      </c>
      <c r="M49" s="43"/>
      <c r="N49" s="43"/>
      <c r="O49" s="43">
        <v>1</v>
      </c>
      <c r="P49" s="43"/>
      <c r="Q49" s="43"/>
      <c r="R49" s="43">
        <v>1</v>
      </c>
      <c r="S49" s="43"/>
      <c r="T49" s="121">
        <f>SUM(E49:S49)</f>
        <v>5</v>
      </c>
    </row>
    <row r="50" spans="1:20" s="2" customFormat="1" ht="79.5" customHeight="1" x14ac:dyDescent="0.2">
      <c r="A50" s="1">
        <v>2</v>
      </c>
      <c r="B50" s="62"/>
      <c r="C50" s="39"/>
      <c r="D50" s="63" t="s">
        <v>63</v>
      </c>
      <c r="E50" s="43"/>
      <c r="F50" s="43"/>
      <c r="G50" s="43">
        <v>1</v>
      </c>
      <c r="H50" s="43"/>
      <c r="I50" s="43"/>
      <c r="J50" s="43">
        <v>1</v>
      </c>
      <c r="K50" s="43"/>
      <c r="L50" s="43"/>
      <c r="M50" s="43">
        <v>1</v>
      </c>
      <c r="N50" s="43"/>
      <c r="O50" s="43"/>
      <c r="P50" s="43">
        <v>1</v>
      </c>
      <c r="Q50" s="43"/>
      <c r="R50" s="43"/>
      <c r="S50" s="43">
        <v>1</v>
      </c>
      <c r="T50" s="121">
        <f>SUM(E50:S50)</f>
        <v>5</v>
      </c>
    </row>
    <row r="51" spans="1:20" s="2" customFormat="1" ht="18" customHeight="1" x14ac:dyDescent="0.2">
      <c r="A51" s="1"/>
      <c r="B51" s="62"/>
      <c r="C51" s="39"/>
      <c r="D51" s="45" t="s">
        <v>15</v>
      </c>
      <c r="E51" s="43">
        <f t="shared" ref="E51:S51" si="7">SUM(E49:E50)</f>
        <v>0</v>
      </c>
      <c r="F51" s="43">
        <f t="shared" si="7"/>
        <v>1</v>
      </c>
      <c r="G51" s="43">
        <f t="shared" si="7"/>
        <v>1</v>
      </c>
      <c r="H51" s="43">
        <f t="shared" si="7"/>
        <v>0</v>
      </c>
      <c r="I51" s="43">
        <f t="shared" si="7"/>
        <v>1</v>
      </c>
      <c r="J51" s="43">
        <f t="shared" si="7"/>
        <v>1</v>
      </c>
      <c r="K51" s="43">
        <f t="shared" si="7"/>
        <v>0</v>
      </c>
      <c r="L51" s="43">
        <f t="shared" si="7"/>
        <v>1</v>
      </c>
      <c r="M51" s="43">
        <f t="shared" si="7"/>
        <v>1</v>
      </c>
      <c r="N51" s="43">
        <f t="shared" si="7"/>
        <v>0</v>
      </c>
      <c r="O51" s="43">
        <f t="shared" si="7"/>
        <v>1</v>
      </c>
      <c r="P51" s="43">
        <f t="shared" si="7"/>
        <v>1</v>
      </c>
      <c r="Q51" s="43">
        <f t="shared" si="7"/>
        <v>0</v>
      </c>
      <c r="R51" s="43">
        <f t="shared" si="7"/>
        <v>1</v>
      </c>
      <c r="S51" s="43">
        <f t="shared" si="7"/>
        <v>1</v>
      </c>
      <c r="T51" s="122">
        <f>SUM(E51:S51)</f>
        <v>10</v>
      </c>
    </row>
    <row r="52" spans="1:20" s="2" customFormat="1" ht="58.5" customHeight="1" x14ac:dyDescent="0.2">
      <c r="A52" s="1"/>
      <c r="B52" s="62"/>
      <c r="C52" s="39"/>
      <c r="D52" s="47" t="s">
        <v>16</v>
      </c>
      <c r="E52" s="123" t="s">
        <v>164</v>
      </c>
      <c r="F52" s="124"/>
      <c r="G52" s="125"/>
      <c r="H52" s="123" t="s">
        <v>165</v>
      </c>
      <c r="I52" s="124"/>
      <c r="J52" s="125"/>
      <c r="K52" s="123" t="s">
        <v>165</v>
      </c>
      <c r="L52" s="124"/>
      <c r="M52" s="125"/>
      <c r="N52" s="123" t="s">
        <v>165</v>
      </c>
      <c r="O52" s="124"/>
      <c r="P52" s="125"/>
      <c r="Q52" s="123" t="s">
        <v>165</v>
      </c>
      <c r="R52" s="124"/>
      <c r="S52" s="125"/>
      <c r="T52" s="121"/>
    </row>
    <row r="53" spans="1:20" x14ac:dyDescent="0.25">
      <c r="E53" s="68">
        <f>+E51+E46+E42+E37+E31+E27+E19</f>
        <v>5</v>
      </c>
      <c r="F53" s="68">
        <f t="shared" ref="F53:G53" si="8">+F51+F46+F42+F37+F31+F27+F19</f>
        <v>11</v>
      </c>
      <c r="G53" s="68">
        <f t="shared" si="8"/>
        <v>1</v>
      </c>
      <c r="H53" s="68">
        <f>+H51+H46+H42+H37+H31+H27+H19</f>
        <v>8</v>
      </c>
      <c r="I53" s="68">
        <f t="shared" ref="I53:J53" si="9">+I51+I46+I42+I37+I31+I27+I19</f>
        <v>7</v>
      </c>
      <c r="J53" s="68">
        <f t="shared" si="9"/>
        <v>2</v>
      </c>
      <c r="K53" s="68">
        <f>+K51+K46+K42+K37+K31+K27+K19</f>
        <v>6</v>
      </c>
      <c r="L53" s="68">
        <f t="shared" ref="L53:M53" si="10">+L51+L46+L42+L37+L31+L27+L19</f>
        <v>9</v>
      </c>
      <c r="M53" s="68">
        <f t="shared" si="10"/>
        <v>2</v>
      </c>
      <c r="N53" s="68">
        <f>+N51+N46+N42+N37+N31+N27+N19</f>
        <v>7</v>
      </c>
      <c r="O53" s="68">
        <f t="shared" ref="O53:P53" si="11">+O51+O46+O42+O37+O31+O27+O19</f>
        <v>8</v>
      </c>
      <c r="P53" s="68">
        <f t="shared" si="11"/>
        <v>2</v>
      </c>
      <c r="Q53" s="68">
        <f>+Q51+Q46+Q42+Q37+Q31+Q27+Q19</f>
        <v>6</v>
      </c>
      <c r="R53" s="68">
        <f t="shared" ref="R53:S53" si="12">+R51+R46+R42+R37+R31+R27+R19</f>
        <v>9</v>
      </c>
      <c r="S53" s="68">
        <f t="shared" si="12"/>
        <v>2</v>
      </c>
    </row>
    <row r="54" spans="1:20" s="67" customFormat="1" x14ac:dyDescent="0.25">
      <c r="A54" s="67">
        <f>+A50+A45+A41+A36+A30+A26+A18</f>
        <v>17</v>
      </c>
      <c r="E54" s="70">
        <f>+E53+F53+G53</f>
        <v>17</v>
      </c>
      <c r="F54" s="70"/>
      <c r="G54" s="70"/>
      <c r="H54" s="70">
        <f t="shared" ref="H54" si="13">+H53+I53+J53</f>
        <v>17</v>
      </c>
      <c r="I54" s="70"/>
      <c r="J54" s="70"/>
      <c r="K54" s="70">
        <f t="shared" ref="K54" si="14">+K53+L53+M53</f>
        <v>17</v>
      </c>
      <c r="L54" s="70"/>
      <c r="M54" s="70"/>
      <c r="N54" s="70">
        <f>+N53+O53+P53</f>
        <v>17</v>
      </c>
      <c r="O54" s="70"/>
      <c r="P54" s="70"/>
      <c r="Q54" s="70">
        <f>+Q53+R53+S53</f>
        <v>17</v>
      </c>
      <c r="R54" s="70"/>
      <c r="S54" s="70"/>
      <c r="T54" s="71"/>
    </row>
    <row r="55" spans="1:20" x14ac:dyDescent="0.25">
      <c r="D55" s="41" t="s">
        <v>9</v>
      </c>
      <c r="E55" s="68">
        <f>+E53+H53+K53+N53+Q53</f>
        <v>32</v>
      </c>
      <c r="F55" s="72">
        <f>+E55/$E$58</f>
        <v>0.37647058823529411</v>
      </c>
    </row>
    <row r="56" spans="1:20" x14ac:dyDescent="0.25">
      <c r="D56" s="41" t="s">
        <v>10</v>
      </c>
      <c r="E56" s="68">
        <f>+F53+I53+L53+O53+R53</f>
        <v>44</v>
      </c>
      <c r="F56" s="72">
        <f t="shared" ref="F56:F58" si="15">+E56/$E$58</f>
        <v>0.51764705882352946</v>
      </c>
    </row>
    <row r="57" spans="1:20" x14ac:dyDescent="0.25">
      <c r="D57" s="41" t="s">
        <v>11</v>
      </c>
      <c r="E57" s="68">
        <f>+G53+J53+M53+P53+S53</f>
        <v>9</v>
      </c>
      <c r="F57" s="72">
        <f t="shared" si="15"/>
        <v>0.10588235294117647</v>
      </c>
    </row>
    <row r="58" spans="1:20" x14ac:dyDescent="0.25">
      <c r="E58" s="68">
        <f>+E57+E56+E55</f>
        <v>85</v>
      </c>
      <c r="F58" s="72">
        <f t="shared" si="15"/>
        <v>1</v>
      </c>
    </row>
    <row r="60" spans="1:20" x14ac:dyDescent="0.25">
      <c r="D60" s="73" t="s">
        <v>45</v>
      </c>
      <c r="E60" s="74"/>
      <c r="F60" s="75">
        <f>+F55+F57</f>
        <v>0.4823529411764706</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E54:G54 N54:S54">
    <cfRule type="cellIs" dxfId="43" priority="13" operator="notEqual">
      <formula>$A$54</formula>
    </cfRule>
    <cfRule type="cellIs" dxfId="42" priority="14" operator="greaterThan">
      <formula>$A$54</formula>
    </cfRule>
  </conditionalFormatting>
  <conditionalFormatting sqref="T19">
    <cfRule type="cellIs" dxfId="41" priority="12" operator="notEqual">
      <formula>#REF!</formula>
    </cfRule>
  </conditionalFormatting>
  <conditionalFormatting sqref="T27">
    <cfRule type="cellIs" dxfId="40" priority="11" operator="notEqual">
      <formula>#REF!</formula>
    </cfRule>
  </conditionalFormatting>
  <conditionalFormatting sqref="T31">
    <cfRule type="cellIs" dxfId="39" priority="10" operator="notEqual">
      <formula>#REF!</formula>
    </cfRule>
  </conditionalFormatting>
  <conditionalFormatting sqref="T37">
    <cfRule type="cellIs" dxfId="38" priority="9" operator="notEqual">
      <formula>#REF!</formula>
    </cfRule>
  </conditionalFormatting>
  <conditionalFormatting sqref="T42">
    <cfRule type="cellIs" dxfId="37" priority="8" operator="notEqual">
      <formula>#REF!</formula>
    </cfRule>
  </conditionalFormatting>
  <conditionalFormatting sqref="T46">
    <cfRule type="cellIs" dxfId="36" priority="7" operator="notEqual">
      <formula>#REF!</formula>
    </cfRule>
  </conditionalFormatting>
  <conditionalFormatting sqref="T51">
    <cfRule type="cellIs" dxfId="35" priority="6" operator="notEqual">
      <formula>#REF!</formula>
    </cfRule>
  </conditionalFormatting>
  <conditionalFormatting sqref="T16:T18">
    <cfRule type="cellIs" dxfId="34" priority="5" operator="notEqual">
      <formula>$T$15</formula>
    </cfRule>
  </conditionalFormatting>
  <conditionalFormatting sqref="T22:T26">
    <cfRule type="cellIs" dxfId="33" priority="4" operator="notEqual">
      <formula>$T$15</formula>
    </cfRule>
  </conditionalFormatting>
  <conditionalFormatting sqref="T30">
    <cfRule type="cellIs" dxfId="32" priority="3" operator="notEqual">
      <formula>$T$15</formula>
    </cfRule>
  </conditionalFormatting>
  <conditionalFormatting sqref="H54:M54">
    <cfRule type="cellIs" dxfId="31" priority="1" operator="notEqual">
      <formula>$A$54</formula>
    </cfRule>
    <cfRule type="cellIs" dxfId="30" priority="2" operator="greaterThan">
      <formula>$A$54</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O12" sqref="O12"/>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0" customFormat="1" ht="12.75" x14ac:dyDescent="0.2">
      <c r="A7" s="19"/>
      <c r="C7" s="21" t="s">
        <v>166</v>
      </c>
      <c r="D7" s="21"/>
      <c r="E7" s="21"/>
      <c r="K7" s="22"/>
      <c r="T7" s="23"/>
    </row>
    <row r="8" spans="1:20" s="20" customFormat="1" ht="14.25" customHeight="1" x14ac:dyDescent="0.2">
      <c r="A8" s="19"/>
      <c r="C8" s="24" t="s">
        <v>102</v>
      </c>
      <c r="D8" s="24"/>
      <c r="E8" s="24"/>
      <c r="K8" s="22"/>
      <c r="T8" s="23"/>
    </row>
    <row r="9" spans="1:20" s="20" customFormat="1" ht="12.75" x14ac:dyDescent="0.2">
      <c r="A9" s="19"/>
      <c r="C9" s="25" t="s">
        <v>167</v>
      </c>
      <c r="D9" s="25"/>
      <c r="E9" s="25"/>
      <c r="K9" s="22"/>
      <c r="T9" s="23"/>
    </row>
    <row r="10" spans="1:20" s="20" customFormat="1" ht="12.75" x14ac:dyDescent="0.2">
      <c r="A10" s="19"/>
      <c r="C10" s="25" t="s">
        <v>168</v>
      </c>
      <c r="D10" s="25"/>
      <c r="E10" s="25"/>
      <c r="K10" s="22"/>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31"/>
      <c r="C14" s="32"/>
      <c r="D14" s="33" t="s">
        <v>6</v>
      </c>
      <c r="E14" s="85" t="s">
        <v>169</v>
      </c>
      <c r="F14" s="86"/>
      <c r="G14" s="87"/>
      <c r="H14" s="85" t="s">
        <v>170</v>
      </c>
      <c r="I14" s="86"/>
      <c r="J14" s="87"/>
      <c r="K14" s="85" t="s">
        <v>171</v>
      </c>
      <c r="L14" s="86"/>
      <c r="M14" s="87"/>
      <c r="N14" s="85" t="s">
        <v>172</v>
      </c>
      <c r="O14" s="86"/>
      <c r="P14" s="87"/>
      <c r="Q14" s="85" t="s">
        <v>173</v>
      </c>
      <c r="R14" s="86"/>
      <c r="S14" s="87"/>
      <c r="T14" s="146"/>
    </row>
    <row r="15" spans="1:20" s="2" customFormat="1" ht="25.5" customHeight="1" x14ac:dyDescent="0.2">
      <c r="A15" s="1"/>
      <c r="B15" s="38" t="s">
        <v>7</v>
      </c>
      <c r="C15" s="39"/>
      <c r="D15" s="40" t="s">
        <v>8</v>
      </c>
      <c r="E15" s="147" t="s">
        <v>9</v>
      </c>
      <c r="F15" s="147" t="s">
        <v>10</v>
      </c>
      <c r="G15" s="147" t="s">
        <v>11</v>
      </c>
      <c r="H15" s="147" t="s">
        <v>9</v>
      </c>
      <c r="I15" s="147" t="s">
        <v>10</v>
      </c>
      <c r="J15" s="147" t="s">
        <v>11</v>
      </c>
      <c r="K15" s="147" t="s">
        <v>9</v>
      </c>
      <c r="L15" s="147" t="s">
        <v>10</v>
      </c>
      <c r="M15" s="147" t="s">
        <v>11</v>
      </c>
      <c r="N15" s="147" t="s">
        <v>9</v>
      </c>
      <c r="O15" s="147" t="s">
        <v>10</v>
      </c>
      <c r="P15" s="147" t="s">
        <v>11</v>
      </c>
      <c r="Q15" s="147" t="s">
        <v>9</v>
      </c>
      <c r="R15" s="147" t="s">
        <v>10</v>
      </c>
      <c r="S15" s="147" t="s">
        <v>11</v>
      </c>
      <c r="T15" s="146">
        <v>5</v>
      </c>
    </row>
    <row r="16" spans="1:20" s="2" customFormat="1" ht="50.25" customHeight="1" x14ac:dyDescent="0.2">
      <c r="A16" s="1">
        <v>1</v>
      </c>
      <c r="B16" s="38"/>
      <c r="C16" s="39"/>
      <c r="D16" s="148" t="s">
        <v>12</v>
      </c>
      <c r="E16" s="149">
        <v>1</v>
      </c>
      <c r="F16" s="149"/>
      <c r="G16" s="149"/>
      <c r="H16" s="149">
        <v>1</v>
      </c>
      <c r="I16" s="149"/>
      <c r="J16" s="149"/>
      <c r="K16" s="149">
        <v>1</v>
      </c>
      <c r="L16" s="149"/>
      <c r="M16" s="149"/>
      <c r="N16" s="149">
        <v>1</v>
      </c>
      <c r="O16" s="149"/>
      <c r="P16" s="149"/>
      <c r="Q16" s="149">
        <v>1</v>
      </c>
      <c r="R16" s="149"/>
      <c r="S16" s="149"/>
      <c r="T16" s="146">
        <f>SUM(E16:S16)</f>
        <v>5</v>
      </c>
    </row>
    <row r="17" spans="1:20" s="2" customFormat="1" ht="51" customHeight="1" x14ac:dyDescent="0.2">
      <c r="A17" s="1">
        <v>2</v>
      </c>
      <c r="B17" s="38"/>
      <c r="C17" s="39"/>
      <c r="D17" s="150" t="s">
        <v>13</v>
      </c>
      <c r="E17" s="149">
        <v>1</v>
      </c>
      <c r="F17" s="149"/>
      <c r="G17" s="149"/>
      <c r="H17" s="149">
        <v>1</v>
      </c>
      <c r="I17" s="149"/>
      <c r="J17" s="149"/>
      <c r="K17" s="149">
        <v>1</v>
      </c>
      <c r="L17" s="149"/>
      <c r="M17" s="149"/>
      <c r="N17" s="149">
        <v>1</v>
      </c>
      <c r="O17" s="149"/>
      <c r="P17" s="149"/>
      <c r="Q17" s="149">
        <v>1</v>
      </c>
      <c r="R17" s="149"/>
      <c r="S17" s="149"/>
      <c r="T17" s="146">
        <f>SUM(E17:S17)</f>
        <v>5</v>
      </c>
    </row>
    <row r="18" spans="1:20" s="2" customFormat="1" ht="66" customHeight="1" x14ac:dyDescent="0.2">
      <c r="A18" s="1">
        <v>3</v>
      </c>
      <c r="B18" s="38"/>
      <c r="C18" s="39"/>
      <c r="D18" s="150" t="s">
        <v>14</v>
      </c>
      <c r="E18" s="149"/>
      <c r="F18" s="149">
        <v>1</v>
      </c>
      <c r="G18" s="149"/>
      <c r="H18" s="149"/>
      <c r="I18" s="149">
        <v>1</v>
      </c>
      <c r="J18" s="149"/>
      <c r="K18" s="149"/>
      <c r="L18" s="149">
        <v>1</v>
      </c>
      <c r="M18" s="149"/>
      <c r="N18" s="149"/>
      <c r="O18" s="149">
        <v>1</v>
      </c>
      <c r="P18" s="149"/>
      <c r="Q18" s="149"/>
      <c r="R18" s="149">
        <v>1</v>
      </c>
      <c r="S18" s="149"/>
      <c r="T18" s="146">
        <f>SUM(E18:S18)</f>
        <v>5</v>
      </c>
    </row>
    <row r="19" spans="1:20" s="2" customFormat="1" ht="18" customHeight="1" x14ac:dyDescent="0.2">
      <c r="A19" s="1"/>
      <c r="B19" s="38"/>
      <c r="C19" s="39"/>
      <c r="D19" s="45" t="s">
        <v>15</v>
      </c>
      <c r="E19" s="149">
        <f t="shared" ref="E19:S19" si="0">SUM(E16:E18)</f>
        <v>2</v>
      </c>
      <c r="F19" s="149">
        <f t="shared" si="0"/>
        <v>1</v>
      </c>
      <c r="G19" s="149">
        <f t="shared" si="0"/>
        <v>0</v>
      </c>
      <c r="H19" s="149">
        <f t="shared" si="0"/>
        <v>2</v>
      </c>
      <c r="I19" s="149">
        <f t="shared" si="0"/>
        <v>1</v>
      </c>
      <c r="J19" s="149">
        <f t="shared" si="0"/>
        <v>0</v>
      </c>
      <c r="K19" s="149">
        <f t="shared" si="0"/>
        <v>2</v>
      </c>
      <c r="L19" s="149">
        <f t="shared" si="0"/>
        <v>1</v>
      </c>
      <c r="M19" s="149">
        <f t="shared" si="0"/>
        <v>0</v>
      </c>
      <c r="N19" s="149">
        <f t="shared" si="0"/>
        <v>2</v>
      </c>
      <c r="O19" s="149">
        <f t="shared" si="0"/>
        <v>1</v>
      </c>
      <c r="P19" s="149">
        <f t="shared" si="0"/>
        <v>0</v>
      </c>
      <c r="Q19" s="149">
        <f t="shared" si="0"/>
        <v>2</v>
      </c>
      <c r="R19" s="149">
        <f t="shared" si="0"/>
        <v>1</v>
      </c>
      <c r="S19" s="149">
        <f t="shared" si="0"/>
        <v>0</v>
      </c>
      <c r="T19" s="146">
        <f>SUM(E19:S19)</f>
        <v>15</v>
      </c>
    </row>
    <row r="20" spans="1:20" s="2" customFormat="1" ht="37.5" customHeight="1" x14ac:dyDescent="0.2">
      <c r="A20" s="1"/>
      <c r="B20" s="38"/>
      <c r="C20" s="39"/>
      <c r="D20" s="47" t="s">
        <v>16</v>
      </c>
      <c r="E20" s="97" t="s">
        <v>174</v>
      </c>
      <c r="F20" s="98"/>
      <c r="G20" s="99"/>
      <c r="H20" s="97" t="s">
        <v>174</v>
      </c>
      <c r="I20" s="98"/>
      <c r="J20" s="99"/>
      <c r="K20" s="97" t="s">
        <v>174</v>
      </c>
      <c r="L20" s="98"/>
      <c r="M20" s="99"/>
      <c r="N20" s="97" t="s">
        <v>174</v>
      </c>
      <c r="O20" s="98"/>
      <c r="P20" s="99"/>
      <c r="Q20" s="97" t="s">
        <v>174</v>
      </c>
      <c r="R20" s="98"/>
      <c r="S20" s="99"/>
    </row>
    <row r="21" spans="1:20" s="2" customFormat="1" ht="21.75" customHeight="1" x14ac:dyDescent="0.2">
      <c r="A21" s="1"/>
      <c r="B21" s="38" t="s">
        <v>18</v>
      </c>
      <c r="C21" s="39"/>
      <c r="D21" s="47"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38"/>
      <c r="C22" s="39"/>
      <c r="D22" s="49" t="s">
        <v>19</v>
      </c>
      <c r="E22" s="43">
        <v>1</v>
      </c>
      <c r="F22" s="43"/>
      <c r="G22" s="43"/>
      <c r="H22" s="43"/>
      <c r="I22" s="43">
        <v>1</v>
      </c>
      <c r="J22" s="43"/>
      <c r="K22" s="43"/>
      <c r="L22" s="43">
        <v>1</v>
      </c>
      <c r="M22" s="43"/>
      <c r="N22" s="43">
        <v>1</v>
      </c>
      <c r="O22" s="43"/>
      <c r="P22" s="43"/>
      <c r="Q22" s="43"/>
      <c r="R22" s="43">
        <v>1</v>
      </c>
      <c r="S22" s="43"/>
      <c r="T22" s="37">
        <f t="shared" ref="T22:T27" si="1">SUM(E22:S22)</f>
        <v>5</v>
      </c>
    </row>
    <row r="23" spans="1:20" s="2" customFormat="1" ht="105.75" customHeight="1" x14ac:dyDescent="0.2">
      <c r="A23" s="1">
        <v>2</v>
      </c>
      <c r="B23" s="38"/>
      <c r="C23" s="39"/>
      <c r="D23" s="49" t="s">
        <v>20</v>
      </c>
      <c r="E23" s="43">
        <v>1</v>
      </c>
      <c r="F23" s="43"/>
      <c r="G23" s="43"/>
      <c r="H23" s="43">
        <v>1</v>
      </c>
      <c r="I23" s="43"/>
      <c r="J23" s="43"/>
      <c r="K23" s="43">
        <v>1</v>
      </c>
      <c r="L23" s="43"/>
      <c r="M23" s="43"/>
      <c r="N23" s="43">
        <v>1</v>
      </c>
      <c r="O23" s="43"/>
      <c r="P23" s="43"/>
      <c r="Q23" s="43"/>
      <c r="R23" s="43">
        <v>1</v>
      </c>
      <c r="S23" s="43"/>
      <c r="T23" s="37">
        <f t="shared" si="1"/>
        <v>5</v>
      </c>
    </row>
    <row r="24" spans="1:20" s="2" customFormat="1" ht="48.75" customHeight="1" x14ac:dyDescent="0.2">
      <c r="A24" s="1">
        <v>3</v>
      </c>
      <c r="B24" s="38"/>
      <c r="C24" s="39"/>
      <c r="D24" s="50" t="s">
        <v>21</v>
      </c>
      <c r="E24" s="43">
        <v>1</v>
      </c>
      <c r="F24" s="43"/>
      <c r="G24" s="43"/>
      <c r="H24" s="43">
        <v>1</v>
      </c>
      <c r="I24" s="43"/>
      <c r="J24" s="43"/>
      <c r="K24" s="43">
        <v>1</v>
      </c>
      <c r="L24" s="43"/>
      <c r="M24" s="43"/>
      <c r="N24" s="43">
        <v>1</v>
      </c>
      <c r="O24" s="43"/>
      <c r="P24" s="43"/>
      <c r="Q24" s="43">
        <v>1</v>
      </c>
      <c r="R24" s="43"/>
      <c r="S24" s="43"/>
      <c r="T24" s="37">
        <f t="shared" si="1"/>
        <v>5</v>
      </c>
    </row>
    <row r="25" spans="1:20" s="2" customFormat="1" ht="47.25" customHeight="1" x14ac:dyDescent="0.2">
      <c r="A25" s="1">
        <v>4</v>
      </c>
      <c r="B25" s="38"/>
      <c r="C25" s="39"/>
      <c r="D25" s="50" t="s">
        <v>22</v>
      </c>
      <c r="E25" s="43">
        <v>1</v>
      </c>
      <c r="F25" s="43"/>
      <c r="G25" s="43"/>
      <c r="H25" s="43">
        <v>1</v>
      </c>
      <c r="I25" s="43"/>
      <c r="J25" s="43"/>
      <c r="K25" s="43">
        <v>1</v>
      </c>
      <c r="L25" s="43"/>
      <c r="M25" s="43"/>
      <c r="N25" s="43">
        <v>1</v>
      </c>
      <c r="O25" s="43"/>
      <c r="P25" s="43"/>
      <c r="Q25" s="43">
        <v>1</v>
      </c>
      <c r="R25" s="43"/>
      <c r="S25" s="43"/>
      <c r="T25" s="37">
        <f t="shared" si="1"/>
        <v>5</v>
      </c>
    </row>
    <row r="26" spans="1:20" s="2" customFormat="1" ht="75" customHeight="1" x14ac:dyDescent="0.2">
      <c r="A26" s="1">
        <v>5</v>
      </c>
      <c r="B26" s="38"/>
      <c r="C26" s="39"/>
      <c r="D26" s="49" t="s">
        <v>23</v>
      </c>
      <c r="E26" s="43">
        <v>1</v>
      </c>
      <c r="F26" s="43"/>
      <c r="G26" s="43"/>
      <c r="H26" s="43">
        <v>1</v>
      </c>
      <c r="I26" s="43"/>
      <c r="J26" s="43"/>
      <c r="K26" s="43">
        <v>1</v>
      </c>
      <c r="L26" s="43"/>
      <c r="M26" s="43"/>
      <c r="N26" s="43">
        <v>1</v>
      </c>
      <c r="O26" s="43"/>
      <c r="P26" s="43"/>
      <c r="Q26" s="43">
        <v>1</v>
      </c>
      <c r="R26" s="43"/>
      <c r="S26" s="43"/>
      <c r="T26" s="37">
        <f t="shared" si="1"/>
        <v>5</v>
      </c>
    </row>
    <row r="27" spans="1:20" s="2" customFormat="1" ht="18" customHeight="1" x14ac:dyDescent="0.2">
      <c r="A27" s="1"/>
      <c r="B27" s="38"/>
      <c r="C27" s="39"/>
      <c r="D27" s="45" t="s">
        <v>15</v>
      </c>
      <c r="E27" s="43">
        <f t="shared" ref="E27:S27" si="2">SUM(E22:E26)</f>
        <v>5</v>
      </c>
      <c r="F27" s="43">
        <f t="shared" si="2"/>
        <v>0</v>
      </c>
      <c r="G27" s="43">
        <f t="shared" si="2"/>
        <v>0</v>
      </c>
      <c r="H27" s="43">
        <f t="shared" si="2"/>
        <v>4</v>
      </c>
      <c r="I27" s="43">
        <f t="shared" si="2"/>
        <v>1</v>
      </c>
      <c r="J27" s="43">
        <f t="shared" si="2"/>
        <v>0</v>
      </c>
      <c r="K27" s="43">
        <f t="shared" si="2"/>
        <v>4</v>
      </c>
      <c r="L27" s="43">
        <f t="shared" si="2"/>
        <v>1</v>
      </c>
      <c r="M27" s="43">
        <f t="shared" si="2"/>
        <v>0</v>
      </c>
      <c r="N27" s="43">
        <f t="shared" si="2"/>
        <v>5</v>
      </c>
      <c r="O27" s="43">
        <f t="shared" si="2"/>
        <v>0</v>
      </c>
      <c r="P27" s="43">
        <f t="shared" si="2"/>
        <v>0</v>
      </c>
      <c r="Q27" s="43">
        <f t="shared" si="2"/>
        <v>3</v>
      </c>
      <c r="R27" s="43">
        <f t="shared" si="2"/>
        <v>2</v>
      </c>
      <c r="S27" s="43">
        <f t="shared" si="2"/>
        <v>0</v>
      </c>
      <c r="T27" s="37">
        <f t="shared" si="1"/>
        <v>25</v>
      </c>
    </row>
    <row r="28" spans="1:20" s="2" customFormat="1" ht="48.75" customHeight="1" x14ac:dyDescent="0.2">
      <c r="A28" s="1"/>
      <c r="B28" s="38"/>
      <c r="C28" s="39"/>
      <c r="D28" s="47" t="s">
        <v>16</v>
      </c>
      <c r="E28" s="51" t="s">
        <v>175</v>
      </c>
      <c r="F28" s="52"/>
      <c r="G28" s="53"/>
      <c r="H28" s="51" t="s">
        <v>176</v>
      </c>
      <c r="I28" s="52"/>
      <c r="J28" s="53"/>
      <c r="K28" s="51" t="s">
        <v>176</v>
      </c>
      <c r="L28" s="52"/>
      <c r="M28" s="53"/>
      <c r="N28" s="51" t="s">
        <v>176</v>
      </c>
      <c r="O28" s="52"/>
      <c r="P28" s="53"/>
      <c r="Q28" s="51" t="s">
        <v>176</v>
      </c>
      <c r="R28" s="52"/>
      <c r="S28" s="53"/>
    </row>
    <row r="29" spans="1:20" s="2" customFormat="1" ht="18" customHeight="1" x14ac:dyDescent="0.2">
      <c r="A29" s="1"/>
      <c r="B29" s="38" t="s">
        <v>25</v>
      </c>
      <c r="C29" s="39"/>
      <c r="D29" s="47"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38"/>
      <c r="C30" s="39"/>
      <c r="D30" s="49" t="s">
        <v>26</v>
      </c>
      <c r="E30" s="43"/>
      <c r="F30" s="43">
        <v>1</v>
      </c>
      <c r="G30" s="43"/>
      <c r="H30" s="43"/>
      <c r="I30" s="43">
        <v>1</v>
      </c>
      <c r="J30" s="43"/>
      <c r="K30" s="43"/>
      <c r="L30" s="43">
        <v>1</v>
      </c>
      <c r="M30" s="43"/>
      <c r="N30" s="43"/>
      <c r="O30" s="43">
        <v>1</v>
      </c>
      <c r="P30" s="43"/>
      <c r="Q30" s="43"/>
      <c r="R30" s="43">
        <v>1</v>
      </c>
      <c r="S30" s="43"/>
      <c r="T30" s="37">
        <f>SUM(E30:S30)</f>
        <v>5</v>
      </c>
    </row>
    <row r="31" spans="1:20" s="2" customFormat="1" ht="18" customHeight="1" x14ac:dyDescent="0.2">
      <c r="A31" s="1"/>
      <c r="B31" s="38"/>
      <c r="C31" s="39"/>
      <c r="D31" s="45" t="s">
        <v>15</v>
      </c>
      <c r="E31" s="43">
        <f t="shared" ref="E31:S31" si="3">SUM(E30:E30)</f>
        <v>0</v>
      </c>
      <c r="F31" s="43">
        <f t="shared" si="3"/>
        <v>1</v>
      </c>
      <c r="G31" s="43">
        <f t="shared" si="3"/>
        <v>0</v>
      </c>
      <c r="H31" s="43">
        <f t="shared" si="3"/>
        <v>0</v>
      </c>
      <c r="I31" s="43">
        <f t="shared" si="3"/>
        <v>1</v>
      </c>
      <c r="J31" s="43">
        <f t="shared" si="3"/>
        <v>0</v>
      </c>
      <c r="K31" s="43">
        <f t="shared" si="3"/>
        <v>0</v>
      </c>
      <c r="L31" s="43">
        <f t="shared" si="3"/>
        <v>1</v>
      </c>
      <c r="M31" s="43">
        <f t="shared" si="3"/>
        <v>0</v>
      </c>
      <c r="N31" s="43">
        <f t="shared" si="3"/>
        <v>0</v>
      </c>
      <c r="O31" s="43">
        <f t="shared" si="3"/>
        <v>1</v>
      </c>
      <c r="P31" s="43">
        <f t="shared" si="3"/>
        <v>0</v>
      </c>
      <c r="Q31" s="43">
        <f t="shared" si="3"/>
        <v>0</v>
      </c>
      <c r="R31" s="43">
        <f t="shared" si="3"/>
        <v>1</v>
      </c>
      <c r="S31" s="43">
        <f t="shared" si="3"/>
        <v>0</v>
      </c>
      <c r="T31" s="37">
        <f>SUM(E31:S31)</f>
        <v>5</v>
      </c>
    </row>
    <row r="32" spans="1:20" s="2" customFormat="1" ht="37.5" customHeight="1" x14ac:dyDescent="0.2">
      <c r="A32" s="1"/>
      <c r="B32" s="38"/>
      <c r="C32" s="39"/>
      <c r="D32" s="47" t="s">
        <v>16</v>
      </c>
      <c r="E32" s="51" t="s">
        <v>177</v>
      </c>
      <c r="F32" s="52"/>
      <c r="G32" s="53"/>
      <c r="H32" s="51" t="s">
        <v>177</v>
      </c>
      <c r="I32" s="52"/>
      <c r="J32" s="53"/>
      <c r="K32" s="51" t="s">
        <v>177</v>
      </c>
      <c r="L32" s="52"/>
      <c r="M32" s="53"/>
      <c r="N32" s="51" t="s">
        <v>177</v>
      </c>
      <c r="O32" s="52"/>
      <c r="P32" s="53"/>
      <c r="Q32" s="51" t="s">
        <v>177</v>
      </c>
      <c r="R32" s="52"/>
      <c r="S32" s="53"/>
    </row>
    <row r="33" spans="1:20" s="2" customFormat="1" ht="18" customHeight="1" x14ac:dyDescent="0.2">
      <c r="A33" s="1"/>
      <c r="B33" s="38" t="s">
        <v>29</v>
      </c>
      <c r="C33" s="39"/>
      <c r="D33" s="47"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38"/>
      <c r="C34" s="39"/>
      <c r="D34" s="54" t="s">
        <v>30</v>
      </c>
      <c r="E34" s="43"/>
      <c r="F34" s="43">
        <v>1</v>
      </c>
      <c r="G34" s="43"/>
      <c r="H34" s="43"/>
      <c r="I34" s="43">
        <v>1</v>
      </c>
      <c r="J34" s="43"/>
      <c r="K34" s="43"/>
      <c r="L34" s="43">
        <v>1</v>
      </c>
      <c r="M34" s="43"/>
      <c r="N34" s="43"/>
      <c r="O34" s="43">
        <v>1</v>
      </c>
      <c r="P34" s="43"/>
      <c r="Q34" s="43">
        <v>1</v>
      </c>
      <c r="R34" s="43"/>
      <c r="S34" s="43"/>
      <c r="T34" s="37">
        <f>SUM(E34:S34)</f>
        <v>5</v>
      </c>
    </row>
    <row r="35" spans="1:20" s="2" customFormat="1" ht="81" customHeight="1" x14ac:dyDescent="0.2">
      <c r="A35" s="1">
        <v>2</v>
      </c>
      <c r="B35" s="38"/>
      <c r="C35" s="39"/>
      <c r="D35" s="55" t="s">
        <v>31</v>
      </c>
      <c r="E35" s="43"/>
      <c r="F35" s="43">
        <v>1</v>
      </c>
      <c r="G35" s="43"/>
      <c r="H35" s="43"/>
      <c r="I35" s="43">
        <v>1</v>
      </c>
      <c r="J35" s="43"/>
      <c r="K35" s="43"/>
      <c r="L35" s="43">
        <v>1</v>
      </c>
      <c r="M35" s="43"/>
      <c r="N35" s="43"/>
      <c r="O35" s="43">
        <v>1</v>
      </c>
      <c r="P35" s="43"/>
      <c r="Q35" s="43"/>
      <c r="R35" s="43">
        <v>1</v>
      </c>
      <c r="S35" s="43"/>
      <c r="T35" s="37">
        <f>SUM(E35:S35)</f>
        <v>5</v>
      </c>
    </row>
    <row r="36" spans="1:20" s="2" customFormat="1" ht="91.5" customHeight="1" x14ac:dyDescent="0.2">
      <c r="A36" s="1">
        <v>3</v>
      </c>
      <c r="B36" s="38"/>
      <c r="C36" s="39"/>
      <c r="D36" s="54" t="s">
        <v>32</v>
      </c>
      <c r="E36" s="43">
        <v>1</v>
      </c>
      <c r="F36" s="43"/>
      <c r="G36" s="43"/>
      <c r="H36" s="43">
        <v>1</v>
      </c>
      <c r="I36" s="43"/>
      <c r="J36" s="43"/>
      <c r="K36" s="43">
        <v>1</v>
      </c>
      <c r="L36" s="43"/>
      <c r="M36" s="43"/>
      <c r="N36" s="43">
        <v>1</v>
      </c>
      <c r="O36" s="43"/>
      <c r="P36" s="43"/>
      <c r="Q36" s="43">
        <v>1</v>
      </c>
      <c r="R36" s="43"/>
      <c r="S36" s="43"/>
      <c r="T36" s="37">
        <f>SUM(E36:S36)</f>
        <v>5</v>
      </c>
    </row>
    <row r="37" spans="1:20" s="2" customFormat="1" ht="18" customHeight="1" x14ac:dyDescent="0.2">
      <c r="A37" s="1"/>
      <c r="B37" s="38"/>
      <c r="C37" s="39"/>
      <c r="D37" s="45" t="s">
        <v>15</v>
      </c>
      <c r="E37" s="43">
        <f t="shared" ref="E37:S37" si="4">SUM(E34:E36)</f>
        <v>1</v>
      </c>
      <c r="F37" s="43">
        <f t="shared" si="4"/>
        <v>2</v>
      </c>
      <c r="G37" s="43">
        <f t="shared" si="4"/>
        <v>0</v>
      </c>
      <c r="H37" s="43">
        <f t="shared" si="4"/>
        <v>1</v>
      </c>
      <c r="I37" s="43">
        <f t="shared" si="4"/>
        <v>2</v>
      </c>
      <c r="J37" s="43">
        <f t="shared" si="4"/>
        <v>0</v>
      </c>
      <c r="K37" s="43">
        <f t="shared" si="4"/>
        <v>1</v>
      </c>
      <c r="L37" s="43">
        <f t="shared" si="4"/>
        <v>2</v>
      </c>
      <c r="M37" s="43">
        <f t="shared" si="4"/>
        <v>0</v>
      </c>
      <c r="N37" s="43">
        <f t="shared" si="4"/>
        <v>1</v>
      </c>
      <c r="O37" s="43">
        <f t="shared" si="4"/>
        <v>2</v>
      </c>
      <c r="P37" s="43">
        <f t="shared" si="4"/>
        <v>0</v>
      </c>
      <c r="Q37" s="43">
        <f t="shared" si="4"/>
        <v>2</v>
      </c>
      <c r="R37" s="43">
        <f t="shared" si="4"/>
        <v>1</v>
      </c>
      <c r="S37" s="43">
        <f t="shared" si="4"/>
        <v>0</v>
      </c>
      <c r="T37" s="37">
        <f>SUM(E37:S37)</f>
        <v>15</v>
      </c>
    </row>
    <row r="38" spans="1:20" s="2" customFormat="1" ht="46.5" customHeight="1" x14ac:dyDescent="0.2">
      <c r="A38" s="1"/>
      <c r="B38" s="38"/>
      <c r="C38" s="39"/>
      <c r="D38" s="47" t="s">
        <v>16</v>
      </c>
      <c r="E38" s="51" t="s">
        <v>178</v>
      </c>
      <c r="F38" s="52"/>
      <c r="G38" s="53"/>
      <c r="H38" s="51" t="s">
        <v>178</v>
      </c>
      <c r="I38" s="52"/>
      <c r="J38" s="53"/>
      <c r="K38" s="51" t="s">
        <v>178</v>
      </c>
      <c r="L38" s="52"/>
      <c r="M38" s="53"/>
      <c r="N38" s="51" t="s">
        <v>178</v>
      </c>
      <c r="O38" s="52"/>
      <c r="P38" s="53"/>
      <c r="Q38" s="51" t="s">
        <v>178</v>
      </c>
      <c r="R38" s="52"/>
      <c r="S38" s="53"/>
    </row>
    <row r="39" spans="1:20" s="2" customFormat="1" ht="18" customHeight="1" x14ac:dyDescent="0.2">
      <c r="A39" s="1"/>
      <c r="B39" s="56" t="s">
        <v>34</v>
      </c>
      <c r="C39" s="57"/>
      <c r="D39" s="47"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56"/>
      <c r="C40" s="57"/>
      <c r="D40" s="49" t="s">
        <v>35</v>
      </c>
      <c r="E40" s="43">
        <v>1</v>
      </c>
      <c r="F40" s="43"/>
      <c r="G40" s="43"/>
      <c r="H40" s="43">
        <v>1</v>
      </c>
      <c r="I40" s="43"/>
      <c r="J40" s="43"/>
      <c r="K40" s="43">
        <v>1</v>
      </c>
      <c r="L40" s="43"/>
      <c r="M40" s="43"/>
      <c r="N40" s="43">
        <v>1</v>
      </c>
      <c r="O40" s="43"/>
      <c r="P40" s="43"/>
      <c r="Q40" s="43">
        <v>1</v>
      </c>
      <c r="R40" s="43"/>
      <c r="S40" s="43"/>
      <c r="T40" s="37">
        <f>SUM(E40:S40)</f>
        <v>5</v>
      </c>
    </row>
    <row r="41" spans="1:20" s="2" customFormat="1" ht="39.75" customHeight="1" x14ac:dyDescent="0.2">
      <c r="A41" s="1">
        <v>2</v>
      </c>
      <c r="B41" s="56"/>
      <c r="C41" s="57"/>
      <c r="D41" s="58" t="s">
        <v>57</v>
      </c>
      <c r="E41" s="43">
        <v>1</v>
      </c>
      <c r="F41" s="43"/>
      <c r="G41" s="43"/>
      <c r="H41" s="43">
        <v>1</v>
      </c>
      <c r="I41" s="43"/>
      <c r="J41" s="43"/>
      <c r="K41" s="43">
        <v>1</v>
      </c>
      <c r="L41" s="43"/>
      <c r="M41" s="43"/>
      <c r="N41" s="43">
        <v>1</v>
      </c>
      <c r="O41" s="43"/>
      <c r="P41" s="43"/>
      <c r="Q41" s="43">
        <v>1</v>
      </c>
      <c r="R41" s="43"/>
      <c r="S41" s="43"/>
      <c r="T41" s="37">
        <f>SUM(E41:S41)</f>
        <v>5</v>
      </c>
    </row>
    <row r="42" spans="1:20" s="2" customFormat="1" ht="18" customHeight="1" x14ac:dyDescent="0.2">
      <c r="A42" s="1"/>
      <c r="B42" s="56"/>
      <c r="C42" s="57"/>
      <c r="D42" s="45" t="s">
        <v>15</v>
      </c>
      <c r="E42" s="43">
        <f t="shared" ref="E42:S42" si="5">SUM(E40:E41)</f>
        <v>2</v>
      </c>
      <c r="F42" s="43">
        <f t="shared" si="5"/>
        <v>0</v>
      </c>
      <c r="G42" s="43">
        <f t="shared" si="5"/>
        <v>0</v>
      </c>
      <c r="H42" s="43">
        <f t="shared" si="5"/>
        <v>2</v>
      </c>
      <c r="I42" s="43">
        <f t="shared" si="5"/>
        <v>0</v>
      </c>
      <c r="J42" s="43">
        <f t="shared" si="5"/>
        <v>0</v>
      </c>
      <c r="K42" s="43">
        <f t="shared" si="5"/>
        <v>2</v>
      </c>
      <c r="L42" s="43">
        <f t="shared" si="5"/>
        <v>0</v>
      </c>
      <c r="M42" s="43">
        <f t="shared" si="5"/>
        <v>0</v>
      </c>
      <c r="N42" s="43">
        <f t="shared" si="5"/>
        <v>2</v>
      </c>
      <c r="O42" s="43">
        <f t="shared" si="5"/>
        <v>0</v>
      </c>
      <c r="P42" s="43">
        <f t="shared" si="5"/>
        <v>0</v>
      </c>
      <c r="Q42" s="43">
        <f t="shared" si="5"/>
        <v>2</v>
      </c>
      <c r="R42" s="43">
        <f t="shared" si="5"/>
        <v>0</v>
      </c>
      <c r="S42" s="43">
        <f t="shared" si="5"/>
        <v>0</v>
      </c>
      <c r="T42" s="37">
        <f>SUM(E42:S42)</f>
        <v>10</v>
      </c>
    </row>
    <row r="43" spans="1:20" s="2" customFormat="1" ht="38.25" customHeight="1" x14ac:dyDescent="0.2">
      <c r="A43" s="1"/>
      <c r="B43" s="56"/>
      <c r="C43" s="57"/>
      <c r="D43" s="47" t="s">
        <v>16</v>
      </c>
      <c r="E43" s="128" t="s">
        <v>179</v>
      </c>
      <c r="F43" s="128"/>
      <c r="G43" s="128"/>
      <c r="H43" s="128" t="s">
        <v>179</v>
      </c>
      <c r="I43" s="128"/>
      <c r="J43" s="128"/>
      <c r="K43" s="128" t="s">
        <v>179</v>
      </c>
      <c r="L43" s="128"/>
      <c r="M43" s="128"/>
      <c r="N43" s="128" t="s">
        <v>179</v>
      </c>
      <c r="O43" s="128"/>
      <c r="P43" s="128"/>
      <c r="Q43" s="128" t="s">
        <v>179</v>
      </c>
      <c r="R43" s="128"/>
      <c r="S43" s="128"/>
    </row>
    <row r="44" spans="1:20" s="2" customFormat="1" ht="37.5" customHeight="1" x14ac:dyDescent="0.2">
      <c r="A44" s="1"/>
      <c r="B44" s="60" t="s">
        <v>38</v>
      </c>
      <c r="C44" s="57"/>
      <c r="D44" s="47"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60"/>
      <c r="C45" s="57"/>
      <c r="D45" s="61" t="s">
        <v>59</v>
      </c>
      <c r="E45" s="43"/>
      <c r="F45" s="43"/>
      <c r="G45" s="43">
        <v>1</v>
      </c>
      <c r="H45" s="43"/>
      <c r="I45" s="43"/>
      <c r="J45" s="43">
        <v>1</v>
      </c>
      <c r="K45" s="43">
        <v>1</v>
      </c>
      <c r="L45" s="43"/>
      <c r="M45" s="43"/>
      <c r="N45" s="43"/>
      <c r="O45" s="43">
        <v>1</v>
      </c>
      <c r="P45" s="43"/>
      <c r="Q45" s="43">
        <v>1</v>
      </c>
      <c r="R45" s="43"/>
      <c r="S45" s="43"/>
      <c r="T45" s="37">
        <f>SUM(E45:S45)</f>
        <v>5</v>
      </c>
    </row>
    <row r="46" spans="1:20" s="2" customFormat="1" ht="18" customHeight="1" x14ac:dyDescent="0.2">
      <c r="A46" s="1"/>
      <c r="B46" s="60"/>
      <c r="C46" s="57"/>
      <c r="D46" s="45" t="s">
        <v>15</v>
      </c>
      <c r="E46" s="43">
        <f t="shared" ref="E46:S46" si="6">SUM(E45:E45)</f>
        <v>0</v>
      </c>
      <c r="F46" s="43">
        <f t="shared" si="6"/>
        <v>0</v>
      </c>
      <c r="G46" s="43">
        <f t="shared" si="6"/>
        <v>1</v>
      </c>
      <c r="H46" s="43">
        <f t="shared" si="6"/>
        <v>0</v>
      </c>
      <c r="I46" s="43">
        <f t="shared" si="6"/>
        <v>0</v>
      </c>
      <c r="J46" s="43">
        <f t="shared" si="6"/>
        <v>1</v>
      </c>
      <c r="K46" s="43">
        <f t="shared" si="6"/>
        <v>1</v>
      </c>
      <c r="L46" s="43">
        <f t="shared" si="6"/>
        <v>0</v>
      </c>
      <c r="M46" s="43">
        <f t="shared" si="6"/>
        <v>0</v>
      </c>
      <c r="N46" s="43">
        <f t="shared" si="6"/>
        <v>0</v>
      </c>
      <c r="O46" s="43">
        <f t="shared" si="6"/>
        <v>1</v>
      </c>
      <c r="P46" s="43">
        <f t="shared" si="6"/>
        <v>0</v>
      </c>
      <c r="Q46" s="43">
        <f t="shared" si="6"/>
        <v>1</v>
      </c>
      <c r="R46" s="43">
        <f t="shared" si="6"/>
        <v>0</v>
      </c>
      <c r="S46" s="43">
        <f t="shared" si="6"/>
        <v>0</v>
      </c>
      <c r="T46" s="37">
        <f>SUM(E46:S46)</f>
        <v>5</v>
      </c>
    </row>
    <row r="47" spans="1:20" s="2" customFormat="1" ht="37.5" customHeight="1" x14ac:dyDescent="0.2">
      <c r="A47" s="1"/>
      <c r="B47" s="60"/>
      <c r="C47" s="57"/>
      <c r="D47" s="47" t="s">
        <v>16</v>
      </c>
      <c r="E47" s="59" t="s">
        <v>180</v>
      </c>
      <c r="F47" s="59"/>
      <c r="G47" s="59"/>
      <c r="H47" s="59" t="s">
        <v>180</v>
      </c>
      <c r="I47" s="59"/>
      <c r="J47" s="59"/>
      <c r="K47" s="59" t="s">
        <v>181</v>
      </c>
      <c r="L47" s="59"/>
      <c r="M47" s="59"/>
      <c r="N47" s="59" t="s">
        <v>182</v>
      </c>
      <c r="O47" s="59"/>
      <c r="P47" s="59"/>
      <c r="Q47" s="59" t="s">
        <v>181</v>
      </c>
      <c r="R47" s="59"/>
      <c r="S47" s="59"/>
      <c r="T47" s="37"/>
    </row>
    <row r="48" spans="1:20" s="2" customFormat="1" ht="18" customHeight="1" x14ac:dyDescent="0.2">
      <c r="A48" s="1"/>
      <c r="B48" s="62" t="s">
        <v>41</v>
      </c>
      <c r="C48" s="39"/>
      <c r="D48" s="47"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62"/>
      <c r="C49" s="39"/>
      <c r="D49" s="55" t="s">
        <v>62</v>
      </c>
      <c r="E49" s="43">
        <v>1</v>
      </c>
      <c r="F49" s="43"/>
      <c r="G49" s="43"/>
      <c r="H49" s="43"/>
      <c r="I49" s="43"/>
      <c r="J49" s="43">
        <v>1</v>
      </c>
      <c r="K49" s="43"/>
      <c r="L49" s="43"/>
      <c r="M49" s="43">
        <v>1</v>
      </c>
      <c r="N49" s="43"/>
      <c r="O49" s="43">
        <v>1</v>
      </c>
      <c r="P49" s="43"/>
      <c r="Q49" s="43">
        <v>1</v>
      </c>
      <c r="R49" s="43"/>
      <c r="S49" s="43"/>
      <c r="T49" s="37">
        <f>SUM(E49:S49)</f>
        <v>5</v>
      </c>
    </row>
    <row r="50" spans="1:20" s="2" customFormat="1" ht="79.5" customHeight="1" x14ac:dyDescent="0.2">
      <c r="A50" s="1">
        <v>2</v>
      </c>
      <c r="B50" s="62"/>
      <c r="C50" s="39"/>
      <c r="D50" s="63" t="s">
        <v>63</v>
      </c>
      <c r="E50" s="43"/>
      <c r="F50" s="43"/>
      <c r="G50" s="43">
        <v>1</v>
      </c>
      <c r="H50" s="43"/>
      <c r="I50" s="43"/>
      <c r="J50" s="43">
        <v>1</v>
      </c>
      <c r="K50" s="43"/>
      <c r="L50" s="43"/>
      <c r="M50" s="43">
        <v>1</v>
      </c>
      <c r="N50" s="43"/>
      <c r="O50" s="43">
        <v>1</v>
      </c>
      <c r="P50" s="43"/>
      <c r="Q50" s="43">
        <v>1</v>
      </c>
      <c r="R50" s="43"/>
      <c r="S50" s="43"/>
      <c r="T50" s="37">
        <f>SUM(E50:S50)</f>
        <v>5</v>
      </c>
    </row>
    <row r="51" spans="1:20" s="2" customFormat="1" ht="18" customHeight="1" x14ac:dyDescent="0.2">
      <c r="A51" s="1"/>
      <c r="B51" s="62"/>
      <c r="C51" s="39"/>
      <c r="D51" s="45" t="s">
        <v>15</v>
      </c>
      <c r="E51" s="43">
        <f t="shared" ref="E51:S51" si="7">SUM(E49:E50)</f>
        <v>1</v>
      </c>
      <c r="F51" s="43">
        <f t="shared" si="7"/>
        <v>0</v>
      </c>
      <c r="G51" s="43">
        <f t="shared" si="7"/>
        <v>1</v>
      </c>
      <c r="H51" s="43">
        <f t="shared" si="7"/>
        <v>0</v>
      </c>
      <c r="I51" s="43">
        <f t="shared" si="7"/>
        <v>0</v>
      </c>
      <c r="J51" s="43">
        <f t="shared" si="7"/>
        <v>2</v>
      </c>
      <c r="K51" s="43">
        <f t="shared" si="7"/>
        <v>0</v>
      </c>
      <c r="L51" s="43">
        <f t="shared" si="7"/>
        <v>0</v>
      </c>
      <c r="M51" s="43">
        <f t="shared" si="7"/>
        <v>2</v>
      </c>
      <c r="N51" s="43">
        <f t="shared" si="7"/>
        <v>0</v>
      </c>
      <c r="O51" s="43">
        <f t="shared" si="7"/>
        <v>2</v>
      </c>
      <c r="P51" s="43">
        <f t="shared" si="7"/>
        <v>0</v>
      </c>
      <c r="Q51" s="43">
        <f t="shared" si="7"/>
        <v>2</v>
      </c>
      <c r="R51" s="43">
        <f t="shared" si="7"/>
        <v>0</v>
      </c>
      <c r="S51" s="43">
        <f t="shared" si="7"/>
        <v>0</v>
      </c>
      <c r="T51" s="37">
        <f>SUM(E51:S51)</f>
        <v>10</v>
      </c>
    </row>
    <row r="52" spans="1:20" s="2" customFormat="1" ht="58.5" customHeight="1" x14ac:dyDescent="0.2">
      <c r="A52" s="1"/>
      <c r="B52" s="62"/>
      <c r="C52" s="39"/>
      <c r="D52" s="47" t="s">
        <v>16</v>
      </c>
      <c r="E52" s="51" t="s">
        <v>183</v>
      </c>
      <c r="F52" s="52"/>
      <c r="G52" s="53"/>
      <c r="H52" s="51" t="s">
        <v>184</v>
      </c>
      <c r="I52" s="52"/>
      <c r="J52" s="53"/>
      <c r="K52" s="51" t="s">
        <v>185</v>
      </c>
      <c r="L52" s="52"/>
      <c r="M52" s="53"/>
      <c r="N52" s="51" t="s">
        <v>186</v>
      </c>
      <c r="O52" s="52"/>
      <c r="P52" s="53"/>
      <c r="Q52" s="51" t="s">
        <v>187</v>
      </c>
      <c r="R52" s="52"/>
      <c r="S52" s="53"/>
    </row>
    <row r="53" spans="1:20" x14ac:dyDescent="0.25">
      <c r="E53" s="68">
        <f>+E51+E46+E42+E37+E31+E27+E19</f>
        <v>11</v>
      </c>
      <c r="F53" s="68">
        <f t="shared" ref="F53:G53" si="8">+F51+F46+F42+F37+F31+F27+F19</f>
        <v>4</v>
      </c>
      <c r="G53" s="68">
        <f t="shared" si="8"/>
        <v>2</v>
      </c>
      <c r="H53" s="68">
        <f>+H51+H46+H42+H37+H31+H27+H19</f>
        <v>9</v>
      </c>
      <c r="I53" s="68">
        <f t="shared" ref="I53:J53" si="9">+I51+I46+I42+I37+I31+I27+I19</f>
        <v>5</v>
      </c>
      <c r="J53" s="68">
        <f t="shared" si="9"/>
        <v>3</v>
      </c>
      <c r="K53" s="68">
        <f>+K51+K46+K42+K37+K31+K27+K19</f>
        <v>10</v>
      </c>
      <c r="L53" s="68">
        <f t="shared" ref="L53:M53" si="10">+L51+L46+L42+L37+L31+L27+L19</f>
        <v>5</v>
      </c>
      <c r="M53" s="68">
        <f t="shared" si="10"/>
        <v>2</v>
      </c>
      <c r="N53" s="68">
        <f>+N51+N46+N42+N37+N31+N27+N19</f>
        <v>10</v>
      </c>
      <c r="O53" s="68">
        <f t="shared" ref="O53:P53" si="11">+O51+O46+O42+O37+O31+O27+O19</f>
        <v>7</v>
      </c>
      <c r="P53" s="68">
        <f t="shared" si="11"/>
        <v>0</v>
      </c>
      <c r="Q53" s="68">
        <f>+Q51+Q46+Q42+Q37+Q31+Q27+Q19</f>
        <v>12</v>
      </c>
      <c r="R53" s="68">
        <f t="shared" ref="R53:S53" si="12">+R51+R46+R42+R37+R31+R27+R19</f>
        <v>5</v>
      </c>
      <c r="S53" s="68">
        <f t="shared" si="12"/>
        <v>0</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52</v>
      </c>
      <c r="F55" s="72">
        <f>+E55/$E$58</f>
        <v>0.61176470588235299</v>
      </c>
    </row>
    <row r="56" spans="1:20" x14ac:dyDescent="0.25">
      <c r="D56" s="41" t="s">
        <v>10</v>
      </c>
      <c r="E56" s="68">
        <f>+F53+I53+L53+O53+R53</f>
        <v>26</v>
      </c>
      <c r="F56" s="72">
        <f t="shared" ref="F56:F58" si="13">+E56/$E$58</f>
        <v>0.30588235294117649</v>
      </c>
    </row>
    <row r="57" spans="1:20" x14ac:dyDescent="0.25">
      <c r="D57" s="41" t="s">
        <v>11</v>
      </c>
      <c r="E57" s="68">
        <f>+G53+J53+M53+P53+S53</f>
        <v>7</v>
      </c>
      <c r="F57" s="72">
        <f t="shared" si="13"/>
        <v>8.2352941176470587E-2</v>
      </c>
    </row>
    <row r="58" spans="1:20" x14ac:dyDescent="0.25">
      <c r="E58" s="68">
        <f>+E57+E56+E55</f>
        <v>85</v>
      </c>
      <c r="F58" s="72">
        <f t="shared" si="13"/>
        <v>1</v>
      </c>
    </row>
    <row r="60" spans="1:20" x14ac:dyDescent="0.25">
      <c r="D60" s="73" t="s">
        <v>45</v>
      </c>
      <c r="E60" s="74"/>
      <c r="F60" s="75">
        <f>+F55+F57</f>
        <v>0.69411764705882362</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E54:S54">
    <cfRule type="cellIs" dxfId="29" priority="7" operator="notEqual">
      <formula>$A$54</formula>
    </cfRule>
    <cfRule type="cellIs" dxfId="28" priority="8" operator="greaterThan">
      <formula>$A$54</formula>
    </cfRule>
  </conditionalFormatting>
  <conditionalFormatting sqref="T16">
    <cfRule type="cellIs" dxfId="27" priority="6" operator="notEqual">
      <formula>$T$15</formula>
    </cfRule>
  </conditionalFormatting>
  <conditionalFormatting sqref="T16">
    <cfRule type="cellIs" dxfId="26" priority="4" operator="notEqual">
      <formula>$T$15</formula>
    </cfRule>
    <cfRule type="cellIs" priority="5" operator="equal">
      <formula>$T$15</formula>
    </cfRule>
  </conditionalFormatting>
  <conditionalFormatting sqref="T17:T19 T21:T27 T30:T31 T34:T37 T40:T42 T45:T51">
    <cfRule type="cellIs" dxfId="25" priority="3" operator="notEqual">
      <formula>$T$15</formula>
    </cfRule>
  </conditionalFormatting>
  <conditionalFormatting sqref="T17:T19 T21:T27 T30:T31 T34:T37 T40:T42 T45:T51">
    <cfRule type="cellIs" dxfId="24"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J9" sqref="J9"/>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4" style="68" customWidth="1"/>
    <col min="9" max="9" width="4.42578125" style="68" customWidth="1"/>
    <col min="10" max="10" width="3.7109375" style="68" customWidth="1"/>
    <col min="11" max="11" width="3.5703125" style="68" customWidth="1"/>
    <col min="12" max="12" width="4" style="68" customWidth="1"/>
    <col min="13" max="13" width="4.28515625"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188</v>
      </c>
      <c r="D7" s="76"/>
      <c r="E7" s="76"/>
      <c r="K7" s="23"/>
      <c r="T7" s="23"/>
    </row>
    <row r="8" spans="1:20" s="2" customFormat="1" ht="14.25" customHeight="1" x14ac:dyDescent="0.2">
      <c r="A8" s="1"/>
      <c r="C8" s="77" t="s">
        <v>102</v>
      </c>
      <c r="D8" s="77"/>
      <c r="E8" s="77"/>
      <c r="K8" s="23"/>
      <c r="T8" s="23"/>
    </row>
    <row r="9" spans="1:20" s="2" customFormat="1" ht="12.75" x14ac:dyDescent="0.2">
      <c r="A9" s="1"/>
      <c r="C9" s="78" t="s">
        <v>189</v>
      </c>
      <c r="D9" s="78"/>
      <c r="E9" s="78"/>
      <c r="K9" s="23"/>
      <c r="T9" s="23"/>
    </row>
    <row r="10" spans="1:20" s="2" customFormat="1" ht="12.75" x14ac:dyDescent="0.2">
      <c r="A10" s="1"/>
      <c r="C10" s="78" t="s">
        <v>104</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79"/>
      <c r="C14" s="80"/>
      <c r="D14" s="81" t="s">
        <v>6</v>
      </c>
      <c r="E14" s="85" t="s">
        <v>190</v>
      </c>
      <c r="F14" s="86"/>
      <c r="G14" s="87"/>
      <c r="H14" s="85" t="s">
        <v>191</v>
      </c>
      <c r="I14" s="86"/>
      <c r="J14" s="87"/>
      <c r="K14" s="85" t="s">
        <v>192</v>
      </c>
      <c r="L14" s="86"/>
      <c r="M14" s="87"/>
      <c r="N14" s="85" t="s">
        <v>193</v>
      </c>
      <c r="O14" s="86"/>
      <c r="P14" s="87"/>
      <c r="Q14" s="85" t="s">
        <v>194</v>
      </c>
      <c r="R14" s="86"/>
      <c r="S14" s="87"/>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3">
        <v>1</v>
      </c>
      <c r="F16" s="93"/>
      <c r="G16" s="93"/>
      <c r="H16" s="93">
        <v>1</v>
      </c>
      <c r="I16" s="93"/>
      <c r="J16" s="93"/>
      <c r="K16" s="93">
        <v>1</v>
      </c>
      <c r="L16" s="93"/>
      <c r="M16" s="93"/>
      <c r="N16" s="93">
        <v>1</v>
      </c>
      <c r="O16" s="93"/>
      <c r="P16" s="93"/>
      <c r="Q16" s="93">
        <v>1</v>
      </c>
      <c r="R16" s="93"/>
      <c r="S16" s="93"/>
      <c r="T16" s="37">
        <f>SUM(E16:S16)</f>
        <v>5</v>
      </c>
    </row>
    <row r="17" spans="1:20" s="2" customFormat="1" ht="51" customHeight="1" x14ac:dyDescent="0.2">
      <c r="A17" s="1">
        <v>2</v>
      </c>
      <c r="B17" s="88"/>
      <c r="C17" s="89"/>
      <c r="D17" s="94" t="s">
        <v>13</v>
      </c>
      <c r="E17" s="93">
        <v>1</v>
      </c>
      <c r="F17" s="93"/>
      <c r="G17" s="93"/>
      <c r="H17" s="93">
        <v>1</v>
      </c>
      <c r="I17" s="93"/>
      <c r="J17" s="93"/>
      <c r="K17" s="93">
        <v>1</v>
      </c>
      <c r="L17" s="93"/>
      <c r="M17" s="93"/>
      <c r="N17" s="93">
        <v>1</v>
      </c>
      <c r="O17" s="93"/>
      <c r="P17" s="93"/>
      <c r="Q17" s="93">
        <v>1</v>
      </c>
      <c r="R17" s="93"/>
      <c r="S17" s="93"/>
      <c r="T17" s="37">
        <f>SUM(E17:S17)</f>
        <v>5</v>
      </c>
    </row>
    <row r="18" spans="1:20" s="2" customFormat="1" ht="66" customHeight="1" x14ac:dyDescent="0.2">
      <c r="A18" s="1">
        <v>3</v>
      </c>
      <c r="B18" s="88"/>
      <c r="C18" s="89"/>
      <c r="D18" s="94" t="s">
        <v>14</v>
      </c>
      <c r="E18" s="93"/>
      <c r="F18" s="93">
        <v>1</v>
      </c>
      <c r="G18" s="93"/>
      <c r="H18" s="93"/>
      <c r="I18" s="93">
        <v>1</v>
      </c>
      <c r="J18" s="93"/>
      <c r="K18" s="93"/>
      <c r="L18" s="93">
        <v>1</v>
      </c>
      <c r="M18" s="93"/>
      <c r="N18" s="93"/>
      <c r="O18" s="93">
        <v>1</v>
      </c>
      <c r="P18" s="93"/>
      <c r="Q18" s="93"/>
      <c r="R18" s="93">
        <v>1</v>
      </c>
      <c r="S18" s="93"/>
      <c r="T18" s="37">
        <f>SUM(E18:S18)</f>
        <v>5</v>
      </c>
    </row>
    <row r="19" spans="1:20" s="2" customFormat="1" ht="18" customHeight="1" x14ac:dyDescent="0.2">
      <c r="A19" s="1"/>
      <c r="B19" s="88"/>
      <c r="C19" s="89"/>
      <c r="D19" s="95" t="s">
        <v>15</v>
      </c>
      <c r="E19" s="93">
        <f t="shared" ref="E19:S19" si="0">SUM(E16:E18)</f>
        <v>2</v>
      </c>
      <c r="F19" s="93">
        <f t="shared" si="0"/>
        <v>1</v>
      </c>
      <c r="G19" s="93">
        <f t="shared" si="0"/>
        <v>0</v>
      </c>
      <c r="H19" s="93">
        <f t="shared" si="0"/>
        <v>2</v>
      </c>
      <c r="I19" s="93">
        <f t="shared" si="0"/>
        <v>1</v>
      </c>
      <c r="J19" s="93">
        <f t="shared" si="0"/>
        <v>0</v>
      </c>
      <c r="K19" s="93">
        <f t="shared" si="0"/>
        <v>2</v>
      </c>
      <c r="L19" s="93">
        <f t="shared" si="0"/>
        <v>1</v>
      </c>
      <c r="M19" s="93">
        <f t="shared" si="0"/>
        <v>0</v>
      </c>
      <c r="N19" s="93">
        <f t="shared" si="0"/>
        <v>2</v>
      </c>
      <c r="O19" s="93">
        <f t="shared" si="0"/>
        <v>1</v>
      </c>
      <c r="P19" s="93">
        <f t="shared" si="0"/>
        <v>0</v>
      </c>
      <c r="Q19" s="93">
        <f t="shared" si="0"/>
        <v>2</v>
      </c>
      <c r="R19" s="93">
        <f t="shared" si="0"/>
        <v>1</v>
      </c>
      <c r="S19" s="93">
        <f t="shared" si="0"/>
        <v>0</v>
      </c>
      <c r="T19" s="37">
        <f>SUM(E19:S19)</f>
        <v>15</v>
      </c>
    </row>
    <row r="20" spans="1:20" s="2" customFormat="1" ht="37.5" customHeight="1" x14ac:dyDescent="0.2">
      <c r="A20" s="1"/>
      <c r="B20" s="88"/>
      <c r="C20" s="89"/>
      <c r="D20" s="96" t="s">
        <v>16</v>
      </c>
      <c r="E20" s="119" t="s">
        <v>195</v>
      </c>
      <c r="F20" s="119"/>
      <c r="G20" s="119"/>
      <c r="H20" s="119" t="s">
        <v>195</v>
      </c>
      <c r="I20" s="119"/>
      <c r="J20" s="119"/>
      <c r="K20" s="119" t="s">
        <v>195</v>
      </c>
      <c r="L20" s="119"/>
      <c r="M20" s="119"/>
      <c r="N20" s="119" t="s">
        <v>195</v>
      </c>
      <c r="O20" s="119"/>
      <c r="P20" s="119"/>
      <c r="Q20" s="119" t="s">
        <v>195</v>
      </c>
      <c r="R20" s="119"/>
      <c r="S20" s="119"/>
    </row>
    <row r="21" spans="1:20" s="2" customFormat="1" ht="21.75"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3">
        <v>1</v>
      </c>
      <c r="F22" s="93"/>
      <c r="G22" s="93"/>
      <c r="H22" s="93">
        <v>1</v>
      </c>
      <c r="I22" s="93"/>
      <c r="J22" s="93"/>
      <c r="K22" s="93">
        <v>1</v>
      </c>
      <c r="L22" s="93"/>
      <c r="M22" s="93"/>
      <c r="N22" s="93">
        <v>1</v>
      </c>
      <c r="O22" s="93"/>
      <c r="P22" s="93"/>
      <c r="Q22" s="93">
        <v>1</v>
      </c>
      <c r="R22" s="93"/>
      <c r="S22" s="93"/>
      <c r="T22" s="37">
        <f t="shared" ref="T22:T27" si="1">SUM(E22:S22)</f>
        <v>5</v>
      </c>
    </row>
    <row r="23" spans="1:20" s="2" customFormat="1" ht="105.75" customHeight="1" x14ac:dyDescent="0.2">
      <c r="A23" s="1">
        <v>2</v>
      </c>
      <c r="B23" s="88"/>
      <c r="C23" s="89"/>
      <c r="D23" s="100" t="s">
        <v>20</v>
      </c>
      <c r="E23" s="93">
        <v>1</v>
      </c>
      <c r="F23" s="93"/>
      <c r="G23" s="93"/>
      <c r="H23" s="93">
        <v>1</v>
      </c>
      <c r="I23" s="93"/>
      <c r="J23" s="93"/>
      <c r="K23" s="93">
        <v>1</v>
      </c>
      <c r="L23" s="93"/>
      <c r="M23" s="93"/>
      <c r="N23" s="93">
        <v>1</v>
      </c>
      <c r="O23" s="93"/>
      <c r="P23" s="93"/>
      <c r="Q23" s="93">
        <v>1</v>
      </c>
      <c r="R23" s="93"/>
      <c r="S23" s="93"/>
      <c r="T23" s="37">
        <f t="shared" si="1"/>
        <v>5</v>
      </c>
    </row>
    <row r="24" spans="1:20" s="2" customFormat="1" ht="48.75" customHeight="1" x14ac:dyDescent="0.2">
      <c r="A24" s="1">
        <v>3</v>
      </c>
      <c r="B24" s="88"/>
      <c r="C24" s="89"/>
      <c r="D24" s="101" t="s">
        <v>21</v>
      </c>
      <c r="E24" s="93">
        <v>1</v>
      </c>
      <c r="F24" s="93"/>
      <c r="G24" s="93"/>
      <c r="H24" s="93">
        <v>1</v>
      </c>
      <c r="I24" s="93"/>
      <c r="J24" s="93"/>
      <c r="K24" s="93">
        <v>1</v>
      </c>
      <c r="L24" s="93"/>
      <c r="M24" s="93"/>
      <c r="N24" s="93">
        <v>1</v>
      </c>
      <c r="O24" s="93"/>
      <c r="P24" s="93"/>
      <c r="Q24" s="93">
        <v>1</v>
      </c>
      <c r="R24" s="93"/>
      <c r="S24" s="93"/>
      <c r="T24" s="37">
        <f t="shared" si="1"/>
        <v>5</v>
      </c>
    </row>
    <row r="25" spans="1:20" s="2" customFormat="1" ht="47.25" customHeight="1" x14ac:dyDescent="0.2">
      <c r="A25" s="1">
        <v>4</v>
      </c>
      <c r="B25" s="88"/>
      <c r="C25" s="89"/>
      <c r="D25" s="101" t="s">
        <v>22</v>
      </c>
      <c r="E25" s="93">
        <v>1</v>
      </c>
      <c r="F25" s="93"/>
      <c r="G25" s="93"/>
      <c r="H25" s="93">
        <v>1</v>
      </c>
      <c r="I25" s="93"/>
      <c r="J25" s="93"/>
      <c r="K25" s="93">
        <v>1</v>
      </c>
      <c r="L25" s="93"/>
      <c r="M25" s="93"/>
      <c r="N25" s="93">
        <v>1</v>
      </c>
      <c r="O25" s="93"/>
      <c r="P25" s="93"/>
      <c r="Q25" s="93">
        <v>1</v>
      </c>
      <c r="R25" s="93"/>
      <c r="S25" s="93"/>
      <c r="T25" s="37">
        <f t="shared" si="1"/>
        <v>5</v>
      </c>
    </row>
    <row r="26" spans="1:20" s="2" customFormat="1" ht="75" customHeight="1" x14ac:dyDescent="0.2">
      <c r="A26" s="1">
        <v>5</v>
      </c>
      <c r="B26" s="88"/>
      <c r="C26" s="89"/>
      <c r="D26" s="100" t="s">
        <v>196</v>
      </c>
      <c r="E26" s="93"/>
      <c r="F26" s="93">
        <v>1</v>
      </c>
      <c r="G26" s="93"/>
      <c r="H26" s="93"/>
      <c r="I26" s="93">
        <v>1</v>
      </c>
      <c r="J26" s="93"/>
      <c r="K26" s="93"/>
      <c r="L26" s="93">
        <v>1</v>
      </c>
      <c r="M26" s="93"/>
      <c r="N26" s="93"/>
      <c r="O26" s="93">
        <v>1</v>
      </c>
      <c r="P26" s="93"/>
      <c r="Q26" s="93"/>
      <c r="R26" s="93">
        <v>1</v>
      </c>
      <c r="S26" s="93"/>
      <c r="T26" s="37">
        <f t="shared" si="1"/>
        <v>5</v>
      </c>
    </row>
    <row r="27" spans="1:20" s="2" customFormat="1" ht="18" customHeight="1" x14ac:dyDescent="0.2">
      <c r="A27" s="1"/>
      <c r="B27" s="88"/>
      <c r="C27" s="89"/>
      <c r="D27" s="95" t="s">
        <v>15</v>
      </c>
      <c r="E27" s="93">
        <f t="shared" ref="E27:S27" si="2">SUM(E22:E26)</f>
        <v>4</v>
      </c>
      <c r="F27" s="93">
        <f t="shared" si="2"/>
        <v>1</v>
      </c>
      <c r="G27" s="93">
        <f t="shared" si="2"/>
        <v>0</v>
      </c>
      <c r="H27" s="93">
        <f t="shared" si="2"/>
        <v>4</v>
      </c>
      <c r="I27" s="93">
        <f t="shared" si="2"/>
        <v>1</v>
      </c>
      <c r="J27" s="93">
        <f t="shared" si="2"/>
        <v>0</v>
      </c>
      <c r="K27" s="93">
        <f t="shared" si="2"/>
        <v>4</v>
      </c>
      <c r="L27" s="93">
        <f t="shared" si="2"/>
        <v>1</v>
      </c>
      <c r="M27" s="93">
        <f t="shared" si="2"/>
        <v>0</v>
      </c>
      <c r="N27" s="93">
        <f t="shared" si="2"/>
        <v>4</v>
      </c>
      <c r="O27" s="93">
        <f t="shared" si="2"/>
        <v>1</v>
      </c>
      <c r="P27" s="93">
        <f t="shared" si="2"/>
        <v>0</v>
      </c>
      <c r="Q27" s="93">
        <f t="shared" si="2"/>
        <v>4</v>
      </c>
      <c r="R27" s="93">
        <f t="shared" si="2"/>
        <v>1</v>
      </c>
      <c r="S27" s="93">
        <f t="shared" si="2"/>
        <v>0</v>
      </c>
      <c r="T27" s="37">
        <f t="shared" si="1"/>
        <v>25</v>
      </c>
    </row>
    <row r="28" spans="1:20" s="2" customFormat="1" ht="48.75" customHeight="1" x14ac:dyDescent="0.2">
      <c r="A28" s="1"/>
      <c r="B28" s="88"/>
      <c r="C28" s="89"/>
      <c r="D28" s="96" t="s">
        <v>16</v>
      </c>
      <c r="E28" s="102" t="s">
        <v>197</v>
      </c>
      <c r="F28" s="103"/>
      <c r="G28" s="104"/>
      <c r="H28" s="102" t="s">
        <v>197</v>
      </c>
      <c r="I28" s="103"/>
      <c r="J28" s="104"/>
      <c r="K28" s="102" t="s">
        <v>197</v>
      </c>
      <c r="L28" s="103"/>
      <c r="M28" s="104"/>
      <c r="N28" s="102" t="s">
        <v>197</v>
      </c>
      <c r="O28" s="103"/>
      <c r="P28" s="104"/>
      <c r="Q28" s="102" t="s">
        <v>197</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3"/>
      <c r="F30" s="93">
        <v>1</v>
      </c>
      <c r="G30" s="93"/>
      <c r="H30" s="93"/>
      <c r="I30" s="93">
        <v>1</v>
      </c>
      <c r="J30" s="93"/>
      <c r="K30" s="93"/>
      <c r="L30" s="93">
        <v>1</v>
      </c>
      <c r="M30" s="93"/>
      <c r="N30" s="93"/>
      <c r="O30" s="93">
        <v>1</v>
      </c>
      <c r="P30" s="93"/>
      <c r="Q30" s="93"/>
      <c r="R30" s="93">
        <v>1</v>
      </c>
      <c r="S30" s="93"/>
      <c r="T30" s="37">
        <f>SUM(E30:S30)</f>
        <v>5</v>
      </c>
    </row>
    <row r="31" spans="1:20" s="2" customFormat="1" ht="18" customHeight="1" x14ac:dyDescent="0.2">
      <c r="A31" s="1"/>
      <c r="B31" s="88"/>
      <c r="C31" s="89"/>
      <c r="D31" s="95" t="s">
        <v>15</v>
      </c>
      <c r="E31" s="93">
        <f t="shared" ref="E31:S31" si="3">SUM(E30:E30)</f>
        <v>0</v>
      </c>
      <c r="F31" s="93">
        <f t="shared" si="3"/>
        <v>1</v>
      </c>
      <c r="G31" s="93">
        <f t="shared" si="3"/>
        <v>0</v>
      </c>
      <c r="H31" s="93">
        <f t="shared" si="3"/>
        <v>0</v>
      </c>
      <c r="I31" s="93">
        <f t="shared" si="3"/>
        <v>1</v>
      </c>
      <c r="J31" s="93">
        <f t="shared" si="3"/>
        <v>0</v>
      </c>
      <c r="K31" s="93">
        <f t="shared" si="3"/>
        <v>0</v>
      </c>
      <c r="L31" s="93">
        <f t="shared" si="3"/>
        <v>1</v>
      </c>
      <c r="M31" s="93">
        <f t="shared" si="3"/>
        <v>0</v>
      </c>
      <c r="N31" s="93">
        <f t="shared" si="3"/>
        <v>0</v>
      </c>
      <c r="O31" s="93">
        <f t="shared" si="3"/>
        <v>1</v>
      </c>
      <c r="P31" s="93">
        <f t="shared" si="3"/>
        <v>0</v>
      </c>
      <c r="Q31" s="93">
        <f t="shared" si="3"/>
        <v>0</v>
      </c>
      <c r="R31" s="93">
        <f t="shared" si="3"/>
        <v>1</v>
      </c>
      <c r="S31" s="93">
        <f t="shared" si="3"/>
        <v>0</v>
      </c>
      <c r="T31" s="37">
        <f>SUM(E31:S31)</f>
        <v>5</v>
      </c>
    </row>
    <row r="32" spans="1:20" s="2" customFormat="1" ht="37.5" customHeight="1" x14ac:dyDescent="0.2">
      <c r="A32" s="1"/>
      <c r="B32" s="88"/>
      <c r="C32" s="89"/>
      <c r="D32" s="96" t="s">
        <v>16</v>
      </c>
      <c r="E32" s="102" t="s">
        <v>198</v>
      </c>
      <c r="F32" s="103"/>
      <c r="G32" s="104"/>
      <c r="H32" s="102" t="s">
        <v>198</v>
      </c>
      <c r="I32" s="103"/>
      <c r="J32" s="104"/>
      <c r="K32" s="102" t="s">
        <v>198</v>
      </c>
      <c r="L32" s="103"/>
      <c r="M32" s="104"/>
      <c r="N32" s="102" t="s">
        <v>198</v>
      </c>
      <c r="O32" s="103"/>
      <c r="P32" s="104"/>
      <c r="Q32" s="102" t="s">
        <v>198</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93"/>
      <c r="F34" s="93">
        <v>1</v>
      </c>
      <c r="G34" s="93"/>
      <c r="H34" s="93"/>
      <c r="I34" s="93">
        <v>1</v>
      </c>
      <c r="J34" s="93"/>
      <c r="K34" s="93"/>
      <c r="L34" s="93">
        <v>1</v>
      </c>
      <c r="M34" s="93"/>
      <c r="N34" s="93"/>
      <c r="O34" s="93">
        <v>1</v>
      </c>
      <c r="P34" s="93"/>
      <c r="Q34" s="93"/>
      <c r="R34" s="93">
        <v>1</v>
      </c>
      <c r="S34" s="93"/>
      <c r="T34" s="37">
        <f>SUM(E34:S34)</f>
        <v>5</v>
      </c>
    </row>
    <row r="35" spans="1:20" s="2" customFormat="1" ht="81" customHeight="1" x14ac:dyDescent="0.2">
      <c r="A35" s="1">
        <v>2</v>
      </c>
      <c r="B35" s="88"/>
      <c r="C35" s="89"/>
      <c r="D35" s="109" t="s">
        <v>31</v>
      </c>
      <c r="E35" s="93"/>
      <c r="F35" s="93">
        <v>1</v>
      </c>
      <c r="G35" s="93"/>
      <c r="H35" s="93"/>
      <c r="I35" s="93">
        <v>1</v>
      </c>
      <c r="J35" s="93"/>
      <c r="K35" s="93"/>
      <c r="L35" s="93">
        <v>1</v>
      </c>
      <c r="M35" s="93"/>
      <c r="N35" s="93"/>
      <c r="O35" s="93">
        <v>1</v>
      </c>
      <c r="P35" s="93"/>
      <c r="Q35" s="93"/>
      <c r="R35" s="93">
        <v>1</v>
      </c>
      <c r="S35" s="93"/>
      <c r="T35" s="37">
        <f>SUM(E35:S35)</f>
        <v>5</v>
      </c>
    </row>
    <row r="36" spans="1:20" s="2" customFormat="1" ht="91.5" customHeight="1" x14ac:dyDescent="0.2">
      <c r="A36" s="1">
        <v>3</v>
      </c>
      <c r="B36" s="88"/>
      <c r="C36" s="89"/>
      <c r="D36" s="108" t="s">
        <v>32</v>
      </c>
      <c r="E36" s="93"/>
      <c r="F36" s="93">
        <v>1</v>
      </c>
      <c r="G36" s="93"/>
      <c r="H36" s="93"/>
      <c r="I36" s="93">
        <v>1</v>
      </c>
      <c r="J36" s="93"/>
      <c r="K36" s="93"/>
      <c r="L36" s="93">
        <v>1</v>
      </c>
      <c r="M36" s="93"/>
      <c r="N36" s="93"/>
      <c r="O36" s="93">
        <v>1</v>
      </c>
      <c r="P36" s="93"/>
      <c r="Q36" s="93"/>
      <c r="R36" s="93">
        <v>1</v>
      </c>
      <c r="S36" s="93"/>
      <c r="T36" s="37">
        <f>SUM(E36:S36)</f>
        <v>5</v>
      </c>
    </row>
    <row r="37" spans="1:20" s="2" customFormat="1" ht="18" customHeight="1" x14ac:dyDescent="0.2">
      <c r="A37" s="1"/>
      <c r="B37" s="88"/>
      <c r="C37" s="89"/>
      <c r="D37" s="95" t="s">
        <v>15</v>
      </c>
      <c r="E37" s="93">
        <f t="shared" ref="E37:S37" si="4">SUM(E34:E36)</f>
        <v>0</v>
      </c>
      <c r="F37" s="93">
        <f t="shared" si="4"/>
        <v>3</v>
      </c>
      <c r="G37" s="93">
        <f t="shared" si="4"/>
        <v>0</v>
      </c>
      <c r="H37" s="93">
        <f t="shared" si="4"/>
        <v>0</v>
      </c>
      <c r="I37" s="93">
        <f t="shared" si="4"/>
        <v>3</v>
      </c>
      <c r="J37" s="93">
        <f t="shared" si="4"/>
        <v>0</v>
      </c>
      <c r="K37" s="93">
        <f t="shared" si="4"/>
        <v>0</v>
      </c>
      <c r="L37" s="93">
        <f t="shared" si="4"/>
        <v>3</v>
      </c>
      <c r="M37" s="93">
        <f t="shared" si="4"/>
        <v>0</v>
      </c>
      <c r="N37" s="93">
        <f t="shared" si="4"/>
        <v>0</v>
      </c>
      <c r="O37" s="93">
        <f t="shared" si="4"/>
        <v>3</v>
      </c>
      <c r="P37" s="93">
        <f t="shared" si="4"/>
        <v>0</v>
      </c>
      <c r="Q37" s="93">
        <f t="shared" si="4"/>
        <v>0</v>
      </c>
      <c r="R37" s="93">
        <f t="shared" si="4"/>
        <v>3</v>
      </c>
      <c r="S37" s="93">
        <f t="shared" si="4"/>
        <v>0</v>
      </c>
      <c r="T37" s="37">
        <f>SUM(E37:S37)</f>
        <v>15</v>
      </c>
    </row>
    <row r="38" spans="1:20" s="2" customFormat="1" ht="46.5" customHeight="1" x14ac:dyDescent="0.2">
      <c r="A38" s="1"/>
      <c r="B38" s="88"/>
      <c r="C38" s="89"/>
      <c r="D38" s="96" t="s">
        <v>16</v>
      </c>
      <c r="E38" s="102" t="s">
        <v>199</v>
      </c>
      <c r="F38" s="103"/>
      <c r="G38" s="104"/>
      <c r="H38" s="102" t="s">
        <v>199</v>
      </c>
      <c r="I38" s="103"/>
      <c r="J38" s="104"/>
      <c r="K38" s="102" t="s">
        <v>199</v>
      </c>
      <c r="L38" s="103"/>
      <c r="M38" s="104"/>
      <c r="N38" s="102" t="s">
        <v>199</v>
      </c>
      <c r="O38" s="103"/>
      <c r="P38" s="104"/>
      <c r="Q38" s="102" t="s">
        <v>199</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93"/>
      <c r="F40" s="93">
        <v>1</v>
      </c>
      <c r="G40" s="93"/>
      <c r="H40" s="93"/>
      <c r="I40" s="93">
        <v>1</v>
      </c>
      <c r="J40" s="93"/>
      <c r="K40" s="93"/>
      <c r="L40" s="93">
        <v>1</v>
      </c>
      <c r="M40" s="93"/>
      <c r="N40" s="93"/>
      <c r="O40" s="93">
        <v>1</v>
      </c>
      <c r="P40" s="93"/>
      <c r="Q40" s="93"/>
      <c r="R40" s="93">
        <v>1</v>
      </c>
      <c r="S40" s="93"/>
      <c r="T40" s="37">
        <f>SUM(E40:S40)</f>
        <v>5</v>
      </c>
    </row>
    <row r="41" spans="1:20" s="2" customFormat="1" ht="39.75" customHeight="1" x14ac:dyDescent="0.2">
      <c r="A41" s="1">
        <v>2</v>
      </c>
      <c r="B41" s="110"/>
      <c r="C41" s="111"/>
      <c r="D41" s="112" t="s">
        <v>36</v>
      </c>
      <c r="E41" s="93"/>
      <c r="F41" s="93"/>
      <c r="G41" s="93">
        <v>1</v>
      </c>
      <c r="H41" s="93"/>
      <c r="I41" s="93"/>
      <c r="J41" s="93">
        <v>1</v>
      </c>
      <c r="K41" s="93"/>
      <c r="L41" s="93"/>
      <c r="M41" s="93">
        <v>1</v>
      </c>
      <c r="N41" s="93"/>
      <c r="O41" s="93"/>
      <c r="P41" s="93">
        <v>1</v>
      </c>
      <c r="Q41" s="93"/>
      <c r="R41" s="93"/>
      <c r="S41" s="93">
        <v>1</v>
      </c>
      <c r="T41" s="37">
        <f>SUM(E41:S41)</f>
        <v>5</v>
      </c>
    </row>
    <row r="42" spans="1:20" s="2" customFormat="1" ht="18" customHeight="1" x14ac:dyDescent="0.2">
      <c r="A42" s="1"/>
      <c r="B42" s="110"/>
      <c r="C42" s="111"/>
      <c r="D42" s="95" t="s">
        <v>15</v>
      </c>
      <c r="E42" s="93">
        <f t="shared" ref="E42:S42" si="5">SUM(E40:E41)</f>
        <v>0</v>
      </c>
      <c r="F42" s="93">
        <f t="shared" si="5"/>
        <v>1</v>
      </c>
      <c r="G42" s="93">
        <f t="shared" si="5"/>
        <v>1</v>
      </c>
      <c r="H42" s="93">
        <f t="shared" si="5"/>
        <v>0</v>
      </c>
      <c r="I42" s="93">
        <f t="shared" si="5"/>
        <v>1</v>
      </c>
      <c r="J42" s="93">
        <f t="shared" si="5"/>
        <v>1</v>
      </c>
      <c r="K42" s="93">
        <f t="shared" si="5"/>
        <v>0</v>
      </c>
      <c r="L42" s="93">
        <f t="shared" si="5"/>
        <v>1</v>
      </c>
      <c r="M42" s="93">
        <f t="shared" si="5"/>
        <v>1</v>
      </c>
      <c r="N42" s="93">
        <f t="shared" si="5"/>
        <v>0</v>
      </c>
      <c r="O42" s="93">
        <f t="shared" si="5"/>
        <v>1</v>
      </c>
      <c r="P42" s="93">
        <f t="shared" si="5"/>
        <v>1</v>
      </c>
      <c r="Q42" s="93">
        <f t="shared" si="5"/>
        <v>0</v>
      </c>
      <c r="R42" s="93">
        <f t="shared" si="5"/>
        <v>1</v>
      </c>
      <c r="S42" s="93">
        <f t="shared" si="5"/>
        <v>1</v>
      </c>
      <c r="T42" s="37">
        <f>SUM(E42:S42)</f>
        <v>10</v>
      </c>
    </row>
    <row r="43" spans="1:20" s="2" customFormat="1" ht="38.25" customHeight="1" x14ac:dyDescent="0.2">
      <c r="A43" s="1"/>
      <c r="B43" s="110"/>
      <c r="C43" s="111"/>
      <c r="D43" s="96" t="s">
        <v>16</v>
      </c>
      <c r="E43" s="113" t="s">
        <v>200</v>
      </c>
      <c r="F43" s="113"/>
      <c r="G43" s="113"/>
      <c r="H43" s="113" t="s">
        <v>200</v>
      </c>
      <c r="I43" s="113"/>
      <c r="J43" s="113"/>
      <c r="K43" s="113" t="s">
        <v>200</v>
      </c>
      <c r="L43" s="113"/>
      <c r="M43" s="113"/>
      <c r="N43" s="113" t="s">
        <v>200</v>
      </c>
      <c r="O43" s="113"/>
      <c r="P43" s="113"/>
      <c r="Q43" s="113" t="s">
        <v>200</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39</v>
      </c>
      <c r="E45" s="93"/>
      <c r="F45" s="93"/>
      <c r="G45" s="93">
        <v>1</v>
      </c>
      <c r="H45" s="93"/>
      <c r="I45" s="93"/>
      <c r="J45" s="93">
        <v>1</v>
      </c>
      <c r="K45" s="93"/>
      <c r="L45" s="93"/>
      <c r="M45" s="93">
        <v>1</v>
      </c>
      <c r="N45" s="93"/>
      <c r="O45" s="93"/>
      <c r="P45" s="93">
        <v>1</v>
      </c>
      <c r="Q45" s="93"/>
      <c r="R45" s="93"/>
      <c r="S45" s="93">
        <v>1</v>
      </c>
      <c r="T45" s="37">
        <f>SUM(E45:S45)</f>
        <v>5</v>
      </c>
    </row>
    <row r="46" spans="1:20" s="2" customFormat="1" ht="18" customHeight="1" x14ac:dyDescent="0.2">
      <c r="A46" s="1"/>
      <c r="B46" s="114"/>
      <c r="C46" s="111"/>
      <c r="D46" s="95" t="s">
        <v>15</v>
      </c>
      <c r="E46" s="93">
        <f t="shared" ref="E46:S46" si="6">SUM(E45:E45)</f>
        <v>0</v>
      </c>
      <c r="F46" s="93">
        <f t="shared" si="6"/>
        <v>0</v>
      </c>
      <c r="G46" s="93">
        <f t="shared" si="6"/>
        <v>1</v>
      </c>
      <c r="H46" s="93">
        <f t="shared" si="6"/>
        <v>0</v>
      </c>
      <c r="I46" s="93">
        <f t="shared" si="6"/>
        <v>0</v>
      </c>
      <c r="J46" s="93">
        <f t="shared" si="6"/>
        <v>1</v>
      </c>
      <c r="K46" s="93">
        <f t="shared" si="6"/>
        <v>0</v>
      </c>
      <c r="L46" s="93">
        <f t="shared" si="6"/>
        <v>0</v>
      </c>
      <c r="M46" s="93">
        <f t="shared" si="6"/>
        <v>1</v>
      </c>
      <c r="N46" s="93">
        <f t="shared" si="6"/>
        <v>0</v>
      </c>
      <c r="O46" s="93">
        <f t="shared" si="6"/>
        <v>0</v>
      </c>
      <c r="P46" s="93">
        <f t="shared" si="6"/>
        <v>1</v>
      </c>
      <c r="Q46" s="93">
        <f t="shared" si="6"/>
        <v>0</v>
      </c>
      <c r="R46" s="93">
        <f t="shared" si="6"/>
        <v>0</v>
      </c>
      <c r="S46" s="93">
        <f t="shared" si="6"/>
        <v>1</v>
      </c>
      <c r="T46" s="37">
        <f>SUM(E46:S46)</f>
        <v>5</v>
      </c>
    </row>
    <row r="47" spans="1:20" s="2" customFormat="1" ht="37.5" customHeight="1" x14ac:dyDescent="0.2">
      <c r="A47" s="1"/>
      <c r="B47" s="114"/>
      <c r="C47" s="111"/>
      <c r="D47" s="96" t="s">
        <v>16</v>
      </c>
      <c r="E47" s="113" t="s">
        <v>201</v>
      </c>
      <c r="F47" s="113"/>
      <c r="G47" s="113"/>
      <c r="H47" s="113" t="s">
        <v>201</v>
      </c>
      <c r="I47" s="113"/>
      <c r="J47" s="113"/>
      <c r="K47" s="113" t="s">
        <v>201</v>
      </c>
      <c r="L47" s="113"/>
      <c r="M47" s="113"/>
      <c r="N47" s="113" t="s">
        <v>201</v>
      </c>
      <c r="O47" s="113"/>
      <c r="P47" s="113"/>
      <c r="Q47" s="113" t="s">
        <v>201</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43</v>
      </c>
      <c r="E49" s="93"/>
      <c r="F49" s="93"/>
      <c r="G49" s="93">
        <v>1</v>
      </c>
      <c r="H49" s="93"/>
      <c r="I49" s="93"/>
      <c r="J49" s="93">
        <v>1</v>
      </c>
      <c r="K49" s="93"/>
      <c r="L49" s="93"/>
      <c r="M49" s="93">
        <v>1</v>
      </c>
      <c r="N49" s="93"/>
      <c r="O49" s="93"/>
      <c r="P49" s="93">
        <v>1</v>
      </c>
      <c r="Q49" s="93"/>
      <c r="R49" s="93"/>
      <c r="S49" s="93">
        <v>1</v>
      </c>
      <c r="T49" s="37">
        <f>SUM(E49:S49)</f>
        <v>5</v>
      </c>
    </row>
    <row r="50" spans="1:20" s="2" customFormat="1" ht="79.5" customHeight="1" x14ac:dyDescent="0.2">
      <c r="A50" s="1">
        <v>2</v>
      </c>
      <c r="B50" s="116"/>
      <c r="C50" s="89"/>
      <c r="D50" s="117" t="s">
        <v>44</v>
      </c>
      <c r="E50" s="93"/>
      <c r="F50" s="93"/>
      <c r="G50" s="93">
        <v>1</v>
      </c>
      <c r="H50" s="93"/>
      <c r="I50" s="93"/>
      <c r="J50" s="93">
        <v>1</v>
      </c>
      <c r="K50" s="93"/>
      <c r="L50" s="93"/>
      <c r="M50" s="93">
        <v>1</v>
      </c>
      <c r="N50" s="93"/>
      <c r="O50" s="93"/>
      <c r="P50" s="93">
        <v>1</v>
      </c>
      <c r="Q50" s="93"/>
      <c r="R50" s="93"/>
      <c r="S50" s="93">
        <v>1</v>
      </c>
      <c r="T50" s="37">
        <f>SUM(E50:S50)</f>
        <v>5</v>
      </c>
    </row>
    <row r="51" spans="1:20" s="2" customFormat="1" ht="18" customHeight="1" x14ac:dyDescent="0.2">
      <c r="A51" s="1"/>
      <c r="B51" s="116"/>
      <c r="C51" s="89"/>
      <c r="D51" s="95" t="s">
        <v>15</v>
      </c>
      <c r="E51" s="93">
        <f t="shared" ref="E51:S51" si="7">SUM(E49:E50)</f>
        <v>0</v>
      </c>
      <c r="F51" s="93">
        <f t="shared" si="7"/>
        <v>0</v>
      </c>
      <c r="G51" s="93">
        <f t="shared" si="7"/>
        <v>2</v>
      </c>
      <c r="H51" s="93">
        <f t="shared" si="7"/>
        <v>0</v>
      </c>
      <c r="I51" s="93">
        <f t="shared" si="7"/>
        <v>0</v>
      </c>
      <c r="J51" s="93">
        <f t="shared" si="7"/>
        <v>2</v>
      </c>
      <c r="K51" s="93">
        <f t="shared" si="7"/>
        <v>0</v>
      </c>
      <c r="L51" s="93">
        <f t="shared" si="7"/>
        <v>0</v>
      </c>
      <c r="M51" s="93">
        <f t="shared" si="7"/>
        <v>2</v>
      </c>
      <c r="N51" s="93">
        <f t="shared" si="7"/>
        <v>0</v>
      </c>
      <c r="O51" s="93">
        <f t="shared" si="7"/>
        <v>0</v>
      </c>
      <c r="P51" s="93">
        <f t="shared" si="7"/>
        <v>2</v>
      </c>
      <c r="Q51" s="93">
        <f t="shared" si="7"/>
        <v>0</v>
      </c>
      <c r="R51" s="93">
        <f t="shared" si="7"/>
        <v>0</v>
      </c>
      <c r="S51" s="93">
        <f t="shared" si="7"/>
        <v>2</v>
      </c>
      <c r="T51" s="37">
        <f>SUM(E51:S51)</f>
        <v>10</v>
      </c>
    </row>
    <row r="52" spans="1:20" s="2" customFormat="1" ht="58.5" customHeight="1" x14ac:dyDescent="0.2">
      <c r="A52" s="1"/>
      <c r="B52" s="116"/>
      <c r="C52" s="89"/>
      <c r="D52" s="96" t="s">
        <v>16</v>
      </c>
      <c r="E52" s="102" t="s">
        <v>202</v>
      </c>
      <c r="F52" s="103"/>
      <c r="G52" s="104"/>
      <c r="H52" s="102" t="s">
        <v>202</v>
      </c>
      <c r="I52" s="103"/>
      <c r="J52" s="104"/>
      <c r="K52" s="102" t="s">
        <v>202</v>
      </c>
      <c r="L52" s="103"/>
      <c r="M52" s="104"/>
      <c r="N52" s="102" t="s">
        <v>202</v>
      </c>
      <c r="O52" s="103"/>
      <c r="P52" s="104"/>
      <c r="Q52" s="102" t="s">
        <v>202</v>
      </c>
      <c r="R52" s="103"/>
      <c r="S52" s="104"/>
    </row>
    <row r="53" spans="1:20" x14ac:dyDescent="0.25">
      <c r="E53" s="68">
        <f>+E51+E46+E42+E37+E31+E27+E19</f>
        <v>6</v>
      </c>
      <c r="F53" s="68">
        <f t="shared" ref="F53:G53" si="8">+F51+F46+F42+F37+F31+F27+F19</f>
        <v>7</v>
      </c>
      <c r="G53" s="68">
        <f t="shared" si="8"/>
        <v>4</v>
      </c>
      <c r="H53" s="68">
        <f>+H51+H46+H42+H37+H31+H27+H19</f>
        <v>6</v>
      </c>
      <c r="I53" s="68">
        <f t="shared" ref="I53:J53" si="9">+I51+I46+I42+I37+I31+I27+I19</f>
        <v>7</v>
      </c>
      <c r="J53" s="68">
        <f t="shared" si="9"/>
        <v>4</v>
      </c>
      <c r="K53" s="68">
        <f>+K51+K46+K42+K37+K31+K27+K19</f>
        <v>6</v>
      </c>
      <c r="L53" s="68">
        <f t="shared" ref="L53:M53" si="10">+L51+L46+L42+L37+L31+L27+L19</f>
        <v>7</v>
      </c>
      <c r="M53" s="68">
        <f t="shared" si="10"/>
        <v>4</v>
      </c>
      <c r="N53" s="68">
        <f>+N51+N46+N42+N37+N31+N27+N19</f>
        <v>6</v>
      </c>
      <c r="O53" s="68">
        <f t="shared" ref="O53:P53" si="11">+O51+O46+O42+O37+O31+O27+O19</f>
        <v>7</v>
      </c>
      <c r="P53" s="68">
        <f t="shared" si="11"/>
        <v>4</v>
      </c>
      <c r="Q53" s="68">
        <f>+Q51+Q46+Q42+Q37+Q31+Q27+Q19</f>
        <v>6</v>
      </c>
      <c r="R53" s="68">
        <f t="shared" ref="R53:S53" si="12">+R51+R46+R42+R37+R31+R27+R19</f>
        <v>7</v>
      </c>
      <c r="S53" s="68">
        <f t="shared" si="12"/>
        <v>4</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30</v>
      </c>
      <c r="F55" s="72">
        <f>+E55/$E$58</f>
        <v>0.35294117647058826</v>
      </c>
    </row>
    <row r="56" spans="1:20" x14ac:dyDescent="0.25">
      <c r="D56" s="41" t="s">
        <v>10</v>
      </c>
      <c r="E56" s="68">
        <f>+F53+I53+L53+O53+R53</f>
        <v>35</v>
      </c>
      <c r="F56" s="72">
        <f t="shared" ref="F56:F58" si="13">+E56/$E$58</f>
        <v>0.41176470588235292</v>
      </c>
    </row>
    <row r="57" spans="1:20" x14ac:dyDescent="0.25">
      <c r="D57" s="41" t="s">
        <v>11</v>
      </c>
      <c r="E57" s="68">
        <f>+G53+J53+M53+P53+S53</f>
        <v>20</v>
      </c>
      <c r="F57" s="72">
        <f t="shared" si="13"/>
        <v>0.23529411764705882</v>
      </c>
    </row>
    <row r="58" spans="1:20" x14ac:dyDescent="0.25">
      <c r="E58" s="68">
        <f>+E57+E56+E55</f>
        <v>85</v>
      </c>
      <c r="F58" s="72">
        <f t="shared" si="13"/>
        <v>1</v>
      </c>
    </row>
    <row r="60" spans="1:20" x14ac:dyDescent="0.25">
      <c r="D60" s="73" t="s">
        <v>45</v>
      </c>
      <c r="E60" s="74"/>
      <c r="F60" s="75">
        <f>+F55+F57</f>
        <v>0.58823529411764708</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23" priority="8" operator="notEqual">
      <formula>$T$15</formula>
    </cfRule>
  </conditionalFormatting>
  <conditionalFormatting sqref="E54:S54">
    <cfRule type="cellIs" dxfId="22" priority="6" operator="notEqual">
      <formula>$A$54</formula>
    </cfRule>
    <cfRule type="cellIs" dxfId="21" priority="7" operator="greaterThan">
      <formula>$A$54</formula>
    </cfRule>
  </conditionalFormatting>
  <conditionalFormatting sqref="T16">
    <cfRule type="cellIs" dxfId="20" priority="4" operator="notEqual">
      <formula>$T$15</formula>
    </cfRule>
    <cfRule type="cellIs" priority="5" operator="equal">
      <formula>$T$15</formula>
    </cfRule>
  </conditionalFormatting>
  <conditionalFormatting sqref="T17:T19 T21:T27 T30:T31 T34:T37 T40:T42 T45:T51">
    <cfRule type="cellIs" dxfId="19" priority="3" operator="notEqual">
      <formula>$T$15</formula>
    </cfRule>
  </conditionalFormatting>
  <conditionalFormatting sqref="T17:T19 T21:T27 T30:T31 T34:T37 T40:T42 T45:T51">
    <cfRule type="cellIs" dxfId="18"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L11" sqref="L11"/>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203</v>
      </c>
      <c r="D7" s="76"/>
      <c r="E7" s="76"/>
      <c r="K7" s="23"/>
      <c r="T7" s="23"/>
    </row>
    <row r="8" spans="1:20" s="2" customFormat="1" ht="14.25" customHeight="1" x14ac:dyDescent="0.2">
      <c r="A8" s="1"/>
      <c r="C8" s="77" t="s">
        <v>47</v>
      </c>
      <c r="D8" s="77"/>
      <c r="E8" s="77"/>
      <c r="K8" s="23"/>
      <c r="T8" s="23"/>
    </row>
    <row r="9" spans="1:20" s="2" customFormat="1" ht="12.75" x14ac:dyDescent="0.2">
      <c r="A9" s="1"/>
      <c r="C9" s="78" t="s">
        <v>204</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85" t="s">
        <v>205</v>
      </c>
      <c r="F14" s="86"/>
      <c r="G14" s="87"/>
      <c r="H14" s="85" t="s">
        <v>206</v>
      </c>
      <c r="I14" s="86"/>
      <c r="J14" s="87"/>
      <c r="K14" s="85" t="s">
        <v>207</v>
      </c>
      <c r="L14" s="86"/>
      <c r="M14" s="87"/>
      <c r="N14" s="85" t="s">
        <v>208</v>
      </c>
      <c r="O14" s="86"/>
      <c r="P14" s="87"/>
      <c r="Q14" s="85" t="s">
        <v>209</v>
      </c>
      <c r="R14" s="86"/>
      <c r="S14" s="87"/>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210</v>
      </c>
      <c r="F20" s="98"/>
      <c r="G20" s="99"/>
      <c r="H20" s="97" t="s">
        <v>211</v>
      </c>
      <c r="I20" s="98"/>
      <c r="J20" s="99"/>
      <c r="K20" s="97" t="s">
        <v>211</v>
      </c>
      <c r="L20" s="98"/>
      <c r="M20" s="99"/>
      <c r="N20" s="97" t="s">
        <v>211</v>
      </c>
      <c r="O20" s="98"/>
      <c r="P20" s="99"/>
      <c r="Q20" s="97" t="s">
        <v>211</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c r="G26" s="92">
        <v>1</v>
      </c>
      <c r="H26" s="92"/>
      <c r="I26" s="92"/>
      <c r="J26" s="92">
        <v>1</v>
      </c>
      <c r="K26" s="92"/>
      <c r="L26" s="92"/>
      <c r="M26" s="92">
        <v>1</v>
      </c>
      <c r="N26" s="92"/>
      <c r="O26" s="92"/>
      <c r="P26" s="92">
        <v>1</v>
      </c>
      <c r="Q26" s="92"/>
      <c r="R26" s="92"/>
      <c r="S26" s="92">
        <v>1</v>
      </c>
      <c r="T26" s="37">
        <f t="shared" si="1"/>
        <v>5</v>
      </c>
    </row>
    <row r="27" spans="1:20" s="2" customFormat="1" ht="18" customHeight="1" x14ac:dyDescent="0.2">
      <c r="A27" s="1"/>
      <c r="B27" s="88"/>
      <c r="C27" s="89"/>
      <c r="D27" s="95" t="s">
        <v>15</v>
      </c>
      <c r="E27" s="93">
        <f t="shared" ref="E27:S27" si="2">SUM(E22:E26)</f>
        <v>4</v>
      </c>
      <c r="F27" s="93">
        <f t="shared" si="2"/>
        <v>0</v>
      </c>
      <c r="G27" s="93">
        <f t="shared" si="2"/>
        <v>1</v>
      </c>
      <c r="H27" s="93">
        <f t="shared" si="2"/>
        <v>4</v>
      </c>
      <c r="I27" s="93">
        <f t="shared" si="2"/>
        <v>0</v>
      </c>
      <c r="J27" s="93">
        <f t="shared" si="2"/>
        <v>1</v>
      </c>
      <c r="K27" s="93">
        <f t="shared" si="2"/>
        <v>4</v>
      </c>
      <c r="L27" s="93">
        <f t="shared" si="2"/>
        <v>0</v>
      </c>
      <c r="M27" s="93">
        <f t="shared" si="2"/>
        <v>1</v>
      </c>
      <c r="N27" s="93">
        <f t="shared" si="2"/>
        <v>4</v>
      </c>
      <c r="O27" s="93">
        <f t="shared" si="2"/>
        <v>0</v>
      </c>
      <c r="P27" s="93">
        <f t="shared" si="2"/>
        <v>1</v>
      </c>
      <c r="Q27" s="93">
        <f t="shared" si="2"/>
        <v>4</v>
      </c>
      <c r="R27" s="93">
        <f t="shared" si="2"/>
        <v>0</v>
      </c>
      <c r="S27" s="93">
        <f t="shared" si="2"/>
        <v>1</v>
      </c>
      <c r="T27" s="37">
        <f t="shared" si="1"/>
        <v>25</v>
      </c>
    </row>
    <row r="28" spans="1:20" s="2" customFormat="1" ht="48.75" customHeight="1" x14ac:dyDescent="0.2">
      <c r="A28" s="1"/>
      <c r="B28" s="88"/>
      <c r="C28" s="89"/>
      <c r="D28" s="96" t="s">
        <v>16</v>
      </c>
      <c r="E28" s="102" t="s">
        <v>212</v>
      </c>
      <c r="F28" s="103"/>
      <c r="G28" s="104"/>
      <c r="H28" s="102" t="s">
        <v>212</v>
      </c>
      <c r="I28" s="103"/>
      <c r="J28" s="104"/>
      <c r="K28" s="102" t="s">
        <v>212</v>
      </c>
      <c r="L28" s="103"/>
      <c r="M28" s="104"/>
      <c r="N28" s="102" t="s">
        <v>212</v>
      </c>
      <c r="O28" s="103"/>
      <c r="P28" s="104"/>
      <c r="Q28" s="102" t="s">
        <v>212</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c r="F30" s="92">
        <v>1</v>
      </c>
      <c r="G30" s="92"/>
      <c r="H30" s="92"/>
      <c r="I30" s="92">
        <v>1</v>
      </c>
      <c r="J30" s="92"/>
      <c r="K30" s="92"/>
      <c r="L30" s="92">
        <v>1</v>
      </c>
      <c r="M30" s="92"/>
      <c r="N30" s="92">
        <v>1</v>
      </c>
      <c r="O30" s="92"/>
      <c r="P30" s="92"/>
      <c r="Q30" s="92"/>
      <c r="R30" s="92">
        <v>1</v>
      </c>
      <c r="S30" s="92"/>
      <c r="T30" s="37">
        <f>SUM(E30:S30)</f>
        <v>5</v>
      </c>
    </row>
    <row r="31" spans="1:20" s="2" customFormat="1" ht="18" customHeight="1" x14ac:dyDescent="0.2">
      <c r="A31" s="1"/>
      <c r="B31" s="88"/>
      <c r="C31" s="89"/>
      <c r="D31" s="95" t="s">
        <v>15</v>
      </c>
      <c r="E31" s="93">
        <f t="shared" ref="E31:S31" si="3">SUM(E30:E30)</f>
        <v>0</v>
      </c>
      <c r="F31" s="93">
        <f t="shared" si="3"/>
        <v>1</v>
      </c>
      <c r="G31" s="93">
        <f t="shared" si="3"/>
        <v>0</v>
      </c>
      <c r="H31" s="93">
        <f t="shared" si="3"/>
        <v>0</v>
      </c>
      <c r="I31" s="93">
        <f t="shared" si="3"/>
        <v>1</v>
      </c>
      <c r="J31" s="93">
        <f t="shared" si="3"/>
        <v>0</v>
      </c>
      <c r="K31" s="93">
        <f t="shared" si="3"/>
        <v>0</v>
      </c>
      <c r="L31" s="93">
        <f t="shared" si="3"/>
        <v>1</v>
      </c>
      <c r="M31" s="93">
        <f t="shared" si="3"/>
        <v>0</v>
      </c>
      <c r="N31" s="93">
        <f t="shared" si="3"/>
        <v>1</v>
      </c>
      <c r="O31" s="93">
        <f t="shared" si="3"/>
        <v>0</v>
      </c>
      <c r="P31" s="93">
        <f t="shared" si="3"/>
        <v>0</v>
      </c>
      <c r="Q31" s="93">
        <f t="shared" si="3"/>
        <v>0</v>
      </c>
      <c r="R31" s="93">
        <f t="shared" si="3"/>
        <v>1</v>
      </c>
      <c r="S31" s="93">
        <f t="shared" si="3"/>
        <v>0</v>
      </c>
      <c r="T31" s="37">
        <f>SUM(E31:S31)</f>
        <v>5</v>
      </c>
    </row>
    <row r="32" spans="1:20" s="2" customFormat="1" ht="37.5" customHeight="1" x14ac:dyDescent="0.2">
      <c r="A32" s="1"/>
      <c r="B32" s="88"/>
      <c r="C32" s="89"/>
      <c r="D32" s="96" t="s">
        <v>16</v>
      </c>
      <c r="E32" s="102" t="s">
        <v>213</v>
      </c>
      <c r="F32" s="103"/>
      <c r="G32" s="104"/>
      <c r="H32" s="102" t="s">
        <v>214</v>
      </c>
      <c r="I32" s="103"/>
      <c r="J32" s="104"/>
      <c r="K32" s="102" t="s">
        <v>214</v>
      </c>
      <c r="L32" s="103"/>
      <c r="M32" s="104"/>
      <c r="N32" s="102" t="s">
        <v>214</v>
      </c>
      <c r="O32" s="103"/>
      <c r="P32" s="104"/>
      <c r="Q32" s="102" t="s">
        <v>214</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92"/>
      <c r="F34" s="92">
        <v>1</v>
      </c>
      <c r="G34" s="92"/>
      <c r="H34" s="92"/>
      <c r="I34" s="92">
        <v>1</v>
      </c>
      <c r="J34" s="92"/>
      <c r="K34" s="92"/>
      <c r="L34" s="92">
        <v>1</v>
      </c>
      <c r="M34" s="92"/>
      <c r="N34" s="92">
        <v>1</v>
      </c>
      <c r="O34" s="92"/>
      <c r="P34" s="92"/>
      <c r="Q34" s="92"/>
      <c r="R34" s="92">
        <v>1</v>
      </c>
      <c r="S34" s="92"/>
      <c r="T34" s="37">
        <f>SUM(E34:S34)</f>
        <v>5</v>
      </c>
    </row>
    <row r="35" spans="1:20" s="2" customFormat="1" ht="81" customHeight="1" x14ac:dyDescent="0.2">
      <c r="A35" s="1">
        <v>2</v>
      </c>
      <c r="B35" s="88"/>
      <c r="C35" s="89"/>
      <c r="D35" s="109" t="s">
        <v>31</v>
      </c>
      <c r="E35" s="92"/>
      <c r="F35" s="92">
        <v>1</v>
      </c>
      <c r="G35" s="92"/>
      <c r="H35" s="92"/>
      <c r="I35" s="92">
        <v>1</v>
      </c>
      <c r="J35" s="92"/>
      <c r="K35" s="92"/>
      <c r="L35" s="92">
        <v>1</v>
      </c>
      <c r="M35" s="92"/>
      <c r="N35" s="92"/>
      <c r="O35" s="92">
        <v>1</v>
      </c>
      <c r="P35" s="92"/>
      <c r="Q35" s="92"/>
      <c r="R35" s="92">
        <v>1</v>
      </c>
      <c r="S35" s="92"/>
      <c r="T35" s="37">
        <f>SUM(E35:S35)</f>
        <v>5</v>
      </c>
    </row>
    <row r="36" spans="1:20" s="2" customFormat="1" ht="91.5" customHeight="1" x14ac:dyDescent="0.2">
      <c r="A36" s="1">
        <v>3</v>
      </c>
      <c r="B36" s="88"/>
      <c r="C36" s="89"/>
      <c r="D36" s="108" t="s">
        <v>32</v>
      </c>
      <c r="E36" s="92">
        <v>1</v>
      </c>
      <c r="F36" s="92"/>
      <c r="G36" s="92"/>
      <c r="H36" s="92">
        <v>1</v>
      </c>
      <c r="I36" s="92"/>
      <c r="J36" s="92"/>
      <c r="K36" s="92">
        <v>1</v>
      </c>
      <c r="L36" s="92"/>
      <c r="M36" s="92"/>
      <c r="N36" s="92">
        <v>1</v>
      </c>
      <c r="O36" s="92"/>
      <c r="P36" s="92"/>
      <c r="Q36" s="92">
        <v>1</v>
      </c>
      <c r="R36" s="92"/>
      <c r="S36" s="92"/>
      <c r="T36" s="37">
        <f>SUM(E36:S36)</f>
        <v>5</v>
      </c>
    </row>
    <row r="37" spans="1:20" s="2" customFormat="1" ht="18" customHeight="1" x14ac:dyDescent="0.2">
      <c r="A37" s="1"/>
      <c r="B37" s="88"/>
      <c r="C37" s="89"/>
      <c r="D37" s="95" t="s">
        <v>15</v>
      </c>
      <c r="E37" s="93">
        <f t="shared" ref="E37:S37" si="4">SUM(E34:E36)</f>
        <v>1</v>
      </c>
      <c r="F37" s="93">
        <f t="shared" si="4"/>
        <v>2</v>
      </c>
      <c r="G37" s="93">
        <f t="shared" si="4"/>
        <v>0</v>
      </c>
      <c r="H37" s="93">
        <f t="shared" si="4"/>
        <v>1</v>
      </c>
      <c r="I37" s="93">
        <f t="shared" si="4"/>
        <v>2</v>
      </c>
      <c r="J37" s="93">
        <f t="shared" si="4"/>
        <v>0</v>
      </c>
      <c r="K37" s="93">
        <f t="shared" si="4"/>
        <v>1</v>
      </c>
      <c r="L37" s="93">
        <f t="shared" si="4"/>
        <v>2</v>
      </c>
      <c r="M37" s="93">
        <f t="shared" si="4"/>
        <v>0</v>
      </c>
      <c r="N37" s="93">
        <f t="shared" si="4"/>
        <v>2</v>
      </c>
      <c r="O37" s="93">
        <f t="shared" si="4"/>
        <v>1</v>
      </c>
      <c r="P37" s="93">
        <f t="shared" si="4"/>
        <v>0</v>
      </c>
      <c r="Q37" s="93">
        <f t="shared" si="4"/>
        <v>1</v>
      </c>
      <c r="R37" s="93">
        <f t="shared" si="4"/>
        <v>2</v>
      </c>
      <c r="S37" s="93">
        <f t="shared" si="4"/>
        <v>0</v>
      </c>
      <c r="T37" s="37">
        <f>SUM(E37:S37)</f>
        <v>15</v>
      </c>
    </row>
    <row r="38" spans="1:20" s="2" customFormat="1" ht="46.5" customHeight="1" x14ac:dyDescent="0.2">
      <c r="A38" s="1"/>
      <c r="B38" s="88"/>
      <c r="C38" s="89"/>
      <c r="D38" s="96" t="s">
        <v>16</v>
      </c>
      <c r="E38" s="102" t="s">
        <v>215</v>
      </c>
      <c r="F38" s="103"/>
      <c r="G38" s="104"/>
      <c r="H38" s="102" t="s">
        <v>215</v>
      </c>
      <c r="I38" s="103"/>
      <c r="J38" s="104"/>
      <c r="K38" s="102" t="s">
        <v>215</v>
      </c>
      <c r="L38" s="103"/>
      <c r="M38" s="104"/>
      <c r="N38" s="105" t="s">
        <v>216</v>
      </c>
      <c r="O38" s="106"/>
      <c r="P38" s="107"/>
      <c r="Q38" s="102" t="s">
        <v>215</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92">
        <v>1</v>
      </c>
      <c r="F40" s="92"/>
      <c r="G40" s="92"/>
      <c r="H40" s="92">
        <v>1</v>
      </c>
      <c r="I40" s="92"/>
      <c r="J40" s="92"/>
      <c r="K40" s="92">
        <v>1</v>
      </c>
      <c r="L40" s="92"/>
      <c r="M40" s="92"/>
      <c r="N40" s="92">
        <v>1</v>
      </c>
      <c r="O40" s="92"/>
      <c r="P40" s="92"/>
      <c r="Q40" s="92">
        <v>1</v>
      </c>
      <c r="R40" s="92"/>
      <c r="S40" s="92"/>
      <c r="T40" s="37">
        <f>SUM(E40:S40)</f>
        <v>5</v>
      </c>
    </row>
    <row r="41" spans="1:20" s="2" customFormat="1" ht="39.75" customHeight="1" x14ac:dyDescent="0.2">
      <c r="A41" s="1">
        <v>2</v>
      </c>
      <c r="B41" s="110"/>
      <c r="C41" s="111"/>
      <c r="D41" s="112" t="s">
        <v>57</v>
      </c>
      <c r="E41" s="92">
        <v>1</v>
      </c>
      <c r="F41" s="92"/>
      <c r="G41" s="92"/>
      <c r="H41" s="92">
        <v>1</v>
      </c>
      <c r="I41" s="92"/>
      <c r="J41" s="92"/>
      <c r="K41" s="92">
        <v>1</v>
      </c>
      <c r="L41" s="92"/>
      <c r="M41" s="92"/>
      <c r="N41" s="92">
        <v>1</v>
      </c>
      <c r="O41" s="92"/>
      <c r="P41" s="92"/>
      <c r="Q41" s="92">
        <v>1</v>
      </c>
      <c r="R41" s="92"/>
      <c r="S41" s="92"/>
      <c r="T41" s="37">
        <f>SUM(E41:S41)</f>
        <v>5</v>
      </c>
    </row>
    <row r="42" spans="1:20" s="2" customFormat="1" ht="18" customHeight="1" x14ac:dyDescent="0.2">
      <c r="A42" s="1"/>
      <c r="B42" s="110"/>
      <c r="C42" s="111"/>
      <c r="D42" s="95" t="s">
        <v>15</v>
      </c>
      <c r="E42" s="93">
        <f t="shared" ref="E42:S42" si="5">SUM(E40:E41)</f>
        <v>2</v>
      </c>
      <c r="F42" s="93">
        <f t="shared" si="5"/>
        <v>0</v>
      </c>
      <c r="G42" s="93">
        <f t="shared" si="5"/>
        <v>0</v>
      </c>
      <c r="H42" s="93">
        <f t="shared" si="5"/>
        <v>2</v>
      </c>
      <c r="I42" s="93">
        <f t="shared" si="5"/>
        <v>0</v>
      </c>
      <c r="J42" s="93">
        <f t="shared" si="5"/>
        <v>0</v>
      </c>
      <c r="K42" s="93">
        <f t="shared" si="5"/>
        <v>2</v>
      </c>
      <c r="L42" s="93">
        <f t="shared" si="5"/>
        <v>0</v>
      </c>
      <c r="M42" s="93">
        <f t="shared" si="5"/>
        <v>0</v>
      </c>
      <c r="N42" s="93">
        <f t="shared" si="5"/>
        <v>2</v>
      </c>
      <c r="O42" s="93">
        <f t="shared" si="5"/>
        <v>0</v>
      </c>
      <c r="P42" s="93">
        <f t="shared" si="5"/>
        <v>0</v>
      </c>
      <c r="Q42" s="93">
        <f t="shared" si="5"/>
        <v>2</v>
      </c>
      <c r="R42" s="93">
        <f t="shared" si="5"/>
        <v>0</v>
      </c>
      <c r="S42" s="93">
        <f t="shared" si="5"/>
        <v>0</v>
      </c>
      <c r="T42" s="37">
        <f>SUM(E42:S42)</f>
        <v>10</v>
      </c>
    </row>
    <row r="43" spans="1:20" s="2" customFormat="1" ht="38.25" customHeight="1" x14ac:dyDescent="0.2">
      <c r="A43" s="1"/>
      <c r="B43" s="110"/>
      <c r="C43" s="111"/>
      <c r="D43" s="96" t="s">
        <v>16</v>
      </c>
      <c r="E43" s="113" t="s">
        <v>217</v>
      </c>
      <c r="F43" s="113"/>
      <c r="G43" s="113"/>
      <c r="H43" s="113" t="s">
        <v>217</v>
      </c>
      <c r="I43" s="113"/>
      <c r="J43" s="113"/>
      <c r="K43" s="113" t="s">
        <v>217</v>
      </c>
      <c r="L43" s="113"/>
      <c r="M43" s="113"/>
      <c r="N43" s="113" t="s">
        <v>217</v>
      </c>
      <c r="O43" s="113"/>
      <c r="P43" s="113"/>
      <c r="Q43" s="113" t="s">
        <v>217</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92">
        <v>1</v>
      </c>
      <c r="F45" s="92"/>
      <c r="G45" s="92"/>
      <c r="H45" s="92">
        <v>1</v>
      </c>
      <c r="I45" s="92"/>
      <c r="J45" s="92"/>
      <c r="K45" s="92">
        <v>1</v>
      </c>
      <c r="L45" s="92"/>
      <c r="M45" s="92"/>
      <c r="N45" s="92"/>
      <c r="O45" s="92"/>
      <c r="P45" s="92">
        <v>1</v>
      </c>
      <c r="Q45" s="92">
        <v>1</v>
      </c>
      <c r="R45" s="92"/>
      <c r="S45" s="92"/>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0</v>
      </c>
      <c r="O46" s="93">
        <f t="shared" si="6"/>
        <v>0</v>
      </c>
      <c r="P46" s="93">
        <f t="shared" si="6"/>
        <v>1</v>
      </c>
      <c r="Q46" s="93">
        <f t="shared" si="6"/>
        <v>1</v>
      </c>
      <c r="R46" s="93">
        <f t="shared" si="6"/>
        <v>0</v>
      </c>
      <c r="S46" s="93">
        <f t="shared" si="6"/>
        <v>0</v>
      </c>
      <c r="T46" s="37">
        <f>SUM(E46:S46)</f>
        <v>5</v>
      </c>
    </row>
    <row r="47" spans="1:20" s="2" customFormat="1" ht="37.5" customHeight="1" x14ac:dyDescent="0.2">
      <c r="A47" s="1"/>
      <c r="B47" s="114"/>
      <c r="C47" s="111"/>
      <c r="D47" s="96" t="s">
        <v>16</v>
      </c>
      <c r="E47" s="113" t="s">
        <v>218</v>
      </c>
      <c r="F47" s="113"/>
      <c r="G47" s="113"/>
      <c r="H47" s="113" t="s">
        <v>218</v>
      </c>
      <c r="I47" s="113"/>
      <c r="J47" s="113"/>
      <c r="K47" s="113" t="s">
        <v>218</v>
      </c>
      <c r="L47" s="113"/>
      <c r="M47" s="113"/>
      <c r="N47" s="113" t="s">
        <v>219</v>
      </c>
      <c r="O47" s="113"/>
      <c r="P47" s="113"/>
      <c r="Q47" s="113" t="s">
        <v>218</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92"/>
      <c r="F49" s="92"/>
      <c r="G49" s="92">
        <v>1</v>
      </c>
      <c r="H49" s="92"/>
      <c r="I49" s="92"/>
      <c r="J49" s="92">
        <v>1</v>
      </c>
      <c r="K49" s="92"/>
      <c r="L49" s="92"/>
      <c r="M49" s="92">
        <v>1</v>
      </c>
      <c r="N49" s="92"/>
      <c r="O49" s="92"/>
      <c r="P49" s="92">
        <v>1</v>
      </c>
      <c r="Q49" s="92"/>
      <c r="R49" s="92"/>
      <c r="S49" s="92">
        <v>1</v>
      </c>
      <c r="T49" s="37">
        <f>SUM(E49:S49)</f>
        <v>5</v>
      </c>
    </row>
    <row r="50" spans="1:20" s="2" customFormat="1" ht="79.5" customHeight="1" x14ac:dyDescent="0.2">
      <c r="A50" s="1">
        <v>2</v>
      </c>
      <c r="B50" s="116"/>
      <c r="C50" s="89"/>
      <c r="D50" s="117" t="s">
        <v>63</v>
      </c>
      <c r="E50" s="92"/>
      <c r="F50" s="92"/>
      <c r="G50" s="92">
        <v>1</v>
      </c>
      <c r="H50" s="92"/>
      <c r="I50" s="92"/>
      <c r="J50" s="92">
        <v>1</v>
      </c>
      <c r="K50" s="92"/>
      <c r="L50" s="92"/>
      <c r="M50" s="92">
        <v>1</v>
      </c>
      <c r="N50" s="92"/>
      <c r="O50" s="92"/>
      <c r="P50" s="92">
        <v>1</v>
      </c>
      <c r="Q50" s="92"/>
      <c r="R50" s="92"/>
      <c r="S50" s="92">
        <v>1</v>
      </c>
      <c r="T50" s="37">
        <f>SUM(E50:S50)</f>
        <v>5</v>
      </c>
    </row>
    <row r="51" spans="1:20" s="2" customFormat="1" ht="18" customHeight="1" x14ac:dyDescent="0.2">
      <c r="A51" s="1"/>
      <c r="B51" s="116"/>
      <c r="C51" s="89"/>
      <c r="D51" s="95" t="s">
        <v>15</v>
      </c>
      <c r="E51" s="93">
        <f t="shared" ref="E51:S51" si="7">SUM(E49:E50)</f>
        <v>0</v>
      </c>
      <c r="F51" s="93">
        <f t="shared" si="7"/>
        <v>0</v>
      </c>
      <c r="G51" s="93">
        <f t="shared" si="7"/>
        <v>2</v>
      </c>
      <c r="H51" s="93">
        <f t="shared" si="7"/>
        <v>0</v>
      </c>
      <c r="I51" s="93">
        <f t="shared" si="7"/>
        <v>0</v>
      </c>
      <c r="J51" s="93">
        <f t="shared" si="7"/>
        <v>2</v>
      </c>
      <c r="K51" s="93">
        <f t="shared" si="7"/>
        <v>0</v>
      </c>
      <c r="L51" s="93">
        <f t="shared" si="7"/>
        <v>0</v>
      </c>
      <c r="M51" s="93">
        <f t="shared" si="7"/>
        <v>2</v>
      </c>
      <c r="N51" s="93">
        <f t="shared" si="7"/>
        <v>0</v>
      </c>
      <c r="O51" s="93">
        <f t="shared" si="7"/>
        <v>0</v>
      </c>
      <c r="P51" s="93">
        <f t="shared" si="7"/>
        <v>2</v>
      </c>
      <c r="Q51" s="93">
        <f t="shared" si="7"/>
        <v>0</v>
      </c>
      <c r="R51" s="93">
        <f t="shared" si="7"/>
        <v>0</v>
      </c>
      <c r="S51" s="93">
        <f t="shared" si="7"/>
        <v>2</v>
      </c>
      <c r="T51" s="37">
        <f>SUM(E51:S51)</f>
        <v>10</v>
      </c>
    </row>
    <row r="52" spans="1:20" s="2" customFormat="1" ht="58.5" customHeight="1" x14ac:dyDescent="0.2">
      <c r="A52" s="1"/>
      <c r="B52" s="116"/>
      <c r="C52" s="89"/>
      <c r="D52" s="96" t="s">
        <v>16</v>
      </c>
      <c r="E52" s="105" t="s">
        <v>64</v>
      </c>
      <c r="F52" s="106"/>
      <c r="G52" s="107"/>
      <c r="H52" s="105" t="s">
        <v>64</v>
      </c>
      <c r="I52" s="106"/>
      <c r="J52" s="107"/>
      <c r="K52" s="105" t="s">
        <v>64</v>
      </c>
      <c r="L52" s="106"/>
      <c r="M52" s="107"/>
      <c r="N52" s="105" t="s">
        <v>220</v>
      </c>
      <c r="O52" s="106"/>
      <c r="P52" s="107"/>
      <c r="Q52" s="105" t="s">
        <v>64</v>
      </c>
      <c r="R52" s="106"/>
      <c r="S52" s="107"/>
    </row>
    <row r="53" spans="1:20" x14ac:dyDescent="0.25">
      <c r="E53" s="68">
        <f>+E51+E46+E42+E37+E31+E27+E19</f>
        <v>11</v>
      </c>
      <c r="F53" s="68">
        <f t="shared" ref="F53:G53" si="8">+F51+F46+F42+F37+F31+F27+F19</f>
        <v>3</v>
      </c>
      <c r="G53" s="68">
        <f t="shared" si="8"/>
        <v>3</v>
      </c>
      <c r="H53" s="68">
        <f>+H51+H46+H42+H37+H31+H27+H19</f>
        <v>11</v>
      </c>
      <c r="I53" s="68">
        <f t="shared" ref="I53:J53" si="9">+I51+I46+I42+I37+I31+I27+I19</f>
        <v>3</v>
      </c>
      <c r="J53" s="68">
        <f t="shared" si="9"/>
        <v>3</v>
      </c>
      <c r="K53" s="68">
        <f>+K51+K46+K42+K37+K31+K27+K19</f>
        <v>11</v>
      </c>
      <c r="L53" s="68">
        <f t="shared" ref="L53:M53" si="10">+L51+L46+L42+L37+L31+L27+L19</f>
        <v>3</v>
      </c>
      <c r="M53" s="68">
        <f t="shared" si="10"/>
        <v>3</v>
      </c>
      <c r="N53" s="68">
        <f>+N51+N46+N42+N37+N31+N27+N19</f>
        <v>12</v>
      </c>
      <c r="O53" s="68">
        <f t="shared" ref="O53:P53" si="11">+O51+O46+O42+O37+O31+O27+O19</f>
        <v>1</v>
      </c>
      <c r="P53" s="68">
        <f t="shared" si="11"/>
        <v>4</v>
      </c>
      <c r="Q53" s="68">
        <f>+Q51+Q46+Q42+Q37+Q31+Q27+Q19</f>
        <v>11</v>
      </c>
      <c r="R53" s="68">
        <f t="shared" ref="R53:S53" si="12">+R51+R46+R42+R37+R31+R27+R19</f>
        <v>3</v>
      </c>
      <c r="S53" s="68">
        <f t="shared" si="12"/>
        <v>3</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56</v>
      </c>
      <c r="F55" s="72">
        <f>+E55/$E$58</f>
        <v>0.6588235294117647</v>
      </c>
    </row>
    <row r="56" spans="1:20" x14ac:dyDescent="0.25">
      <c r="D56" s="41" t="s">
        <v>10</v>
      </c>
      <c r="E56" s="68">
        <f>+F53+I53+L53+O53+R53</f>
        <v>13</v>
      </c>
      <c r="F56" s="72">
        <f t="shared" ref="F56:F58" si="13">+E56/$E$58</f>
        <v>0.15294117647058825</v>
      </c>
    </row>
    <row r="57" spans="1:20" x14ac:dyDescent="0.25">
      <c r="D57" s="41" t="s">
        <v>11</v>
      </c>
      <c r="E57" s="68">
        <f>+G53+J53+M53+P53+S53</f>
        <v>16</v>
      </c>
      <c r="F57" s="72">
        <f t="shared" si="13"/>
        <v>0.18823529411764706</v>
      </c>
    </row>
    <row r="58" spans="1:20" x14ac:dyDescent="0.25">
      <c r="E58" s="68">
        <f>+E57+E56+E55</f>
        <v>85</v>
      </c>
      <c r="F58" s="72">
        <f t="shared" si="13"/>
        <v>1</v>
      </c>
    </row>
    <row r="60" spans="1:20" x14ac:dyDescent="0.25">
      <c r="D60" s="73" t="s">
        <v>45</v>
      </c>
      <c r="E60" s="74"/>
      <c r="F60" s="75">
        <f>+F55+F57</f>
        <v>0.84705882352941175</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17" priority="8" operator="notEqual">
      <formula>$T$15</formula>
    </cfRule>
  </conditionalFormatting>
  <conditionalFormatting sqref="E54:S54">
    <cfRule type="cellIs" dxfId="16" priority="6" operator="notEqual">
      <formula>$A$54</formula>
    </cfRule>
    <cfRule type="cellIs" dxfId="15" priority="7" operator="greaterThan">
      <formula>$A$54</formula>
    </cfRule>
  </conditionalFormatting>
  <conditionalFormatting sqref="T16">
    <cfRule type="cellIs" dxfId="14" priority="4" operator="notEqual">
      <formula>$T$15</formula>
    </cfRule>
    <cfRule type="cellIs" priority="5" operator="equal">
      <formula>$T$15</formula>
    </cfRule>
  </conditionalFormatting>
  <conditionalFormatting sqref="T17:T19 T21:T27 T30:T31 T34:T37 T40:T42 T45:T51">
    <cfRule type="cellIs" dxfId="13" priority="3" operator="notEqual">
      <formula>$T$15</formula>
    </cfRule>
  </conditionalFormatting>
  <conditionalFormatting sqref="T17:T19 T21:T27 T30:T31 T34:T37 T40:T42 T45:T51">
    <cfRule type="cellIs" dxfId="12"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M12" sqref="M12"/>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4"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221</v>
      </c>
      <c r="D7" s="76"/>
      <c r="E7" s="76"/>
      <c r="K7" s="23"/>
      <c r="T7" s="23"/>
    </row>
    <row r="8" spans="1:20" s="2" customFormat="1" ht="14.25" customHeight="1" x14ac:dyDescent="0.2">
      <c r="A8" s="1"/>
      <c r="C8" s="77" t="s">
        <v>47</v>
      </c>
      <c r="D8" s="77"/>
      <c r="E8" s="77"/>
      <c r="K8" s="23"/>
      <c r="T8" s="23"/>
    </row>
    <row r="9" spans="1:20" s="2" customFormat="1" ht="12.75" x14ac:dyDescent="0.2">
      <c r="A9" s="1"/>
      <c r="C9" s="78" t="s">
        <v>222</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10101733</v>
      </c>
      <c r="F14" s="35"/>
      <c r="G14" s="36"/>
      <c r="H14" s="34">
        <v>10133250</v>
      </c>
      <c r="I14" s="35"/>
      <c r="J14" s="36"/>
      <c r="K14" s="34">
        <v>42051369</v>
      </c>
      <c r="L14" s="35"/>
      <c r="M14" s="36"/>
      <c r="N14" s="34">
        <v>1088285347</v>
      </c>
      <c r="O14" s="35"/>
      <c r="P14" s="36"/>
      <c r="Q14" s="34">
        <v>4527615</v>
      </c>
      <c r="R14" s="35"/>
      <c r="S14" s="36"/>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210</v>
      </c>
      <c r="F20" s="98"/>
      <c r="G20" s="99"/>
      <c r="H20" s="97" t="s">
        <v>210</v>
      </c>
      <c r="I20" s="98"/>
      <c r="J20" s="99"/>
      <c r="K20" s="97" t="s">
        <v>210</v>
      </c>
      <c r="L20" s="98"/>
      <c r="M20" s="99"/>
      <c r="N20" s="97" t="s">
        <v>210</v>
      </c>
      <c r="O20" s="98"/>
      <c r="P20" s="99"/>
      <c r="Q20" s="97" t="s">
        <v>210</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v>1</v>
      </c>
      <c r="G26" s="92"/>
      <c r="H26" s="92"/>
      <c r="I26" s="92">
        <v>1</v>
      </c>
      <c r="J26" s="92"/>
      <c r="K26" s="92"/>
      <c r="L26" s="92">
        <v>1</v>
      </c>
      <c r="M26" s="92"/>
      <c r="N26" s="92"/>
      <c r="O26" s="92">
        <v>1</v>
      </c>
      <c r="P26" s="92"/>
      <c r="Q26" s="92"/>
      <c r="R26" s="92">
        <v>1</v>
      </c>
      <c r="S26" s="92"/>
      <c r="T26" s="37">
        <f t="shared" si="1"/>
        <v>5</v>
      </c>
    </row>
    <row r="27" spans="1:20" s="2" customFormat="1" ht="18" customHeight="1" x14ac:dyDescent="0.2">
      <c r="A27" s="1"/>
      <c r="B27" s="88"/>
      <c r="C27" s="89"/>
      <c r="D27" s="95" t="s">
        <v>15</v>
      </c>
      <c r="E27" s="93">
        <f t="shared" ref="E27:S27" si="2">SUM(E22:E26)</f>
        <v>4</v>
      </c>
      <c r="F27" s="93">
        <f t="shared" si="2"/>
        <v>1</v>
      </c>
      <c r="G27" s="93">
        <f t="shared" si="2"/>
        <v>0</v>
      </c>
      <c r="H27" s="93">
        <f t="shared" si="2"/>
        <v>4</v>
      </c>
      <c r="I27" s="93">
        <f t="shared" si="2"/>
        <v>1</v>
      </c>
      <c r="J27" s="93">
        <f t="shared" si="2"/>
        <v>0</v>
      </c>
      <c r="K27" s="93">
        <f t="shared" si="2"/>
        <v>4</v>
      </c>
      <c r="L27" s="93">
        <f t="shared" si="2"/>
        <v>1</v>
      </c>
      <c r="M27" s="93">
        <f t="shared" si="2"/>
        <v>0</v>
      </c>
      <c r="N27" s="93">
        <f t="shared" si="2"/>
        <v>4</v>
      </c>
      <c r="O27" s="93">
        <f t="shared" si="2"/>
        <v>1</v>
      </c>
      <c r="P27" s="93">
        <f t="shared" si="2"/>
        <v>0</v>
      </c>
      <c r="Q27" s="93">
        <f t="shared" si="2"/>
        <v>4</v>
      </c>
      <c r="R27" s="93">
        <f t="shared" si="2"/>
        <v>1</v>
      </c>
      <c r="S27" s="93">
        <f t="shared" si="2"/>
        <v>0</v>
      </c>
      <c r="T27" s="37">
        <f t="shared" si="1"/>
        <v>25</v>
      </c>
    </row>
    <row r="28" spans="1:20" s="2" customFormat="1" ht="48.75" customHeight="1" x14ac:dyDescent="0.2">
      <c r="A28" s="1"/>
      <c r="B28" s="88"/>
      <c r="C28" s="89"/>
      <c r="D28" s="96" t="s">
        <v>16</v>
      </c>
      <c r="E28" s="102" t="s">
        <v>223</v>
      </c>
      <c r="F28" s="103"/>
      <c r="G28" s="104"/>
      <c r="H28" s="102" t="s">
        <v>223</v>
      </c>
      <c r="I28" s="103"/>
      <c r="J28" s="104"/>
      <c r="K28" s="102" t="s">
        <v>223</v>
      </c>
      <c r="L28" s="103"/>
      <c r="M28" s="104"/>
      <c r="N28" s="102" t="s">
        <v>223</v>
      </c>
      <c r="O28" s="103"/>
      <c r="P28" s="104"/>
      <c r="Q28" s="102" t="s">
        <v>223</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5" t="s">
        <v>224</v>
      </c>
      <c r="F32" s="106"/>
      <c r="G32" s="107"/>
      <c r="H32" s="105" t="s">
        <v>224</v>
      </c>
      <c r="I32" s="106"/>
      <c r="J32" s="107"/>
      <c r="K32" s="105" t="s">
        <v>224</v>
      </c>
      <c r="L32" s="106"/>
      <c r="M32" s="107"/>
      <c r="N32" s="105" t="s">
        <v>224</v>
      </c>
      <c r="O32" s="106"/>
      <c r="P32" s="107"/>
      <c r="Q32" s="105" t="s">
        <v>224</v>
      </c>
      <c r="R32" s="106"/>
      <c r="S32" s="107"/>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v>1</v>
      </c>
      <c r="F34" s="118"/>
      <c r="G34" s="118"/>
      <c r="H34" s="118">
        <v>1</v>
      </c>
      <c r="I34" s="118"/>
      <c r="J34" s="118"/>
      <c r="K34" s="118">
        <v>1</v>
      </c>
      <c r="L34" s="118"/>
      <c r="M34" s="118"/>
      <c r="N34" s="118">
        <v>1</v>
      </c>
      <c r="O34" s="118"/>
      <c r="P34" s="118"/>
      <c r="Q34" s="118">
        <v>1</v>
      </c>
      <c r="R34" s="118"/>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2</v>
      </c>
      <c r="F37" s="93">
        <f t="shared" si="4"/>
        <v>0</v>
      </c>
      <c r="G37" s="93">
        <f t="shared" si="4"/>
        <v>1</v>
      </c>
      <c r="H37" s="93">
        <f t="shared" si="4"/>
        <v>2</v>
      </c>
      <c r="I37" s="93">
        <f t="shared" si="4"/>
        <v>0</v>
      </c>
      <c r="J37" s="93">
        <f t="shared" si="4"/>
        <v>1</v>
      </c>
      <c r="K37" s="93">
        <f t="shared" si="4"/>
        <v>2</v>
      </c>
      <c r="L37" s="93">
        <f t="shared" si="4"/>
        <v>0</v>
      </c>
      <c r="M37" s="93">
        <f t="shared" si="4"/>
        <v>1</v>
      </c>
      <c r="N37" s="93">
        <f t="shared" si="4"/>
        <v>2</v>
      </c>
      <c r="O37" s="93">
        <f t="shared" si="4"/>
        <v>0</v>
      </c>
      <c r="P37" s="93">
        <f t="shared" si="4"/>
        <v>1</v>
      </c>
      <c r="Q37" s="93">
        <f t="shared" si="4"/>
        <v>2</v>
      </c>
      <c r="R37" s="93">
        <f t="shared" si="4"/>
        <v>0</v>
      </c>
      <c r="S37" s="93">
        <f t="shared" si="4"/>
        <v>1</v>
      </c>
      <c r="T37" s="37">
        <f>SUM(E37:S37)</f>
        <v>15</v>
      </c>
    </row>
    <row r="38" spans="1:20" s="2" customFormat="1" ht="46.5" customHeight="1" x14ac:dyDescent="0.2">
      <c r="A38" s="1"/>
      <c r="B38" s="88"/>
      <c r="C38" s="89"/>
      <c r="D38" s="96" t="s">
        <v>16</v>
      </c>
      <c r="E38" s="105" t="s">
        <v>225</v>
      </c>
      <c r="F38" s="106"/>
      <c r="G38" s="107"/>
      <c r="H38" s="105" t="s">
        <v>225</v>
      </c>
      <c r="I38" s="106"/>
      <c r="J38" s="107"/>
      <c r="K38" s="105" t="s">
        <v>225</v>
      </c>
      <c r="L38" s="106"/>
      <c r="M38" s="107"/>
      <c r="N38" s="105" t="s">
        <v>225</v>
      </c>
      <c r="O38" s="106"/>
      <c r="P38" s="107"/>
      <c r="Q38" s="105" t="s">
        <v>225</v>
      </c>
      <c r="R38" s="106"/>
      <c r="S38" s="107"/>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v>1</v>
      </c>
      <c r="F41" s="118"/>
      <c r="G41" s="118"/>
      <c r="H41" s="118">
        <v>1</v>
      </c>
      <c r="I41" s="118"/>
      <c r="J41" s="118"/>
      <c r="K41" s="118">
        <v>1</v>
      </c>
      <c r="L41" s="118"/>
      <c r="M41" s="118"/>
      <c r="N41" s="118">
        <v>1</v>
      </c>
      <c r="O41" s="118"/>
      <c r="P41" s="118"/>
      <c r="Q41" s="118">
        <v>1</v>
      </c>
      <c r="R41" s="118"/>
      <c r="S41" s="118"/>
      <c r="T41" s="37">
        <f>SUM(E41:S41)</f>
        <v>5</v>
      </c>
    </row>
    <row r="42" spans="1:20" s="2" customFormat="1" ht="18" customHeight="1" x14ac:dyDescent="0.2">
      <c r="A42" s="1"/>
      <c r="B42" s="110"/>
      <c r="C42" s="111"/>
      <c r="D42" s="95" t="s">
        <v>15</v>
      </c>
      <c r="E42" s="93">
        <f t="shared" ref="E42:S42" si="5">SUM(E40:E41)</f>
        <v>2</v>
      </c>
      <c r="F42" s="93">
        <f t="shared" si="5"/>
        <v>0</v>
      </c>
      <c r="G42" s="93">
        <f t="shared" si="5"/>
        <v>0</v>
      </c>
      <c r="H42" s="93">
        <f t="shared" si="5"/>
        <v>2</v>
      </c>
      <c r="I42" s="93">
        <f t="shared" si="5"/>
        <v>0</v>
      </c>
      <c r="J42" s="93">
        <f t="shared" si="5"/>
        <v>0</v>
      </c>
      <c r="K42" s="93">
        <f t="shared" si="5"/>
        <v>2</v>
      </c>
      <c r="L42" s="93">
        <f t="shared" si="5"/>
        <v>0</v>
      </c>
      <c r="M42" s="93">
        <f t="shared" si="5"/>
        <v>0</v>
      </c>
      <c r="N42" s="93">
        <f t="shared" si="5"/>
        <v>2</v>
      </c>
      <c r="O42" s="93">
        <f t="shared" si="5"/>
        <v>0</v>
      </c>
      <c r="P42" s="93">
        <f t="shared" si="5"/>
        <v>0</v>
      </c>
      <c r="Q42" s="93">
        <f t="shared" si="5"/>
        <v>2</v>
      </c>
      <c r="R42" s="93">
        <f t="shared" si="5"/>
        <v>0</v>
      </c>
      <c r="S42" s="93">
        <f t="shared" si="5"/>
        <v>0</v>
      </c>
      <c r="T42" s="37">
        <f>SUM(E42:S42)</f>
        <v>10</v>
      </c>
    </row>
    <row r="43" spans="1:20" s="2" customFormat="1" ht="38.25" customHeight="1" x14ac:dyDescent="0.2">
      <c r="A43" s="1"/>
      <c r="B43" s="110"/>
      <c r="C43" s="111"/>
      <c r="D43" s="96" t="s">
        <v>16</v>
      </c>
      <c r="E43" s="113" t="s">
        <v>226</v>
      </c>
      <c r="F43" s="113"/>
      <c r="G43" s="113"/>
      <c r="H43" s="113" t="s">
        <v>226</v>
      </c>
      <c r="I43" s="113"/>
      <c r="J43" s="113"/>
      <c r="K43" s="113" t="s">
        <v>226</v>
      </c>
      <c r="L43" s="113"/>
      <c r="M43" s="113"/>
      <c r="N43" s="113" t="s">
        <v>226</v>
      </c>
      <c r="O43" s="113"/>
      <c r="P43" s="113"/>
      <c r="Q43" s="113" t="s">
        <v>226</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c r="F45" s="118"/>
      <c r="G45" s="118">
        <v>1</v>
      </c>
      <c r="H45" s="118"/>
      <c r="I45" s="118"/>
      <c r="J45" s="118">
        <v>1</v>
      </c>
      <c r="K45" s="118">
        <v>1</v>
      </c>
      <c r="L45" s="118"/>
      <c r="M45" s="118"/>
      <c r="N45" s="118"/>
      <c r="O45" s="118"/>
      <c r="P45" s="118">
        <v>1</v>
      </c>
      <c r="Q45" s="118">
        <v>1</v>
      </c>
      <c r="R45" s="118"/>
      <c r="S45" s="118"/>
      <c r="T45" s="37">
        <f>SUM(E45:S45)</f>
        <v>5</v>
      </c>
    </row>
    <row r="46" spans="1:20" s="2" customFormat="1" ht="18" customHeight="1" x14ac:dyDescent="0.2">
      <c r="A46" s="1"/>
      <c r="B46" s="114"/>
      <c r="C46" s="111"/>
      <c r="D46" s="95" t="s">
        <v>15</v>
      </c>
      <c r="E46" s="93">
        <f t="shared" ref="E46:S46" si="6">SUM(E45:E45)</f>
        <v>0</v>
      </c>
      <c r="F46" s="93">
        <f t="shared" si="6"/>
        <v>0</v>
      </c>
      <c r="G46" s="93">
        <f t="shared" si="6"/>
        <v>1</v>
      </c>
      <c r="H46" s="93">
        <f t="shared" si="6"/>
        <v>0</v>
      </c>
      <c r="I46" s="93">
        <f t="shared" si="6"/>
        <v>0</v>
      </c>
      <c r="J46" s="93">
        <f t="shared" si="6"/>
        <v>1</v>
      </c>
      <c r="K46" s="93">
        <f t="shared" si="6"/>
        <v>1</v>
      </c>
      <c r="L46" s="93">
        <f t="shared" si="6"/>
        <v>0</v>
      </c>
      <c r="M46" s="93">
        <f t="shared" si="6"/>
        <v>0</v>
      </c>
      <c r="N46" s="93">
        <f t="shared" si="6"/>
        <v>0</v>
      </c>
      <c r="O46" s="93">
        <f t="shared" si="6"/>
        <v>0</v>
      </c>
      <c r="P46" s="93">
        <f t="shared" si="6"/>
        <v>1</v>
      </c>
      <c r="Q46" s="93">
        <f t="shared" si="6"/>
        <v>1</v>
      </c>
      <c r="R46" s="93">
        <f t="shared" si="6"/>
        <v>0</v>
      </c>
      <c r="S46" s="93">
        <f t="shared" si="6"/>
        <v>0</v>
      </c>
      <c r="T46" s="37">
        <f>SUM(E46:S46)</f>
        <v>5</v>
      </c>
    </row>
    <row r="47" spans="1:20" s="2" customFormat="1" ht="37.5" customHeight="1" x14ac:dyDescent="0.2">
      <c r="A47" s="1"/>
      <c r="B47" s="114"/>
      <c r="C47" s="111"/>
      <c r="D47" s="96" t="s">
        <v>16</v>
      </c>
      <c r="E47" s="119" t="s">
        <v>65</v>
      </c>
      <c r="F47" s="119"/>
      <c r="G47" s="119"/>
      <c r="H47" s="119" t="s">
        <v>65</v>
      </c>
      <c r="I47" s="119"/>
      <c r="J47" s="119"/>
      <c r="K47" s="119" t="s">
        <v>227</v>
      </c>
      <c r="L47" s="119"/>
      <c r="M47" s="119"/>
      <c r="N47" s="119" t="s">
        <v>65</v>
      </c>
      <c r="O47" s="119"/>
      <c r="P47" s="119"/>
      <c r="Q47" s="119" t="s">
        <v>228</v>
      </c>
      <c r="R47" s="119"/>
      <c r="S47" s="11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118"/>
      <c r="F49" s="118"/>
      <c r="G49" s="118">
        <v>1</v>
      </c>
      <c r="H49" s="118"/>
      <c r="I49" s="118"/>
      <c r="J49" s="118">
        <v>1</v>
      </c>
      <c r="K49" s="118">
        <v>1</v>
      </c>
      <c r="L49" s="118"/>
      <c r="M49" s="118"/>
      <c r="N49" s="118">
        <v>1</v>
      </c>
      <c r="O49" s="118"/>
      <c r="P49" s="118"/>
      <c r="Q49" s="118"/>
      <c r="R49" s="118"/>
      <c r="S49" s="118">
        <v>1</v>
      </c>
      <c r="T49" s="37">
        <f>SUM(E49:S49)</f>
        <v>5</v>
      </c>
    </row>
    <row r="50" spans="1:20" s="2" customFormat="1" ht="79.5" customHeight="1" x14ac:dyDescent="0.2">
      <c r="A50" s="1">
        <v>2</v>
      </c>
      <c r="B50" s="116"/>
      <c r="C50" s="89"/>
      <c r="D50" s="117" t="s">
        <v>63</v>
      </c>
      <c r="E50" s="118"/>
      <c r="F50" s="118"/>
      <c r="G50" s="118">
        <v>1</v>
      </c>
      <c r="H50" s="118"/>
      <c r="I50" s="118"/>
      <c r="J50" s="118">
        <v>1</v>
      </c>
      <c r="K50" s="118">
        <v>1</v>
      </c>
      <c r="L50" s="118"/>
      <c r="M50" s="118"/>
      <c r="N50" s="118">
        <v>1</v>
      </c>
      <c r="O50" s="118"/>
      <c r="P50" s="118"/>
      <c r="Q50" s="118"/>
      <c r="R50" s="118"/>
      <c r="S50" s="118">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2</v>
      </c>
      <c r="L51" s="92">
        <f t="shared" si="7"/>
        <v>0</v>
      </c>
      <c r="M51" s="92">
        <f t="shared" si="7"/>
        <v>0</v>
      </c>
      <c r="N51" s="92">
        <f t="shared" si="7"/>
        <v>2</v>
      </c>
      <c r="O51" s="92">
        <f t="shared" si="7"/>
        <v>0</v>
      </c>
      <c r="P51" s="92">
        <f t="shared" si="7"/>
        <v>0</v>
      </c>
      <c r="Q51" s="92">
        <f t="shared" si="7"/>
        <v>0</v>
      </c>
      <c r="R51" s="92">
        <f t="shared" si="7"/>
        <v>0</v>
      </c>
      <c r="S51" s="92">
        <f t="shared" si="7"/>
        <v>2</v>
      </c>
      <c r="T51" s="37">
        <f>SUM(E51:S51)</f>
        <v>10</v>
      </c>
    </row>
    <row r="52" spans="1:20" s="2" customFormat="1" ht="58.5" customHeight="1" x14ac:dyDescent="0.2">
      <c r="A52" s="1"/>
      <c r="B52" s="116"/>
      <c r="C52" s="89"/>
      <c r="D52" s="96" t="s">
        <v>16</v>
      </c>
      <c r="E52" s="105" t="s">
        <v>65</v>
      </c>
      <c r="F52" s="106"/>
      <c r="G52" s="107"/>
      <c r="H52" s="105" t="s">
        <v>65</v>
      </c>
      <c r="I52" s="106"/>
      <c r="J52" s="107"/>
      <c r="K52" s="105" t="s">
        <v>229</v>
      </c>
      <c r="L52" s="106"/>
      <c r="M52" s="107"/>
      <c r="N52" s="105" t="s">
        <v>230</v>
      </c>
      <c r="O52" s="106"/>
      <c r="P52" s="107"/>
      <c r="Q52" s="105" t="s">
        <v>64</v>
      </c>
      <c r="R52" s="106"/>
      <c r="S52" s="107"/>
    </row>
    <row r="53" spans="1:20" x14ac:dyDescent="0.25">
      <c r="E53" s="68">
        <f>+E51+E46+E42+E37+E31+E27+E19</f>
        <v>12</v>
      </c>
      <c r="F53" s="68">
        <f t="shared" ref="F53:G53" si="8">+F51+F46+F42+F37+F31+F27+F19</f>
        <v>1</v>
      </c>
      <c r="G53" s="68">
        <f t="shared" si="8"/>
        <v>4</v>
      </c>
      <c r="H53" s="68">
        <f>+H51+H46+H42+H37+H31+H27+H19</f>
        <v>12</v>
      </c>
      <c r="I53" s="68">
        <f t="shared" ref="I53:J53" si="9">+I51+I46+I42+I37+I31+I27+I19</f>
        <v>1</v>
      </c>
      <c r="J53" s="68">
        <f t="shared" si="9"/>
        <v>4</v>
      </c>
      <c r="K53" s="68">
        <f>+K51+K46+K42+K37+K31+K27+K19</f>
        <v>15</v>
      </c>
      <c r="L53" s="68">
        <f t="shared" ref="L53:M53" si="10">+L51+L46+L42+L37+L31+L27+L19</f>
        <v>1</v>
      </c>
      <c r="M53" s="68">
        <f t="shared" si="10"/>
        <v>1</v>
      </c>
      <c r="N53" s="68">
        <f>+N51+N46+N42+N37+N31+N27+N19</f>
        <v>14</v>
      </c>
      <c r="O53" s="68">
        <f t="shared" ref="O53:P53" si="11">+O51+O46+O42+O37+O31+O27+O19</f>
        <v>1</v>
      </c>
      <c r="P53" s="68">
        <f t="shared" si="11"/>
        <v>2</v>
      </c>
      <c r="Q53" s="68">
        <f>+Q51+Q46+Q42+Q37+Q31+Q27+Q19</f>
        <v>13</v>
      </c>
      <c r="R53" s="68">
        <f t="shared" ref="R53:S53" si="12">+R51+R46+R42+R37+R31+R27+R19</f>
        <v>1</v>
      </c>
      <c r="S53" s="68">
        <f t="shared" si="12"/>
        <v>3</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66</v>
      </c>
      <c r="F55" s="72">
        <f>+E55/$E$58</f>
        <v>0.77647058823529413</v>
      </c>
    </row>
    <row r="56" spans="1:20" x14ac:dyDescent="0.25">
      <c r="D56" s="41" t="s">
        <v>10</v>
      </c>
      <c r="E56" s="68">
        <f>+F53+I53+L53+O53+R53</f>
        <v>5</v>
      </c>
      <c r="F56" s="72">
        <f t="shared" ref="F56:F58" si="13">+E56/$E$58</f>
        <v>5.8823529411764705E-2</v>
      </c>
    </row>
    <row r="57" spans="1:20" x14ac:dyDescent="0.25">
      <c r="D57" s="41" t="s">
        <v>11</v>
      </c>
      <c r="E57" s="68">
        <f>+G53+J53+M53+P53+S53</f>
        <v>14</v>
      </c>
      <c r="F57" s="72">
        <f t="shared" si="13"/>
        <v>0.16470588235294117</v>
      </c>
    </row>
    <row r="58" spans="1:20" x14ac:dyDescent="0.25">
      <c r="E58" s="68">
        <f>+E57+E56+E55</f>
        <v>85</v>
      </c>
      <c r="F58" s="72">
        <f t="shared" si="13"/>
        <v>1</v>
      </c>
    </row>
    <row r="60" spans="1:20" x14ac:dyDescent="0.25">
      <c r="D60" s="73" t="s">
        <v>45</v>
      </c>
      <c r="E60" s="74"/>
      <c r="F60" s="75">
        <f>+F55+F57</f>
        <v>0.94117647058823528</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11" priority="8" operator="notEqual">
      <formula>$T$15</formula>
    </cfRule>
  </conditionalFormatting>
  <conditionalFormatting sqref="E54:S54">
    <cfRule type="cellIs" dxfId="10" priority="6" operator="notEqual">
      <formula>$A$54</formula>
    </cfRule>
    <cfRule type="cellIs" dxfId="9" priority="7" operator="greaterThan">
      <formula>$A$54</formula>
    </cfRule>
  </conditionalFormatting>
  <conditionalFormatting sqref="T16">
    <cfRule type="cellIs" dxfId="8" priority="4" operator="notEqual">
      <formula>$T$15</formula>
    </cfRule>
    <cfRule type="cellIs" priority="5" operator="equal">
      <formula>$T$15</formula>
    </cfRule>
  </conditionalFormatting>
  <conditionalFormatting sqref="T17:T19 T21:T27 T30:T31 T34:T37 T40:T42 T45:T51">
    <cfRule type="cellIs" dxfId="7" priority="3" operator="notEqual">
      <formula>$T$15</formula>
    </cfRule>
  </conditionalFormatting>
  <conditionalFormatting sqref="T17:T19 T21:T27 T30:T31 T34:T37 T40:T42 T45:T51">
    <cfRule type="cellIs" dxfId="6"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M12" sqref="M12"/>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4"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221</v>
      </c>
      <c r="D7" s="76"/>
      <c r="E7" s="76"/>
      <c r="K7" s="23"/>
      <c r="T7" s="23"/>
    </row>
    <row r="8" spans="1:20" s="2" customFormat="1" ht="14.25" customHeight="1" x14ac:dyDescent="0.2">
      <c r="A8" s="1"/>
      <c r="C8" s="77" t="s">
        <v>47</v>
      </c>
      <c r="D8" s="77"/>
      <c r="E8" s="77"/>
      <c r="K8" s="23"/>
      <c r="T8" s="23"/>
    </row>
    <row r="9" spans="1:20" s="2" customFormat="1" ht="12.75" x14ac:dyDescent="0.2">
      <c r="A9" s="1"/>
      <c r="C9" s="78" t="s">
        <v>231</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10076975</v>
      </c>
      <c r="F14" s="35"/>
      <c r="G14" s="36"/>
      <c r="H14" s="34">
        <v>42098744</v>
      </c>
      <c r="I14" s="35"/>
      <c r="J14" s="36"/>
      <c r="K14" s="34">
        <v>42001258</v>
      </c>
      <c r="L14" s="35"/>
      <c r="M14" s="36"/>
      <c r="N14" s="34">
        <v>42099410</v>
      </c>
      <c r="O14" s="35"/>
      <c r="P14" s="36"/>
      <c r="Q14" s="34">
        <v>17182317</v>
      </c>
      <c r="R14" s="35"/>
      <c r="S14" s="36"/>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210</v>
      </c>
      <c r="F20" s="98"/>
      <c r="G20" s="99"/>
      <c r="H20" s="97" t="s">
        <v>210</v>
      </c>
      <c r="I20" s="98"/>
      <c r="J20" s="99"/>
      <c r="K20" s="97" t="s">
        <v>210</v>
      </c>
      <c r="L20" s="98"/>
      <c r="M20" s="99"/>
      <c r="N20" s="97" t="s">
        <v>210</v>
      </c>
      <c r="O20" s="98"/>
      <c r="P20" s="99"/>
      <c r="Q20" s="97" t="s">
        <v>210</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v>1</v>
      </c>
      <c r="G26" s="92"/>
      <c r="H26" s="92"/>
      <c r="I26" s="92">
        <v>1</v>
      </c>
      <c r="J26" s="92"/>
      <c r="K26" s="92"/>
      <c r="L26" s="92">
        <v>1</v>
      </c>
      <c r="M26" s="92"/>
      <c r="N26" s="92"/>
      <c r="O26" s="92">
        <v>1</v>
      </c>
      <c r="P26" s="92"/>
      <c r="Q26" s="92"/>
      <c r="R26" s="92">
        <v>1</v>
      </c>
      <c r="S26" s="92"/>
      <c r="T26" s="37">
        <f t="shared" si="1"/>
        <v>5</v>
      </c>
    </row>
    <row r="27" spans="1:20" s="2" customFormat="1" ht="18" customHeight="1" x14ac:dyDescent="0.2">
      <c r="A27" s="1"/>
      <c r="B27" s="88"/>
      <c r="C27" s="89"/>
      <c r="D27" s="95" t="s">
        <v>15</v>
      </c>
      <c r="E27" s="93">
        <f t="shared" ref="E27:S27" si="2">SUM(E22:E26)</f>
        <v>4</v>
      </c>
      <c r="F27" s="93">
        <f t="shared" si="2"/>
        <v>1</v>
      </c>
      <c r="G27" s="93">
        <f t="shared" si="2"/>
        <v>0</v>
      </c>
      <c r="H27" s="93">
        <f t="shared" si="2"/>
        <v>4</v>
      </c>
      <c r="I27" s="93">
        <f t="shared" si="2"/>
        <v>1</v>
      </c>
      <c r="J27" s="93">
        <f t="shared" si="2"/>
        <v>0</v>
      </c>
      <c r="K27" s="93">
        <f t="shared" si="2"/>
        <v>4</v>
      </c>
      <c r="L27" s="93">
        <f t="shared" si="2"/>
        <v>1</v>
      </c>
      <c r="M27" s="93">
        <f t="shared" si="2"/>
        <v>0</v>
      </c>
      <c r="N27" s="93">
        <f t="shared" si="2"/>
        <v>4</v>
      </c>
      <c r="O27" s="93">
        <f t="shared" si="2"/>
        <v>1</v>
      </c>
      <c r="P27" s="93">
        <f t="shared" si="2"/>
        <v>0</v>
      </c>
      <c r="Q27" s="93">
        <f t="shared" si="2"/>
        <v>4</v>
      </c>
      <c r="R27" s="93">
        <f t="shared" si="2"/>
        <v>1</v>
      </c>
      <c r="S27" s="93">
        <f t="shared" si="2"/>
        <v>0</v>
      </c>
      <c r="T27" s="37">
        <f t="shared" si="1"/>
        <v>25</v>
      </c>
    </row>
    <row r="28" spans="1:20" s="2" customFormat="1" ht="48.75" customHeight="1" x14ac:dyDescent="0.2">
      <c r="A28" s="1"/>
      <c r="B28" s="88"/>
      <c r="C28" s="89"/>
      <c r="D28" s="96" t="s">
        <v>16</v>
      </c>
      <c r="E28" s="102" t="s">
        <v>223</v>
      </c>
      <c r="F28" s="103"/>
      <c r="G28" s="104"/>
      <c r="H28" s="102" t="s">
        <v>223</v>
      </c>
      <c r="I28" s="103"/>
      <c r="J28" s="104"/>
      <c r="K28" s="102" t="s">
        <v>223</v>
      </c>
      <c r="L28" s="103"/>
      <c r="M28" s="104"/>
      <c r="N28" s="102" t="s">
        <v>223</v>
      </c>
      <c r="O28" s="103"/>
      <c r="P28" s="104"/>
      <c r="Q28" s="102" t="s">
        <v>223</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5" t="s">
        <v>224</v>
      </c>
      <c r="F32" s="106"/>
      <c r="G32" s="107"/>
      <c r="H32" s="105" t="s">
        <v>224</v>
      </c>
      <c r="I32" s="106"/>
      <c r="J32" s="107"/>
      <c r="K32" s="105" t="s">
        <v>224</v>
      </c>
      <c r="L32" s="106"/>
      <c r="M32" s="107"/>
      <c r="N32" s="105" t="s">
        <v>224</v>
      </c>
      <c r="O32" s="106"/>
      <c r="P32" s="107"/>
      <c r="Q32" s="105" t="s">
        <v>224</v>
      </c>
      <c r="R32" s="106"/>
      <c r="S32" s="107"/>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v>1</v>
      </c>
      <c r="F34" s="118"/>
      <c r="G34" s="118"/>
      <c r="H34" s="118">
        <v>1</v>
      </c>
      <c r="I34" s="118"/>
      <c r="J34" s="118"/>
      <c r="K34" s="118">
        <v>1</v>
      </c>
      <c r="L34" s="118"/>
      <c r="M34" s="118"/>
      <c r="N34" s="118">
        <v>1</v>
      </c>
      <c r="O34" s="118"/>
      <c r="P34" s="118"/>
      <c r="Q34" s="118">
        <v>1</v>
      </c>
      <c r="R34" s="118"/>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2</v>
      </c>
      <c r="F37" s="93">
        <f t="shared" si="4"/>
        <v>0</v>
      </c>
      <c r="G37" s="93">
        <f t="shared" si="4"/>
        <v>1</v>
      </c>
      <c r="H37" s="93">
        <f t="shared" si="4"/>
        <v>2</v>
      </c>
      <c r="I37" s="93">
        <f t="shared" si="4"/>
        <v>0</v>
      </c>
      <c r="J37" s="93">
        <f t="shared" si="4"/>
        <v>1</v>
      </c>
      <c r="K37" s="93">
        <f t="shared" si="4"/>
        <v>2</v>
      </c>
      <c r="L37" s="93">
        <f t="shared" si="4"/>
        <v>0</v>
      </c>
      <c r="M37" s="93">
        <f t="shared" si="4"/>
        <v>1</v>
      </c>
      <c r="N37" s="93">
        <f t="shared" si="4"/>
        <v>2</v>
      </c>
      <c r="O37" s="93">
        <f t="shared" si="4"/>
        <v>0</v>
      </c>
      <c r="P37" s="93">
        <f t="shared" si="4"/>
        <v>1</v>
      </c>
      <c r="Q37" s="93">
        <f t="shared" si="4"/>
        <v>2</v>
      </c>
      <c r="R37" s="93">
        <f t="shared" si="4"/>
        <v>0</v>
      </c>
      <c r="S37" s="93">
        <f t="shared" si="4"/>
        <v>1</v>
      </c>
      <c r="T37" s="37">
        <f>SUM(E37:S37)</f>
        <v>15</v>
      </c>
    </row>
    <row r="38" spans="1:20" s="2" customFormat="1" ht="46.5" customHeight="1" x14ac:dyDescent="0.2">
      <c r="A38" s="1"/>
      <c r="B38" s="88"/>
      <c r="C38" s="89"/>
      <c r="D38" s="96" t="s">
        <v>16</v>
      </c>
      <c r="E38" s="105" t="s">
        <v>225</v>
      </c>
      <c r="F38" s="106"/>
      <c r="G38" s="107"/>
      <c r="H38" s="105" t="s">
        <v>225</v>
      </c>
      <c r="I38" s="106"/>
      <c r="J38" s="107"/>
      <c r="K38" s="105" t="s">
        <v>225</v>
      </c>
      <c r="L38" s="106"/>
      <c r="M38" s="107"/>
      <c r="N38" s="105" t="s">
        <v>225</v>
      </c>
      <c r="O38" s="106"/>
      <c r="P38" s="107"/>
      <c r="Q38" s="105" t="s">
        <v>225</v>
      </c>
      <c r="R38" s="106"/>
      <c r="S38" s="107"/>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v>1</v>
      </c>
      <c r="F41" s="118"/>
      <c r="G41" s="118"/>
      <c r="H41" s="118">
        <v>1</v>
      </c>
      <c r="I41" s="118"/>
      <c r="J41" s="118"/>
      <c r="K41" s="118">
        <v>1</v>
      </c>
      <c r="L41" s="118"/>
      <c r="M41" s="118"/>
      <c r="N41" s="118">
        <v>1</v>
      </c>
      <c r="O41" s="118"/>
      <c r="P41" s="118"/>
      <c r="Q41" s="118">
        <v>1</v>
      </c>
      <c r="R41" s="118"/>
      <c r="S41" s="118"/>
      <c r="T41" s="37">
        <f>SUM(E41:S41)</f>
        <v>5</v>
      </c>
    </row>
    <row r="42" spans="1:20" s="2" customFormat="1" ht="18" customHeight="1" x14ac:dyDescent="0.2">
      <c r="A42" s="1"/>
      <c r="B42" s="110"/>
      <c r="C42" s="111"/>
      <c r="D42" s="95" t="s">
        <v>15</v>
      </c>
      <c r="E42" s="93">
        <f t="shared" ref="E42:S42" si="5">SUM(E40:E41)</f>
        <v>2</v>
      </c>
      <c r="F42" s="93">
        <f t="shared" si="5"/>
        <v>0</v>
      </c>
      <c r="G42" s="93">
        <f t="shared" si="5"/>
        <v>0</v>
      </c>
      <c r="H42" s="93">
        <f t="shared" si="5"/>
        <v>2</v>
      </c>
      <c r="I42" s="93">
        <f t="shared" si="5"/>
        <v>0</v>
      </c>
      <c r="J42" s="93">
        <f t="shared" si="5"/>
        <v>0</v>
      </c>
      <c r="K42" s="93">
        <f t="shared" si="5"/>
        <v>2</v>
      </c>
      <c r="L42" s="93">
        <f t="shared" si="5"/>
        <v>0</v>
      </c>
      <c r="M42" s="93">
        <f t="shared" si="5"/>
        <v>0</v>
      </c>
      <c r="N42" s="93">
        <f t="shared" si="5"/>
        <v>2</v>
      </c>
      <c r="O42" s="93">
        <f t="shared" si="5"/>
        <v>0</v>
      </c>
      <c r="P42" s="93">
        <f t="shared" si="5"/>
        <v>0</v>
      </c>
      <c r="Q42" s="93">
        <f t="shared" si="5"/>
        <v>2</v>
      </c>
      <c r="R42" s="93">
        <f t="shared" si="5"/>
        <v>0</v>
      </c>
      <c r="S42" s="93">
        <f t="shared" si="5"/>
        <v>0</v>
      </c>
      <c r="T42" s="37">
        <f>SUM(E42:S42)</f>
        <v>10</v>
      </c>
    </row>
    <row r="43" spans="1:20" s="2" customFormat="1" ht="38.25" customHeight="1" x14ac:dyDescent="0.2">
      <c r="A43" s="1"/>
      <c r="B43" s="110"/>
      <c r="C43" s="111"/>
      <c r="D43" s="96" t="s">
        <v>16</v>
      </c>
      <c r="E43" s="113" t="s">
        <v>226</v>
      </c>
      <c r="F43" s="113"/>
      <c r="G43" s="113"/>
      <c r="H43" s="113" t="s">
        <v>226</v>
      </c>
      <c r="I43" s="113"/>
      <c r="J43" s="113"/>
      <c r="K43" s="113" t="s">
        <v>226</v>
      </c>
      <c r="L43" s="113"/>
      <c r="M43" s="113"/>
      <c r="N43" s="113" t="s">
        <v>226</v>
      </c>
      <c r="O43" s="113"/>
      <c r="P43" s="113"/>
      <c r="Q43" s="113" t="s">
        <v>226</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v>1</v>
      </c>
      <c r="F45" s="118"/>
      <c r="G45" s="118"/>
      <c r="H45" s="118">
        <v>1</v>
      </c>
      <c r="I45" s="118"/>
      <c r="J45" s="118"/>
      <c r="K45" s="118">
        <v>1</v>
      </c>
      <c r="L45" s="118"/>
      <c r="M45" s="118"/>
      <c r="N45" s="118"/>
      <c r="O45" s="118"/>
      <c r="P45" s="118">
        <v>1</v>
      </c>
      <c r="Q45" s="118">
        <v>1</v>
      </c>
      <c r="R45" s="118"/>
      <c r="S45" s="118"/>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0</v>
      </c>
      <c r="O46" s="93">
        <f t="shared" si="6"/>
        <v>0</v>
      </c>
      <c r="P46" s="93">
        <f t="shared" si="6"/>
        <v>1</v>
      </c>
      <c r="Q46" s="93">
        <f t="shared" si="6"/>
        <v>1</v>
      </c>
      <c r="R46" s="93">
        <f t="shared" si="6"/>
        <v>0</v>
      </c>
      <c r="S46" s="93">
        <f t="shared" si="6"/>
        <v>0</v>
      </c>
      <c r="T46" s="37">
        <f>SUM(E46:S46)</f>
        <v>5</v>
      </c>
    </row>
    <row r="47" spans="1:20" s="2" customFormat="1" ht="37.5" customHeight="1" x14ac:dyDescent="0.2">
      <c r="A47" s="1"/>
      <c r="B47" s="114"/>
      <c r="C47" s="111"/>
      <c r="D47" s="96" t="s">
        <v>16</v>
      </c>
      <c r="E47" s="119" t="s">
        <v>228</v>
      </c>
      <c r="F47" s="119"/>
      <c r="G47" s="119"/>
      <c r="H47" s="119" t="s">
        <v>228</v>
      </c>
      <c r="I47" s="119"/>
      <c r="J47" s="119"/>
      <c r="K47" s="119" t="s">
        <v>227</v>
      </c>
      <c r="L47" s="119"/>
      <c r="M47" s="119"/>
      <c r="N47" s="119" t="s">
        <v>228</v>
      </c>
      <c r="O47" s="119"/>
      <c r="P47" s="119"/>
      <c r="Q47" s="119" t="s">
        <v>228</v>
      </c>
      <c r="R47" s="119"/>
      <c r="S47" s="11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118">
        <v>1</v>
      </c>
      <c r="F49" s="118"/>
      <c r="G49" s="118"/>
      <c r="H49" s="118"/>
      <c r="I49" s="118"/>
      <c r="J49" s="118">
        <v>1</v>
      </c>
      <c r="K49" s="118">
        <v>1</v>
      </c>
      <c r="L49" s="118"/>
      <c r="M49" s="118"/>
      <c r="N49" s="118">
        <v>1</v>
      </c>
      <c r="O49" s="118"/>
      <c r="P49" s="118"/>
      <c r="Q49" s="118">
        <v>1</v>
      </c>
      <c r="R49" s="118"/>
      <c r="S49" s="118"/>
      <c r="T49" s="37">
        <f>SUM(E49:S49)</f>
        <v>5</v>
      </c>
    </row>
    <row r="50" spans="1:20" s="2" customFormat="1" ht="79.5" customHeight="1" x14ac:dyDescent="0.2">
      <c r="A50" s="1">
        <v>2</v>
      </c>
      <c r="B50" s="116"/>
      <c r="C50" s="89"/>
      <c r="D50" s="117" t="s">
        <v>63</v>
      </c>
      <c r="E50" s="118">
        <v>1</v>
      </c>
      <c r="F50" s="118"/>
      <c r="G50" s="118"/>
      <c r="H50" s="118"/>
      <c r="I50" s="118"/>
      <c r="J50" s="118">
        <v>1</v>
      </c>
      <c r="K50" s="118">
        <v>1</v>
      </c>
      <c r="L50" s="118"/>
      <c r="M50" s="118"/>
      <c r="N50" s="118">
        <v>1</v>
      </c>
      <c r="O50" s="118"/>
      <c r="P50" s="118"/>
      <c r="Q50" s="118">
        <v>1</v>
      </c>
      <c r="R50" s="118"/>
      <c r="S50" s="118"/>
      <c r="T50" s="37">
        <f>SUM(E50:S50)</f>
        <v>5</v>
      </c>
    </row>
    <row r="51" spans="1:20" s="2" customFormat="1" ht="18" customHeight="1" x14ac:dyDescent="0.2">
      <c r="A51" s="1"/>
      <c r="B51" s="116"/>
      <c r="C51" s="89"/>
      <c r="D51" s="95" t="s">
        <v>15</v>
      </c>
      <c r="E51" s="92">
        <f t="shared" ref="E51:S51" si="7">SUM(E49:E50)</f>
        <v>2</v>
      </c>
      <c r="F51" s="92">
        <f t="shared" si="7"/>
        <v>0</v>
      </c>
      <c r="G51" s="92">
        <f t="shared" si="7"/>
        <v>0</v>
      </c>
      <c r="H51" s="92">
        <f t="shared" si="7"/>
        <v>0</v>
      </c>
      <c r="I51" s="92">
        <f t="shared" si="7"/>
        <v>0</v>
      </c>
      <c r="J51" s="92">
        <f t="shared" si="7"/>
        <v>2</v>
      </c>
      <c r="K51" s="92">
        <f t="shared" si="7"/>
        <v>2</v>
      </c>
      <c r="L51" s="92">
        <f t="shared" si="7"/>
        <v>0</v>
      </c>
      <c r="M51" s="92">
        <f t="shared" si="7"/>
        <v>0</v>
      </c>
      <c r="N51" s="92">
        <f t="shared" si="7"/>
        <v>2</v>
      </c>
      <c r="O51" s="92">
        <f t="shared" si="7"/>
        <v>0</v>
      </c>
      <c r="P51" s="92">
        <f t="shared" si="7"/>
        <v>0</v>
      </c>
      <c r="Q51" s="92">
        <f t="shared" si="7"/>
        <v>2</v>
      </c>
      <c r="R51" s="92">
        <f t="shared" si="7"/>
        <v>0</v>
      </c>
      <c r="S51" s="92">
        <f t="shared" si="7"/>
        <v>0</v>
      </c>
      <c r="T51" s="37">
        <f>SUM(E51:S51)</f>
        <v>10</v>
      </c>
    </row>
    <row r="52" spans="1:20" s="2" customFormat="1" ht="58.5" customHeight="1" x14ac:dyDescent="0.2">
      <c r="A52" s="1"/>
      <c r="B52" s="116"/>
      <c r="C52" s="89"/>
      <c r="D52" s="96" t="s">
        <v>16</v>
      </c>
      <c r="E52" s="105" t="s">
        <v>229</v>
      </c>
      <c r="F52" s="106"/>
      <c r="G52" s="107"/>
      <c r="H52" s="105" t="s">
        <v>64</v>
      </c>
      <c r="I52" s="106"/>
      <c r="J52" s="107"/>
      <c r="K52" s="105" t="s">
        <v>229</v>
      </c>
      <c r="L52" s="106"/>
      <c r="M52" s="107"/>
      <c r="N52" s="105" t="s">
        <v>232</v>
      </c>
      <c r="O52" s="106"/>
      <c r="P52" s="107"/>
      <c r="Q52" s="105" t="s">
        <v>233</v>
      </c>
      <c r="R52" s="106"/>
      <c r="S52" s="107"/>
    </row>
    <row r="53" spans="1:20" x14ac:dyDescent="0.25">
      <c r="E53" s="68">
        <f>+E51+E46+E42+E37+E31+E27+E19</f>
        <v>15</v>
      </c>
      <c r="F53" s="68">
        <f t="shared" ref="F53:G53" si="8">+F51+F46+F42+F37+F31+F27+F19</f>
        <v>1</v>
      </c>
      <c r="G53" s="68">
        <f t="shared" si="8"/>
        <v>1</v>
      </c>
      <c r="H53" s="68">
        <f>+H51+H46+H42+H37+H31+H27+H19</f>
        <v>13</v>
      </c>
      <c r="I53" s="68">
        <f t="shared" ref="I53:J53" si="9">+I51+I46+I42+I37+I31+I27+I19</f>
        <v>1</v>
      </c>
      <c r="J53" s="68">
        <f t="shared" si="9"/>
        <v>3</v>
      </c>
      <c r="K53" s="68">
        <f>+K51+K46+K42+K37+K31+K27+K19</f>
        <v>15</v>
      </c>
      <c r="L53" s="68">
        <f t="shared" ref="L53:M53" si="10">+L51+L46+L42+L37+L31+L27+L19</f>
        <v>1</v>
      </c>
      <c r="M53" s="68">
        <f t="shared" si="10"/>
        <v>1</v>
      </c>
      <c r="N53" s="68">
        <f>+N51+N46+N42+N37+N31+N27+N19</f>
        <v>14</v>
      </c>
      <c r="O53" s="68">
        <f t="shared" ref="O53:P53" si="11">+O51+O46+O42+O37+O31+O27+O19</f>
        <v>1</v>
      </c>
      <c r="P53" s="68">
        <f t="shared" si="11"/>
        <v>2</v>
      </c>
      <c r="Q53" s="68">
        <f>+Q51+Q46+Q42+Q37+Q31+Q27+Q19</f>
        <v>15</v>
      </c>
      <c r="R53" s="68">
        <f t="shared" ref="R53:S53" si="12">+R51+R46+R42+R37+R31+R27+R19</f>
        <v>1</v>
      </c>
      <c r="S53" s="68">
        <f t="shared" si="12"/>
        <v>1</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72</v>
      </c>
      <c r="F55" s="72">
        <f>+E55/$E$58</f>
        <v>0.84705882352941175</v>
      </c>
    </row>
    <row r="56" spans="1:20" x14ac:dyDescent="0.25">
      <c r="D56" s="41" t="s">
        <v>10</v>
      </c>
      <c r="E56" s="68">
        <f>+F53+I53+L53+O53+R53</f>
        <v>5</v>
      </c>
      <c r="F56" s="72">
        <f t="shared" ref="F56:F58" si="13">+E56/$E$58</f>
        <v>5.8823529411764705E-2</v>
      </c>
    </row>
    <row r="57" spans="1:20" x14ac:dyDescent="0.25">
      <c r="D57" s="41" t="s">
        <v>11</v>
      </c>
      <c r="E57" s="68">
        <f>+G53+J53+M53+P53+S53</f>
        <v>8</v>
      </c>
      <c r="F57" s="72">
        <f t="shared" si="13"/>
        <v>9.4117647058823528E-2</v>
      </c>
    </row>
    <row r="58" spans="1:20" x14ac:dyDescent="0.25">
      <c r="E58" s="68">
        <f>+E57+E56+E55</f>
        <v>85</v>
      </c>
      <c r="F58" s="72">
        <f t="shared" si="13"/>
        <v>1</v>
      </c>
    </row>
    <row r="60" spans="1:20" x14ac:dyDescent="0.25">
      <c r="D60" s="73" t="s">
        <v>45</v>
      </c>
      <c r="E60" s="74"/>
      <c r="F60" s="75">
        <f>+F55+F57</f>
        <v>0.94117647058823528</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5" priority="8"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L10" sqref="L10"/>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4.42578125" style="68" customWidth="1"/>
    <col min="9" max="9" width="4.5703125" style="68" customWidth="1"/>
    <col min="10" max="10" width="3.85546875" style="68" customWidth="1"/>
    <col min="11" max="11" width="3.5703125" style="68" customWidth="1"/>
    <col min="12" max="12" width="4" style="68" customWidth="1"/>
    <col min="13" max="13" width="4.7109375"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46</v>
      </c>
      <c r="D7" s="76"/>
      <c r="E7" s="76"/>
      <c r="K7" s="23"/>
      <c r="T7" s="23"/>
    </row>
    <row r="8" spans="1:20" s="2" customFormat="1" ht="14.25" customHeight="1" x14ac:dyDescent="0.2">
      <c r="A8" s="1"/>
      <c r="C8" s="77" t="s">
        <v>47</v>
      </c>
      <c r="D8" s="77"/>
      <c r="E8" s="77"/>
      <c r="K8" s="23"/>
      <c r="T8" s="23"/>
    </row>
    <row r="9" spans="1:20" s="2" customFormat="1" ht="12.75" x14ac:dyDescent="0.2">
      <c r="A9" s="1"/>
      <c r="C9" s="78" t="s">
        <v>48</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82">
        <v>31567571</v>
      </c>
      <c r="F14" s="83"/>
      <c r="G14" s="84"/>
      <c r="H14" s="85" t="s">
        <v>50</v>
      </c>
      <c r="I14" s="86"/>
      <c r="J14" s="87"/>
      <c r="K14" s="85" t="s">
        <v>51</v>
      </c>
      <c r="L14" s="86"/>
      <c r="M14" s="87"/>
      <c r="N14" s="85" t="s">
        <v>52</v>
      </c>
      <c r="O14" s="86"/>
      <c r="P14" s="87"/>
      <c r="Q14" s="85" t="s">
        <v>52</v>
      </c>
      <c r="R14" s="86"/>
      <c r="S14" s="87"/>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3"/>
      <c r="G16" s="93"/>
      <c r="H16" s="92">
        <v>1</v>
      </c>
      <c r="I16" s="93"/>
      <c r="J16" s="93"/>
      <c r="K16" s="92">
        <v>1</v>
      </c>
      <c r="L16" s="93"/>
      <c r="M16" s="93"/>
      <c r="N16" s="92">
        <v>1</v>
      </c>
      <c r="O16" s="93"/>
      <c r="P16" s="93"/>
      <c r="Q16" s="92">
        <v>1</v>
      </c>
      <c r="R16" s="93"/>
      <c r="S16" s="93"/>
      <c r="T16" s="37">
        <f>SUM(E16:S16)</f>
        <v>5</v>
      </c>
    </row>
    <row r="17" spans="1:20" s="2" customFormat="1" ht="51" customHeight="1" x14ac:dyDescent="0.2">
      <c r="A17" s="1">
        <v>2</v>
      </c>
      <c r="B17" s="88"/>
      <c r="C17" s="89"/>
      <c r="D17" s="94" t="s">
        <v>13</v>
      </c>
      <c r="E17" s="92">
        <v>1</v>
      </c>
      <c r="F17" s="93"/>
      <c r="G17" s="93"/>
      <c r="H17" s="92">
        <v>1</v>
      </c>
      <c r="I17" s="93"/>
      <c r="J17" s="93"/>
      <c r="K17" s="92">
        <v>1</v>
      </c>
      <c r="L17" s="93"/>
      <c r="M17" s="93"/>
      <c r="N17" s="92">
        <v>1</v>
      </c>
      <c r="O17" s="93"/>
      <c r="P17" s="93"/>
      <c r="Q17" s="92">
        <v>1</v>
      </c>
      <c r="R17" s="93"/>
      <c r="S17" s="93"/>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2">
        <f t="shared" ref="E19:S19" si="0">SUM(E16:E18)</f>
        <v>3</v>
      </c>
      <c r="F19" s="92">
        <f t="shared" si="0"/>
        <v>0</v>
      </c>
      <c r="G19" s="92">
        <f t="shared" si="0"/>
        <v>0</v>
      </c>
      <c r="H19" s="92">
        <f t="shared" si="0"/>
        <v>3</v>
      </c>
      <c r="I19" s="92">
        <f t="shared" si="0"/>
        <v>0</v>
      </c>
      <c r="J19" s="92">
        <f t="shared" si="0"/>
        <v>0</v>
      </c>
      <c r="K19" s="92">
        <f t="shared" si="0"/>
        <v>3</v>
      </c>
      <c r="L19" s="92">
        <f t="shared" si="0"/>
        <v>0</v>
      </c>
      <c r="M19" s="92">
        <f t="shared" si="0"/>
        <v>0</v>
      </c>
      <c r="N19" s="92">
        <f t="shared" si="0"/>
        <v>3</v>
      </c>
      <c r="O19" s="92">
        <f t="shared" si="0"/>
        <v>0</v>
      </c>
      <c r="P19" s="92">
        <f t="shared" si="0"/>
        <v>0</v>
      </c>
      <c r="Q19" s="92">
        <f t="shared" si="0"/>
        <v>3</v>
      </c>
      <c r="R19" s="92">
        <f t="shared" si="0"/>
        <v>0</v>
      </c>
      <c r="S19" s="92">
        <f t="shared" si="0"/>
        <v>0</v>
      </c>
      <c r="T19" s="37">
        <f>SUM(E19:S19)</f>
        <v>15</v>
      </c>
    </row>
    <row r="20" spans="1:20" s="2" customFormat="1" ht="37.5" customHeight="1" x14ac:dyDescent="0.2">
      <c r="A20" s="1"/>
      <c r="B20" s="88"/>
      <c r="C20" s="89"/>
      <c r="D20" s="96" t="s">
        <v>16</v>
      </c>
      <c r="E20" s="97" t="s">
        <v>53</v>
      </c>
      <c r="F20" s="98"/>
      <c r="G20" s="99"/>
      <c r="H20" s="97" t="s">
        <v>53</v>
      </c>
      <c r="I20" s="98"/>
      <c r="J20" s="99"/>
      <c r="K20" s="97" t="s">
        <v>53</v>
      </c>
      <c r="L20" s="98"/>
      <c r="M20" s="99"/>
      <c r="N20" s="97" t="s">
        <v>53</v>
      </c>
      <c r="O20" s="98"/>
      <c r="P20" s="99"/>
      <c r="Q20" s="97" t="s">
        <v>53</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3"/>
      <c r="F22" s="93">
        <v>1</v>
      </c>
      <c r="G22" s="93"/>
      <c r="H22" s="93">
        <v>1</v>
      </c>
      <c r="I22" s="93"/>
      <c r="J22" s="93"/>
      <c r="K22" s="93">
        <v>1</v>
      </c>
      <c r="L22" s="93"/>
      <c r="M22" s="93"/>
      <c r="N22" s="93">
        <v>1</v>
      </c>
      <c r="O22" s="93"/>
      <c r="P22" s="93"/>
      <c r="Q22" s="93">
        <v>1</v>
      </c>
      <c r="R22" s="93"/>
      <c r="S22" s="93"/>
      <c r="T22" s="37">
        <f t="shared" ref="T22:T27" si="1">SUM(E22:S22)</f>
        <v>5</v>
      </c>
    </row>
    <row r="23" spans="1:20" s="2" customFormat="1" ht="105.75" customHeight="1" x14ac:dyDescent="0.2">
      <c r="A23" s="1">
        <v>2</v>
      </c>
      <c r="B23" s="88"/>
      <c r="C23" s="89"/>
      <c r="D23" s="100" t="s">
        <v>20</v>
      </c>
      <c r="E23" s="93"/>
      <c r="F23" s="93">
        <v>1</v>
      </c>
      <c r="G23" s="93"/>
      <c r="H23" s="93">
        <v>1</v>
      </c>
      <c r="I23" s="93"/>
      <c r="J23" s="93"/>
      <c r="K23" s="93">
        <v>1</v>
      </c>
      <c r="L23" s="93"/>
      <c r="M23" s="93"/>
      <c r="N23" s="93">
        <v>1</v>
      </c>
      <c r="O23" s="93"/>
      <c r="P23" s="93"/>
      <c r="Q23" s="93">
        <v>1</v>
      </c>
      <c r="R23" s="93"/>
      <c r="S23" s="93"/>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3">
        <v>1</v>
      </c>
      <c r="F25" s="93"/>
      <c r="G25" s="93"/>
      <c r="H25" s="93">
        <v>1</v>
      </c>
      <c r="I25" s="93"/>
      <c r="J25" s="93"/>
      <c r="K25" s="93">
        <v>1</v>
      </c>
      <c r="L25" s="93"/>
      <c r="M25" s="93"/>
      <c r="N25" s="93">
        <v>1</v>
      </c>
      <c r="O25" s="93"/>
      <c r="P25" s="93"/>
      <c r="Q25" s="93">
        <v>1</v>
      </c>
      <c r="R25" s="93"/>
      <c r="S25" s="93"/>
      <c r="T25" s="37">
        <f t="shared" si="1"/>
        <v>5</v>
      </c>
    </row>
    <row r="26" spans="1:20" s="2" customFormat="1" ht="75" customHeight="1" x14ac:dyDescent="0.2">
      <c r="A26" s="1">
        <v>5</v>
      </c>
      <c r="B26" s="88"/>
      <c r="C26" s="89"/>
      <c r="D26" s="100" t="s">
        <v>23</v>
      </c>
      <c r="E26" s="93"/>
      <c r="F26" s="93">
        <v>1</v>
      </c>
      <c r="G26" s="93"/>
      <c r="H26" s="93"/>
      <c r="I26" s="93">
        <v>1</v>
      </c>
      <c r="J26" s="93"/>
      <c r="K26" s="93"/>
      <c r="L26" s="93">
        <v>1</v>
      </c>
      <c r="M26" s="93"/>
      <c r="N26" s="93"/>
      <c r="O26" s="93">
        <v>1</v>
      </c>
      <c r="P26" s="93"/>
      <c r="Q26" s="93"/>
      <c r="R26" s="93">
        <v>1</v>
      </c>
      <c r="S26" s="93"/>
      <c r="T26" s="37">
        <f t="shared" si="1"/>
        <v>5</v>
      </c>
    </row>
    <row r="27" spans="1:20" s="2" customFormat="1" ht="18" customHeight="1" x14ac:dyDescent="0.2">
      <c r="A27" s="1"/>
      <c r="B27" s="88"/>
      <c r="C27" s="89"/>
      <c r="D27" s="95" t="s">
        <v>15</v>
      </c>
      <c r="E27" s="92">
        <f t="shared" ref="E27:S27" si="2">SUM(E22:E26)</f>
        <v>2</v>
      </c>
      <c r="F27" s="92">
        <f t="shared" si="2"/>
        <v>3</v>
      </c>
      <c r="G27" s="92">
        <f t="shared" si="2"/>
        <v>0</v>
      </c>
      <c r="H27" s="92">
        <f t="shared" si="2"/>
        <v>4</v>
      </c>
      <c r="I27" s="92">
        <f t="shared" si="2"/>
        <v>1</v>
      </c>
      <c r="J27" s="92">
        <f t="shared" si="2"/>
        <v>0</v>
      </c>
      <c r="K27" s="92">
        <f t="shared" si="2"/>
        <v>4</v>
      </c>
      <c r="L27" s="92">
        <f t="shared" si="2"/>
        <v>1</v>
      </c>
      <c r="M27" s="92">
        <f t="shared" si="2"/>
        <v>0</v>
      </c>
      <c r="N27" s="92">
        <f t="shared" si="2"/>
        <v>4</v>
      </c>
      <c r="O27" s="92">
        <f t="shared" si="2"/>
        <v>1</v>
      </c>
      <c r="P27" s="92">
        <f t="shared" si="2"/>
        <v>0</v>
      </c>
      <c r="Q27" s="92">
        <f t="shared" si="2"/>
        <v>4</v>
      </c>
      <c r="R27" s="92">
        <f t="shared" si="2"/>
        <v>1</v>
      </c>
      <c r="S27" s="92">
        <f t="shared" si="2"/>
        <v>0</v>
      </c>
      <c r="T27" s="37">
        <f t="shared" si="1"/>
        <v>25</v>
      </c>
    </row>
    <row r="28" spans="1:20" s="2" customFormat="1" ht="48.75" customHeight="1" x14ac:dyDescent="0.2">
      <c r="A28" s="1"/>
      <c r="B28" s="88"/>
      <c r="C28" s="89"/>
      <c r="D28" s="96" t="s">
        <v>16</v>
      </c>
      <c r="E28" s="102" t="s">
        <v>54</v>
      </c>
      <c r="F28" s="103"/>
      <c r="G28" s="104"/>
      <c r="H28" s="105" t="s">
        <v>55</v>
      </c>
      <c r="I28" s="106"/>
      <c r="J28" s="107"/>
      <c r="K28" s="105" t="s">
        <v>55</v>
      </c>
      <c r="L28" s="106"/>
      <c r="M28" s="107"/>
      <c r="N28" s="105" t="s">
        <v>55</v>
      </c>
      <c r="O28" s="106"/>
      <c r="P28" s="107"/>
      <c r="Q28" s="105" t="s">
        <v>55</v>
      </c>
      <c r="R28" s="106"/>
      <c r="S28" s="107"/>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c r="F30" s="92">
        <v>1</v>
      </c>
      <c r="G30" s="92"/>
      <c r="H30" s="92"/>
      <c r="I30" s="92">
        <v>1</v>
      </c>
      <c r="J30" s="92"/>
      <c r="K30" s="92"/>
      <c r="L30" s="92">
        <v>1</v>
      </c>
      <c r="M30" s="92"/>
      <c r="N30" s="92"/>
      <c r="O30" s="92">
        <v>1</v>
      </c>
      <c r="P30" s="92"/>
      <c r="Q30" s="92"/>
      <c r="R30" s="92">
        <v>1</v>
      </c>
      <c r="S30" s="92"/>
      <c r="T30" s="37">
        <f>SUM(E30:S30)</f>
        <v>5</v>
      </c>
    </row>
    <row r="31" spans="1:20" s="2" customFormat="1" ht="18" customHeight="1" x14ac:dyDescent="0.2">
      <c r="A31" s="1"/>
      <c r="B31" s="88"/>
      <c r="C31" s="89"/>
      <c r="D31" s="95" t="s">
        <v>15</v>
      </c>
      <c r="E31" s="92">
        <f t="shared" ref="E31:S31" si="3">SUM(E30:E30)</f>
        <v>0</v>
      </c>
      <c r="F31" s="92">
        <f t="shared" si="3"/>
        <v>1</v>
      </c>
      <c r="G31" s="92">
        <f t="shared" si="3"/>
        <v>0</v>
      </c>
      <c r="H31" s="92">
        <f t="shared" si="3"/>
        <v>0</v>
      </c>
      <c r="I31" s="92">
        <f t="shared" si="3"/>
        <v>1</v>
      </c>
      <c r="J31" s="92">
        <f t="shared" si="3"/>
        <v>0</v>
      </c>
      <c r="K31" s="92">
        <f t="shared" si="3"/>
        <v>0</v>
      </c>
      <c r="L31" s="92">
        <f t="shared" si="3"/>
        <v>1</v>
      </c>
      <c r="M31" s="92">
        <f t="shared" si="3"/>
        <v>0</v>
      </c>
      <c r="N31" s="92">
        <f t="shared" si="3"/>
        <v>0</v>
      </c>
      <c r="O31" s="92">
        <f t="shared" si="3"/>
        <v>1</v>
      </c>
      <c r="P31" s="92">
        <f t="shared" si="3"/>
        <v>0</v>
      </c>
      <c r="Q31" s="92">
        <f t="shared" si="3"/>
        <v>0</v>
      </c>
      <c r="R31" s="92">
        <f t="shared" si="3"/>
        <v>1</v>
      </c>
      <c r="S31" s="92">
        <f t="shared" si="3"/>
        <v>0</v>
      </c>
      <c r="T31" s="37">
        <f>SUM(E31:S31)</f>
        <v>5</v>
      </c>
    </row>
    <row r="32" spans="1:20" s="2" customFormat="1" ht="37.5" customHeight="1" x14ac:dyDescent="0.2">
      <c r="A32" s="1"/>
      <c r="B32" s="88"/>
      <c r="C32" s="89"/>
      <c r="D32" s="96" t="s">
        <v>16</v>
      </c>
      <c r="E32" s="102" t="s">
        <v>56</v>
      </c>
      <c r="F32" s="103"/>
      <c r="G32" s="104"/>
      <c r="H32" s="102" t="s">
        <v>56</v>
      </c>
      <c r="I32" s="103"/>
      <c r="J32" s="104"/>
      <c r="K32" s="102" t="s">
        <v>56</v>
      </c>
      <c r="L32" s="103"/>
      <c r="M32" s="104"/>
      <c r="N32" s="102" t="s">
        <v>56</v>
      </c>
      <c r="O32" s="103"/>
      <c r="P32" s="104"/>
      <c r="Q32" s="102" t="s">
        <v>56</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92"/>
      <c r="F34" s="92">
        <v>1</v>
      </c>
      <c r="G34" s="92"/>
      <c r="H34" s="92"/>
      <c r="I34" s="92">
        <v>1</v>
      </c>
      <c r="J34" s="92"/>
      <c r="K34" s="92"/>
      <c r="L34" s="92">
        <v>1</v>
      </c>
      <c r="M34" s="92"/>
      <c r="N34" s="92"/>
      <c r="O34" s="92">
        <v>1</v>
      </c>
      <c r="P34" s="92"/>
      <c r="Q34" s="92"/>
      <c r="R34" s="92">
        <v>1</v>
      </c>
      <c r="S34" s="92"/>
      <c r="T34" s="37">
        <f>SUM(E34:S34)</f>
        <v>5</v>
      </c>
    </row>
    <row r="35" spans="1:20" s="2" customFormat="1" ht="81" customHeight="1" x14ac:dyDescent="0.2">
      <c r="A35" s="1">
        <v>2</v>
      </c>
      <c r="B35" s="88"/>
      <c r="C35" s="89"/>
      <c r="D35" s="109" t="s">
        <v>31</v>
      </c>
      <c r="E35" s="92"/>
      <c r="F35" s="92">
        <v>1</v>
      </c>
      <c r="G35" s="92"/>
      <c r="H35" s="92"/>
      <c r="I35" s="92">
        <v>1</v>
      </c>
      <c r="J35" s="92"/>
      <c r="K35" s="92"/>
      <c r="L35" s="92">
        <v>1</v>
      </c>
      <c r="M35" s="92"/>
      <c r="N35" s="92"/>
      <c r="O35" s="92">
        <v>1</v>
      </c>
      <c r="P35" s="92"/>
      <c r="Q35" s="92"/>
      <c r="R35" s="92">
        <v>1</v>
      </c>
      <c r="S35" s="92"/>
      <c r="T35" s="37">
        <f>SUM(E35:S35)</f>
        <v>5</v>
      </c>
    </row>
    <row r="36" spans="1:20" s="2" customFormat="1" ht="91.5" customHeight="1" x14ac:dyDescent="0.2">
      <c r="A36" s="1">
        <v>3</v>
      </c>
      <c r="B36" s="88"/>
      <c r="C36" s="89"/>
      <c r="D36" s="108" t="s">
        <v>32</v>
      </c>
      <c r="E36" s="92">
        <v>1</v>
      </c>
      <c r="F36" s="92"/>
      <c r="G36" s="92"/>
      <c r="H36" s="92">
        <v>1</v>
      </c>
      <c r="I36" s="92"/>
      <c r="J36" s="92"/>
      <c r="K36" s="92">
        <v>1</v>
      </c>
      <c r="L36" s="92"/>
      <c r="M36" s="92"/>
      <c r="N36" s="92">
        <v>1</v>
      </c>
      <c r="O36" s="92"/>
      <c r="P36" s="92"/>
      <c r="Q36" s="92">
        <v>1</v>
      </c>
      <c r="R36" s="92"/>
      <c r="S36" s="92"/>
      <c r="T36" s="37">
        <f>SUM(E36:S36)</f>
        <v>5</v>
      </c>
    </row>
    <row r="37" spans="1:20" s="2" customFormat="1" ht="18" customHeight="1" x14ac:dyDescent="0.2">
      <c r="A37" s="1"/>
      <c r="B37" s="88"/>
      <c r="C37" s="89"/>
      <c r="D37" s="95" t="s">
        <v>15</v>
      </c>
      <c r="E37" s="92">
        <f t="shared" ref="E37:S37" si="4">SUM(E34:E36)</f>
        <v>1</v>
      </c>
      <c r="F37" s="92">
        <f t="shared" si="4"/>
        <v>2</v>
      </c>
      <c r="G37" s="92">
        <f t="shared" si="4"/>
        <v>0</v>
      </c>
      <c r="H37" s="92">
        <f t="shared" si="4"/>
        <v>1</v>
      </c>
      <c r="I37" s="92">
        <f t="shared" si="4"/>
        <v>2</v>
      </c>
      <c r="J37" s="92">
        <f t="shared" si="4"/>
        <v>0</v>
      </c>
      <c r="K37" s="92">
        <f t="shared" si="4"/>
        <v>1</v>
      </c>
      <c r="L37" s="92">
        <f t="shared" si="4"/>
        <v>2</v>
      </c>
      <c r="M37" s="92">
        <f t="shared" si="4"/>
        <v>0</v>
      </c>
      <c r="N37" s="92">
        <f t="shared" si="4"/>
        <v>1</v>
      </c>
      <c r="O37" s="92">
        <f t="shared" si="4"/>
        <v>2</v>
      </c>
      <c r="P37" s="92">
        <f t="shared" si="4"/>
        <v>0</v>
      </c>
      <c r="Q37" s="92">
        <f t="shared" si="4"/>
        <v>1</v>
      </c>
      <c r="R37" s="92">
        <f t="shared" si="4"/>
        <v>2</v>
      </c>
      <c r="S37" s="92">
        <f t="shared" si="4"/>
        <v>0</v>
      </c>
      <c r="T37" s="37">
        <f>SUM(E37:S37)</f>
        <v>15</v>
      </c>
    </row>
    <row r="38" spans="1:20" s="2" customFormat="1" ht="46.5" customHeight="1" x14ac:dyDescent="0.2">
      <c r="A38" s="1"/>
      <c r="B38" s="88"/>
      <c r="C38" s="89"/>
      <c r="D38" s="96" t="s">
        <v>16</v>
      </c>
      <c r="E38" s="105" t="s">
        <v>33</v>
      </c>
      <c r="F38" s="106"/>
      <c r="G38" s="107"/>
      <c r="H38" s="105" t="s">
        <v>33</v>
      </c>
      <c r="I38" s="106"/>
      <c r="J38" s="107"/>
      <c r="K38" s="105" t="s">
        <v>33</v>
      </c>
      <c r="L38" s="106"/>
      <c r="M38" s="107"/>
      <c r="N38" s="105" t="s">
        <v>33</v>
      </c>
      <c r="O38" s="106"/>
      <c r="P38" s="107"/>
      <c r="Q38" s="105" t="s">
        <v>33</v>
      </c>
      <c r="R38" s="106"/>
      <c r="S38" s="107"/>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92">
        <v>1</v>
      </c>
      <c r="F40" s="92"/>
      <c r="G40" s="92"/>
      <c r="H40" s="92">
        <v>1</v>
      </c>
      <c r="I40" s="92"/>
      <c r="J40" s="92"/>
      <c r="K40" s="92">
        <v>1</v>
      </c>
      <c r="L40" s="92"/>
      <c r="M40" s="92"/>
      <c r="N40" s="92">
        <v>1</v>
      </c>
      <c r="O40" s="92"/>
      <c r="P40" s="92"/>
      <c r="Q40" s="92">
        <v>1</v>
      </c>
      <c r="R40" s="92"/>
      <c r="S40" s="92"/>
      <c r="T40" s="37">
        <f>SUM(E40:S40)</f>
        <v>5</v>
      </c>
    </row>
    <row r="41" spans="1:20" s="2" customFormat="1" ht="39.75" customHeight="1" x14ac:dyDescent="0.2">
      <c r="A41" s="1">
        <v>2</v>
      </c>
      <c r="B41" s="110"/>
      <c r="C41" s="111"/>
      <c r="D41" s="112" t="s">
        <v>57</v>
      </c>
      <c r="E41" s="92">
        <v>1</v>
      </c>
      <c r="F41" s="92"/>
      <c r="G41" s="92"/>
      <c r="H41" s="92">
        <v>1</v>
      </c>
      <c r="I41" s="92"/>
      <c r="J41" s="92"/>
      <c r="K41" s="92">
        <v>1</v>
      </c>
      <c r="L41" s="92"/>
      <c r="M41" s="92"/>
      <c r="N41" s="92">
        <v>1</v>
      </c>
      <c r="O41" s="92"/>
      <c r="P41" s="92"/>
      <c r="Q41" s="92">
        <v>1</v>
      </c>
      <c r="R41" s="92"/>
      <c r="S41" s="92"/>
      <c r="T41" s="37">
        <f>SUM(E41:S41)</f>
        <v>5</v>
      </c>
    </row>
    <row r="42" spans="1:20" s="2" customFormat="1" ht="18" customHeight="1" x14ac:dyDescent="0.2">
      <c r="A42" s="1"/>
      <c r="B42" s="110"/>
      <c r="C42" s="111"/>
      <c r="D42" s="95" t="s">
        <v>15</v>
      </c>
      <c r="E42" s="92">
        <f t="shared" ref="E42:S42" si="5">SUM(E40:E41)</f>
        <v>2</v>
      </c>
      <c r="F42" s="92">
        <f t="shared" si="5"/>
        <v>0</v>
      </c>
      <c r="G42" s="92">
        <f t="shared" si="5"/>
        <v>0</v>
      </c>
      <c r="H42" s="92">
        <f t="shared" si="5"/>
        <v>2</v>
      </c>
      <c r="I42" s="92">
        <f t="shared" si="5"/>
        <v>0</v>
      </c>
      <c r="J42" s="92">
        <f t="shared" si="5"/>
        <v>0</v>
      </c>
      <c r="K42" s="92">
        <f t="shared" si="5"/>
        <v>2</v>
      </c>
      <c r="L42" s="92">
        <f t="shared" si="5"/>
        <v>0</v>
      </c>
      <c r="M42" s="92">
        <f t="shared" si="5"/>
        <v>0</v>
      </c>
      <c r="N42" s="92">
        <f t="shared" si="5"/>
        <v>2</v>
      </c>
      <c r="O42" s="92">
        <f t="shared" si="5"/>
        <v>0</v>
      </c>
      <c r="P42" s="92">
        <f t="shared" si="5"/>
        <v>0</v>
      </c>
      <c r="Q42" s="92">
        <f t="shared" si="5"/>
        <v>2</v>
      </c>
      <c r="R42" s="92">
        <f t="shared" si="5"/>
        <v>0</v>
      </c>
      <c r="S42" s="92">
        <f t="shared" si="5"/>
        <v>0</v>
      </c>
      <c r="T42" s="37">
        <f>SUM(E42:S42)</f>
        <v>10</v>
      </c>
    </row>
    <row r="43" spans="1:20" s="2" customFormat="1" ht="38.25" customHeight="1" x14ac:dyDescent="0.2">
      <c r="A43" s="1"/>
      <c r="B43" s="110"/>
      <c r="C43" s="111"/>
      <c r="D43" s="96" t="s">
        <v>16</v>
      </c>
      <c r="E43" s="113" t="s">
        <v>58</v>
      </c>
      <c r="F43" s="113"/>
      <c r="G43" s="113"/>
      <c r="H43" s="113" t="s">
        <v>58</v>
      </c>
      <c r="I43" s="113"/>
      <c r="J43" s="113"/>
      <c r="K43" s="113" t="s">
        <v>58</v>
      </c>
      <c r="L43" s="113"/>
      <c r="M43" s="113"/>
      <c r="N43" s="113" t="s">
        <v>58</v>
      </c>
      <c r="O43" s="113"/>
      <c r="P43" s="113"/>
      <c r="Q43" s="113" t="s">
        <v>58</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92">
        <v>1</v>
      </c>
      <c r="F45" s="92"/>
      <c r="G45" s="92"/>
      <c r="H45" s="92">
        <v>1</v>
      </c>
      <c r="I45" s="92"/>
      <c r="J45" s="92"/>
      <c r="K45" s="92"/>
      <c r="L45" s="92"/>
      <c r="M45" s="92">
        <v>1</v>
      </c>
      <c r="N45" s="92">
        <v>1</v>
      </c>
      <c r="O45" s="92"/>
      <c r="P45" s="92"/>
      <c r="Q45" s="92">
        <v>1</v>
      </c>
      <c r="R45" s="92"/>
      <c r="S45" s="92"/>
      <c r="T45" s="37">
        <f>SUM(E45:S45)</f>
        <v>5</v>
      </c>
    </row>
    <row r="46" spans="1:20" s="2" customFormat="1" ht="18" customHeight="1" x14ac:dyDescent="0.2">
      <c r="A46" s="1"/>
      <c r="B46" s="114"/>
      <c r="C46" s="111"/>
      <c r="D46" s="95" t="s">
        <v>15</v>
      </c>
      <c r="E46" s="92">
        <f t="shared" ref="E46:S46" si="6">SUM(E45:E45)</f>
        <v>1</v>
      </c>
      <c r="F46" s="92">
        <f t="shared" si="6"/>
        <v>0</v>
      </c>
      <c r="G46" s="92">
        <f t="shared" si="6"/>
        <v>0</v>
      </c>
      <c r="H46" s="92">
        <f t="shared" si="6"/>
        <v>1</v>
      </c>
      <c r="I46" s="92">
        <f t="shared" si="6"/>
        <v>0</v>
      </c>
      <c r="J46" s="92">
        <f t="shared" si="6"/>
        <v>0</v>
      </c>
      <c r="K46" s="92">
        <f t="shared" si="6"/>
        <v>0</v>
      </c>
      <c r="L46" s="92">
        <f t="shared" si="6"/>
        <v>0</v>
      </c>
      <c r="M46" s="92">
        <f t="shared" si="6"/>
        <v>1</v>
      </c>
      <c r="N46" s="92">
        <f t="shared" si="6"/>
        <v>1</v>
      </c>
      <c r="O46" s="92">
        <f t="shared" si="6"/>
        <v>0</v>
      </c>
      <c r="P46" s="92">
        <f t="shared" si="6"/>
        <v>0</v>
      </c>
      <c r="Q46" s="92">
        <f t="shared" si="6"/>
        <v>1</v>
      </c>
      <c r="R46" s="92">
        <f t="shared" si="6"/>
        <v>0</v>
      </c>
      <c r="S46" s="92">
        <f t="shared" si="6"/>
        <v>0</v>
      </c>
      <c r="T46" s="37">
        <f>SUM(E46:S46)</f>
        <v>5</v>
      </c>
    </row>
    <row r="47" spans="1:20" s="2" customFormat="1" ht="37.5" customHeight="1" x14ac:dyDescent="0.2">
      <c r="A47" s="1"/>
      <c r="B47" s="114"/>
      <c r="C47" s="111"/>
      <c r="D47" s="96" t="s">
        <v>16</v>
      </c>
      <c r="E47" s="113" t="s">
        <v>60</v>
      </c>
      <c r="F47" s="113"/>
      <c r="G47" s="113"/>
      <c r="H47" s="113" t="s">
        <v>60</v>
      </c>
      <c r="I47" s="113"/>
      <c r="J47" s="113"/>
      <c r="K47" s="113" t="s">
        <v>61</v>
      </c>
      <c r="L47" s="113"/>
      <c r="M47" s="113"/>
      <c r="N47" s="113" t="s">
        <v>60</v>
      </c>
      <c r="O47" s="113"/>
      <c r="P47" s="113"/>
      <c r="Q47" s="113" t="s">
        <v>60</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92"/>
      <c r="F49" s="92"/>
      <c r="G49" s="92">
        <v>1</v>
      </c>
      <c r="H49" s="92"/>
      <c r="I49" s="92"/>
      <c r="J49" s="92">
        <v>1</v>
      </c>
      <c r="K49" s="92"/>
      <c r="L49" s="92"/>
      <c r="M49" s="92">
        <v>1</v>
      </c>
      <c r="N49" s="92"/>
      <c r="O49" s="92"/>
      <c r="P49" s="92">
        <v>1</v>
      </c>
      <c r="Q49" s="92"/>
      <c r="R49" s="92"/>
      <c r="S49" s="92">
        <v>1</v>
      </c>
      <c r="T49" s="37">
        <f>SUM(E49:S49)</f>
        <v>5</v>
      </c>
    </row>
    <row r="50" spans="1:20" s="2" customFormat="1" ht="79.5" customHeight="1" x14ac:dyDescent="0.2">
      <c r="A50" s="1">
        <v>2</v>
      </c>
      <c r="B50" s="116"/>
      <c r="C50" s="89"/>
      <c r="D50" s="117" t="s">
        <v>63</v>
      </c>
      <c r="E50" s="92"/>
      <c r="F50" s="92"/>
      <c r="G50" s="92">
        <v>1</v>
      </c>
      <c r="H50" s="92"/>
      <c r="I50" s="92"/>
      <c r="J50" s="92">
        <v>1</v>
      </c>
      <c r="K50" s="92"/>
      <c r="L50" s="92"/>
      <c r="M50" s="92">
        <v>1</v>
      </c>
      <c r="N50" s="92"/>
      <c r="O50" s="92"/>
      <c r="P50" s="92">
        <v>1</v>
      </c>
      <c r="Q50" s="92"/>
      <c r="R50" s="92"/>
      <c r="S50" s="92">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0</v>
      </c>
      <c r="L51" s="92">
        <f t="shared" si="7"/>
        <v>0</v>
      </c>
      <c r="M51" s="92">
        <f t="shared" si="7"/>
        <v>2</v>
      </c>
      <c r="N51" s="92">
        <f t="shared" si="7"/>
        <v>0</v>
      </c>
      <c r="O51" s="92">
        <f t="shared" si="7"/>
        <v>0</v>
      </c>
      <c r="P51" s="92">
        <f t="shared" si="7"/>
        <v>2</v>
      </c>
      <c r="Q51" s="92">
        <f t="shared" si="7"/>
        <v>0</v>
      </c>
      <c r="R51" s="92">
        <f t="shared" si="7"/>
        <v>0</v>
      </c>
      <c r="S51" s="92">
        <f t="shared" si="7"/>
        <v>2</v>
      </c>
      <c r="T51" s="37">
        <f>SUM(E51:S51)</f>
        <v>10</v>
      </c>
    </row>
    <row r="52" spans="1:20" s="2" customFormat="1" ht="58.5" customHeight="1" x14ac:dyDescent="0.2">
      <c r="A52" s="1"/>
      <c r="B52" s="116"/>
      <c r="C52" s="89"/>
      <c r="D52" s="96" t="s">
        <v>16</v>
      </c>
      <c r="E52" s="105" t="s">
        <v>64</v>
      </c>
      <c r="F52" s="106"/>
      <c r="G52" s="107"/>
      <c r="H52" s="105" t="s">
        <v>64</v>
      </c>
      <c r="I52" s="106"/>
      <c r="J52" s="107"/>
      <c r="K52" s="105" t="s">
        <v>65</v>
      </c>
      <c r="L52" s="106"/>
      <c r="M52" s="107"/>
      <c r="N52" s="105" t="s">
        <v>64</v>
      </c>
      <c r="O52" s="106"/>
      <c r="P52" s="107"/>
      <c r="Q52" s="105" t="s">
        <v>64</v>
      </c>
      <c r="R52" s="106"/>
      <c r="S52" s="107"/>
    </row>
    <row r="53" spans="1:20" x14ac:dyDescent="0.25">
      <c r="E53" s="68">
        <f>+E51+E46+E42+E37+E31+E27+E19</f>
        <v>9</v>
      </c>
      <c r="F53" s="68">
        <f t="shared" ref="F53:G53" si="8">+F51+F46+F42+F37+F31+F27+F19</f>
        <v>6</v>
      </c>
      <c r="G53" s="68">
        <f t="shared" si="8"/>
        <v>2</v>
      </c>
      <c r="H53" s="68">
        <f>+H51+H46+H42+H37+H31+H27+H19</f>
        <v>11</v>
      </c>
      <c r="I53" s="68">
        <f t="shared" ref="I53:J53" si="9">+I51+I46+I42+I37+I31+I27+I19</f>
        <v>4</v>
      </c>
      <c r="J53" s="68">
        <f t="shared" si="9"/>
        <v>2</v>
      </c>
      <c r="K53" s="68">
        <f>+K51+K46+K42+K37+K31+K27+K19</f>
        <v>10</v>
      </c>
      <c r="L53" s="68">
        <f t="shared" ref="L53:M53" si="10">+L51+L46+L42+L37+L31+L27+L19</f>
        <v>4</v>
      </c>
      <c r="M53" s="68">
        <f t="shared" si="10"/>
        <v>3</v>
      </c>
      <c r="N53" s="68">
        <f>+N51+N46+N42+N37+N31+N27+N19</f>
        <v>11</v>
      </c>
      <c r="O53" s="68">
        <f t="shared" ref="O53:P53" si="11">+O51+O46+O42+O37+O31+O27+O19</f>
        <v>4</v>
      </c>
      <c r="P53" s="68">
        <f t="shared" si="11"/>
        <v>2</v>
      </c>
      <c r="Q53" s="68">
        <f>+Q51+Q46+Q42+Q37+Q31+Q27+Q19</f>
        <v>11</v>
      </c>
      <c r="R53" s="68">
        <f t="shared" ref="R53:S53" si="12">+R51+R46+R42+R37+R31+R27+R19</f>
        <v>4</v>
      </c>
      <c r="S53" s="68">
        <f t="shared" si="12"/>
        <v>2</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52</v>
      </c>
      <c r="F55" s="72">
        <f>+E55/$E$58</f>
        <v>0.61176470588235299</v>
      </c>
    </row>
    <row r="56" spans="1:20" x14ac:dyDescent="0.25">
      <c r="D56" s="41" t="s">
        <v>10</v>
      </c>
      <c r="E56" s="68">
        <f>+F53+I53+L53+O53+R53</f>
        <v>22</v>
      </c>
      <c r="F56" s="72">
        <f t="shared" ref="F56:F58" si="13">+E56/$E$58</f>
        <v>0.25882352941176473</v>
      </c>
    </row>
    <row r="57" spans="1:20" x14ac:dyDescent="0.25">
      <c r="D57" s="41" t="s">
        <v>11</v>
      </c>
      <c r="E57" s="68">
        <f>+G53+J53+M53+P53+S53</f>
        <v>11</v>
      </c>
      <c r="F57" s="72">
        <f t="shared" si="13"/>
        <v>0.12941176470588237</v>
      </c>
    </row>
    <row r="58" spans="1:20" x14ac:dyDescent="0.25">
      <c r="E58" s="68">
        <f>+E57+E56+E55</f>
        <v>85</v>
      </c>
      <c r="F58" s="72">
        <f t="shared" si="13"/>
        <v>1</v>
      </c>
    </row>
    <row r="60" spans="1:20" x14ac:dyDescent="0.25">
      <c r="D60" s="73" t="s">
        <v>45</v>
      </c>
      <c r="E60" s="74"/>
      <c r="F60" s="75">
        <f>+F55+F57</f>
        <v>0.74117647058823533</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103" priority="8" operator="notEqual">
      <formula>$T$15</formula>
    </cfRule>
  </conditionalFormatting>
  <conditionalFormatting sqref="E54:S54">
    <cfRule type="cellIs" dxfId="102" priority="6" operator="notEqual">
      <formula>$A$54</formula>
    </cfRule>
    <cfRule type="cellIs" dxfId="101" priority="7" operator="greaterThan">
      <formula>$A$54</formula>
    </cfRule>
  </conditionalFormatting>
  <conditionalFormatting sqref="T16">
    <cfRule type="cellIs" dxfId="100" priority="4" operator="notEqual">
      <formula>$T$15</formula>
    </cfRule>
    <cfRule type="cellIs" priority="5" operator="equal">
      <formula>$T$15</formula>
    </cfRule>
  </conditionalFormatting>
  <conditionalFormatting sqref="T17:T19 T21:T27 T30:T31 T34:T37 T40:T42 T45:T51">
    <cfRule type="cellIs" dxfId="99" priority="3" operator="notEqual">
      <formula>$T$15</formula>
    </cfRule>
  </conditionalFormatting>
  <conditionalFormatting sqref="T17:T19 T21:T27 T30:T31 T34:T37 T40:T42 T45:T51">
    <cfRule type="cellIs" dxfId="98"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N10" sqref="N10"/>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66</v>
      </c>
      <c r="D7" s="76"/>
      <c r="E7" s="76"/>
      <c r="K7" s="23"/>
      <c r="T7" s="23"/>
    </row>
    <row r="8" spans="1:20" s="2" customFormat="1" ht="14.25" customHeight="1" x14ac:dyDescent="0.2">
      <c r="A8" s="1"/>
      <c r="C8" s="77" t="s">
        <v>67</v>
      </c>
      <c r="D8" s="77"/>
      <c r="E8" s="77"/>
      <c r="K8" s="23"/>
      <c r="T8" s="23"/>
    </row>
    <row r="9" spans="1:20" s="2" customFormat="1" ht="12.75" x14ac:dyDescent="0.2">
      <c r="A9" s="1"/>
      <c r="C9" s="78" t="s">
        <v>68</v>
      </c>
      <c r="D9" s="78"/>
      <c r="E9" s="78"/>
      <c r="K9" s="23"/>
      <c r="T9" s="23"/>
    </row>
    <row r="10" spans="1:20" s="2" customFormat="1" ht="12.75" x14ac:dyDescent="0.2">
      <c r="A10" s="1"/>
      <c r="C10" s="78" t="s">
        <v>49</v>
      </c>
      <c r="D10" s="78"/>
      <c r="E10" s="78"/>
      <c r="K10" s="23"/>
      <c r="T10" s="23"/>
    </row>
    <row r="11" spans="1:20" s="2" customFormat="1" ht="12.75" x14ac:dyDescent="0.2">
      <c r="A11" s="1"/>
      <c r="B11" s="26" t="s">
        <v>69</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42052241</v>
      </c>
      <c r="F14" s="35"/>
      <c r="G14" s="36"/>
      <c r="H14" s="34">
        <v>34055246</v>
      </c>
      <c r="I14" s="35"/>
      <c r="J14" s="36"/>
      <c r="K14" s="34">
        <v>10059108</v>
      </c>
      <c r="L14" s="35"/>
      <c r="M14" s="36"/>
      <c r="N14" s="34">
        <v>42057159</v>
      </c>
      <c r="O14" s="35"/>
      <c r="P14" s="36"/>
      <c r="Q14" s="34">
        <v>24953729</v>
      </c>
      <c r="R14" s="35"/>
      <c r="S14" s="36"/>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70</v>
      </c>
      <c r="F20" s="98"/>
      <c r="G20" s="99"/>
      <c r="H20" s="97" t="s">
        <v>70</v>
      </c>
      <c r="I20" s="98"/>
      <c r="J20" s="99"/>
      <c r="K20" s="97" t="s">
        <v>70</v>
      </c>
      <c r="L20" s="98"/>
      <c r="M20" s="99"/>
      <c r="N20" s="97" t="s">
        <v>70</v>
      </c>
      <c r="O20" s="98"/>
      <c r="P20" s="99"/>
      <c r="Q20" s="97" t="s">
        <v>70</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c r="F22" s="92">
        <v>1</v>
      </c>
      <c r="G22" s="92"/>
      <c r="H22" s="92"/>
      <c r="I22" s="92">
        <v>1</v>
      </c>
      <c r="J22" s="92"/>
      <c r="K22" s="92"/>
      <c r="L22" s="92">
        <v>1</v>
      </c>
      <c r="M22" s="92"/>
      <c r="N22" s="92"/>
      <c r="O22" s="92">
        <v>1</v>
      </c>
      <c r="P22" s="92"/>
      <c r="Q22" s="92"/>
      <c r="R22" s="92">
        <v>1</v>
      </c>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v>1</v>
      </c>
      <c r="G26" s="92"/>
      <c r="H26" s="92"/>
      <c r="I26" s="92">
        <v>1</v>
      </c>
      <c r="J26" s="92"/>
      <c r="K26" s="92"/>
      <c r="L26" s="92">
        <v>1</v>
      </c>
      <c r="M26" s="92"/>
      <c r="N26" s="92"/>
      <c r="O26" s="92">
        <v>1</v>
      </c>
      <c r="P26" s="92"/>
      <c r="Q26" s="92"/>
      <c r="R26" s="92">
        <v>1</v>
      </c>
      <c r="S26" s="92"/>
      <c r="T26" s="37">
        <f t="shared" si="1"/>
        <v>5</v>
      </c>
    </row>
    <row r="27" spans="1:20" s="2" customFormat="1" ht="18" customHeight="1" x14ac:dyDescent="0.2">
      <c r="A27" s="1"/>
      <c r="B27" s="88"/>
      <c r="C27" s="89"/>
      <c r="D27" s="95" t="s">
        <v>15</v>
      </c>
      <c r="E27" s="93">
        <f t="shared" ref="E27:S27" si="2">SUM(E22:E26)</f>
        <v>3</v>
      </c>
      <c r="F27" s="93">
        <f t="shared" si="2"/>
        <v>2</v>
      </c>
      <c r="G27" s="93">
        <f t="shared" si="2"/>
        <v>0</v>
      </c>
      <c r="H27" s="93">
        <f t="shared" si="2"/>
        <v>3</v>
      </c>
      <c r="I27" s="93">
        <f t="shared" si="2"/>
        <v>2</v>
      </c>
      <c r="J27" s="93">
        <f t="shared" si="2"/>
        <v>0</v>
      </c>
      <c r="K27" s="93">
        <f t="shared" si="2"/>
        <v>3</v>
      </c>
      <c r="L27" s="93">
        <f t="shared" si="2"/>
        <v>2</v>
      </c>
      <c r="M27" s="93">
        <f t="shared" si="2"/>
        <v>0</v>
      </c>
      <c r="N27" s="93">
        <f t="shared" si="2"/>
        <v>3</v>
      </c>
      <c r="O27" s="93">
        <f t="shared" si="2"/>
        <v>2</v>
      </c>
      <c r="P27" s="93">
        <f t="shared" si="2"/>
        <v>0</v>
      </c>
      <c r="Q27" s="93">
        <f t="shared" si="2"/>
        <v>3</v>
      </c>
      <c r="R27" s="93">
        <f t="shared" si="2"/>
        <v>2</v>
      </c>
      <c r="S27" s="93">
        <f t="shared" si="2"/>
        <v>0</v>
      </c>
      <c r="T27" s="37">
        <f t="shared" si="1"/>
        <v>25</v>
      </c>
    </row>
    <row r="28" spans="1:20" s="2" customFormat="1" ht="48.75" customHeight="1" x14ac:dyDescent="0.2">
      <c r="A28" s="1"/>
      <c r="B28" s="88"/>
      <c r="C28" s="89"/>
      <c r="D28" s="96" t="s">
        <v>16</v>
      </c>
      <c r="E28" s="102" t="s">
        <v>71</v>
      </c>
      <c r="F28" s="103"/>
      <c r="G28" s="104"/>
      <c r="H28" s="102" t="s">
        <v>71</v>
      </c>
      <c r="I28" s="103"/>
      <c r="J28" s="104"/>
      <c r="K28" s="102" t="s">
        <v>71</v>
      </c>
      <c r="L28" s="103"/>
      <c r="M28" s="104"/>
      <c r="N28" s="102" t="s">
        <v>71</v>
      </c>
      <c r="O28" s="103"/>
      <c r="P28" s="104"/>
      <c r="Q28" s="102" t="s">
        <v>71</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51" t="s">
        <v>27</v>
      </c>
      <c r="F32" s="52"/>
      <c r="G32" s="53"/>
      <c r="H32" s="51" t="s">
        <v>27</v>
      </c>
      <c r="I32" s="52"/>
      <c r="J32" s="53"/>
      <c r="K32" s="51" t="s">
        <v>27</v>
      </c>
      <c r="L32" s="52"/>
      <c r="M32" s="53"/>
      <c r="N32" s="51" t="s">
        <v>27</v>
      </c>
      <c r="O32" s="52"/>
      <c r="P32" s="53"/>
      <c r="Q32" s="51" t="s">
        <v>27</v>
      </c>
      <c r="R32" s="52"/>
      <c r="S32" s="53"/>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c r="F34" s="118">
        <v>1</v>
      </c>
      <c r="G34" s="118"/>
      <c r="H34" s="118"/>
      <c r="I34" s="118">
        <v>1</v>
      </c>
      <c r="J34" s="118"/>
      <c r="K34" s="118"/>
      <c r="L34" s="118">
        <v>1</v>
      </c>
      <c r="M34" s="118"/>
      <c r="N34" s="118"/>
      <c r="O34" s="118">
        <v>1</v>
      </c>
      <c r="P34" s="118"/>
      <c r="Q34" s="118"/>
      <c r="R34" s="118">
        <v>1</v>
      </c>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1</v>
      </c>
      <c r="F37" s="93">
        <f t="shared" si="4"/>
        <v>1</v>
      </c>
      <c r="G37" s="93">
        <f t="shared" si="4"/>
        <v>1</v>
      </c>
      <c r="H37" s="93">
        <f t="shared" si="4"/>
        <v>1</v>
      </c>
      <c r="I37" s="93">
        <f t="shared" si="4"/>
        <v>1</v>
      </c>
      <c r="J37" s="93">
        <f t="shared" si="4"/>
        <v>1</v>
      </c>
      <c r="K37" s="93">
        <f t="shared" si="4"/>
        <v>1</v>
      </c>
      <c r="L37" s="93">
        <f t="shared" si="4"/>
        <v>1</v>
      </c>
      <c r="M37" s="93">
        <f t="shared" si="4"/>
        <v>1</v>
      </c>
      <c r="N37" s="93">
        <f t="shared" si="4"/>
        <v>1</v>
      </c>
      <c r="O37" s="93">
        <f t="shared" si="4"/>
        <v>1</v>
      </c>
      <c r="P37" s="93">
        <f t="shared" si="4"/>
        <v>1</v>
      </c>
      <c r="Q37" s="93">
        <f t="shared" si="4"/>
        <v>1</v>
      </c>
      <c r="R37" s="93">
        <f t="shared" si="4"/>
        <v>1</v>
      </c>
      <c r="S37" s="93">
        <f t="shared" si="4"/>
        <v>1</v>
      </c>
      <c r="T37" s="37">
        <f>SUM(E37:S37)</f>
        <v>15</v>
      </c>
    </row>
    <row r="38" spans="1:20" s="2" customFormat="1" ht="46.5" customHeight="1" x14ac:dyDescent="0.2">
      <c r="A38" s="1"/>
      <c r="B38" s="88"/>
      <c r="C38" s="89"/>
      <c r="D38" s="96" t="s">
        <v>16</v>
      </c>
      <c r="E38" s="51" t="s">
        <v>33</v>
      </c>
      <c r="F38" s="52"/>
      <c r="G38" s="53"/>
      <c r="H38" s="51" t="s">
        <v>33</v>
      </c>
      <c r="I38" s="52"/>
      <c r="J38" s="53"/>
      <c r="K38" s="51" t="s">
        <v>33</v>
      </c>
      <c r="L38" s="52"/>
      <c r="M38" s="53"/>
      <c r="N38" s="51" t="s">
        <v>33</v>
      </c>
      <c r="O38" s="52"/>
      <c r="P38" s="53"/>
      <c r="Q38" s="51" t="s">
        <v>33</v>
      </c>
      <c r="R38" s="52"/>
      <c r="S38" s="53"/>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v>1</v>
      </c>
      <c r="F41" s="118"/>
      <c r="G41" s="118"/>
      <c r="H41" s="118">
        <v>1</v>
      </c>
      <c r="I41" s="118"/>
      <c r="J41" s="118"/>
      <c r="K41" s="118">
        <v>1</v>
      </c>
      <c r="L41" s="118"/>
      <c r="M41" s="118"/>
      <c r="N41" s="118">
        <v>1</v>
      </c>
      <c r="O41" s="118"/>
      <c r="P41" s="118"/>
      <c r="Q41" s="118">
        <v>1</v>
      </c>
      <c r="R41" s="118"/>
      <c r="S41" s="118"/>
      <c r="T41" s="37">
        <f>SUM(E41:S41)</f>
        <v>5</v>
      </c>
    </row>
    <row r="42" spans="1:20" s="2" customFormat="1" ht="18" customHeight="1" x14ac:dyDescent="0.2">
      <c r="A42" s="1"/>
      <c r="B42" s="110"/>
      <c r="C42" s="111"/>
      <c r="D42" s="95" t="s">
        <v>15</v>
      </c>
      <c r="E42" s="93">
        <f t="shared" ref="E42:S42" si="5">SUM(E40:E41)</f>
        <v>2</v>
      </c>
      <c r="F42" s="93">
        <f t="shared" si="5"/>
        <v>0</v>
      </c>
      <c r="G42" s="93">
        <f t="shared" si="5"/>
        <v>0</v>
      </c>
      <c r="H42" s="93">
        <f t="shared" si="5"/>
        <v>2</v>
      </c>
      <c r="I42" s="93">
        <f t="shared" si="5"/>
        <v>0</v>
      </c>
      <c r="J42" s="93">
        <f t="shared" si="5"/>
        <v>0</v>
      </c>
      <c r="K42" s="93">
        <f t="shared" si="5"/>
        <v>2</v>
      </c>
      <c r="L42" s="93">
        <f t="shared" si="5"/>
        <v>0</v>
      </c>
      <c r="M42" s="93">
        <f t="shared" si="5"/>
        <v>0</v>
      </c>
      <c r="N42" s="93">
        <f t="shared" si="5"/>
        <v>2</v>
      </c>
      <c r="O42" s="93">
        <f t="shared" si="5"/>
        <v>0</v>
      </c>
      <c r="P42" s="93">
        <f t="shared" si="5"/>
        <v>0</v>
      </c>
      <c r="Q42" s="93">
        <f t="shared" si="5"/>
        <v>2</v>
      </c>
      <c r="R42" s="93">
        <f t="shared" si="5"/>
        <v>0</v>
      </c>
      <c r="S42" s="93">
        <f t="shared" si="5"/>
        <v>0</v>
      </c>
      <c r="T42" s="37">
        <f>SUM(E42:S42)</f>
        <v>10</v>
      </c>
    </row>
    <row r="43" spans="1:20" s="2" customFormat="1" ht="38.25" customHeight="1" x14ac:dyDescent="0.2">
      <c r="A43" s="1"/>
      <c r="B43" s="110"/>
      <c r="C43" s="111"/>
      <c r="D43" s="96" t="s">
        <v>16</v>
      </c>
      <c r="E43" s="59" t="s">
        <v>37</v>
      </c>
      <c r="F43" s="59"/>
      <c r="G43" s="59"/>
      <c r="H43" s="59" t="s">
        <v>37</v>
      </c>
      <c r="I43" s="59"/>
      <c r="J43" s="59"/>
      <c r="K43" s="59" t="s">
        <v>37</v>
      </c>
      <c r="L43" s="59"/>
      <c r="M43" s="59"/>
      <c r="N43" s="59" t="s">
        <v>37</v>
      </c>
      <c r="O43" s="59"/>
      <c r="P43" s="59"/>
      <c r="Q43" s="59" t="s">
        <v>37</v>
      </c>
      <c r="R43" s="59"/>
      <c r="S43" s="59"/>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v>1</v>
      </c>
      <c r="F45" s="118"/>
      <c r="G45" s="118"/>
      <c r="H45" s="118">
        <v>1</v>
      </c>
      <c r="I45" s="118"/>
      <c r="J45" s="118"/>
      <c r="K45" s="118">
        <v>1</v>
      </c>
      <c r="L45" s="118"/>
      <c r="M45" s="118"/>
      <c r="N45" s="118">
        <v>1</v>
      </c>
      <c r="O45" s="118"/>
      <c r="P45" s="118"/>
      <c r="Q45" s="118">
        <v>1</v>
      </c>
      <c r="R45" s="118"/>
      <c r="S45" s="118"/>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119" t="s">
        <v>72</v>
      </c>
      <c r="F47" s="119"/>
      <c r="G47" s="119"/>
      <c r="H47" s="119" t="s">
        <v>72</v>
      </c>
      <c r="I47" s="119"/>
      <c r="J47" s="119"/>
      <c r="K47" s="119" t="s">
        <v>72</v>
      </c>
      <c r="L47" s="119"/>
      <c r="M47" s="119"/>
      <c r="N47" s="119" t="s">
        <v>72</v>
      </c>
      <c r="O47" s="119"/>
      <c r="P47" s="119"/>
      <c r="Q47" s="119" t="s">
        <v>72</v>
      </c>
      <c r="R47" s="119"/>
      <c r="S47" s="11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118"/>
      <c r="F49" s="118"/>
      <c r="G49" s="118">
        <v>1</v>
      </c>
      <c r="H49" s="118"/>
      <c r="I49" s="118"/>
      <c r="J49" s="118">
        <v>1</v>
      </c>
      <c r="K49" s="118"/>
      <c r="L49" s="118"/>
      <c r="M49" s="118">
        <v>1</v>
      </c>
      <c r="N49" s="118"/>
      <c r="O49" s="118"/>
      <c r="P49" s="118">
        <v>1</v>
      </c>
      <c r="Q49" s="118"/>
      <c r="R49" s="118"/>
      <c r="S49" s="118">
        <v>1</v>
      </c>
      <c r="T49" s="37">
        <f>SUM(E49:S49)</f>
        <v>5</v>
      </c>
    </row>
    <row r="50" spans="1:20" s="2" customFormat="1" ht="79.5" customHeight="1" x14ac:dyDescent="0.2">
      <c r="A50" s="1">
        <v>2</v>
      </c>
      <c r="B50" s="116"/>
      <c r="C50" s="89"/>
      <c r="D50" s="117" t="s">
        <v>63</v>
      </c>
      <c r="E50" s="118"/>
      <c r="F50" s="118"/>
      <c r="G50" s="118">
        <v>1</v>
      </c>
      <c r="H50" s="118"/>
      <c r="I50" s="118"/>
      <c r="J50" s="118">
        <v>1</v>
      </c>
      <c r="K50" s="118"/>
      <c r="L50" s="118"/>
      <c r="M50" s="118">
        <v>1</v>
      </c>
      <c r="N50" s="118"/>
      <c r="O50" s="118"/>
      <c r="P50" s="118">
        <v>1</v>
      </c>
      <c r="Q50" s="118"/>
      <c r="R50" s="118"/>
      <c r="S50" s="118">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0</v>
      </c>
      <c r="L51" s="92">
        <f t="shared" si="7"/>
        <v>0</v>
      </c>
      <c r="M51" s="92">
        <f t="shared" si="7"/>
        <v>2</v>
      </c>
      <c r="N51" s="92">
        <f t="shared" si="7"/>
        <v>0</v>
      </c>
      <c r="O51" s="92">
        <f t="shared" si="7"/>
        <v>0</v>
      </c>
      <c r="P51" s="92">
        <f t="shared" si="7"/>
        <v>2</v>
      </c>
      <c r="Q51" s="92">
        <f t="shared" si="7"/>
        <v>0</v>
      </c>
      <c r="R51" s="92">
        <f t="shared" si="7"/>
        <v>0</v>
      </c>
      <c r="S51" s="92">
        <f t="shared" si="7"/>
        <v>2</v>
      </c>
      <c r="T51" s="37">
        <f>SUM(E51:S51)</f>
        <v>10</v>
      </c>
    </row>
    <row r="52" spans="1:20" s="2" customFormat="1" ht="58.5" customHeight="1" x14ac:dyDescent="0.2">
      <c r="A52" s="1"/>
      <c r="B52" s="116"/>
      <c r="C52" s="89"/>
      <c r="D52" s="96" t="s">
        <v>16</v>
      </c>
      <c r="E52" s="105" t="s">
        <v>64</v>
      </c>
      <c r="F52" s="106"/>
      <c r="G52" s="107"/>
      <c r="H52" s="105" t="s">
        <v>64</v>
      </c>
      <c r="I52" s="106"/>
      <c r="J52" s="107"/>
      <c r="K52" s="105" t="s">
        <v>65</v>
      </c>
      <c r="L52" s="106"/>
      <c r="M52" s="107"/>
      <c r="N52" s="105" t="s">
        <v>64</v>
      </c>
      <c r="O52" s="106"/>
      <c r="P52" s="107"/>
      <c r="Q52" s="105" t="s">
        <v>64</v>
      </c>
      <c r="R52" s="106"/>
      <c r="S52" s="107"/>
    </row>
    <row r="53" spans="1:20" x14ac:dyDescent="0.25">
      <c r="E53" s="68">
        <f>+E51+E46+E42+E37+E31+E27+E19</f>
        <v>11</v>
      </c>
      <c r="F53" s="68">
        <f t="shared" ref="F53:G53" si="8">+F51+F46+F42+F37+F31+F27+F19</f>
        <v>3</v>
      </c>
      <c r="G53" s="68">
        <f t="shared" si="8"/>
        <v>3</v>
      </c>
      <c r="H53" s="68">
        <f>+H51+H46+H42+H37+H31+H27+H19</f>
        <v>11</v>
      </c>
      <c r="I53" s="68">
        <f t="shared" ref="I53:J53" si="9">+I51+I46+I42+I37+I31+I27+I19</f>
        <v>3</v>
      </c>
      <c r="J53" s="68">
        <f t="shared" si="9"/>
        <v>3</v>
      </c>
      <c r="K53" s="68">
        <f>+K51+K46+K42+K37+K31+K27+K19</f>
        <v>11</v>
      </c>
      <c r="L53" s="68">
        <f t="shared" ref="L53:M53" si="10">+L51+L46+L42+L37+L31+L27+L19</f>
        <v>3</v>
      </c>
      <c r="M53" s="68">
        <f t="shared" si="10"/>
        <v>3</v>
      </c>
      <c r="N53" s="68">
        <f>+N51+N46+N42+N37+N31+N27+N19</f>
        <v>11</v>
      </c>
      <c r="O53" s="68">
        <f t="shared" ref="O53:P53" si="11">+O51+O46+O42+O37+O31+O27+O19</f>
        <v>3</v>
      </c>
      <c r="P53" s="68">
        <f t="shared" si="11"/>
        <v>3</v>
      </c>
      <c r="Q53" s="68">
        <f>+Q51+Q46+Q42+Q37+Q31+Q27+Q19</f>
        <v>11</v>
      </c>
      <c r="R53" s="68">
        <f t="shared" ref="R53:S53" si="12">+R51+R46+R42+R37+R31+R27+R19</f>
        <v>3</v>
      </c>
      <c r="S53" s="68">
        <f t="shared" si="12"/>
        <v>3</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55</v>
      </c>
      <c r="F55" s="72">
        <f>+E55/$E$58</f>
        <v>0.6470588235294118</v>
      </c>
    </row>
    <row r="56" spans="1:20" x14ac:dyDescent="0.25">
      <c r="D56" s="41" t="s">
        <v>10</v>
      </c>
      <c r="E56" s="68">
        <f>+F53+I53+L53+O53+R53</f>
        <v>15</v>
      </c>
      <c r="F56" s="72">
        <f t="shared" ref="F56:F58" si="13">+E56/$E$58</f>
        <v>0.17647058823529413</v>
      </c>
    </row>
    <row r="57" spans="1:20" x14ac:dyDescent="0.25">
      <c r="D57" s="41" t="s">
        <v>11</v>
      </c>
      <c r="E57" s="68">
        <f>+G53+J53+M53+P53+S53</f>
        <v>15</v>
      </c>
      <c r="F57" s="72">
        <f t="shared" si="13"/>
        <v>0.17647058823529413</v>
      </c>
    </row>
    <row r="58" spans="1:20" x14ac:dyDescent="0.25">
      <c r="E58" s="68">
        <f>+E57+E56+E55</f>
        <v>85</v>
      </c>
      <c r="F58" s="72">
        <f t="shared" si="13"/>
        <v>1</v>
      </c>
    </row>
    <row r="60" spans="1:20" x14ac:dyDescent="0.25">
      <c r="D60" s="73" t="s">
        <v>45</v>
      </c>
      <c r="E60" s="74"/>
      <c r="F60" s="75">
        <f>+F55+F57</f>
        <v>0.82352941176470595</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97" priority="8" operator="notEqual">
      <formula>$T$15</formula>
    </cfRule>
  </conditionalFormatting>
  <conditionalFormatting sqref="E54:S54">
    <cfRule type="cellIs" dxfId="96" priority="6" operator="notEqual">
      <formula>$A$54</formula>
    </cfRule>
    <cfRule type="cellIs" dxfId="95" priority="7" operator="greaterThan">
      <formula>$A$54</formula>
    </cfRule>
  </conditionalFormatting>
  <conditionalFormatting sqref="T16">
    <cfRule type="cellIs" dxfId="94" priority="4" operator="notEqual">
      <formula>$T$15</formula>
    </cfRule>
    <cfRule type="cellIs" priority="5" operator="equal">
      <formula>$T$15</formula>
    </cfRule>
  </conditionalFormatting>
  <conditionalFormatting sqref="T17:T19 T21:T27 T30:T31 T34:T37 T40:T42 T45:T51">
    <cfRule type="cellIs" dxfId="93" priority="3" operator="notEqual">
      <formula>$T$15</formula>
    </cfRule>
  </conditionalFormatting>
  <conditionalFormatting sqref="T17:T19 T21:T27 T30:T31 T34:T37 T40:T42 T45:T51">
    <cfRule type="cellIs" dxfId="92"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N11" sqref="N11"/>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0" customFormat="1" ht="12.75" x14ac:dyDescent="0.2">
      <c r="A7" s="19"/>
      <c r="C7" s="21" t="s">
        <v>73</v>
      </c>
      <c r="D7" s="21"/>
      <c r="E7" s="21"/>
      <c r="K7" s="22"/>
      <c r="T7" s="22"/>
    </row>
    <row r="8" spans="1:20" s="20" customFormat="1" ht="14.25" customHeight="1" x14ac:dyDescent="0.2">
      <c r="A8" s="19"/>
      <c r="C8" s="120" t="s">
        <v>74</v>
      </c>
      <c r="D8" s="120"/>
      <c r="E8" s="120"/>
      <c r="K8" s="22"/>
      <c r="T8" s="22"/>
    </row>
    <row r="9" spans="1:20" s="20" customFormat="1" ht="12.75" x14ac:dyDescent="0.2">
      <c r="A9" s="19"/>
      <c r="C9" s="21" t="s">
        <v>75</v>
      </c>
      <c r="D9" s="21"/>
      <c r="E9" s="21"/>
      <c r="K9" s="22"/>
      <c r="T9" s="22"/>
    </row>
    <row r="10" spans="1:20" s="20" customFormat="1" ht="12.75" x14ac:dyDescent="0.2">
      <c r="A10" s="19"/>
      <c r="C10" s="21" t="s">
        <v>76</v>
      </c>
      <c r="D10" s="21"/>
      <c r="E10" s="21"/>
      <c r="K10" s="22"/>
      <c r="T10" s="22"/>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31"/>
      <c r="C14" s="32"/>
      <c r="D14" s="33" t="s">
        <v>6</v>
      </c>
      <c r="E14" s="85" t="s">
        <v>77</v>
      </c>
      <c r="F14" s="86"/>
      <c r="G14" s="87"/>
      <c r="H14" s="85" t="s">
        <v>78</v>
      </c>
      <c r="I14" s="86"/>
      <c r="J14" s="87"/>
      <c r="K14" s="85" t="s">
        <v>79</v>
      </c>
      <c r="L14" s="86"/>
      <c r="M14" s="87"/>
      <c r="N14" s="85" t="s">
        <v>80</v>
      </c>
      <c r="O14" s="86"/>
      <c r="P14" s="87"/>
      <c r="Q14" s="85" t="s">
        <v>81</v>
      </c>
      <c r="R14" s="86"/>
      <c r="S14" s="87"/>
      <c r="T14" s="121"/>
    </row>
    <row r="15" spans="1:20" s="2" customFormat="1" ht="25.5" customHeight="1" x14ac:dyDescent="0.2">
      <c r="A15" s="1"/>
      <c r="B15" s="38" t="s">
        <v>7</v>
      </c>
      <c r="C15" s="39"/>
      <c r="D15" s="4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121">
        <v>5</v>
      </c>
    </row>
    <row r="16" spans="1:20" s="2" customFormat="1" ht="50.25" customHeight="1" x14ac:dyDescent="0.2">
      <c r="A16" s="1">
        <v>1</v>
      </c>
      <c r="B16" s="38"/>
      <c r="C16" s="39"/>
      <c r="D16" s="42" t="s">
        <v>12</v>
      </c>
      <c r="E16" s="43">
        <v>1</v>
      </c>
      <c r="F16" s="43"/>
      <c r="G16" s="43"/>
      <c r="H16" s="43">
        <v>1</v>
      </c>
      <c r="I16" s="43"/>
      <c r="J16" s="43"/>
      <c r="K16" s="43">
        <v>1</v>
      </c>
      <c r="L16" s="43"/>
      <c r="M16" s="43"/>
      <c r="N16" s="43">
        <v>1</v>
      </c>
      <c r="O16" s="43"/>
      <c r="P16" s="43"/>
      <c r="Q16" s="43">
        <v>1</v>
      </c>
      <c r="R16" s="43"/>
      <c r="S16" s="43"/>
      <c r="T16" s="121">
        <f>SUM(E16:S16)</f>
        <v>5</v>
      </c>
    </row>
    <row r="17" spans="1:20" s="2" customFormat="1" ht="51" customHeight="1" x14ac:dyDescent="0.2">
      <c r="A17" s="1">
        <v>2</v>
      </c>
      <c r="B17" s="38"/>
      <c r="C17" s="39"/>
      <c r="D17" s="44" t="s">
        <v>13</v>
      </c>
      <c r="E17" s="43">
        <v>1</v>
      </c>
      <c r="F17" s="43"/>
      <c r="G17" s="43"/>
      <c r="H17" s="43">
        <v>1</v>
      </c>
      <c r="I17" s="43"/>
      <c r="J17" s="43"/>
      <c r="K17" s="43">
        <v>1</v>
      </c>
      <c r="L17" s="43"/>
      <c r="M17" s="43"/>
      <c r="N17" s="43">
        <v>1</v>
      </c>
      <c r="O17" s="43"/>
      <c r="P17" s="43"/>
      <c r="Q17" s="43">
        <v>1</v>
      </c>
      <c r="R17" s="43"/>
      <c r="S17" s="43"/>
      <c r="T17" s="121">
        <f>SUM(E17:S17)</f>
        <v>5</v>
      </c>
    </row>
    <row r="18" spans="1:20" s="2" customFormat="1" ht="66" customHeight="1" x14ac:dyDescent="0.2">
      <c r="A18" s="1">
        <v>3</v>
      </c>
      <c r="B18" s="38"/>
      <c r="C18" s="39"/>
      <c r="D18" s="44" t="s">
        <v>14</v>
      </c>
      <c r="E18" s="43"/>
      <c r="F18" s="43">
        <v>1</v>
      </c>
      <c r="G18" s="43"/>
      <c r="H18" s="43"/>
      <c r="I18" s="43">
        <v>1</v>
      </c>
      <c r="J18" s="43"/>
      <c r="K18" s="43"/>
      <c r="L18" s="43">
        <v>1</v>
      </c>
      <c r="M18" s="43"/>
      <c r="N18" s="43"/>
      <c r="O18" s="43">
        <v>1</v>
      </c>
      <c r="P18" s="43"/>
      <c r="Q18" s="43"/>
      <c r="R18" s="43">
        <v>1</v>
      </c>
      <c r="S18" s="43"/>
      <c r="T18" s="121">
        <f>SUM(E18:S18)</f>
        <v>5</v>
      </c>
    </row>
    <row r="19" spans="1:20" s="2" customFormat="1" ht="18" customHeight="1" x14ac:dyDescent="0.2">
      <c r="A19" s="1"/>
      <c r="B19" s="38"/>
      <c r="C19" s="39"/>
      <c r="D19" s="45" t="s">
        <v>15</v>
      </c>
      <c r="E19" s="43">
        <f t="shared" ref="E19:S19" si="0">SUM(E16:E18)</f>
        <v>2</v>
      </c>
      <c r="F19" s="43">
        <f t="shared" si="0"/>
        <v>1</v>
      </c>
      <c r="G19" s="43">
        <f t="shared" si="0"/>
        <v>0</v>
      </c>
      <c r="H19" s="43">
        <f t="shared" si="0"/>
        <v>2</v>
      </c>
      <c r="I19" s="43">
        <f t="shared" si="0"/>
        <v>1</v>
      </c>
      <c r="J19" s="43">
        <f t="shared" si="0"/>
        <v>0</v>
      </c>
      <c r="K19" s="43">
        <f t="shared" si="0"/>
        <v>2</v>
      </c>
      <c r="L19" s="43">
        <f t="shared" si="0"/>
        <v>1</v>
      </c>
      <c r="M19" s="43">
        <f t="shared" si="0"/>
        <v>0</v>
      </c>
      <c r="N19" s="43">
        <f t="shared" si="0"/>
        <v>2</v>
      </c>
      <c r="O19" s="43">
        <f t="shared" si="0"/>
        <v>1</v>
      </c>
      <c r="P19" s="43">
        <f t="shared" si="0"/>
        <v>0</v>
      </c>
      <c r="Q19" s="43">
        <f t="shared" si="0"/>
        <v>2</v>
      </c>
      <c r="R19" s="43">
        <f t="shared" si="0"/>
        <v>1</v>
      </c>
      <c r="S19" s="43">
        <f t="shared" si="0"/>
        <v>0</v>
      </c>
      <c r="T19" s="122">
        <f>SUM(E19:S19)</f>
        <v>15</v>
      </c>
    </row>
    <row r="20" spans="1:20" s="2" customFormat="1" ht="37.5" customHeight="1" x14ac:dyDescent="0.2">
      <c r="A20" s="1"/>
      <c r="B20" s="38"/>
      <c r="C20" s="39"/>
      <c r="D20" s="47" t="s">
        <v>16</v>
      </c>
      <c r="E20" s="51" t="s">
        <v>82</v>
      </c>
      <c r="F20" s="52"/>
      <c r="G20" s="52"/>
      <c r="H20" s="52"/>
      <c r="I20" s="52"/>
      <c r="J20" s="52"/>
      <c r="K20" s="52"/>
      <c r="L20" s="52"/>
      <c r="M20" s="52"/>
      <c r="N20" s="52"/>
      <c r="O20" s="52"/>
      <c r="P20" s="52"/>
      <c r="Q20" s="52"/>
      <c r="R20" s="52"/>
      <c r="S20" s="53"/>
      <c r="T20" s="121"/>
    </row>
    <row r="21" spans="1:20" s="2" customFormat="1" ht="21.75" customHeight="1" x14ac:dyDescent="0.2">
      <c r="A21" s="1"/>
      <c r="B21" s="38" t="s">
        <v>18</v>
      </c>
      <c r="C21" s="39"/>
      <c r="D21" s="47"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121">
        <v>5</v>
      </c>
    </row>
    <row r="22" spans="1:20" s="2" customFormat="1" ht="114" customHeight="1" x14ac:dyDescent="0.2">
      <c r="A22" s="1">
        <v>1</v>
      </c>
      <c r="B22" s="38"/>
      <c r="C22" s="39"/>
      <c r="D22" s="49" t="s">
        <v>19</v>
      </c>
      <c r="E22" s="43"/>
      <c r="F22" s="43">
        <v>1</v>
      </c>
      <c r="G22" s="43"/>
      <c r="H22" s="43"/>
      <c r="I22" s="43">
        <v>1</v>
      </c>
      <c r="J22" s="43"/>
      <c r="K22" s="43"/>
      <c r="L22" s="43">
        <v>1</v>
      </c>
      <c r="M22" s="43"/>
      <c r="N22" s="43"/>
      <c r="O22" s="43">
        <v>1</v>
      </c>
      <c r="P22" s="43"/>
      <c r="Q22" s="43"/>
      <c r="R22" s="43">
        <v>1</v>
      </c>
      <c r="S22" s="43"/>
      <c r="T22" s="121">
        <f t="shared" ref="T22:T27" si="1">SUM(E22:S22)</f>
        <v>5</v>
      </c>
    </row>
    <row r="23" spans="1:20" s="2" customFormat="1" ht="105.75" customHeight="1" x14ac:dyDescent="0.2">
      <c r="A23" s="1">
        <v>2</v>
      </c>
      <c r="B23" s="38"/>
      <c r="C23" s="39"/>
      <c r="D23" s="49" t="s">
        <v>20</v>
      </c>
      <c r="E23" s="43">
        <v>1</v>
      </c>
      <c r="F23" s="43"/>
      <c r="G23" s="43"/>
      <c r="H23" s="43">
        <v>1</v>
      </c>
      <c r="I23" s="43"/>
      <c r="J23" s="43"/>
      <c r="K23" s="43">
        <v>1</v>
      </c>
      <c r="L23" s="43"/>
      <c r="M23" s="43"/>
      <c r="N23" s="43">
        <v>1</v>
      </c>
      <c r="O23" s="43"/>
      <c r="P23" s="43"/>
      <c r="Q23" s="43">
        <v>1</v>
      </c>
      <c r="R23" s="43"/>
      <c r="S23" s="43"/>
      <c r="T23" s="121">
        <f t="shared" si="1"/>
        <v>5</v>
      </c>
    </row>
    <row r="24" spans="1:20" s="2" customFormat="1" ht="48.75" customHeight="1" x14ac:dyDescent="0.2">
      <c r="A24" s="1">
        <v>3</v>
      </c>
      <c r="B24" s="38"/>
      <c r="C24" s="39"/>
      <c r="D24" s="50" t="s">
        <v>21</v>
      </c>
      <c r="E24" s="43"/>
      <c r="F24" s="43">
        <v>1</v>
      </c>
      <c r="G24" s="43"/>
      <c r="H24" s="43"/>
      <c r="I24" s="43">
        <v>1</v>
      </c>
      <c r="J24" s="43"/>
      <c r="K24" s="43">
        <v>1</v>
      </c>
      <c r="L24" s="43"/>
      <c r="M24" s="43"/>
      <c r="N24" s="43"/>
      <c r="O24" s="43">
        <v>1</v>
      </c>
      <c r="P24" s="43"/>
      <c r="Q24" s="43"/>
      <c r="R24" s="43">
        <v>1</v>
      </c>
      <c r="S24" s="43"/>
      <c r="T24" s="121">
        <f t="shared" si="1"/>
        <v>5</v>
      </c>
    </row>
    <row r="25" spans="1:20" s="2" customFormat="1" ht="47.25" customHeight="1" x14ac:dyDescent="0.2">
      <c r="A25" s="1">
        <v>4</v>
      </c>
      <c r="B25" s="38"/>
      <c r="C25" s="39"/>
      <c r="D25" s="50" t="s">
        <v>22</v>
      </c>
      <c r="E25" s="43"/>
      <c r="F25" s="43">
        <v>1</v>
      </c>
      <c r="G25" s="43"/>
      <c r="H25" s="43"/>
      <c r="I25" s="43">
        <v>1</v>
      </c>
      <c r="J25" s="43"/>
      <c r="K25" s="43"/>
      <c r="L25" s="43">
        <v>1</v>
      </c>
      <c r="M25" s="43"/>
      <c r="N25" s="43"/>
      <c r="O25" s="43">
        <v>1</v>
      </c>
      <c r="P25" s="43"/>
      <c r="Q25" s="43"/>
      <c r="R25" s="43">
        <v>1</v>
      </c>
      <c r="S25" s="43"/>
      <c r="T25" s="121">
        <f t="shared" si="1"/>
        <v>5</v>
      </c>
    </row>
    <row r="26" spans="1:20" s="2" customFormat="1" ht="75" customHeight="1" x14ac:dyDescent="0.2">
      <c r="A26" s="1">
        <v>5</v>
      </c>
      <c r="B26" s="38"/>
      <c r="C26" s="39"/>
      <c r="D26" s="49" t="s">
        <v>23</v>
      </c>
      <c r="E26" s="43">
        <v>1</v>
      </c>
      <c r="F26" s="43"/>
      <c r="G26" s="43"/>
      <c r="H26" s="43">
        <v>1</v>
      </c>
      <c r="I26" s="43"/>
      <c r="J26" s="43"/>
      <c r="K26" s="43">
        <v>1</v>
      </c>
      <c r="L26" s="43"/>
      <c r="M26" s="43"/>
      <c r="N26" s="43">
        <v>1</v>
      </c>
      <c r="O26" s="43"/>
      <c r="P26" s="43"/>
      <c r="Q26" s="43">
        <v>1</v>
      </c>
      <c r="R26" s="43"/>
      <c r="S26" s="43"/>
      <c r="T26" s="121">
        <f t="shared" si="1"/>
        <v>5</v>
      </c>
    </row>
    <row r="27" spans="1:20" s="2" customFormat="1" ht="18" customHeight="1" x14ac:dyDescent="0.2">
      <c r="A27" s="1"/>
      <c r="B27" s="38"/>
      <c r="C27" s="39"/>
      <c r="D27" s="45" t="s">
        <v>15</v>
      </c>
      <c r="E27" s="43">
        <f t="shared" ref="E27:S27" si="2">SUM(E22:E26)</f>
        <v>2</v>
      </c>
      <c r="F27" s="43">
        <f t="shared" si="2"/>
        <v>3</v>
      </c>
      <c r="G27" s="43">
        <f t="shared" si="2"/>
        <v>0</v>
      </c>
      <c r="H27" s="43">
        <f t="shared" si="2"/>
        <v>2</v>
      </c>
      <c r="I27" s="43">
        <f t="shared" si="2"/>
        <v>3</v>
      </c>
      <c r="J27" s="43">
        <f t="shared" si="2"/>
        <v>0</v>
      </c>
      <c r="K27" s="43">
        <f t="shared" si="2"/>
        <v>3</v>
      </c>
      <c r="L27" s="43">
        <f t="shared" si="2"/>
        <v>2</v>
      </c>
      <c r="M27" s="43">
        <f t="shared" si="2"/>
        <v>0</v>
      </c>
      <c r="N27" s="43">
        <f t="shared" si="2"/>
        <v>2</v>
      </c>
      <c r="O27" s="43">
        <f t="shared" si="2"/>
        <v>3</v>
      </c>
      <c r="P27" s="43">
        <f t="shared" si="2"/>
        <v>0</v>
      </c>
      <c r="Q27" s="43">
        <f t="shared" si="2"/>
        <v>2</v>
      </c>
      <c r="R27" s="43">
        <f t="shared" si="2"/>
        <v>3</v>
      </c>
      <c r="S27" s="43">
        <f t="shared" si="2"/>
        <v>0</v>
      </c>
      <c r="T27" s="122">
        <f t="shared" si="1"/>
        <v>25</v>
      </c>
    </row>
    <row r="28" spans="1:20" s="2" customFormat="1" ht="48.75" customHeight="1" x14ac:dyDescent="0.2">
      <c r="A28" s="1"/>
      <c r="B28" s="38"/>
      <c r="C28" s="39"/>
      <c r="D28" s="47" t="s">
        <v>16</v>
      </c>
      <c r="E28" s="51" t="s">
        <v>83</v>
      </c>
      <c r="F28" s="52"/>
      <c r="G28" s="53"/>
      <c r="H28" s="51" t="s">
        <v>83</v>
      </c>
      <c r="I28" s="52"/>
      <c r="J28" s="53"/>
      <c r="K28" s="51" t="s">
        <v>84</v>
      </c>
      <c r="L28" s="52"/>
      <c r="M28" s="53"/>
      <c r="N28" s="64" t="s">
        <v>85</v>
      </c>
      <c r="O28" s="65"/>
      <c r="P28" s="66"/>
      <c r="Q28" s="64" t="s">
        <v>85</v>
      </c>
      <c r="R28" s="65"/>
      <c r="S28" s="66"/>
      <c r="T28" s="121"/>
    </row>
    <row r="29" spans="1:20" s="2" customFormat="1" ht="18" customHeight="1" x14ac:dyDescent="0.2">
      <c r="A29" s="1"/>
      <c r="B29" s="38" t="s">
        <v>25</v>
      </c>
      <c r="C29" s="39"/>
      <c r="D29" s="47"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c r="T29" s="121">
        <v>5</v>
      </c>
    </row>
    <row r="30" spans="1:20" s="2" customFormat="1" ht="88.5" customHeight="1" x14ac:dyDescent="0.2">
      <c r="A30" s="1">
        <v>1</v>
      </c>
      <c r="B30" s="38"/>
      <c r="C30" s="39"/>
      <c r="D30" s="49" t="s">
        <v>26</v>
      </c>
      <c r="E30" s="43">
        <v>1</v>
      </c>
      <c r="F30" s="43"/>
      <c r="G30" s="43"/>
      <c r="H30" s="43">
        <v>1</v>
      </c>
      <c r="I30" s="43"/>
      <c r="J30" s="43"/>
      <c r="K30" s="43">
        <v>1</v>
      </c>
      <c r="L30" s="43"/>
      <c r="M30" s="43"/>
      <c r="N30" s="43">
        <v>1</v>
      </c>
      <c r="O30" s="43"/>
      <c r="P30" s="43"/>
      <c r="Q30" s="43">
        <v>1</v>
      </c>
      <c r="R30" s="43"/>
      <c r="S30" s="43"/>
      <c r="T30" s="121">
        <f>SUM(E30:S30)</f>
        <v>5</v>
      </c>
    </row>
    <row r="31" spans="1:20" s="2" customFormat="1" ht="18" customHeight="1" x14ac:dyDescent="0.2">
      <c r="A31" s="1"/>
      <c r="B31" s="38"/>
      <c r="C31" s="39"/>
      <c r="D31" s="45" t="s">
        <v>15</v>
      </c>
      <c r="E31" s="43">
        <f t="shared" ref="E31:S31" si="3">SUM(E30:E30)</f>
        <v>1</v>
      </c>
      <c r="F31" s="43">
        <f t="shared" si="3"/>
        <v>0</v>
      </c>
      <c r="G31" s="43">
        <f t="shared" si="3"/>
        <v>0</v>
      </c>
      <c r="H31" s="43">
        <f t="shared" si="3"/>
        <v>1</v>
      </c>
      <c r="I31" s="43">
        <f t="shared" si="3"/>
        <v>0</v>
      </c>
      <c r="J31" s="43">
        <f t="shared" si="3"/>
        <v>0</v>
      </c>
      <c r="K31" s="43">
        <f t="shared" si="3"/>
        <v>1</v>
      </c>
      <c r="L31" s="43">
        <f t="shared" si="3"/>
        <v>0</v>
      </c>
      <c r="M31" s="43">
        <f t="shared" si="3"/>
        <v>0</v>
      </c>
      <c r="N31" s="43">
        <f t="shared" si="3"/>
        <v>1</v>
      </c>
      <c r="O31" s="43">
        <f t="shared" si="3"/>
        <v>0</v>
      </c>
      <c r="P31" s="43">
        <f t="shared" si="3"/>
        <v>0</v>
      </c>
      <c r="Q31" s="43">
        <f t="shared" si="3"/>
        <v>1</v>
      </c>
      <c r="R31" s="43">
        <f t="shared" si="3"/>
        <v>0</v>
      </c>
      <c r="S31" s="43">
        <f t="shared" si="3"/>
        <v>0</v>
      </c>
      <c r="T31" s="122">
        <f>SUM(E31:S31)</f>
        <v>5</v>
      </c>
    </row>
    <row r="32" spans="1:20" s="2" customFormat="1" ht="37.5" customHeight="1" x14ac:dyDescent="0.2">
      <c r="A32" s="1"/>
      <c r="B32" s="38"/>
      <c r="C32" s="39"/>
      <c r="D32" s="47" t="s">
        <v>16</v>
      </c>
      <c r="E32" s="123" t="s">
        <v>86</v>
      </c>
      <c r="F32" s="124"/>
      <c r="G32" s="125"/>
      <c r="H32" s="123" t="s">
        <v>86</v>
      </c>
      <c r="I32" s="124"/>
      <c r="J32" s="125"/>
      <c r="K32" s="123" t="s">
        <v>86</v>
      </c>
      <c r="L32" s="124"/>
      <c r="M32" s="125"/>
      <c r="N32" s="123" t="s">
        <v>86</v>
      </c>
      <c r="O32" s="124"/>
      <c r="P32" s="125"/>
      <c r="Q32" s="123" t="s">
        <v>86</v>
      </c>
      <c r="R32" s="124"/>
      <c r="S32" s="125"/>
      <c r="T32" s="121"/>
    </row>
    <row r="33" spans="1:20" s="2" customFormat="1" ht="18" customHeight="1" x14ac:dyDescent="0.2">
      <c r="A33" s="1"/>
      <c r="B33" s="38" t="s">
        <v>29</v>
      </c>
      <c r="C33" s="39"/>
      <c r="D33" s="47"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c r="T33" s="121">
        <v>5</v>
      </c>
    </row>
    <row r="34" spans="1:20" s="2" customFormat="1" ht="81" customHeight="1" x14ac:dyDescent="0.2">
      <c r="A34" s="1">
        <v>1</v>
      </c>
      <c r="B34" s="38"/>
      <c r="C34" s="39"/>
      <c r="D34" s="54" t="s">
        <v>30</v>
      </c>
      <c r="E34" s="43">
        <v>1</v>
      </c>
      <c r="F34" s="43"/>
      <c r="G34" s="43"/>
      <c r="H34" s="43">
        <v>1</v>
      </c>
      <c r="I34" s="43"/>
      <c r="J34" s="43"/>
      <c r="K34" s="43">
        <v>1</v>
      </c>
      <c r="L34" s="43"/>
      <c r="M34" s="43"/>
      <c r="N34" s="43">
        <v>1</v>
      </c>
      <c r="O34" s="43"/>
      <c r="P34" s="43"/>
      <c r="Q34" s="43"/>
      <c r="R34" s="43">
        <v>1</v>
      </c>
      <c r="S34" s="43"/>
      <c r="T34" s="126">
        <f>SUM(E34:S34)</f>
        <v>5</v>
      </c>
    </row>
    <row r="35" spans="1:20" s="2" customFormat="1" ht="81" customHeight="1" x14ac:dyDescent="0.2">
      <c r="A35" s="1">
        <v>2</v>
      </c>
      <c r="B35" s="38"/>
      <c r="C35" s="39"/>
      <c r="D35" s="55" t="s">
        <v>31</v>
      </c>
      <c r="E35" s="43"/>
      <c r="F35" s="43"/>
      <c r="G35" s="43">
        <v>1</v>
      </c>
      <c r="H35" s="43"/>
      <c r="I35" s="43"/>
      <c r="J35" s="43">
        <v>1</v>
      </c>
      <c r="K35" s="43"/>
      <c r="L35" s="43"/>
      <c r="M35" s="43">
        <v>1</v>
      </c>
      <c r="N35" s="43"/>
      <c r="O35" s="43"/>
      <c r="P35" s="43">
        <v>1</v>
      </c>
      <c r="Q35" s="43"/>
      <c r="R35" s="43"/>
      <c r="S35" s="43">
        <v>1</v>
      </c>
      <c r="T35" s="126">
        <f>SUM(E35:S35)</f>
        <v>5</v>
      </c>
    </row>
    <row r="36" spans="1:20" s="2" customFormat="1" ht="91.5" customHeight="1" x14ac:dyDescent="0.2">
      <c r="A36" s="1">
        <v>3</v>
      </c>
      <c r="B36" s="38"/>
      <c r="C36" s="39"/>
      <c r="D36" s="54" t="s">
        <v>32</v>
      </c>
      <c r="E36" s="43"/>
      <c r="F36" s="43">
        <v>1</v>
      </c>
      <c r="G36" s="43"/>
      <c r="H36" s="43"/>
      <c r="I36" s="43">
        <v>1</v>
      </c>
      <c r="J36" s="43"/>
      <c r="K36" s="43">
        <v>1</v>
      </c>
      <c r="L36" s="43"/>
      <c r="M36" s="43"/>
      <c r="N36" s="43">
        <v>1</v>
      </c>
      <c r="O36" s="43"/>
      <c r="P36" s="43"/>
      <c r="Q36" s="43"/>
      <c r="R36" s="43">
        <v>1</v>
      </c>
      <c r="S36" s="43"/>
      <c r="T36" s="126">
        <f>SUM(E36:S36)</f>
        <v>5</v>
      </c>
    </row>
    <row r="37" spans="1:20" s="2" customFormat="1" ht="18" customHeight="1" x14ac:dyDescent="0.2">
      <c r="A37" s="1"/>
      <c r="B37" s="38"/>
      <c r="C37" s="39"/>
      <c r="D37" s="45" t="s">
        <v>15</v>
      </c>
      <c r="E37" s="43">
        <f t="shared" ref="E37:S37" si="4">SUM(E34:E36)</f>
        <v>1</v>
      </c>
      <c r="F37" s="43">
        <f t="shared" si="4"/>
        <v>1</v>
      </c>
      <c r="G37" s="43">
        <f t="shared" si="4"/>
        <v>1</v>
      </c>
      <c r="H37" s="43">
        <f t="shared" si="4"/>
        <v>1</v>
      </c>
      <c r="I37" s="43">
        <f t="shared" si="4"/>
        <v>1</v>
      </c>
      <c r="J37" s="43">
        <f t="shared" si="4"/>
        <v>1</v>
      </c>
      <c r="K37" s="43">
        <f t="shared" si="4"/>
        <v>2</v>
      </c>
      <c r="L37" s="43">
        <f t="shared" si="4"/>
        <v>0</v>
      </c>
      <c r="M37" s="43">
        <f t="shared" si="4"/>
        <v>1</v>
      </c>
      <c r="N37" s="43">
        <f t="shared" si="4"/>
        <v>2</v>
      </c>
      <c r="O37" s="43">
        <f t="shared" si="4"/>
        <v>0</v>
      </c>
      <c r="P37" s="43">
        <f t="shared" si="4"/>
        <v>1</v>
      </c>
      <c r="Q37" s="43">
        <f t="shared" si="4"/>
        <v>0</v>
      </c>
      <c r="R37" s="43">
        <f t="shared" si="4"/>
        <v>2</v>
      </c>
      <c r="S37" s="43">
        <f t="shared" si="4"/>
        <v>1</v>
      </c>
      <c r="T37" s="127">
        <f>SUM(E37:S37)</f>
        <v>15</v>
      </c>
    </row>
    <row r="38" spans="1:20" s="2" customFormat="1" ht="46.5" customHeight="1" x14ac:dyDescent="0.2">
      <c r="A38" s="1"/>
      <c r="B38" s="38"/>
      <c r="C38" s="39"/>
      <c r="D38" s="47" t="s">
        <v>16</v>
      </c>
      <c r="E38" s="51" t="s">
        <v>87</v>
      </c>
      <c r="F38" s="52"/>
      <c r="G38" s="53"/>
      <c r="H38" s="51" t="s">
        <v>87</v>
      </c>
      <c r="I38" s="52"/>
      <c r="J38" s="53"/>
      <c r="K38" s="51" t="s">
        <v>87</v>
      </c>
      <c r="L38" s="52"/>
      <c r="M38" s="53"/>
      <c r="N38" s="51" t="s">
        <v>87</v>
      </c>
      <c r="O38" s="52"/>
      <c r="P38" s="53"/>
      <c r="Q38" s="51" t="s">
        <v>87</v>
      </c>
      <c r="R38" s="52"/>
      <c r="S38" s="53"/>
      <c r="T38" s="121"/>
    </row>
    <row r="39" spans="1:20" s="2" customFormat="1" ht="18" customHeight="1" x14ac:dyDescent="0.2">
      <c r="A39" s="1"/>
      <c r="B39" s="56" t="s">
        <v>34</v>
      </c>
      <c r="C39" s="57"/>
      <c r="D39" s="47"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c r="T39" s="121">
        <v>5</v>
      </c>
    </row>
    <row r="40" spans="1:20" s="2" customFormat="1" ht="54" customHeight="1" x14ac:dyDescent="0.2">
      <c r="A40" s="1">
        <v>1</v>
      </c>
      <c r="B40" s="56"/>
      <c r="C40" s="57"/>
      <c r="D40" s="49" t="s">
        <v>35</v>
      </c>
      <c r="E40" s="43">
        <v>1</v>
      </c>
      <c r="F40" s="43"/>
      <c r="G40" s="43"/>
      <c r="H40" s="43">
        <v>1</v>
      </c>
      <c r="I40" s="43"/>
      <c r="J40" s="43"/>
      <c r="K40" s="43">
        <v>1</v>
      </c>
      <c r="L40" s="43"/>
      <c r="M40" s="43"/>
      <c r="N40" s="43">
        <v>1</v>
      </c>
      <c r="O40" s="43"/>
      <c r="P40" s="43"/>
      <c r="Q40" s="43">
        <v>1</v>
      </c>
      <c r="R40" s="43"/>
      <c r="S40" s="43"/>
      <c r="T40" s="121">
        <f>SUM(E40:S40)</f>
        <v>5</v>
      </c>
    </row>
    <row r="41" spans="1:20" s="2" customFormat="1" ht="39.75" customHeight="1" x14ac:dyDescent="0.2">
      <c r="A41" s="1">
        <v>2</v>
      </c>
      <c r="B41" s="56"/>
      <c r="C41" s="57"/>
      <c r="D41" s="58" t="s">
        <v>57</v>
      </c>
      <c r="E41" s="43">
        <v>1</v>
      </c>
      <c r="F41" s="43"/>
      <c r="G41" s="43"/>
      <c r="H41" s="43">
        <v>1</v>
      </c>
      <c r="I41" s="43"/>
      <c r="J41" s="43"/>
      <c r="K41" s="43"/>
      <c r="L41" s="43"/>
      <c r="M41" s="43">
        <v>1</v>
      </c>
      <c r="N41" s="43"/>
      <c r="O41" s="43"/>
      <c r="P41" s="43">
        <v>1</v>
      </c>
      <c r="Q41" s="43"/>
      <c r="R41" s="43"/>
      <c r="S41" s="43">
        <v>1</v>
      </c>
      <c r="T41" s="121">
        <f>SUM(E41:S41)</f>
        <v>5</v>
      </c>
    </row>
    <row r="42" spans="1:20" s="2" customFormat="1" ht="18" customHeight="1" x14ac:dyDescent="0.2">
      <c r="A42" s="1"/>
      <c r="B42" s="56"/>
      <c r="C42" s="57"/>
      <c r="D42" s="45" t="s">
        <v>15</v>
      </c>
      <c r="E42" s="43">
        <f t="shared" ref="E42:S42" si="5">SUM(E40:E41)</f>
        <v>2</v>
      </c>
      <c r="F42" s="43">
        <f t="shared" si="5"/>
        <v>0</v>
      </c>
      <c r="G42" s="43">
        <f t="shared" si="5"/>
        <v>0</v>
      </c>
      <c r="H42" s="43">
        <f t="shared" si="5"/>
        <v>2</v>
      </c>
      <c r="I42" s="43">
        <f t="shared" si="5"/>
        <v>0</v>
      </c>
      <c r="J42" s="43">
        <f t="shared" si="5"/>
        <v>0</v>
      </c>
      <c r="K42" s="43">
        <f t="shared" si="5"/>
        <v>1</v>
      </c>
      <c r="L42" s="43">
        <f t="shared" si="5"/>
        <v>0</v>
      </c>
      <c r="M42" s="43">
        <f t="shared" si="5"/>
        <v>1</v>
      </c>
      <c r="N42" s="43">
        <f t="shared" si="5"/>
        <v>1</v>
      </c>
      <c r="O42" s="43">
        <f t="shared" si="5"/>
        <v>0</v>
      </c>
      <c r="P42" s="43">
        <f t="shared" si="5"/>
        <v>1</v>
      </c>
      <c r="Q42" s="43">
        <f t="shared" si="5"/>
        <v>1</v>
      </c>
      <c r="R42" s="43">
        <f t="shared" si="5"/>
        <v>0</v>
      </c>
      <c r="S42" s="43">
        <f t="shared" si="5"/>
        <v>1</v>
      </c>
      <c r="T42" s="122">
        <f>SUM(E42:S42)</f>
        <v>10</v>
      </c>
    </row>
    <row r="43" spans="1:20" s="2" customFormat="1" ht="38.25" customHeight="1" x14ac:dyDescent="0.2">
      <c r="A43" s="1"/>
      <c r="B43" s="56"/>
      <c r="C43" s="57"/>
      <c r="D43" s="47" t="s">
        <v>16</v>
      </c>
      <c r="E43" s="59" t="s">
        <v>88</v>
      </c>
      <c r="F43" s="59"/>
      <c r="G43" s="59"/>
      <c r="H43" s="59" t="s">
        <v>88</v>
      </c>
      <c r="I43" s="59"/>
      <c r="J43" s="59"/>
      <c r="K43" s="128" t="s">
        <v>89</v>
      </c>
      <c r="L43" s="128"/>
      <c r="M43" s="128"/>
      <c r="N43" s="128" t="s">
        <v>89</v>
      </c>
      <c r="O43" s="128"/>
      <c r="P43" s="128"/>
      <c r="Q43" s="128" t="s">
        <v>89</v>
      </c>
      <c r="R43" s="128"/>
      <c r="S43" s="128"/>
      <c r="T43" s="121"/>
    </row>
    <row r="44" spans="1:20" s="2" customFormat="1" ht="37.5" customHeight="1" x14ac:dyDescent="0.2">
      <c r="A44" s="1"/>
      <c r="B44" s="60" t="s">
        <v>38</v>
      </c>
      <c r="C44" s="57"/>
      <c r="D44" s="47"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c r="T44" s="121">
        <v>5</v>
      </c>
    </row>
    <row r="45" spans="1:20" s="2" customFormat="1" ht="57" customHeight="1" x14ac:dyDescent="0.2">
      <c r="A45" s="1">
        <v>1</v>
      </c>
      <c r="B45" s="60"/>
      <c r="C45" s="57"/>
      <c r="D45" s="61" t="s">
        <v>59</v>
      </c>
      <c r="E45" s="43">
        <v>1</v>
      </c>
      <c r="F45" s="43"/>
      <c r="G45" s="43"/>
      <c r="H45" s="43">
        <v>1</v>
      </c>
      <c r="I45" s="43"/>
      <c r="J45" s="43"/>
      <c r="K45" s="43">
        <v>1</v>
      </c>
      <c r="L45" s="43"/>
      <c r="M45" s="43"/>
      <c r="N45" s="43">
        <v>1</v>
      </c>
      <c r="O45" s="43"/>
      <c r="P45" s="43"/>
      <c r="Q45" s="43">
        <v>1</v>
      </c>
      <c r="R45" s="43"/>
      <c r="S45" s="43"/>
      <c r="T45" s="121">
        <f>SUM(E45:S45)</f>
        <v>5</v>
      </c>
    </row>
    <row r="46" spans="1:20" s="2" customFormat="1" ht="18" customHeight="1" x14ac:dyDescent="0.2">
      <c r="A46" s="1"/>
      <c r="B46" s="60"/>
      <c r="C46" s="57"/>
      <c r="D46" s="45" t="s">
        <v>15</v>
      </c>
      <c r="E46" s="43">
        <f t="shared" ref="E46:S46" si="6">SUM(E45:E45)</f>
        <v>1</v>
      </c>
      <c r="F46" s="43">
        <f t="shared" si="6"/>
        <v>0</v>
      </c>
      <c r="G46" s="43">
        <f t="shared" si="6"/>
        <v>0</v>
      </c>
      <c r="H46" s="43">
        <f t="shared" si="6"/>
        <v>1</v>
      </c>
      <c r="I46" s="43">
        <f t="shared" si="6"/>
        <v>0</v>
      </c>
      <c r="J46" s="43">
        <f t="shared" si="6"/>
        <v>0</v>
      </c>
      <c r="K46" s="43">
        <f t="shared" si="6"/>
        <v>1</v>
      </c>
      <c r="L46" s="43">
        <f t="shared" si="6"/>
        <v>0</v>
      </c>
      <c r="M46" s="43">
        <f t="shared" si="6"/>
        <v>0</v>
      </c>
      <c r="N46" s="43">
        <f t="shared" si="6"/>
        <v>1</v>
      </c>
      <c r="O46" s="43">
        <f t="shared" si="6"/>
        <v>0</v>
      </c>
      <c r="P46" s="43">
        <f t="shared" si="6"/>
        <v>0</v>
      </c>
      <c r="Q46" s="43">
        <f t="shared" si="6"/>
        <v>1</v>
      </c>
      <c r="R46" s="43">
        <f t="shared" si="6"/>
        <v>0</v>
      </c>
      <c r="S46" s="43">
        <f t="shared" si="6"/>
        <v>0</v>
      </c>
      <c r="T46" s="122">
        <f>SUM(E46:S46)</f>
        <v>5</v>
      </c>
    </row>
    <row r="47" spans="1:20" s="2" customFormat="1" ht="37.5" customHeight="1" x14ac:dyDescent="0.2">
      <c r="A47" s="1"/>
      <c r="B47" s="60"/>
      <c r="C47" s="57"/>
      <c r="D47" s="47" t="s">
        <v>16</v>
      </c>
      <c r="E47" s="59" t="s">
        <v>90</v>
      </c>
      <c r="F47" s="59"/>
      <c r="G47" s="59"/>
      <c r="H47" s="59" t="s">
        <v>90</v>
      </c>
      <c r="I47" s="59"/>
      <c r="J47" s="59"/>
      <c r="K47" s="59" t="s">
        <v>90</v>
      </c>
      <c r="L47" s="59"/>
      <c r="M47" s="59"/>
      <c r="N47" s="59" t="s">
        <v>90</v>
      </c>
      <c r="O47" s="59"/>
      <c r="P47" s="59"/>
      <c r="Q47" s="59" t="s">
        <v>90</v>
      </c>
      <c r="R47" s="59"/>
      <c r="S47" s="59"/>
      <c r="T47" s="121"/>
    </row>
    <row r="48" spans="1:20" s="2" customFormat="1" ht="18" customHeight="1" x14ac:dyDescent="0.2">
      <c r="A48" s="1"/>
      <c r="B48" s="62" t="s">
        <v>41</v>
      </c>
      <c r="C48" s="39"/>
      <c r="D48" s="47"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121">
        <v>5</v>
      </c>
    </row>
    <row r="49" spans="1:20" s="2" customFormat="1" ht="75" customHeight="1" x14ac:dyDescent="0.2">
      <c r="A49" s="1">
        <v>1</v>
      </c>
      <c r="B49" s="62"/>
      <c r="C49" s="39"/>
      <c r="D49" s="55" t="s">
        <v>62</v>
      </c>
      <c r="E49" s="43">
        <v>1</v>
      </c>
      <c r="F49" s="43"/>
      <c r="G49" s="43"/>
      <c r="H49" s="43">
        <v>1</v>
      </c>
      <c r="I49" s="43"/>
      <c r="J49" s="43"/>
      <c r="K49" s="43">
        <v>1</v>
      </c>
      <c r="L49" s="43"/>
      <c r="M49" s="43"/>
      <c r="N49" s="43">
        <v>1</v>
      </c>
      <c r="O49" s="43"/>
      <c r="P49" s="43"/>
      <c r="Q49" s="43">
        <v>1</v>
      </c>
      <c r="R49" s="43"/>
      <c r="S49" s="43"/>
      <c r="T49" s="121">
        <f>SUM(E49:S49)</f>
        <v>5</v>
      </c>
    </row>
    <row r="50" spans="1:20" s="2" customFormat="1" ht="79.5" customHeight="1" x14ac:dyDescent="0.2">
      <c r="A50" s="1">
        <v>2</v>
      </c>
      <c r="B50" s="62"/>
      <c r="C50" s="39"/>
      <c r="D50" s="63" t="s">
        <v>63</v>
      </c>
      <c r="E50" s="43">
        <v>1</v>
      </c>
      <c r="F50" s="43"/>
      <c r="G50" s="43"/>
      <c r="H50" s="43">
        <v>1</v>
      </c>
      <c r="I50" s="43"/>
      <c r="J50" s="43"/>
      <c r="K50" s="43"/>
      <c r="L50" s="43">
        <v>1</v>
      </c>
      <c r="M50" s="43"/>
      <c r="N50" s="43">
        <v>1</v>
      </c>
      <c r="O50" s="43"/>
      <c r="P50" s="43"/>
      <c r="Q50" s="43">
        <v>1</v>
      </c>
      <c r="R50" s="43"/>
      <c r="S50" s="43"/>
      <c r="T50" s="121">
        <f>SUM(E50:S50)</f>
        <v>5</v>
      </c>
    </row>
    <row r="51" spans="1:20" s="2" customFormat="1" ht="18" customHeight="1" x14ac:dyDescent="0.2">
      <c r="A51" s="1"/>
      <c r="B51" s="62"/>
      <c r="C51" s="39"/>
      <c r="D51" s="45" t="s">
        <v>15</v>
      </c>
      <c r="E51" s="43">
        <f t="shared" ref="E51:S51" si="7">SUM(E49:E50)</f>
        <v>2</v>
      </c>
      <c r="F51" s="43">
        <f t="shared" si="7"/>
        <v>0</v>
      </c>
      <c r="G51" s="43">
        <f t="shared" si="7"/>
        <v>0</v>
      </c>
      <c r="H51" s="43">
        <f t="shared" si="7"/>
        <v>2</v>
      </c>
      <c r="I51" s="43">
        <f t="shared" si="7"/>
        <v>0</v>
      </c>
      <c r="J51" s="43">
        <f t="shared" si="7"/>
        <v>0</v>
      </c>
      <c r="K51" s="43">
        <f t="shared" si="7"/>
        <v>1</v>
      </c>
      <c r="L51" s="43">
        <f t="shared" si="7"/>
        <v>1</v>
      </c>
      <c r="M51" s="43">
        <f t="shared" si="7"/>
        <v>0</v>
      </c>
      <c r="N51" s="43">
        <f t="shared" si="7"/>
        <v>2</v>
      </c>
      <c r="O51" s="43">
        <f t="shared" si="7"/>
        <v>0</v>
      </c>
      <c r="P51" s="43">
        <f t="shared" si="7"/>
        <v>0</v>
      </c>
      <c r="Q51" s="43">
        <f t="shared" si="7"/>
        <v>2</v>
      </c>
      <c r="R51" s="43">
        <f t="shared" si="7"/>
        <v>0</v>
      </c>
      <c r="S51" s="43">
        <f t="shared" si="7"/>
        <v>0</v>
      </c>
      <c r="T51" s="122">
        <f>SUM(E51:S51)</f>
        <v>10</v>
      </c>
    </row>
    <row r="52" spans="1:20" s="2" customFormat="1" ht="58.5" customHeight="1" x14ac:dyDescent="0.2">
      <c r="A52" s="1"/>
      <c r="B52" s="62"/>
      <c r="C52" s="39"/>
      <c r="D52" s="47" t="s">
        <v>16</v>
      </c>
      <c r="E52" s="51" t="s">
        <v>91</v>
      </c>
      <c r="F52" s="52"/>
      <c r="G52" s="53"/>
      <c r="H52" s="51" t="s">
        <v>91</v>
      </c>
      <c r="I52" s="52"/>
      <c r="J52" s="53"/>
      <c r="K52" s="51" t="s">
        <v>92</v>
      </c>
      <c r="L52" s="52"/>
      <c r="M52" s="53"/>
      <c r="N52" s="51" t="s">
        <v>92</v>
      </c>
      <c r="O52" s="52"/>
      <c r="P52" s="53"/>
      <c r="Q52" s="51" t="s">
        <v>92</v>
      </c>
      <c r="R52" s="52"/>
      <c r="S52" s="53"/>
      <c r="T52" s="121"/>
    </row>
    <row r="53" spans="1:20" x14ac:dyDescent="0.25">
      <c r="E53" s="68">
        <f>+E51+E46+E42+E37+E31+E27+E19</f>
        <v>11</v>
      </c>
      <c r="F53" s="68">
        <f t="shared" ref="F53:G53" si="8">+F51+F46+F42+F37+F31+F27+F19</f>
        <v>5</v>
      </c>
      <c r="G53" s="68">
        <f t="shared" si="8"/>
        <v>1</v>
      </c>
      <c r="H53" s="68">
        <f>+H51+H46+H42+H37+H31+H27+H19</f>
        <v>11</v>
      </c>
      <c r="I53" s="68">
        <f t="shared" ref="I53:J53" si="9">+I51+I46+I42+I37+I31+I27+I19</f>
        <v>5</v>
      </c>
      <c r="J53" s="68">
        <f t="shared" si="9"/>
        <v>1</v>
      </c>
      <c r="K53" s="68">
        <f>+K51+K46+K42+K37+K31+K27+K19</f>
        <v>11</v>
      </c>
      <c r="L53" s="68">
        <f t="shared" ref="L53:M53" si="10">+L51+L46+L42+L37+L31+L27+L19</f>
        <v>4</v>
      </c>
      <c r="M53" s="68">
        <f t="shared" si="10"/>
        <v>2</v>
      </c>
      <c r="N53" s="68">
        <f>+N51+N46+N42+N37+N31+N27+N19</f>
        <v>11</v>
      </c>
      <c r="O53" s="68">
        <f t="shared" ref="O53:P53" si="11">+O51+O46+O42+O37+O31+O27+O19</f>
        <v>4</v>
      </c>
      <c r="P53" s="68">
        <f t="shared" si="11"/>
        <v>2</v>
      </c>
      <c r="Q53" s="68">
        <f>+Q51+Q46+Q42+Q37+Q31+Q27+Q19</f>
        <v>9</v>
      </c>
      <c r="R53" s="68">
        <f t="shared" ref="R53:S53" si="12">+R51+R46+R42+R37+R31+R27+R19</f>
        <v>6</v>
      </c>
      <c r="S53" s="68">
        <f t="shared" si="12"/>
        <v>2</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53</v>
      </c>
      <c r="F55" s="72">
        <f>+E55/$E$58</f>
        <v>0.62352941176470589</v>
      </c>
    </row>
    <row r="56" spans="1:20" x14ac:dyDescent="0.25">
      <c r="D56" s="41" t="s">
        <v>10</v>
      </c>
      <c r="E56" s="68">
        <f>+F53+I53+L53+O53+R53</f>
        <v>24</v>
      </c>
      <c r="F56" s="72">
        <f t="shared" ref="F56:F58" si="13">+E56/$E$58</f>
        <v>0.28235294117647058</v>
      </c>
    </row>
    <row r="57" spans="1:20" x14ac:dyDescent="0.25">
      <c r="D57" s="41" t="s">
        <v>11</v>
      </c>
      <c r="E57" s="68">
        <f>+G53+J53+M53+P53+S53</f>
        <v>8</v>
      </c>
      <c r="F57" s="72">
        <f t="shared" si="13"/>
        <v>9.4117647058823528E-2</v>
      </c>
    </row>
    <row r="58" spans="1:20" x14ac:dyDescent="0.25">
      <c r="E58" s="68">
        <f>+E57+E56+E55</f>
        <v>85</v>
      </c>
      <c r="F58" s="72">
        <f t="shared" si="13"/>
        <v>1</v>
      </c>
    </row>
    <row r="60" spans="1:20" x14ac:dyDescent="0.25">
      <c r="D60" s="73" t="s">
        <v>45</v>
      </c>
      <c r="E60" s="74"/>
      <c r="F60" s="75">
        <f>+F55+F57</f>
        <v>0.71764705882352942</v>
      </c>
    </row>
  </sheetData>
  <mergeCells count="53">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15:C20"/>
    <mergeCell ref="E20:S20"/>
    <mergeCell ref="B21:C28"/>
    <mergeCell ref="E28:G28"/>
    <mergeCell ref="H28:J28"/>
    <mergeCell ref="K28:M28"/>
    <mergeCell ref="N28:P28"/>
    <mergeCell ref="Q28:S28"/>
    <mergeCell ref="E2:T4"/>
    <mergeCell ref="C7:E7"/>
    <mergeCell ref="C9:E9"/>
    <mergeCell ref="C10:E10"/>
    <mergeCell ref="B11:I12"/>
    <mergeCell ref="E14:G14"/>
    <mergeCell ref="H14:J14"/>
    <mergeCell ref="K14:M14"/>
    <mergeCell ref="N14:P14"/>
    <mergeCell ref="Q14:S14"/>
  </mergeCells>
  <conditionalFormatting sqref="E54:S54">
    <cfRule type="cellIs" dxfId="91" priority="11" operator="notEqual">
      <formula>$A$54</formula>
    </cfRule>
    <cfRule type="cellIs" dxfId="90" priority="12" operator="greaterThan">
      <formula>$A$54</formula>
    </cfRule>
  </conditionalFormatting>
  <conditionalFormatting sqref="T19">
    <cfRule type="cellIs" dxfId="89" priority="10" operator="notEqual">
      <formula>#REF!</formula>
    </cfRule>
  </conditionalFormatting>
  <conditionalFormatting sqref="T27">
    <cfRule type="cellIs" dxfId="88" priority="9" operator="notEqual">
      <formula>#REF!</formula>
    </cfRule>
  </conditionalFormatting>
  <conditionalFormatting sqref="T31">
    <cfRule type="cellIs" dxfId="87" priority="8" operator="notEqual">
      <formula>#REF!</formula>
    </cfRule>
  </conditionalFormatting>
  <conditionalFormatting sqref="T37">
    <cfRule type="cellIs" dxfId="86" priority="7" operator="notEqual">
      <formula>#REF!</formula>
    </cfRule>
  </conditionalFormatting>
  <conditionalFormatting sqref="T42">
    <cfRule type="cellIs" dxfId="85" priority="6" operator="notEqual">
      <formula>#REF!</formula>
    </cfRule>
  </conditionalFormatting>
  <conditionalFormatting sqref="T46">
    <cfRule type="cellIs" dxfId="84" priority="5" operator="notEqual">
      <formula>#REF!</formula>
    </cfRule>
  </conditionalFormatting>
  <conditionalFormatting sqref="T51">
    <cfRule type="cellIs" dxfId="83" priority="4" operator="notEqual">
      <formula>#REF!</formula>
    </cfRule>
  </conditionalFormatting>
  <conditionalFormatting sqref="T16:T18">
    <cfRule type="cellIs" dxfId="82" priority="3" operator="notEqual">
      <formula>$T$15</formula>
    </cfRule>
  </conditionalFormatting>
  <conditionalFormatting sqref="T22:T26">
    <cfRule type="cellIs" dxfId="81" priority="2" operator="notEqual">
      <formula>$T$15</formula>
    </cfRule>
  </conditionalFormatting>
  <conditionalFormatting sqref="T30">
    <cfRule type="cellIs" dxfId="80" priority="1" operator="not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K9" sqref="K9"/>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93</v>
      </c>
      <c r="D7" s="76"/>
      <c r="E7" s="76"/>
      <c r="K7" s="23"/>
      <c r="T7" s="23"/>
    </row>
    <row r="8" spans="1:20" s="2" customFormat="1" ht="14.25" customHeight="1" x14ac:dyDescent="0.2">
      <c r="A8" s="1"/>
      <c r="C8" s="77" t="s">
        <v>47</v>
      </c>
      <c r="D8" s="77"/>
      <c r="E8" s="77"/>
      <c r="K8" s="23"/>
      <c r="T8" s="23"/>
    </row>
    <row r="9" spans="1:20" s="2" customFormat="1" ht="12.75" x14ac:dyDescent="0.2">
      <c r="A9" s="1"/>
      <c r="C9" s="78" t="s">
        <v>94</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129">
        <v>14211144</v>
      </c>
      <c r="F14" s="130"/>
      <c r="G14" s="131"/>
      <c r="H14" s="129">
        <v>42050126</v>
      </c>
      <c r="I14" s="130"/>
      <c r="J14" s="131"/>
      <c r="K14" s="129">
        <v>25152685</v>
      </c>
      <c r="L14" s="130"/>
      <c r="M14" s="131"/>
      <c r="N14" s="129">
        <v>7504877</v>
      </c>
      <c r="O14" s="130"/>
      <c r="P14" s="131"/>
      <c r="Q14" s="129">
        <v>42058093</v>
      </c>
      <c r="R14" s="130"/>
      <c r="S14" s="131"/>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70</v>
      </c>
      <c r="F20" s="98"/>
      <c r="G20" s="99"/>
      <c r="H20" s="97" t="s">
        <v>70</v>
      </c>
      <c r="I20" s="98"/>
      <c r="J20" s="99"/>
      <c r="K20" s="97" t="s">
        <v>70</v>
      </c>
      <c r="L20" s="98"/>
      <c r="M20" s="99"/>
      <c r="N20" s="97" t="s">
        <v>70</v>
      </c>
      <c r="O20" s="98"/>
      <c r="P20" s="99"/>
      <c r="Q20" s="97" t="s">
        <v>70</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c r="G26" s="92">
        <v>1</v>
      </c>
      <c r="H26" s="92"/>
      <c r="I26" s="92"/>
      <c r="J26" s="92">
        <v>1</v>
      </c>
      <c r="K26" s="92"/>
      <c r="L26" s="92"/>
      <c r="M26" s="92">
        <v>1</v>
      </c>
      <c r="N26" s="92"/>
      <c r="O26" s="92"/>
      <c r="P26" s="92">
        <v>1</v>
      </c>
      <c r="Q26" s="92"/>
      <c r="R26" s="92"/>
      <c r="S26" s="92">
        <v>1</v>
      </c>
      <c r="T26" s="37">
        <f t="shared" si="1"/>
        <v>5</v>
      </c>
    </row>
    <row r="27" spans="1:20" s="2" customFormat="1" ht="18" customHeight="1" x14ac:dyDescent="0.2">
      <c r="A27" s="1"/>
      <c r="B27" s="88"/>
      <c r="C27" s="89"/>
      <c r="D27" s="95" t="s">
        <v>15</v>
      </c>
      <c r="E27" s="93">
        <f t="shared" ref="E27:S27" si="2">SUM(E22:E26)</f>
        <v>4</v>
      </c>
      <c r="F27" s="93">
        <f t="shared" si="2"/>
        <v>0</v>
      </c>
      <c r="G27" s="93">
        <f t="shared" si="2"/>
        <v>1</v>
      </c>
      <c r="H27" s="93">
        <f t="shared" si="2"/>
        <v>4</v>
      </c>
      <c r="I27" s="93">
        <f t="shared" si="2"/>
        <v>0</v>
      </c>
      <c r="J27" s="93">
        <f t="shared" si="2"/>
        <v>1</v>
      </c>
      <c r="K27" s="93">
        <f t="shared" si="2"/>
        <v>4</v>
      </c>
      <c r="L27" s="93">
        <f t="shared" si="2"/>
        <v>0</v>
      </c>
      <c r="M27" s="93">
        <f t="shared" si="2"/>
        <v>1</v>
      </c>
      <c r="N27" s="93">
        <f t="shared" si="2"/>
        <v>4</v>
      </c>
      <c r="O27" s="93">
        <f t="shared" si="2"/>
        <v>0</v>
      </c>
      <c r="P27" s="93">
        <f t="shared" si="2"/>
        <v>1</v>
      </c>
      <c r="Q27" s="93">
        <f t="shared" si="2"/>
        <v>4</v>
      </c>
      <c r="R27" s="93">
        <f t="shared" si="2"/>
        <v>0</v>
      </c>
      <c r="S27" s="93">
        <f t="shared" si="2"/>
        <v>1</v>
      </c>
      <c r="T27" s="37">
        <f t="shared" si="1"/>
        <v>25</v>
      </c>
    </row>
    <row r="28" spans="1:20" s="2" customFormat="1" ht="48.75" customHeight="1" x14ac:dyDescent="0.2">
      <c r="A28" s="1"/>
      <c r="B28" s="88"/>
      <c r="C28" s="89"/>
      <c r="D28" s="96" t="s">
        <v>16</v>
      </c>
      <c r="E28" s="102" t="s">
        <v>95</v>
      </c>
      <c r="F28" s="103"/>
      <c r="G28" s="104"/>
      <c r="H28" s="102" t="s">
        <v>95</v>
      </c>
      <c r="I28" s="103"/>
      <c r="J28" s="104"/>
      <c r="K28" s="102" t="s">
        <v>95</v>
      </c>
      <c r="L28" s="103"/>
      <c r="M28" s="104"/>
      <c r="N28" s="102" t="s">
        <v>95</v>
      </c>
      <c r="O28" s="103"/>
      <c r="P28" s="104"/>
      <c r="Q28" s="102" t="s">
        <v>95</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2" t="s">
        <v>96</v>
      </c>
      <c r="F32" s="103"/>
      <c r="G32" s="104"/>
      <c r="H32" s="102" t="s">
        <v>96</v>
      </c>
      <c r="I32" s="103"/>
      <c r="J32" s="104"/>
      <c r="K32" s="102" t="s">
        <v>96</v>
      </c>
      <c r="L32" s="103"/>
      <c r="M32" s="104"/>
      <c r="N32" s="102" t="s">
        <v>96</v>
      </c>
      <c r="O32" s="103"/>
      <c r="P32" s="104"/>
      <c r="Q32" s="102" t="s">
        <v>96</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v>1</v>
      </c>
      <c r="F34" s="118"/>
      <c r="G34" s="118"/>
      <c r="H34" s="118">
        <v>1</v>
      </c>
      <c r="I34" s="118"/>
      <c r="J34" s="118"/>
      <c r="K34" s="118">
        <v>1</v>
      </c>
      <c r="L34" s="118"/>
      <c r="M34" s="118"/>
      <c r="N34" s="118">
        <v>1</v>
      </c>
      <c r="O34" s="118"/>
      <c r="P34" s="118"/>
      <c r="Q34" s="118">
        <v>1</v>
      </c>
      <c r="R34" s="118"/>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2</v>
      </c>
      <c r="F37" s="93">
        <f t="shared" si="4"/>
        <v>0</v>
      </c>
      <c r="G37" s="93">
        <f t="shared" si="4"/>
        <v>1</v>
      </c>
      <c r="H37" s="93">
        <f t="shared" si="4"/>
        <v>2</v>
      </c>
      <c r="I37" s="93">
        <f t="shared" si="4"/>
        <v>0</v>
      </c>
      <c r="J37" s="93">
        <f t="shared" si="4"/>
        <v>1</v>
      </c>
      <c r="K37" s="93">
        <f t="shared" si="4"/>
        <v>2</v>
      </c>
      <c r="L37" s="93">
        <f t="shared" si="4"/>
        <v>0</v>
      </c>
      <c r="M37" s="93">
        <f t="shared" si="4"/>
        <v>1</v>
      </c>
      <c r="N37" s="93">
        <f t="shared" si="4"/>
        <v>2</v>
      </c>
      <c r="O37" s="93">
        <f t="shared" si="4"/>
        <v>0</v>
      </c>
      <c r="P37" s="93">
        <f t="shared" si="4"/>
        <v>1</v>
      </c>
      <c r="Q37" s="93">
        <f t="shared" si="4"/>
        <v>2</v>
      </c>
      <c r="R37" s="93">
        <f t="shared" si="4"/>
        <v>0</v>
      </c>
      <c r="S37" s="93">
        <f t="shared" si="4"/>
        <v>1</v>
      </c>
      <c r="T37" s="37">
        <f>SUM(E37:S37)</f>
        <v>15</v>
      </c>
    </row>
    <row r="38" spans="1:20" s="2" customFormat="1" ht="46.5" customHeight="1" x14ac:dyDescent="0.2">
      <c r="A38" s="1"/>
      <c r="B38" s="88"/>
      <c r="C38" s="89"/>
      <c r="D38" s="96" t="s">
        <v>16</v>
      </c>
      <c r="E38" s="102" t="s">
        <v>97</v>
      </c>
      <c r="F38" s="103"/>
      <c r="G38" s="104"/>
      <c r="H38" s="102" t="s">
        <v>97</v>
      </c>
      <c r="I38" s="103"/>
      <c r="J38" s="104"/>
      <c r="K38" s="102" t="s">
        <v>97</v>
      </c>
      <c r="L38" s="103"/>
      <c r="M38" s="104"/>
      <c r="N38" s="102" t="s">
        <v>97</v>
      </c>
      <c r="O38" s="103"/>
      <c r="P38" s="104"/>
      <c r="Q38" s="102" t="s">
        <v>97</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c r="F41" s="118"/>
      <c r="G41" s="118">
        <v>1</v>
      </c>
      <c r="H41" s="118"/>
      <c r="I41" s="118"/>
      <c r="J41" s="118">
        <v>1</v>
      </c>
      <c r="K41" s="118"/>
      <c r="L41" s="118"/>
      <c r="M41" s="118">
        <v>1</v>
      </c>
      <c r="N41" s="118"/>
      <c r="O41" s="118"/>
      <c r="P41" s="118">
        <v>1</v>
      </c>
      <c r="Q41" s="118"/>
      <c r="R41" s="118"/>
      <c r="S41" s="118">
        <v>1</v>
      </c>
      <c r="T41" s="37">
        <f>SUM(E41:S41)</f>
        <v>5</v>
      </c>
    </row>
    <row r="42" spans="1:20" s="2" customFormat="1" ht="18" customHeight="1" x14ac:dyDescent="0.2">
      <c r="A42" s="1"/>
      <c r="B42" s="110"/>
      <c r="C42" s="111"/>
      <c r="D42" s="95" t="s">
        <v>15</v>
      </c>
      <c r="E42" s="93">
        <f t="shared" ref="E42:S42" si="5">SUM(E40:E41)</f>
        <v>1</v>
      </c>
      <c r="F42" s="93">
        <f t="shared" si="5"/>
        <v>0</v>
      </c>
      <c r="G42" s="93">
        <f t="shared" si="5"/>
        <v>1</v>
      </c>
      <c r="H42" s="93">
        <f t="shared" si="5"/>
        <v>1</v>
      </c>
      <c r="I42" s="93">
        <f t="shared" si="5"/>
        <v>0</v>
      </c>
      <c r="J42" s="93">
        <f t="shared" si="5"/>
        <v>1</v>
      </c>
      <c r="K42" s="93">
        <f t="shared" si="5"/>
        <v>1</v>
      </c>
      <c r="L42" s="93">
        <f t="shared" si="5"/>
        <v>0</v>
      </c>
      <c r="M42" s="93">
        <f t="shared" si="5"/>
        <v>1</v>
      </c>
      <c r="N42" s="93">
        <f t="shared" si="5"/>
        <v>1</v>
      </c>
      <c r="O42" s="93">
        <f t="shared" si="5"/>
        <v>0</v>
      </c>
      <c r="P42" s="93">
        <f t="shared" si="5"/>
        <v>1</v>
      </c>
      <c r="Q42" s="93">
        <f t="shared" si="5"/>
        <v>1</v>
      </c>
      <c r="R42" s="93">
        <f t="shared" si="5"/>
        <v>0</v>
      </c>
      <c r="S42" s="93">
        <f t="shared" si="5"/>
        <v>1</v>
      </c>
      <c r="T42" s="37">
        <f>SUM(E42:S42)</f>
        <v>10</v>
      </c>
    </row>
    <row r="43" spans="1:20" s="2" customFormat="1" ht="38.25" customHeight="1" x14ac:dyDescent="0.2">
      <c r="A43" s="1"/>
      <c r="B43" s="110"/>
      <c r="C43" s="111"/>
      <c r="D43" s="96" t="s">
        <v>16</v>
      </c>
      <c r="E43" s="113" t="s">
        <v>98</v>
      </c>
      <c r="F43" s="113"/>
      <c r="G43" s="113"/>
      <c r="H43" s="113" t="s">
        <v>98</v>
      </c>
      <c r="I43" s="113"/>
      <c r="J43" s="113"/>
      <c r="K43" s="113" t="s">
        <v>98</v>
      </c>
      <c r="L43" s="113"/>
      <c r="M43" s="113"/>
      <c r="N43" s="113" t="s">
        <v>98</v>
      </c>
      <c r="O43" s="113"/>
      <c r="P43" s="113"/>
      <c r="Q43" s="113" t="s">
        <v>98</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v>1</v>
      </c>
      <c r="F45" s="118"/>
      <c r="G45" s="118"/>
      <c r="H45" s="118">
        <v>1</v>
      </c>
      <c r="I45" s="118"/>
      <c r="J45" s="118"/>
      <c r="K45" s="118">
        <v>1</v>
      </c>
      <c r="L45" s="118"/>
      <c r="M45" s="118"/>
      <c r="N45" s="118">
        <v>1</v>
      </c>
      <c r="O45" s="118"/>
      <c r="P45" s="118"/>
      <c r="Q45" s="118">
        <v>1</v>
      </c>
      <c r="R45" s="118"/>
      <c r="S45" s="118"/>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113" t="s">
        <v>99</v>
      </c>
      <c r="F47" s="113"/>
      <c r="G47" s="113"/>
      <c r="H47" s="113" t="s">
        <v>99</v>
      </c>
      <c r="I47" s="113"/>
      <c r="J47" s="113"/>
      <c r="K47" s="113" t="s">
        <v>99</v>
      </c>
      <c r="L47" s="113"/>
      <c r="M47" s="113"/>
      <c r="N47" s="113" t="s">
        <v>99</v>
      </c>
      <c r="O47" s="113"/>
      <c r="P47" s="113"/>
      <c r="Q47" s="113" t="s">
        <v>99</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118"/>
      <c r="F49" s="118"/>
      <c r="G49" s="118">
        <v>1</v>
      </c>
      <c r="H49" s="118"/>
      <c r="I49" s="118"/>
      <c r="J49" s="118">
        <v>1</v>
      </c>
      <c r="K49" s="118"/>
      <c r="L49" s="118"/>
      <c r="M49" s="118">
        <v>1</v>
      </c>
      <c r="N49" s="118"/>
      <c r="O49" s="118"/>
      <c r="P49" s="118">
        <v>1</v>
      </c>
      <c r="Q49" s="118"/>
      <c r="R49" s="118"/>
      <c r="S49" s="118">
        <v>1</v>
      </c>
      <c r="T49" s="37">
        <f>SUM(E49:S49)</f>
        <v>5</v>
      </c>
    </row>
    <row r="50" spans="1:20" s="2" customFormat="1" ht="79.5" customHeight="1" x14ac:dyDescent="0.2">
      <c r="A50" s="1">
        <v>2</v>
      </c>
      <c r="B50" s="116"/>
      <c r="C50" s="89"/>
      <c r="D50" s="117" t="s">
        <v>63</v>
      </c>
      <c r="E50" s="118"/>
      <c r="F50" s="118"/>
      <c r="G50" s="118">
        <v>1</v>
      </c>
      <c r="H50" s="118"/>
      <c r="I50" s="118"/>
      <c r="J50" s="118">
        <v>1</v>
      </c>
      <c r="K50" s="118"/>
      <c r="L50" s="118"/>
      <c r="M50" s="118">
        <v>1</v>
      </c>
      <c r="N50" s="118"/>
      <c r="O50" s="118"/>
      <c r="P50" s="118">
        <v>1</v>
      </c>
      <c r="Q50" s="118"/>
      <c r="R50" s="118"/>
      <c r="S50" s="118">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0</v>
      </c>
      <c r="L51" s="92">
        <f t="shared" si="7"/>
        <v>0</v>
      </c>
      <c r="M51" s="92">
        <f t="shared" si="7"/>
        <v>2</v>
      </c>
      <c r="N51" s="92">
        <f t="shared" si="7"/>
        <v>0</v>
      </c>
      <c r="O51" s="92">
        <f t="shared" si="7"/>
        <v>0</v>
      </c>
      <c r="P51" s="92">
        <f t="shared" si="7"/>
        <v>2</v>
      </c>
      <c r="Q51" s="92">
        <f t="shared" si="7"/>
        <v>0</v>
      </c>
      <c r="R51" s="92">
        <f t="shared" si="7"/>
        <v>0</v>
      </c>
      <c r="S51" s="92">
        <f t="shared" si="7"/>
        <v>2</v>
      </c>
      <c r="T51" s="37">
        <f>SUM(E51:S51)</f>
        <v>10</v>
      </c>
    </row>
    <row r="52" spans="1:20" s="2" customFormat="1" ht="58.5" customHeight="1" x14ac:dyDescent="0.2">
      <c r="A52" s="1"/>
      <c r="B52" s="116"/>
      <c r="C52" s="89"/>
      <c r="D52" s="96" t="s">
        <v>16</v>
      </c>
      <c r="E52" s="105" t="s">
        <v>64</v>
      </c>
      <c r="F52" s="106"/>
      <c r="G52" s="107"/>
      <c r="H52" s="105" t="s">
        <v>64</v>
      </c>
      <c r="I52" s="106"/>
      <c r="J52" s="107"/>
      <c r="K52" s="105" t="s">
        <v>64</v>
      </c>
      <c r="L52" s="106"/>
      <c r="M52" s="107"/>
      <c r="N52" s="105" t="s">
        <v>64</v>
      </c>
      <c r="O52" s="106"/>
      <c r="P52" s="107"/>
      <c r="Q52" s="105" t="s">
        <v>64</v>
      </c>
      <c r="R52" s="106"/>
      <c r="S52" s="107"/>
    </row>
    <row r="53" spans="1:20" x14ac:dyDescent="0.25">
      <c r="E53" s="68">
        <f>+E51+E46+E42+E37+E31+E27+E19</f>
        <v>12</v>
      </c>
      <c r="F53" s="68">
        <f t="shared" ref="F53:G53" si="8">+F51+F46+F42+F37+F31+F27+F19</f>
        <v>0</v>
      </c>
      <c r="G53" s="68">
        <f t="shared" si="8"/>
        <v>5</v>
      </c>
      <c r="H53" s="68">
        <f>+H51+H46+H42+H37+H31+H27+H19</f>
        <v>12</v>
      </c>
      <c r="I53" s="68">
        <f t="shared" ref="I53:J53" si="9">+I51+I46+I42+I37+I31+I27+I19</f>
        <v>0</v>
      </c>
      <c r="J53" s="68">
        <f t="shared" si="9"/>
        <v>5</v>
      </c>
      <c r="K53" s="68">
        <f>+K51+K46+K42+K37+K31+K27+K19</f>
        <v>12</v>
      </c>
      <c r="L53" s="68">
        <f t="shared" ref="L53:M53" si="10">+L51+L46+L42+L37+L31+L27+L19</f>
        <v>0</v>
      </c>
      <c r="M53" s="68">
        <f t="shared" si="10"/>
        <v>5</v>
      </c>
      <c r="N53" s="68">
        <f>+N51+N46+N42+N37+N31+N27+N19</f>
        <v>12</v>
      </c>
      <c r="O53" s="68">
        <f t="shared" ref="O53:P53" si="11">+O51+O46+O42+O37+O31+O27+O19</f>
        <v>0</v>
      </c>
      <c r="P53" s="68">
        <f t="shared" si="11"/>
        <v>5</v>
      </c>
      <c r="Q53" s="68">
        <f>+Q51+Q46+Q42+Q37+Q31+Q27+Q19</f>
        <v>12</v>
      </c>
      <c r="R53" s="68">
        <f t="shared" ref="R53:S53" si="12">+R51+R46+R42+R37+R31+R27+R19</f>
        <v>0</v>
      </c>
      <c r="S53" s="68">
        <f t="shared" si="12"/>
        <v>5</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60</v>
      </c>
      <c r="F55" s="72">
        <f>+E55/$E$58</f>
        <v>0.70588235294117652</v>
      </c>
    </row>
    <row r="56" spans="1:20" x14ac:dyDescent="0.25">
      <c r="D56" s="41" t="s">
        <v>10</v>
      </c>
      <c r="E56" s="68">
        <f>+F53+I53+L53+O53+R53</f>
        <v>0</v>
      </c>
      <c r="F56" s="72">
        <f t="shared" ref="F56:F58" si="13">+E56/$E$58</f>
        <v>0</v>
      </c>
    </row>
    <row r="57" spans="1:20" x14ac:dyDescent="0.25">
      <c r="D57" s="41" t="s">
        <v>11</v>
      </c>
      <c r="E57" s="68">
        <f>+G53+J53+M53+P53+S53</f>
        <v>25</v>
      </c>
      <c r="F57" s="72">
        <f t="shared" si="13"/>
        <v>0.29411764705882354</v>
      </c>
    </row>
    <row r="58" spans="1:20" x14ac:dyDescent="0.25">
      <c r="E58" s="68">
        <f>+E57+E56+E55</f>
        <v>85</v>
      </c>
      <c r="F58" s="72">
        <f t="shared" si="13"/>
        <v>1</v>
      </c>
    </row>
    <row r="60" spans="1:20" x14ac:dyDescent="0.25">
      <c r="D60" s="73" t="s">
        <v>45</v>
      </c>
      <c r="E60" s="74"/>
      <c r="F60" s="75">
        <f>+F55+F57</f>
        <v>1</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79" priority="8" operator="notEqual">
      <formula>$T$15</formula>
    </cfRule>
  </conditionalFormatting>
  <conditionalFormatting sqref="E54:S54">
    <cfRule type="cellIs" dxfId="78" priority="6" operator="notEqual">
      <formula>$A$54</formula>
    </cfRule>
    <cfRule type="cellIs" dxfId="77" priority="7" operator="greaterThan">
      <formula>$A$54</formula>
    </cfRule>
  </conditionalFormatting>
  <conditionalFormatting sqref="T16">
    <cfRule type="cellIs" dxfId="76" priority="4" operator="notEqual">
      <formula>$T$15</formula>
    </cfRule>
    <cfRule type="cellIs" priority="5" operator="equal">
      <formula>$T$15</formula>
    </cfRule>
  </conditionalFormatting>
  <conditionalFormatting sqref="T17:T19 T21:T27 T30:T31 T34:T37 T40:T42 T45:T51">
    <cfRule type="cellIs" dxfId="75" priority="3" operator="notEqual">
      <formula>$T$15</formula>
    </cfRule>
  </conditionalFormatting>
  <conditionalFormatting sqref="T17:T19 T21:T27 T30:T31 T34:T37 T40:T42 T45:T51">
    <cfRule type="cellIs" dxfId="74"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K10" sqref="K10"/>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93</v>
      </c>
      <c r="D7" s="76"/>
      <c r="E7" s="76"/>
      <c r="K7" s="23"/>
      <c r="T7" s="23"/>
    </row>
    <row r="8" spans="1:20" s="2" customFormat="1" ht="14.25" customHeight="1" x14ac:dyDescent="0.2">
      <c r="A8" s="1"/>
      <c r="C8" s="77" t="s">
        <v>47</v>
      </c>
      <c r="D8" s="77"/>
      <c r="E8" s="77"/>
      <c r="K8" s="23"/>
      <c r="T8" s="23"/>
    </row>
    <row r="9" spans="1:20" s="2" customFormat="1" ht="12.75" x14ac:dyDescent="0.2">
      <c r="A9" s="1"/>
      <c r="C9" s="78" t="s">
        <v>94</v>
      </c>
      <c r="D9" s="78"/>
      <c r="E9" s="78"/>
      <c r="K9" s="23"/>
      <c r="T9" s="23"/>
    </row>
    <row r="10" spans="1:20" s="2" customFormat="1" ht="12.75" x14ac:dyDescent="0.2">
      <c r="A10" s="1"/>
      <c r="C10" s="78" t="s">
        <v>49</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4500803</v>
      </c>
      <c r="F14" s="35"/>
      <c r="G14" s="36"/>
      <c r="H14" s="34">
        <v>7557296</v>
      </c>
      <c r="I14" s="35"/>
      <c r="J14" s="36"/>
      <c r="K14" s="34">
        <v>24318115</v>
      </c>
      <c r="L14" s="35"/>
      <c r="M14" s="36"/>
      <c r="N14" s="34">
        <v>18501212</v>
      </c>
      <c r="O14" s="35"/>
      <c r="P14" s="36"/>
      <c r="Q14" s="34">
        <v>10072356</v>
      </c>
      <c r="R14" s="35"/>
      <c r="S14" s="36"/>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2">
        <v>1</v>
      </c>
      <c r="F16" s="92"/>
      <c r="G16" s="92"/>
      <c r="H16" s="92">
        <v>1</v>
      </c>
      <c r="I16" s="92"/>
      <c r="J16" s="92"/>
      <c r="K16" s="92">
        <v>1</v>
      </c>
      <c r="L16" s="92"/>
      <c r="M16" s="92"/>
      <c r="N16" s="92">
        <v>1</v>
      </c>
      <c r="O16" s="92"/>
      <c r="P16" s="92"/>
      <c r="Q16" s="92">
        <v>1</v>
      </c>
      <c r="R16" s="92"/>
      <c r="S16" s="92"/>
      <c r="T16" s="37">
        <f>SUM(E16:S16)</f>
        <v>5</v>
      </c>
    </row>
    <row r="17" spans="1:20" s="2" customFormat="1" ht="51" customHeight="1" x14ac:dyDescent="0.2">
      <c r="A17" s="1">
        <v>2</v>
      </c>
      <c r="B17" s="88"/>
      <c r="C17" s="89"/>
      <c r="D17" s="94" t="s">
        <v>13</v>
      </c>
      <c r="E17" s="92">
        <v>1</v>
      </c>
      <c r="F17" s="92"/>
      <c r="G17" s="92"/>
      <c r="H17" s="92">
        <v>1</v>
      </c>
      <c r="I17" s="92"/>
      <c r="J17" s="92"/>
      <c r="K17" s="92">
        <v>1</v>
      </c>
      <c r="L17" s="92"/>
      <c r="M17" s="92"/>
      <c r="N17" s="92">
        <v>1</v>
      </c>
      <c r="O17" s="92"/>
      <c r="P17" s="92"/>
      <c r="Q17" s="92">
        <v>1</v>
      </c>
      <c r="R17" s="92"/>
      <c r="S17" s="92"/>
      <c r="T17" s="37">
        <f>SUM(E17:S17)</f>
        <v>5</v>
      </c>
    </row>
    <row r="18" spans="1:20" s="2" customFormat="1" ht="66" customHeight="1" x14ac:dyDescent="0.2">
      <c r="A18" s="1">
        <v>3</v>
      </c>
      <c r="B18" s="88"/>
      <c r="C18" s="89"/>
      <c r="D18" s="94" t="s">
        <v>14</v>
      </c>
      <c r="E18" s="92">
        <v>1</v>
      </c>
      <c r="F18" s="92"/>
      <c r="G18" s="92"/>
      <c r="H18" s="92">
        <v>1</v>
      </c>
      <c r="I18" s="92"/>
      <c r="J18" s="92"/>
      <c r="K18" s="92">
        <v>1</v>
      </c>
      <c r="L18" s="92"/>
      <c r="M18" s="92"/>
      <c r="N18" s="92">
        <v>1</v>
      </c>
      <c r="O18" s="92"/>
      <c r="P18" s="92"/>
      <c r="Q18" s="92">
        <v>1</v>
      </c>
      <c r="R18" s="92"/>
      <c r="S18" s="92"/>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70</v>
      </c>
      <c r="F20" s="98"/>
      <c r="G20" s="99"/>
      <c r="H20" s="97" t="s">
        <v>70</v>
      </c>
      <c r="I20" s="98"/>
      <c r="J20" s="99"/>
      <c r="K20" s="97" t="s">
        <v>70</v>
      </c>
      <c r="L20" s="98"/>
      <c r="M20" s="99"/>
      <c r="N20" s="97" t="s">
        <v>70</v>
      </c>
      <c r="O20" s="98"/>
      <c r="P20" s="99"/>
      <c r="Q20" s="97" t="s">
        <v>70</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2">
        <v>1</v>
      </c>
      <c r="F22" s="92"/>
      <c r="G22" s="92"/>
      <c r="H22" s="92">
        <v>1</v>
      </c>
      <c r="I22" s="92"/>
      <c r="J22" s="92"/>
      <c r="K22" s="92">
        <v>1</v>
      </c>
      <c r="L22" s="92"/>
      <c r="M22" s="92"/>
      <c r="N22" s="92">
        <v>1</v>
      </c>
      <c r="O22" s="92"/>
      <c r="P22" s="92"/>
      <c r="Q22" s="92">
        <v>1</v>
      </c>
      <c r="R22" s="92"/>
      <c r="S22" s="92"/>
      <c r="T22" s="37">
        <f t="shared" ref="T22:T27" si="1">SUM(E22:S22)</f>
        <v>5</v>
      </c>
    </row>
    <row r="23" spans="1:20" s="2" customFormat="1" ht="105.75" customHeight="1" x14ac:dyDescent="0.2">
      <c r="A23" s="1">
        <v>2</v>
      </c>
      <c r="B23" s="88"/>
      <c r="C23" s="89"/>
      <c r="D23" s="100" t="s">
        <v>20</v>
      </c>
      <c r="E23" s="92">
        <v>1</v>
      </c>
      <c r="F23" s="92"/>
      <c r="G23" s="92"/>
      <c r="H23" s="92">
        <v>1</v>
      </c>
      <c r="I23" s="92"/>
      <c r="J23" s="92"/>
      <c r="K23" s="92">
        <v>1</v>
      </c>
      <c r="L23" s="92"/>
      <c r="M23" s="92"/>
      <c r="N23" s="92">
        <v>1</v>
      </c>
      <c r="O23" s="92"/>
      <c r="P23" s="92"/>
      <c r="Q23" s="92">
        <v>1</v>
      </c>
      <c r="R23" s="92"/>
      <c r="S23" s="92"/>
      <c r="T23" s="37">
        <f t="shared" si="1"/>
        <v>5</v>
      </c>
    </row>
    <row r="24" spans="1:20" s="2" customFormat="1" ht="48.75" customHeight="1" x14ac:dyDescent="0.2">
      <c r="A24" s="1">
        <v>3</v>
      </c>
      <c r="B24" s="88"/>
      <c r="C24" s="89"/>
      <c r="D24" s="101" t="s">
        <v>21</v>
      </c>
      <c r="E24" s="92">
        <v>1</v>
      </c>
      <c r="F24" s="92"/>
      <c r="G24" s="92"/>
      <c r="H24" s="92">
        <v>1</v>
      </c>
      <c r="I24" s="92"/>
      <c r="J24" s="92"/>
      <c r="K24" s="92">
        <v>1</v>
      </c>
      <c r="L24" s="92"/>
      <c r="M24" s="92"/>
      <c r="N24" s="92">
        <v>1</v>
      </c>
      <c r="O24" s="92"/>
      <c r="P24" s="92"/>
      <c r="Q24" s="92">
        <v>1</v>
      </c>
      <c r="R24" s="92"/>
      <c r="S24" s="92"/>
      <c r="T24" s="37">
        <f t="shared" si="1"/>
        <v>5</v>
      </c>
    </row>
    <row r="25" spans="1:20" s="2" customFormat="1" ht="47.25" customHeight="1" x14ac:dyDescent="0.2">
      <c r="A25" s="1">
        <v>4</v>
      </c>
      <c r="B25" s="88"/>
      <c r="C25" s="89"/>
      <c r="D25" s="101" t="s">
        <v>22</v>
      </c>
      <c r="E25" s="92">
        <v>1</v>
      </c>
      <c r="F25" s="92"/>
      <c r="G25" s="92"/>
      <c r="H25" s="92">
        <v>1</v>
      </c>
      <c r="I25" s="92"/>
      <c r="J25" s="92"/>
      <c r="K25" s="92">
        <v>1</v>
      </c>
      <c r="L25" s="92"/>
      <c r="M25" s="92"/>
      <c r="N25" s="92">
        <v>1</v>
      </c>
      <c r="O25" s="92"/>
      <c r="P25" s="92"/>
      <c r="Q25" s="92">
        <v>1</v>
      </c>
      <c r="R25" s="92"/>
      <c r="S25" s="92"/>
      <c r="T25" s="37">
        <f t="shared" si="1"/>
        <v>5</v>
      </c>
    </row>
    <row r="26" spans="1:20" s="2" customFormat="1" ht="75" customHeight="1" x14ac:dyDescent="0.2">
      <c r="A26" s="1">
        <v>5</v>
      </c>
      <c r="B26" s="88"/>
      <c r="C26" s="89"/>
      <c r="D26" s="100" t="s">
        <v>23</v>
      </c>
      <c r="E26" s="92"/>
      <c r="F26" s="92"/>
      <c r="G26" s="92">
        <v>1</v>
      </c>
      <c r="H26" s="92"/>
      <c r="I26" s="92"/>
      <c r="J26" s="92">
        <v>1</v>
      </c>
      <c r="K26" s="92"/>
      <c r="L26" s="92"/>
      <c r="M26" s="92">
        <v>1</v>
      </c>
      <c r="N26" s="92"/>
      <c r="O26" s="92"/>
      <c r="P26" s="92">
        <v>1</v>
      </c>
      <c r="Q26" s="92"/>
      <c r="R26" s="92"/>
      <c r="S26" s="92">
        <v>1</v>
      </c>
      <c r="T26" s="37">
        <f t="shared" si="1"/>
        <v>5</v>
      </c>
    </row>
    <row r="27" spans="1:20" s="2" customFormat="1" ht="18" customHeight="1" x14ac:dyDescent="0.2">
      <c r="A27" s="1"/>
      <c r="B27" s="88"/>
      <c r="C27" s="89"/>
      <c r="D27" s="95" t="s">
        <v>15</v>
      </c>
      <c r="E27" s="93">
        <f t="shared" ref="E27:S27" si="2">SUM(E22:E26)</f>
        <v>4</v>
      </c>
      <c r="F27" s="93">
        <f t="shared" si="2"/>
        <v>0</v>
      </c>
      <c r="G27" s="93">
        <f t="shared" si="2"/>
        <v>1</v>
      </c>
      <c r="H27" s="93">
        <f t="shared" si="2"/>
        <v>4</v>
      </c>
      <c r="I27" s="93">
        <f t="shared" si="2"/>
        <v>0</v>
      </c>
      <c r="J27" s="93">
        <f t="shared" si="2"/>
        <v>1</v>
      </c>
      <c r="K27" s="93">
        <f t="shared" si="2"/>
        <v>4</v>
      </c>
      <c r="L27" s="93">
        <f t="shared" si="2"/>
        <v>0</v>
      </c>
      <c r="M27" s="93">
        <f t="shared" si="2"/>
        <v>1</v>
      </c>
      <c r="N27" s="93">
        <f t="shared" si="2"/>
        <v>4</v>
      </c>
      <c r="O27" s="93">
        <f t="shared" si="2"/>
        <v>0</v>
      </c>
      <c r="P27" s="93">
        <f t="shared" si="2"/>
        <v>1</v>
      </c>
      <c r="Q27" s="93">
        <f t="shared" si="2"/>
        <v>4</v>
      </c>
      <c r="R27" s="93">
        <f t="shared" si="2"/>
        <v>0</v>
      </c>
      <c r="S27" s="93">
        <f t="shared" si="2"/>
        <v>1</v>
      </c>
      <c r="T27" s="37">
        <f t="shared" si="1"/>
        <v>25</v>
      </c>
    </row>
    <row r="28" spans="1:20" s="2" customFormat="1" ht="48.75" customHeight="1" x14ac:dyDescent="0.2">
      <c r="A28" s="1"/>
      <c r="B28" s="88"/>
      <c r="C28" s="89"/>
      <c r="D28" s="96" t="s">
        <v>16</v>
      </c>
      <c r="E28" s="102" t="s">
        <v>95</v>
      </c>
      <c r="F28" s="103"/>
      <c r="G28" s="104"/>
      <c r="H28" s="102" t="s">
        <v>95</v>
      </c>
      <c r="I28" s="103"/>
      <c r="J28" s="104"/>
      <c r="K28" s="102" t="s">
        <v>95</v>
      </c>
      <c r="L28" s="103"/>
      <c r="M28" s="104"/>
      <c r="N28" s="102" t="s">
        <v>95</v>
      </c>
      <c r="O28" s="103"/>
      <c r="P28" s="104"/>
      <c r="Q28" s="102" t="s">
        <v>95</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2">
        <v>1</v>
      </c>
      <c r="F30" s="92"/>
      <c r="G30" s="92"/>
      <c r="H30" s="92">
        <v>1</v>
      </c>
      <c r="I30" s="92"/>
      <c r="J30" s="92"/>
      <c r="K30" s="92">
        <v>1</v>
      </c>
      <c r="L30" s="92"/>
      <c r="M30" s="92"/>
      <c r="N30" s="92">
        <v>1</v>
      </c>
      <c r="O30" s="92"/>
      <c r="P30" s="92"/>
      <c r="Q30" s="92">
        <v>1</v>
      </c>
      <c r="R30" s="92"/>
      <c r="S30" s="92"/>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2" t="s">
        <v>96</v>
      </c>
      <c r="F32" s="103"/>
      <c r="G32" s="104"/>
      <c r="H32" s="102" t="s">
        <v>96</v>
      </c>
      <c r="I32" s="103"/>
      <c r="J32" s="104"/>
      <c r="K32" s="102" t="s">
        <v>96</v>
      </c>
      <c r="L32" s="103"/>
      <c r="M32" s="104"/>
      <c r="N32" s="102" t="s">
        <v>96</v>
      </c>
      <c r="O32" s="103"/>
      <c r="P32" s="104"/>
      <c r="Q32" s="102" t="s">
        <v>96</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118">
        <v>1</v>
      </c>
      <c r="F34" s="118"/>
      <c r="G34" s="118"/>
      <c r="H34" s="118">
        <v>1</v>
      </c>
      <c r="I34" s="118"/>
      <c r="J34" s="118"/>
      <c r="K34" s="118">
        <v>1</v>
      </c>
      <c r="L34" s="118"/>
      <c r="M34" s="118"/>
      <c r="N34" s="118">
        <v>1</v>
      </c>
      <c r="O34" s="118"/>
      <c r="P34" s="118"/>
      <c r="Q34" s="118">
        <v>1</v>
      </c>
      <c r="R34" s="118"/>
      <c r="S34" s="118"/>
      <c r="T34" s="37">
        <f>SUM(E34:S34)</f>
        <v>5</v>
      </c>
    </row>
    <row r="35" spans="1:20" s="2" customFormat="1" ht="81" customHeight="1" x14ac:dyDescent="0.2">
      <c r="A35" s="1">
        <v>2</v>
      </c>
      <c r="B35" s="88"/>
      <c r="C35" s="89"/>
      <c r="D35" s="109" t="s">
        <v>31</v>
      </c>
      <c r="E35" s="118"/>
      <c r="F35" s="118"/>
      <c r="G35" s="118">
        <v>1</v>
      </c>
      <c r="H35" s="118"/>
      <c r="I35" s="118"/>
      <c r="J35" s="118">
        <v>1</v>
      </c>
      <c r="K35" s="118"/>
      <c r="L35" s="118"/>
      <c r="M35" s="118">
        <v>1</v>
      </c>
      <c r="N35" s="118"/>
      <c r="O35" s="118"/>
      <c r="P35" s="118">
        <v>1</v>
      </c>
      <c r="Q35" s="118"/>
      <c r="R35" s="118"/>
      <c r="S35" s="118">
        <v>1</v>
      </c>
      <c r="T35" s="37">
        <f>SUM(E35:S35)</f>
        <v>5</v>
      </c>
    </row>
    <row r="36" spans="1:20" s="2" customFormat="1" ht="91.5" customHeight="1" x14ac:dyDescent="0.2">
      <c r="A36" s="1">
        <v>3</v>
      </c>
      <c r="B36" s="88"/>
      <c r="C36" s="89"/>
      <c r="D36" s="108" t="s">
        <v>32</v>
      </c>
      <c r="E36" s="118">
        <v>1</v>
      </c>
      <c r="F36" s="118"/>
      <c r="G36" s="118"/>
      <c r="H36" s="118">
        <v>1</v>
      </c>
      <c r="I36" s="118"/>
      <c r="J36" s="118"/>
      <c r="K36" s="118">
        <v>1</v>
      </c>
      <c r="L36" s="118"/>
      <c r="M36" s="118"/>
      <c r="N36" s="118">
        <v>1</v>
      </c>
      <c r="O36" s="118"/>
      <c r="P36" s="118"/>
      <c r="Q36" s="118">
        <v>1</v>
      </c>
      <c r="R36" s="118"/>
      <c r="S36" s="118"/>
      <c r="T36" s="37">
        <f>SUM(E36:S36)</f>
        <v>5</v>
      </c>
    </row>
    <row r="37" spans="1:20" s="2" customFormat="1" ht="18" customHeight="1" x14ac:dyDescent="0.2">
      <c r="A37" s="1"/>
      <c r="B37" s="88"/>
      <c r="C37" s="89"/>
      <c r="D37" s="95" t="s">
        <v>15</v>
      </c>
      <c r="E37" s="93">
        <f t="shared" ref="E37:S37" si="4">SUM(E34:E36)</f>
        <v>2</v>
      </c>
      <c r="F37" s="93">
        <f t="shared" si="4"/>
        <v>0</v>
      </c>
      <c r="G37" s="93">
        <f t="shared" si="4"/>
        <v>1</v>
      </c>
      <c r="H37" s="93">
        <f t="shared" si="4"/>
        <v>2</v>
      </c>
      <c r="I37" s="93">
        <f t="shared" si="4"/>
        <v>0</v>
      </c>
      <c r="J37" s="93">
        <f t="shared" si="4"/>
        <v>1</v>
      </c>
      <c r="K37" s="93">
        <f t="shared" si="4"/>
        <v>2</v>
      </c>
      <c r="L37" s="93">
        <f t="shared" si="4"/>
        <v>0</v>
      </c>
      <c r="M37" s="93">
        <f t="shared" si="4"/>
        <v>1</v>
      </c>
      <c r="N37" s="93">
        <f t="shared" si="4"/>
        <v>2</v>
      </c>
      <c r="O37" s="93">
        <f t="shared" si="4"/>
        <v>0</v>
      </c>
      <c r="P37" s="93">
        <f t="shared" si="4"/>
        <v>1</v>
      </c>
      <c r="Q37" s="93">
        <f t="shared" si="4"/>
        <v>2</v>
      </c>
      <c r="R37" s="93">
        <f t="shared" si="4"/>
        <v>0</v>
      </c>
      <c r="S37" s="93">
        <f t="shared" si="4"/>
        <v>1</v>
      </c>
      <c r="T37" s="37">
        <f>SUM(E37:S37)</f>
        <v>15</v>
      </c>
    </row>
    <row r="38" spans="1:20" s="2" customFormat="1" ht="46.5" customHeight="1" x14ac:dyDescent="0.2">
      <c r="A38" s="1"/>
      <c r="B38" s="88"/>
      <c r="C38" s="89"/>
      <c r="D38" s="96" t="s">
        <v>16</v>
      </c>
      <c r="E38" s="102" t="s">
        <v>97</v>
      </c>
      <c r="F38" s="103"/>
      <c r="G38" s="104"/>
      <c r="H38" s="102" t="s">
        <v>97</v>
      </c>
      <c r="I38" s="103"/>
      <c r="J38" s="104"/>
      <c r="K38" s="102" t="s">
        <v>97</v>
      </c>
      <c r="L38" s="103"/>
      <c r="M38" s="104"/>
      <c r="N38" s="102" t="s">
        <v>97</v>
      </c>
      <c r="O38" s="103"/>
      <c r="P38" s="104"/>
      <c r="Q38" s="102" t="s">
        <v>97</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118">
        <v>1</v>
      </c>
      <c r="F40" s="118"/>
      <c r="G40" s="118"/>
      <c r="H40" s="118">
        <v>1</v>
      </c>
      <c r="I40" s="118"/>
      <c r="J40" s="118"/>
      <c r="K40" s="118">
        <v>1</v>
      </c>
      <c r="L40" s="118"/>
      <c r="M40" s="118"/>
      <c r="N40" s="118">
        <v>1</v>
      </c>
      <c r="O40" s="118"/>
      <c r="P40" s="118"/>
      <c r="Q40" s="118">
        <v>1</v>
      </c>
      <c r="R40" s="118"/>
      <c r="S40" s="118"/>
      <c r="T40" s="37">
        <f>SUM(E40:S40)</f>
        <v>5</v>
      </c>
    </row>
    <row r="41" spans="1:20" s="2" customFormat="1" ht="39.75" customHeight="1" x14ac:dyDescent="0.2">
      <c r="A41" s="1">
        <v>2</v>
      </c>
      <c r="B41" s="110"/>
      <c r="C41" s="111"/>
      <c r="D41" s="112" t="s">
        <v>57</v>
      </c>
      <c r="E41" s="118"/>
      <c r="F41" s="118"/>
      <c r="G41" s="118">
        <v>1</v>
      </c>
      <c r="H41" s="118"/>
      <c r="I41" s="118"/>
      <c r="J41" s="118">
        <v>1</v>
      </c>
      <c r="K41" s="118"/>
      <c r="L41" s="118"/>
      <c r="M41" s="118">
        <v>1</v>
      </c>
      <c r="N41" s="118"/>
      <c r="O41" s="118"/>
      <c r="P41" s="118">
        <v>1</v>
      </c>
      <c r="Q41" s="118"/>
      <c r="R41" s="118"/>
      <c r="S41" s="118">
        <v>1</v>
      </c>
      <c r="T41" s="37">
        <f>SUM(E41:S41)</f>
        <v>5</v>
      </c>
    </row>
    <row r="42" spans="1:20" s="2" customFormat="1" ht="18" customHeight="1" x14ac:dyDescent="0.2">
      <c r="A42" s="1"/>
      <c r="B42" s="110"/>
      <c r="C42" s="111"/>
      <c r="D42" s="95" t="s">
        <v>15</v>
      </c>
      <c r="E42" s="93">
        <f t="shared" ref="E42:S42" si="5">SUM(E40:E41)</f>
        <v>1</v>
      </c>
      <c r="F42" s="93">
        <f t="shared" si="5"/>
        <v>0</v>
      </c>
      <c r="G42" s="93">
        <f t="shared" si="5"/>
        <v>1</v>
      </c>
      <c r="H42" s="93">
        <f t="shared" si="5"/>
        <v>1</v>
      </c>
      <c r="I42" s="93">
        <f t="shared" si="5"/>
        <v>0</v>
      </c>
      <c r="J42" s="93">
        <f t="shared" si="5"/>
        <v>1</v>
      </c>
      <c r="K42" s="93">
        <f t="shared" si="5"/>
        <v>1</v>
      </c>
      <c r="L42" s="93">
        <f t="shared" si="5"/>
        <v>0</v>
      </c>
      <c r="M42" s="93">
        <f t="shared" si="5"/>
        <v>1</v>
      </c>
      <c r="N42" s="93">
        <f t="shared" si="5"/>
        <v>1</v>
      </c>
      <c r="O42" s="93">
        <f t="shared" si="5"/>
        <v>0</v>
      </c>
      <c r="P42" s="93">
        <f t="shared" si="5"/>
        <v>1</v>
      </c>
      <c r="Q42" s="93">
        <f t="shared" si="5"/>
        <v>1</v>
      </c>
      <c r="R42" s="93">
        <f t="shared" si="5"/>
        <v>0</v>
      </c>
      <c r="S42" s="93">
        <f t="shared" si="5"/>
        <v>1</v>
      </c>
      <c r="T42" s="37">
        <f>SUM(E42:S42)</f>
        <v>10</v>
      </c>
    </row>
    <row r="43" spans="1:20" s="2" customFormat="1" ht="38.25" customHeight="1" x14ac:dyDescent="0.2">
      <c r="A43" s="1"/>
      <c r="B43" s="110"/>
      <c r="C43" s="111"/>
      <c r="D43" s="96" t="s">
        <v>16</v>
      </c>
      <c r="E43" s="113" t="s">
        <v>98</v>
      </c>
      <c r="F43" s="113"/>
      <c r="G43" s="113"/>
      <c r="H43" s="113" t="s">
        <v>98</v>
      </c>
      <c r="I43" s="113"/>
      <c r="J43" s="113"/>
      <c r="K43" s="113" t="s">
        <v>98</v>
      </c>
      <c r="L43" s="113"/>
      <c r="M43" s="113"/>
      <c r="N43" s="113" t="s">
        <v>98</v>
      </c>
      <c r="O43" s="113"/>
      <c r="P43" s="113"/>
      <c r="Q43" s="113" t="s">
        <v>98</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v>1</v>
      </c>
      <c r="F45" s="118"/>
      <c r="G45" s="118"/>
      <c r="H45" s="118">
        <v>1</v>
      </c>
      <c r="I45" s="118"/>
      <c r="J45" s="118"/>
      <c r="K45" s="118">
        <v>1</v>
      </c>
      <c r="L45" s="118"/>
      <c r="M45" s="118"/>
      <c r="N45" s="118">
        <v>1</v>
      </c>
      <c r="O45" s="118"/>
      <c r="P45" s="118"/>
      <c r="Q45" s="118">
        <v>1</v>
      </c>
      <c r="R45" s="118"/>
      <c r="S45" s="118"/>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113" t="s">
        <v>100</v>
      </c>
      <c r="F47" s="113"/>
      <c r="G47" s="113"/>
      <c r="H47" s="113" t="s">
        <v>100</v>
      </c>
      <c r="I47" s="113"/>
      <c r="J47" s="113"/>
      <c r="K47" s="113" t="s">
        <v>100</v>
      </c>
      <c r="L47" s="113"/>
      <c r="M47" s="113"/>
      <c r="N47" s="113" t="s">
        <v>100</v>
      </c>
      <c r="O47" s="113"/>
      <c r="P47" s="113"/>
      <c r="Q47" s="113" t="s">
        <v>100</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118"/>
      <c r="F49" s="118"/>
      <c r="G49" s="118">
        <v>1</v>
      </c>
      <c r="H49" s="118"/>
      <c r="I49" s="118"/>
      <c r="J49" s="118">
        <v>1</v>
      </c>
      <c r="K49" s="118"/>
      <c r="L49" s="118"/>
      <c r="M49" s="118">
        <v>1</v>
      </c>
      <c r="N49" s="118"/>
      <c r="O49" s="118"/>
      <c r="P49" s="118">
        <v>1</v>
      </c>
      <c r="Q49" s="118"/>
      <c r="R49" s="118"/>
      <c r="S49" s="118">
        <v>1</v>
      </c>
      <c r="T49" s="37">
        <f>SUM(E49:S49)</f>
        <v>5</v>
      </c>
    </row>
    <row r="50" spans="1:20" s="2" customFormat="1" ht="79.5" customHeight="1" x14ac:dyDescent="0.2">
      <c r="A50" s="1">
        <v>2</v>
      </c>
      <c r="B50" s="116"/>
      <c r="C50" s="89"/>
      <c r="D50" s="117" t="s">
        <v>63</v>
      </c>
      <c r="E50" s="118"/>
      <c r="F50" s="118"/>
      <c r="G50" s="118">
        <v>1</v>
      </c>
      <c r="H50" s="118"/>
      <c r="I50" s="118"/>
      <c r="J50" s="118">
        <v>1</v>
      </c>
      <c r="K50" s="118"/>
      <c r="L50" s="118"/>
      <c r="M50" s="118">
        <v>1</v>
      </c>
      <c r="N50" s="118"/>
      <c r="O50" s="118"/>
      <c r="P50" s="118">
        <v>1</v>
      </c>
      <c r="Q50" s="118"/>
      <c r="R50" s="118"/>
      <c r="S50" s="118">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0</v>
      </c>
      <c r="L51" s="92">
        <f t="shared" si="7"/>
        <v>0</v>
      </c>
      <c r="M51" s="92">
        <f t="shared" si="7"/>
        <v>2</v>
      </c>
      <c r="N51" s="92">
        <f t="shared" si="7"/>
        <v>0</v>
      </c>
      <c r="O51" s="92">
        <f t="shared" si="7"/>
        <v>0</v>
      </c>
      <c r="P51" s="92">
        <f t="shared" si="7"/>
        <v>2</v>
      </c>
      <c r="Q51" s="92">
        <f t="shared" si="7"/>
        <v>0</v>
      </c>
      <c r="R51" s="92">
        <f t="shared" si="7"/>
        <v>0</v>
      </c>
      <c r="S51" s="92">
        <f t="shared" si="7"/>
        <v>2</v>
      </c>
      <c r="T51" s="37">
        <f>SUM(E51:S51)</f>
        <v>10</v>
      </c>
    </row>
    <row r="52" spans="1:20" s="2" customFormat="1" ht="58.5" customHeight="1" x14ac:dyDescent="0.2">
      <c r="A52" s="1"/>
      <c r="B52" s="116"/>
      <c r="C52" s="89"/>
      <c r="D52" s="96" t="s">
        <v>16</v>
      </c>
      <c r="E52" s="105" t="s">
        <v>64</v>
      </c>
      <c r="F52" s="106"/>
      <c r="G52" s="107"/>
      <c r="H52" s="105" t="s">
        <v>64</v>
      </c>
      <c r="I52" s="106"/>
      <c r="J52" s="107"/>
      <c r="K52" s="105" t="s">
        <v>64</v>
      </c>
      <c r="L52" s="106"/>
      <c r="M52" s="107"/>
      <c r="N52" s="105" t="s">
        <v>64</v>
      </c>
      <c r="O52" s="106"/>
      <c r="P52" s="107"/>
      <c r="Q52" s="105" t="s">
        <v>64</v>
      </c>
      <c r="R52" s="106"/>
      <c r="S52" s="107"/>
    </row>
    <row r="53" spans="1:20" x14ac:dyDescent="0.25">
      <c r="E53" s="68">
        <f>+E51+E46+E42+E37+E31+E27+E19</f>
        <v>12</v>
      </c>
      <c r="F53" s="68">
        <f t="shared" ref="F53:G53" si="8">+F51+F46+F42+F37+F31+F27+F19</f>
        <v>0</v>
      </c>
      <c r="G53" s="68">
        <f t="shared" si="8"/>
        <v>5</v>
      </c>
      <c r="H53" s="68">
        <f>+H51+H46+H42+H37+H31+H27+H19</f>
        <v>12</v>
      </c>
      <c r="I53" s="68">
        <f t="shared" ref="I53:J53" si="9">+I51+I46+I42+I37+I31+I27+I19</f>
        <v>0</v>
      </c>
      <c r="J53" s="68">
        <f t="shared" si="9"/>
        <v>5</v>
      </c>
      <c r="K53" s="68">
        <f>+K51+K46+K42+K37+K31+K27+K19</f>
        <v>12</v>
      </c>
      <c r="L53" s="68">
        <f t="shared" ref="L53:M53" si="10">+L51+L46+L42+L37+L31+L27+L19</f>
        <v>0</v>
      </c>
      <c r="M53" s="68">
        <f t="shared" si="10"/>
        <v>5</v>
      </c>
      <c r="N53" s="68">
        <f>+N51+N46+N42+N37+N31+N27+N19</f>
        <v>12</v>
      </c>
      <c r="O53" s="68">
        <f t="shared" ref="O53:P53" si="11">+O51+O46+O42+O37+O31+O27+O19</f>
        <v>0</v>
      </c>
      <c r="P53" s="68">
        <f t="shared" si="11"/>
        <v>5</v>
      </c>
      <c r="Q53" s="68">
        <f>+Q51+Q46+Q42+Q37+Q31+Q27+Q19</f>
        <v>12</v>
      </c>
      <c r="R53" s="68">
        <f t="shared" ref="R53:S53" si="12">+R51+R46+R42+R37+R31+R27+R19</f>
        <v>0</v>
      </c>
      <c r="S53" s="68">
        <f t="shared" si="12"/>
        <v>5</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60</v>
      </c>
      <c r="F55" s="72">
        <f>+E55/$E$58</f>
        <v>0.70588235294117652</v>
      </c>
    </row>
    <row r="56" spans="1:20" x14ac:dyDescent="0.25">
      <c r="D56" s="41" t="s">
        <v>10</v>
      </c>
      <c r="E56" s="68">
        <f>+F53+I53+L53+O53+R53</f>
        <v>0</v>
      </c>
      <c r="F56" s="72">
        <f t="shared" ref="F56:F58" si="13">+E56/$E$58</f>
        <v>0</v>
      </c>
    </row>
    <row r="57" spans="1:20" x14ac:dyDescent="0.25">
      <c r="D57" s="41" t="s">
        <v>11</v>
      </c>
      <c r="E57" s="68">
        <f>+G53+J53+M53+P53+S53</f>
        <v>25</v>
      </c>
      <c r="F57" s="72">
        <f t="shared" si="13"/>
        <v>0.29411764705882354</v>
      </c>
    </row>
    <row r="58" spans="1:20" x14ac:dyDescent="0.25">
      <c r="E58" s="68">
        <f>+E57+E56+E55</f>
        <v>85</v>
      </c>
      <c r="F58" s="72">
        <f t="shared" si="13"/>
        <v>1</v>
      </c>
    </row>
    <row r="60" spans="1:20" x14ac:dyDescent="0.25">
      <c r="D60" s="73" t="s">
        <v>45</v>
      </c>
      <c r="E60" s="74"/>
      <c r="F60" s="75">
        <f>+F55+F57</f>
        <v>1</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73" priority="8" operator="notEqual">
      <formula>$T$15</formula>
    </cfRule>
  </conditionalFormatting>
  <conditionalFormatting sqref="E54:S54">
    <cfRule type="cellIs" dxfId="72" priority="6" operator="notEqual">
      <formula>$A$54</formula>
    </cfRule>
    <cfRule type="cellIs" dxfId="71" priority="7" operator="greaterThan">
      <formula>$A$54</formula>
    </cfRule>
  </conditionalFormatting>
  <conditionalFormatting sqref="T16">
    <cfRule type="cellIs" dxfId="70" priority="4" operator="notEqual">
      <formula>$T$15</formula>
    </cfRule>
    <cfRule type="cellIs" priority="5" operator="equal">
      <formula>$T$15</formula>
    </cfRule>
  </conditionalFormatting>
  <conditionalFormatting sqref="T17:T19 T21:T27 T30:T31 T34:T37 T40:T42 T45:T51">
    <cfRule type="cellIs" dxfId="69" priority="3" operator="notEqual">
      <formula>$T$15</formula>
    </cfRule>
  </conditionalFormatting>
  <conditionalFormatting sqref="T17:T19 T21:T27 T30:T31 T34:T37 T40:T42 T45:T51">
    <cfRule type="cellIs" dxfId="68"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O12" sqref="O12"/>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6.7109375" style="68" customWidth="1"/>
    <col min="7" max="7" width="4.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21" t="s">
        <v>101</v>
      </c>
      <c r="D7" s="21"/>
      <c r="E7" s="21"/>
      <c r="K7" s="23"/>
      <c r="T7" s="132"/>
    </row>
    <row r="8" spans="1:20" s="2" customFormat="1" ht="14.25" customHeight="1" x14ac:dyDescent="0.2">
      <c r="A8" s="1"/>
      <c r="C8" s="24" t="s">
        <v>102</v>
      </c>
      <c r="D8" s="24"/>
      <c r="E8" s="24"/>
      <c r="K8" s="23"/>
      <c r="T8" s="132"/>
    </row>
    <row r="9" spans="1:20" s="2" customFormat="1" ht="12.75" x14ac:dyDescent="0.2">
      <c r="A9" s="1"/>
      <c r="C9" s="25" t="s">
        <v>103</v>
      </c>
      <c r="D9" s="25"/>
      <c r="E9" s="25"/>
      <c r="K9" s="23"/>
      <c r="T9" s="132"/>
    </row>
    <row r="10" spans="1:20" s="2" customFormat="1" ht="12.75" x14ac:dyDescent="0.2">
      <c r="A10" s="1"/>
      <c r="C10" s="25" t="s">
        <v>104</v>
      </c>
      <c r="D10" s="25"/>
      <c r="E10" s="25"/>
      <c r="K10" s="23"/>
      <c r="T10" s="132"/>
    </row>
    <row r="11" spans="1:20" s="2" customFormat="1" ht="12.75" x14ac:dyDescent="0.2">
      <c r="A11" s="1"/>
      <c r="B11" s="26" t="s">
        <v>69</v>
      </c>
      <c r="C11" s="27"/>
      <c r="D11" s="27"/>
      <c r="E11" s="27"/>
      <c r="F11" s="27"/>
      <c r="G11" s="27"/>
      <c r="H11" s="27"/>
      <c r="I11" s="27"/>
      <c r="J11" s="28"/>
      <c r="K11" s="29"/>
      <c r="T11" s="132"/>
    </row>
    <row r="12" spans="1:20" s="2" customFormat="1" ht="12.75" x14ac:dyDescent="0.2">
      <c r="A12" s="1"/>
      <c r="B12" s="26"/>
      <c r="C12" s="27"/>
      <c r="D12" s="27"/>
      <c r="E12" s="27"/>
      <c r="F12" s="27"/>
      <c r="G12" s="27"/>
      <c r="H12" s="27"/>
      <c r="I12" s="27"/>
      <c r="J12" s="28"/>
      <c r="K12" s="29"/>
      <c r="T12" s="132"/>
    </row>
    <row r="13" spans="1:20" s="2" customFormat="1" ht="13.5" thickBot="1" x14ac:dyDescent="0.25">
      <c r="A13" s="1"/>
      <c r="B13" s="30"/>
      <c r="C13" s="30"/>
      <c r="D13" s="30"/>
      <c r="E13" s="28"/>
      <c r="F13" s="28"/>
      <c r="G13" s="28"/>
      <c r="H13" s="28"/>
      <c r="I13" s="28"/>
      <c r="J13" s="28"/>
      <c r="K13" s="29"/>
      <c r="T13" s="23"/>
    </row>
    <row r="14" spans="1:20" s="2" customFormat="1" ht="33.75" customHeight="1" x14ac:dyDescent="0.2">
      <c r="A14" s="1"/>
      <c r="B14" s="79"/>
      <c r="C14" s="80"/>
      <c r="D14" s="81" t="s">
        <v>6</v>
      </c>
      <c r="E14" s="34">
        <v>91266342</v>
      </c>
      <c r="F14" s="35"/>
      <c r="G14" s="36"/>
      <c r="H14" s="34">
        <v>18595229</v>
      </c>
      <c r="I14" s="35"/>
      <c r="J14" s="36"/>
      <c r="K14" s="34">
        <v>3492073</v>
      </c>
      <c r="L14" s="35"/>
      <c r="M14" s="36"/>
      <c r="N14" s="34">
        <v>18595173</v>
      </c>
      <c r="O14" s="35"/>
      <c r="P14" s="36"/>
      <c r="Q14" s="34">
        <v>16351358</v>
      </c>
      <c r="R14" s="35"/>
      <c r="S14" s="36"/>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43">
        <v>1</v>
      </c>
      <c r="F16" s="43"/>
      <c r="G16" s="43"/>
      <c r="H16" s="43">
        <v>1</v>
      </c>
      <c r="I16" s="43"/>
      <c r="J16" s="43"/>
      <c r="K16" s="43">
        <v>1</v>
      </c>
      <c r="L16" s="43"/>
      <c r="M16" s="43"/>
      <c r="N16" s="43">
        <v>1</v>
      </c>
      <c r="O16" s="43"/>
      <c r="P16" s="43"/>
      <c r="Q16" s="43">
        <v>1</v>
      </c>
      <c r="R16" s="43"/>
      <c r="S16" s="43"/>
      <c r="T16" s="37">
        <f>SUM(E16:S16)</f>
        <v>5</v>
      </c>
    </row>
    <row r="17" spans="1:20" s="2" customFormat="1" ht="51" customHeight="1" x14ac:dyDescent="0.2">
      <c r="A17" s="1">
        <v>2</v>
      </c>
      <c r="B17" s="88"/>
      <c r="C17" s="89"/>
      <c r="D17" s="94" t="s">
        <v>13</v>
      </c>
      <c r="E17" s="43">
        <v>1</v>
      </c>
      <c r="F17" s="43"/>
      <c r="G17" s="43"/>
      <c r="H17" s="43">
        <v>1</v>
      </c>
      <c r="I17" s="43"/>
      <c r="J17" s="43"/>
      <c r="K17" s="43">
        <v>1</v>
      </c>
      <c r="L17" s="43"/>
      <c r="M17" s="43"/>
      <c r="N17" s="43">
        <v>1</v>
      </c>
      <c r="O17" s="43"/>
      <c r="P17" s="43"/>
      <c r="Q17" s="43">
        <v>1</v>
      </c>
      <c r="R17" s="43"/>
      <c r="S17" s="43"/>
      <c r="T17" s="37">
        <f>SUM(E17:S17)</f>
        <v>5</v>
      </c>
    </row>
    <row r="18" spans="1:20" s="2" customFormat="1" ht="66" customHeight="1" x14ac:dyDescent="0.2">
      <c r="A18" s="1">
        <v>3</v>
      </c>
      <c r="B18" s="88"/>
      <c r="C18" s="89"/>
      <c r="D18" s="94" t="s">
        <v>14</v>
      </c>
      <c r="E18" s="43">
        <v>1</v>
      </c>
      <c r="F18" s="43"/>
      <c r="G18" s="43"/>
      <c r="H18" s="43">
        <v>1</v>
      </c>
      <c r="I18" s="43"/>
      <c r="J18" s="43"/>
      <c r="K18" s="43">
        <v>1</v>
      </c>
      <c r="L18" s="43"/>
      <c r="M18" s="43"/>
      <c r="N18" s="43">
        <v>1</v>
      </c>
      <c r="O18" s="43"/>
      <c r="P18" s="43"/>
      <c r="Q18" s="43">
        <v>1</v>
      </c>
      <c r="R18" s="43"/>
      <c r="S18" s="43"/>
      <c r="T18" s="37">
        <f>SUM(E18:S18)</f>
        <v>5</v>
      </c>
    </row>
    <row r="19" spans="1:20" s="2" customFormat="1" ht="18" customHeight="1" x14ac:dyDescent="0.2">
      <c r="A19" s="1"/>
      <c r="B19" s="88"/>
      <c r="C19" s="89"/>
      <c r="D19" s="95" t="s">
        <v>15</v>
      </c>
      <c r="E19" s="43">
        <f t="shared" ref="E19:S19" si="0">SUM(E16:E18)</f>
        <v>3</v>
      </c>
      <c r="F19" s="43">
        <f t="shared" si="0"/>
        <v>0</v>
      </c>
      <c r="G19" s="43">
        <f t="shared" si="0"/>
        <v>0</v>
      </c>
      <c r="H19" s="43">
        <f t="shared" si="0"/>
        <v>3</v>
      </c>
      <c r="I19" s="43">
        <f t="shared" si="0"/>
        <v>0</v>
      </c>
      <c r="J19" s="43">
        <f t="shared" si="0"/>
        <v>0</v>
      </c>
      <c r="K19" s="43">
        <f t="shared" si="0"/>
        <v>3</v>
      </c>
      <c r="L19" s="43">
        <f t="shared" si="0"/>
        <v>0</v>
      </c>
      <c r="M19" s="43">
        <f t="shared" si="0"/>
        <v>0</v>
      </c>
      <c r="N19" s="43">
        <f t="shared" si="0"/>
        <v>3</v>
      </c>
      <c r="O19" s="43">
        <f t="shared" si="0"/>
        <v>0</v>
      </c>
      <c r="P19" s="43">
        <f t="shared" si="0"/>
        <v>0</v>
      </c>
      <c r="Q19" s="43">
        <f t="shared" si="0"/>
        <v>3</v>
      </c>
      <c r="R19" s="43">
        <f t="shared" si="0"/>
        <v>0</v>
      </c>
      <c r="S19" s="43">
        <f t="shared" si="0"/>
        <v>0</v>
      </c>
      <c r="T19" s="37">
        <f>SUM(E19:S19)</f>
        <v>15</v>
      </c>
    </row>
    <row r="20" spans="1:20" s="2" customFormat="1" ht="37.5" customHeight="1" x14ac:dyDescent="0.2">
      <c r="A20" s="1"/>
      <c r="B20" s="88"/>
      <c r="C20" s="89"/>
      <c r="D20" s="96" t="s">
        <v>16</v>
      </c>
      <c r="E20" s="97" t="s">
        <v>105</v>
      </c>
      <c r="F20" s="98"/>
      <c r="G20" s="99"/>
      <c r="H20" s="97" t="s">
        <v>105</v>
      </c>
      <c r="I20" s="98"/>
      <c r="J20" s="99"/>
      <c r="K20" s="97" t="s">
        <v>105</v>
      </c>
      <c r="L20" s="98"/>
      <c r="M20" s="99"/>
      <c r="N20" s="97" t="s">
        <v>105</v>
      </c>
      <c r="O20" s="98"/>
      <c r="P20" s="99"/>
      <c r="Q20" s="97" t="s">
        <v>105</v>
      </c>
      <c r="R20" s="98"/>
      <c r="S20" s="99"/>
    </row>
    <row r="21" spans="1:20" s="2" customFormat="1" ht="18"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106</v>
      </c>
      <c r="E22" s="43"/>
      <c r="F22" s="43">
        <v>1</v>
      </c>
      <c r="G22" s="43"/>
      <c r="H22" s="43"/>
      <c r="I22" s="43">
        <v>1</v>
      </c>
      <c r="J22" s="43"/>
      <c r="K22" s="43"/>
      <c r="L22" s="43">
        <v>1</v>
      </c>
      <c r="M22" s="43"/>
      <c r="N22" s="43"/>
      <c r="O22" s="43">
        <v>1</v>
      </c>
      <c r="P22" s="43"/>
      <c r="Q22" s="43"/>
      <c r="R22" s="43">
        <v>1</v>
      </c>
      <c r="S22" s="43"/>
      <c r="T22" s="37">
        <f t="shared" ref="T22:T27" si="1">SUM(E22:S22)</f>
        <v>5</v>
      </c>
    </row>
    <row r="23" spans="1:20" s="2" customFormat="1" ht="105.75" customHeight="1" x14ac:dyDescent="0.2">
      <c r="A23" s="1">
        <v>2</v>
      </c>
      <c r="B23" s="88"/>
      <c r="C23" s="89"/>
      <c r="D23" s="100" t="s">
        <v>20</v>
      </c>
      <c r="E23" s="43"/>
      <c r="F23" s="43">
        <v>1</v>
      </c>
      <c r="G23" s="43"/>
      <c r="H23" s="43"/>
      <c r="I23" s="43">
        <v>1</v>
      </c>
      <c r="J23" s="43"/>
      <c r="K23" s="43"/>
      <c r="L23" s="43">
        <v>1</v>
      </c>
      <c r="M23" s="43"/>
      <c r="N23" s="43"/>
      <c r="O23" s="43">
        <v>1</v>
      </c>
      <c r="P23" s="43"/>
      <c r="Q23" s="43"/>
      <c r="R23" s="43">
        <v>1</v>
      </c>
      <c r="S23" s="43"/>
      <c r="T23" s="37">
        <f t="shared" si="1"/>
        <v>5</v>
      </c>
    </row>
    <row r="24" spans="1:20" s="2" customFormat="1" ht="48.75" customHeight="1" x14ac:dyDescent="0.2">
      <c r="A24" s="1">
        <v>3</v>
      </c>
      <c r="B24" s="88"/>
      <c r="C24" s="89"/>
      <c r="D24" s="101" t="s">
        <v>21</v>
      </c>
      <c r="E24" s="43">
        <v>1</v>
      </c>
      <c r="F24" s="43"/>
      <c r="G24" s="43"/>
      <c r="H24" s="43">
        <v>1</v>
      </c>
      <c r="I24" s="43"/>
      <c r="J24" s="43"/>
      <c r="K24" s="43">
        <v>1</v>
      </c>
      <c r="L24" s="43"/>
      <c r="M24" s="43"/>
      <c r="N24" s="43">
        <v>1</v>
      </c>
      <c r="O24" s="43"/>
      <c r="P24" s="43"/>
      <c r="Q24" s="43">
        <v>1</v>
      </c>
      <c r="R24" s="43"/>
      <c r="S24" s="43"/>
      <c r="T24" s="37">
        <f t="shared" si="1"/>
        <v>5</v>
      </c>
    </row>
    <row r="25" spans="1:20" s="2" customFormat="1" ht="47.25" customHeight="1" x14ac:dyDescent="0.2">
      <c r="A25" s="1">
        <v>4</v>
      </c>
      <c r="B25" s="88"/>
      <c r="C25" s="89"/>
      <c r="D25" s="101" t="s">
        <v>22</v>
      </c>
      <c r="E25" s="43">
        <v>1</v>
      </c>
      <c r="F25" s="43"/>
      <c r="G25" s="43"/>
      <c r="H25" s="43">
        <v>1</v>
      </c>
      <c r="I25" s="43"/>
      <c r="J25" s="43"/>
      <c r="K25" s="43">
        <v>1</v>
      </c>
      <c r="L25" s="43"/>
      <c r="M25" s="43"/>
      <c r="N25" s="43">
        <v>1</v>
      </c>
      <c r="O25" s="43"/>
      <c r="P25" s="43"/>
      <c r="Q25" s="43">
        <v>1</v>
      </c>
      <c r="R25" s="43"/>
      <c r="S25" s="43"/>
      <c r="T25" s="37">
        <f t="shared" si="1"/>
        <v>5</v>
      </c>
    </row>
    <row r="26" spans="1:20" s="2" customFormat="1" ht="75" customHeight="1" x14ac:dyDescent="0.2">
      <c r="A26" s="1">
        <v>5</v>
      </c>
      <c r="B26" s="88"/>
      <c r="C26" s="89"/>
      <c r="D26" s="100" t="s">
        <v>23</v>
      </c>
      <c r="E26" s="43"/>
      <c r="F26" s="43">
        <v>1</v>
      </c>
      <c r="G26" s="43"/>
      <c r="H26" s="43"/>
      <c r="I26" s="43">
        <v>1</v>
      </c>
      <c r="J26" s="43"/>
      <c r="K26" s="43"/>
      <c r="L26" s="43">
        <v>1</v>
      </c>
      <c r="M26" s="43"/>
      <c r="N26" s="43"/>
      <c r="O26" s="43">
        <v>1</v>
      </c>
      <c r="P26" s="43"/>
      <c r="Q26" s="43"/>
      <c r="R26" s="43">
        <v>1</v>
      </c>
      <c r="S26" s="43"/>
      <c r="T26" s="37">
        <f t="shared" si="1"/>
        <v>5</v>
      </c>
    </row>
    <row r="27" spans="1:20" s="2" customFormat="1" ht="18" customHeight="1" x14ac:dyDescent="0.2">
      <c r="A27" s="1"/>
      <c r="B27" s="88"/>
      <c r="C27" s="89"/>
      <c r="D27" s="95" t="s">
        <v>15</v>
      </c>
      <c r="E27" s="43">
        <f t="shared" ref="E27:S27" si="2">SUM(E22:E26)</f>
        <v>2</v>
      </c>
      <c r="F27" s="43">
        <f t="shared" si="2"/>
        <v>3</v>
      </c>
      <c r="G27" s="43">
        <f t="shared" si="2"/>
        <v>0</v>
      </c>
      <c r="H27" s="43">
        <f t="shared" si="2"/>
        <v>2</v>
      </c>
      <c r="I27" s="43">
        <f t="shared" si="2"/>
        <v>3</v>
      </c>
      <c r="J27" s="43">
        <f t="shared" si="2"/>
        <v>0</v>
      </c>
      <c r="K27" s="43">
        <f t="shared" si="2"/>
        <v>2</v>
      </c>
      <c r="L27" s="43">
        <f t="shared" si="2"/>
        <v>3</v>
      </c>
      <c r="M27" s="43">
        <f t="shared" si="2"/>
        <v>0</v>
      </c>
      <c r="N27" s="43">
        <f t="shared" si="2"/>
        <v>2</v>
      </c>
      <c r="O27" s="43">
        <f t="shared" si="2"/>
        <v>3</v>
      </c>
      <c r="P27" s="43">
        <f t="shared" si="2"/>
        <v>0</v>
      </c>
      <c r="Q27" s="43">
        <f t="shared" si="2"/>
        <v>2</v>
      </c>
      <c r="R27" s="43">
        <f t="shared" si="2"/>
        <v>3</v>
      </c>
      <c r="S27" s="43">
        <f t="shared" si="2"/>
        <v>0</v>
      </c>
      <c r="T27" s="37">
        <f t="shared" si="1"/>
        <v>25</v>
      </c>
    </row>
    <row r="28" spans="1:20" s="2" customFormat="1" ht="48.75" customHeight="1" x14ac:dyDescent="0.2">
      <c r="A28" s="1"/>
      <c r="B28" s="88"/>
      <c r="C28" s="89"/>
      <c r="D28" s="96" t="s">
        <v>16</v>
      </c>
      <c r="E28" s="51" t="s">
        <v>107</v>
      </c>
      <c r="F28" s="52"/>
      <c r="G28" s="53"/>
      <c r="H28" s="51" t="s">
        <v>107</v>
      </c>
      <c r="I28" s="52"/>
      <c r="J28" s="53"/>
      <c r="K28" s="51" t="s">
        <v>107</v>
      </c>
      <c r="L28" s="52"/>
      <c r="M28" s="53"/>
      <c r="N28" s="51" t="s">
        <v>107</v>
      </c>
      <c r="O28" s="52"/>
      <c r="P28" s="53"/>
      <c r="Q28" s="51" t="s">
        <v>107</v>
      </c>
      <c r="R28" s="52"/>
      <c r="S28" s="53"/>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43">
        <v>1</v>
      </c>
      <c r="F30" s="43"/>
      <c r="G30" s="43"/>
      <c r="H30" s="43">
        <v>1</v>
      </c>
      <c r="I30" s="43"/>
      <c r="J30" s="43"/>
      <c r="K30" s="43">
        <v>1</v>
      </c>
      <c r="L30" s="43"/>
      <c r="M30" s="43"/>
      <c r="N30" s="43">
        <v>1</v>
      </c>
      <c r="O30" s="43"/>
      <c r="P30" s="43"/>
      <c r="Q30" s="43">
        <v>1</v>
      </c>
      <c r="R30" s="43"/>
      <c r="S30" s="43"/>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51" t="s">
        <v>108</v>
      </c>
      <c r="F32" s="52"/>
      <c r="G32" s="53"/>
      <c r="H32" s="51" t="s">
        <v>108</v>
      </c>
      <c r="I32" s="52"/>
      <c r="J32" s="53"/>
      <c r="K32" s="51" t="s">
        <v>108</v>
      </c>
      <c r="L32" s="52"/>
      <c r="M32" s="53"/>
      <c r="N32" s="51" t="s">
        <v>108</v>
      </c>
      <c r="O32" s="52"/>
      <c r="P32" s="53"/>
      <c r="Q32" s="51" t="s">
        <v>108</v>
      </c>
      <c r="R32" s="52"/>
      <c r="S32" s="53"/>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43"/>
      <c r="F34" s="43">
        <v>1</v>
      </c>
      <c r="G34" s="43"/>
      <c r="H34" s="43"/>
      <c r="I34" s="43">
        <v>1</v>
      </c>
      <c r="J34" s="43"/>
      <c r="K34" s="43"/>
      <c r="L34" s="43">
        <v>1</v>
      </c>
      <c r="M34" s="43"/>
      <c r="N34" s="43"/>
      <c r="O34" s="43">
        <v>1</v>
      </c>
      <c r="P34" s="43"/>
      <c r="Q34" s="43"/>
      <c r="R34" s="43">
        <v>1</v>
      </c>
      <c r="S34" s="43"/>
      <c r="T34" s="37">
        <f>SUM(E34:S34)</f>
        <v>5</v>
      </c>
    </row>
    <row r="35" spans="1:20" s="2" customFormat="1" ht="81" customHeight="1" x14ac:dyDescent="0.2">
      <c r="A35" s="1">
        <v>2</v>
      </c>
      <c r="B35" s="88"/>
      <c r="C35" s="89"/>
      <c r="D35" s="109" t="s">
        <v>31</v>
      </c>
      <c r="E35" s="43"/>
      <c r="F35" s="43">
        <v>1</v>
      </c>
      <c r="G35" s="43"/>
      <c r="H35" s="43"/>
      <c r="I35" s="43">
        <v>1</v>
      </c>
      <c r="J35" s="43"/>
      <c r="K35" s="43"/>
      <c r="L35" s="43">
        <v>1</v>
      </c>
      <c r="M35" s="43"/>
      <c r="N35" s="43"/>
      <c r="O35" s="43">
        <v>1</v>
      </c>
      <c r="P35" s="43"/>
      <c r="Q35" s="43"/>
      <c r="R35" s="43">
        <v>1</v>
      </c>
      <c r="S35" s="43"/>
      <c r="T35" s="37">
        <f>SUM(E35:S35)</f>
        <v>5</v>
      </c>
    </row>
    <row r="36" spans="1:20" s="2" customFormat="1" ht="91.5" customHeight="1" x14ac:dyDescent="0.2">
      <c r="A36" s="1">
        <v>3</v>
      </c>
      <c r="B36" s="88"/>
      <c r="C36" s="89"/>
      <c r="D36" s="108" t="s">
        <v>32</v>
      </c>
      <c r="E36" s="43">
        <v>1</v>
      </c>
      <c r="F36" s="43"/>
      <c r="G36" s="43"/>
      <c r="H36" s="43">
        <v>1</v>
      </c>
      <c r="I36" s="43"/>
      <c r="J36" s="43"/>
      <c r="K36" s="43">
        <v>1</v>
      </c>
      <c r="L36" s="43"/>
      <c r="M36" s="43"/>
      <c r="N36" s="43">
        <v>1</v>
      </c>
      <c r="O36" s="43"/>
      <c r="P36" s="43"/>
      <c r="Q36" s="43">
        <v>1</v>
      </c>
      <c r="R36" s="43"/>
      <c r="S36" s="43"/>
      <c r="T36" s="37">
        <f>SUM(E36:S36)</f>
        <v>5</v>
      </c>
    </row>
    <row r="37" spans="1:20" s="2" customFormat="1" ht="18" customHeight="1" x14ac:dyDescent="0.2">
      <c r="A37" s="1"/>
      <c r="B37" s="88"/>
      <c r="C37" s="89"/>
      <c r="D37" s="95" t="s">
        <v>15</v>
      </c>
      <c r="E37" s="93">
        <f t="shared" ref="E37:S37" si="4">SUM(E34:E36)</f>
        <v>1</v>
      </c>
      <c r="F37" s="93">
        <f t="shared" si="4"/>
        <v>2</v>
      </c>
      <c r="G37" s="93">
        <f t="shared" si="4"/>
        <v>0</v>
      </c>
      <c r="H37" s="93">
        <f t="shared" si="4"/>
        <v>1</v>
      </c>
      <c r="I37" s="93">
        <f t="shared" si="4"/>
        <v>2</v>
      </c>
      <c r="J37" s="93">
        <f t="shared" si="4"/>
        <v>0</v>
      </c>
      <c r="K37" s="93">
        <f t="shared" si="4"/>
        <v>1</v>
      </c>
      <c r="L37" s="93">
        <f t="shared" si="4"/>
        <v>2</v>
      </c>
      <c r="M37" s="93">
        <f t="shared" si="4"/>
        <v>0</v>
      </c>
      <c r="N37" s="93">
        <f t="shared" si="4"/>
        <v>1</v>
      </c>
      <c r="O37" s="93">
        <f t="shared" si="4"/>
        <v>2</v>
      </c>
      <c r="P37" s="93">
        <f t="shared" si="4"/>
        <v>0</v>
      </c>
      <c r="Q37" s="93">
        <f t="shared" si="4"/>
        <v>1</v>
      </c>
      <c r="R37" s="93">
        <f t="shared" si="4"/>
        <v>2</v>
      </c>
      <c r="S37" s="93">
        <f t="shared" si="4"/>
        <v>0</v>
      </c>
      <c r="T37" s="37">
        <f>SUM(E37:S37)</f>
        <v>15</v>
      </c>
    </row>
    <row r="38" spans="1:20" s="2" customFormat="1" ht="46.5" customHeight="1" x14ac:dyDescent="0.2">
      <c r="A38" s="1"/>
      <c r="B38" s="88"/>
      <c r="C38" s="89"/>
      <c r="D38" s="96" t="s">
        <v>16</v>
      </c>
      <c r="E38" s="51" t="s">
        <v>109</v>
      </c>
      <c r="F38" s="52"/>
      <c r="G38" s="53"/>
      <c r="H38" s="51" t="s">
        <v>109</v>
      </c>
      <c r="I38" s="52"/>
      <c r="J38" s="53"/>
      <c r="K38" s="51" t="s">
        <v>109</v>
      </c>
      <c r="L38" s="52"/>
      <c r="M38" s="53"/>
      <c r="N38" s="51" t="s">
        <v>109</v>
      </c>
      <c r="O38" s="52"/>
      <c r="P38" s="53"/>
      <c r="Q38" s="51" t="s">
        <v>109</v>
      </c>
      <c r="R38" s="52"/>
      <c r="S38" s="53"/>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110</v>
      </c>
      <c r="E40" s="43"/>
      <c r="F40" s="43">
        <v>1</v>
      </c>
      <c r="G40" s="43"/>
      <c r="H40" s="43"/>
      <c r="I40" s="43">
        <v>1</v>
      </c>
      <c r="J40" s="43"/>
      <c r="K40" s="43"/>
      <c r="L40" s="43">
        <v>1</v>
      </c>
      <c r="M40" s="43"/>
      <c r="N40" s="43"/>
      <c r="O40" s="43">
        <v>1</v>
      </c>
      <c r="P40" s="43"/>
      <c r="Q40" s="43"/>
      <c r="R40" s="43">
        <v>1</v>
      </c>
      <c r="S40" s="43"/>
      <c r="T40" s="37">
        <f>SUM(E40:S40)</f>
        <v>5</v>
      </c>
    </row>
    <row r="41" spans="1:20" s="2" customFormat="1" ht="39.75" customHeight="1" x14ac:dyDescent="0.2">
      <c r="A41" s="1">
        <v>2</v>
      </c>
      <c r="B41" s="110"/>
      <c r="C41" s="111"/>
      <c r="D41" s="112" t="s">
        <v>57</v>
      </c>
      <c r="E41" s="43"/>
      <c r="F41" s="43"/>
      <c r="G41" s="43">
        <v>1</v>
      </c>
      <c r="H41" s="43"/>
      <c r="I41" s="43"/>
      <c r="J41" s="43">
        <v>1</v>
      </c>
      <c r="K41" s="43"/>
      <c r="L41" s="43"/>
      <c r="M41" s="43">
        <v>1</v>
      </c>
      <c r="N41" s="43"/>
      <c r="O41" s="43"/>
      <c r="P41" s="43">
        <v>1</v>
      </c>
      <c r="Q41" s="43"/>
      <c r="R41" s="43"/>
      <c r="S41" s="43">
        <v>1</v>
      </c>
      <c r="T41" s="37">
        <f>SUM(E41:S41)</f>
        <v>5</v>
      </c>
    </row>
    <row r="42" spans="1:20" s="2" customFormat="1" ht="18" customHeight="1" x14ac:dyDescent="0.2">
      <c r="A42" s="1"/>
      <c r="B42" s="110"/>
      <c r="C42" s="111"/>
      <c r="D42" s="95" t="s">
        <v>15</v>
      </c>
      <c r="E42" s="93">
        <f t="shared" ref="E42:S42" si="5">SUM(E40:E41)</f>
        <v>0</v>
      </c>
      <c r="F42" s="93">
        <f t="shared" si="5"/>
        <v>1</v>
      </c>
      <c r="G42" s="93">
        <f t="shared" si="5"/>
        <v>1</v>
      </c>
      <c r="H42" s="93">
        <f t="shared" si="5"/>
        <v>0</v>
      </c>
      <c r="I42" s="93">
        <f t="shared" si="5"/>
        <v>1</v>
      </c>
      <c r="J42" s="93">
        <f t="shared" si="5"/>
        <v>1</v>
      </c>
      <c r="K42" s="93">
        <f t="shared" si="5"/>
        <v>0</v>
      </c>
      <c r="L42" s="93">
        <f t="shared" si="5"/>
        <v>1</v>
      </c>
      <c r="M42" s="93">
        <f t="shared" si="5"/>
        <v>1</v>
      </c>
      <c r="N42" s="93">
        <f t="shared" si="5"/>
        <v>0</v>
      </c>
      <c r="O42" s="93">
        <f t="shared" si="5"/>
        <v>1</v>
      </c>
      <c r="P42" s="93">
        <f t="shared" si="5"/>
        <v>1</v>
      </c>
      <c r="Q42" s="93">
        <f t="shared" si="5"/>
        <v>0</v>
      </c>
      <c r="R42" s="93">
        <f t="shared" si="5"/>
        <v>1</v>
      </c>
      <c r="S42" s="93">
        <f t="shared" si="5"/>
        <v>1</v>
      </c>
      <c r="T42" s="37">
        <f>SUM(E42:S42)</f>
        <v>10</v>
      </c>
    </row>
    <row r="43" spans="1:20" s="2" customFormat="1" ht="38.25" customHeight="1" x14ac:dyDescent="0.2">
      <c r="A43" s="1"/>
      <c r="B43" s="110"/>
      <c r="C43" s="111"/>
      <c r="D43" s="96" t="s">
        <v>16</v>
      </c>
      <c r="E43" s="59" t="s">
        <v>111</v>
      </c>
      <c r="F43" s="59"/>
      <c r="G43" s="59"/>
      <c r="H43" s="59" t="s">
        <v>112</v>
      </c>
      <c r="I43" s="59"/>
      <c r="J43" s="59"/>
      <c r="K43" s="59" t="s">
        <v>112</v>
      </c>
      <c r="L43" s="59"/>
      <c r="M43" s="59"/>
      <c r="N43" s="59" t="s">
        <v>112</v>
      </c>
      <c r="O43" s="59"/>
      <c r="P43" s="59"/>
      <c r="Q43" s="59" t="s">
        <v>112</v>
      </c>
      <c r="R43" s="59"/>
      <c r="S43" s="59"/>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118"/>
      <c r="F45" s="118">
        <v>1</v>
      </c>
      <c r="G45" s="118"/>
      <c r="H45" s="118"/>
      <c r="I45" s="118">
        <v>1</v>
      </c>
      <c r="J45" s="118"/>
      <c r="K45" s="118"/>
      <c r="L45" s="118">
        <v>1</v>
      </c>
      <c r="M45" s="118"/>
      <c r="N45" s="118"/>
      <c r="O45" s="118">
        <v>1</v>
      </c>
      <c r="P45" s="118"/>
      <c r="Q45" s="118"/>
      <c r="R45" s="118">
        <v>1</v>
      </c>
      <c r="S45" s="118"/>
      <c r="T45" s="37">
        <f>SUM(E45:S45)</f>
        <v>5</v>
      </c>
    </row>
    <row r="46" spans="1:20" s="2" customFormat="1" ht="18" customHeight="1" x14ac:dyDescent="0.2">
      <c r="A46" s="1"/>
      <c r="B46" s="114"/>
      <c r="C46" s="111"/>
      <c r="D46" s="95" t="s">
        <v>15</v>
      </c>
      <c r="E46" s="93">
        <f t="shared" ref="E46:S46" si="6">SUM(E45:E45)</f>
        <v>0</v>
      </c>
      <c r="F46" s="93">
        <f t="shared" si="6"/>
        <v>1</v>
      </c>
      <c r="G46" s="93">
        <f t="shared" si="6"/>
        <v>0</v>
      </c>
      <c r="H46" s="93">
        <f t="shared" si="6"/>
        <v>0</v>
      </c>
      <c r="I46" s="93">
        <f t="shared" si="6"/>
        <v>1</v>
      </c>
      <c r="J46" s="93">
        <f t="shared" si="6"/>
        <v>0</v>
      </c>
      <c r="K46" s="93">
        <f t="shared" si="6"/>
        <v>0</v>
      </c>
      <c r="L46" s="93">
        <f t="shared" si="6"/>
        <v>1</v>
      </c>
      <c r="M46" s="93">
        <f t="shared" si="6"/>
        <v>0</v>
      </c>
      <c r="N46" s="93">
        <f t="shared" si="6"/>
        <v>0</v>
      </c>
      <c r="O46" s="93">
        <f t="shared" si="6"/>
        <v>1</v>
      </c>
      <c r="P46" s="93">
        <f t="shared" si="6"/>
        <v>0</v>
      </c>
      <c r="Q46" s="93">
        <f t="shared" si="6"/>
        <v>0</v>
      </c>
      <c r="R46" s="93">
        <f t="shared" si="6"/>
        <v>1</v>
      </c>
      <c r="S46" s="93">
        <f t="shared" si="6"/>
        <v>0</v>
      </c>
      <c r="T46" s="37">
        <f>SUM(E46:S46)</f>
        <v>5</v>
      </c>
    </row>
    <row r="47" spans="1:20" s="2" customFormat="1" ht="37.5" customHeight="1" x14ac:dyDescent="0.2">
      <c r="A47" s="1"/>
      <c r="B47" s="114"/>
      <c r="C47" s="111"/>
      <c r="D47" s="96" t="s">
        <v>16</v>
      </c>
      <c r="E47" s="59" t="s">
        <v>113</v>
      </c>
      <c r="F47" s="59"/>
      <c r="G47" s="59"/>
      <c r="H47" s="59" t="s">
        <v>113</v>
      </c>
      <c r="I47" s="59"/>
      <c r="J47" s="59"/>
      <c r="K47" s="59" t="s">
        <v>113</v>
      </c>
      <c r="L47" s="59"/>
      <c r="M47" s="59"/>
      <c r="N47" s="59" t="s">
        <v>113</v>
      </c>
      <c r="O47" s="59"/>
      <c r="P47" s="59"/>
      <c r="Q47" s="59" t="s">
        <v>113</v>
      </c>
      <c r="R47" s="59"/>
      <c r="S47" s="5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43"/>
      <c r="F49" s="43"/>
      <c r="G49" s="43">
        <v>1</v>
      </c>
      <c r="H49" s="43"/>
      <c r="I49" s="43"/>
      <c r="J49" s="43">
        <v>1</v>
      </c>
      <c r="K49" s="43"/>
      <c r="L49" s="43"/>
      <c r="M49" s="43">
        <v>1</v>
      </c>
      <c r="N49" s="43"/>
      <c r="O49" s="43"/>
      <c r="P49" s="43">
        <v>1</v>
      </c>
      <c r="Q49" s="43"/>
      <c r="R49" s="43"/>
      <c r="S49" s="43">
        <v>1</v>
      </c>
      <c r="T49" s="37">
        <f>SUM(E49:S49)</f>
        <v>5</v>
      </c>
    </row>
    <row r="50" spans="1:20" s="2" customFormat="1" ht="79.5" customHeight="1" x14ac:dyDescent="0.2">
      <c r="A50" s="1">
        <v>2</v>
      </c>
      <c r="B50" s="116"/>
      <c r="C50" s="89"/>
      <c r="D50" s="117" t="s">
        <v>63</v>
      </c>
      <c r="E50" s="43"/>
      <c r="F50" s="43"/>
      <c r="G50" s="43">
        <v>1</v>
      </c>
      <c r="H50" s="43"/>
      <c r="I50" s="43"/>
      <c r="J50" s="43">
        <v>1</v>
      </c>
      <c r="K50" s="43"/>
      <c r="L50" s="43"/>
      <c r="M50" s="43">
        <v>1</v>
      </c>
      <c r="N50" s="43"/>
      <c r="O50" s="43"/>
      <c r="P50" s="43">
        <v>1</v>
      </c>
      <c r="Q50" s="43"/>
      <c r="R50" s="43"/>
      <c r="S50" s="43">
        <v>1</v>
      </c>
      <c r="T50" s="37">
        <f>SUM(E50:S50)</f>
        <v>5</v>
      </c>
    </row>
    <row r="51" spans="1:20" s="2" customFormat="1" ht="18" customHeight="1" x14ac:dyDescent="0.2">
      <c r="A51" s="1"/>
      <c r="B51" s="116"/>
      <c r="C51" s="89"/>
      <c r="D51" s="95" t="s">
        <v>15</v>
      </c>
      <c r="E51" s="92">
        <f t="shared" ref="E51:S51" si="7">SUM(E49:E50)</f>
        <v>0</v>
      </c>
      <c r="F51" s="92">
        <f t="shared" si="7"/>
        <v>0</v>
      </c>
      <c r="G51" s="92">
        <f t="shared" si="7"/>
        <v>2</v>
      </c>
      <c r="H51" s="92">
        <f t="shared" si="7"/>
        <v>0</v>
      </c>
      <c r="I51" s="92">
        <f t="shared" si="7"/>
        <v>0</v>
      </c>
      <c r="J51" s="92">
        <f t="shared" si="7"/>
        <v>2</v>
      </c>
      <c r="K51" s="92">
        <f t="shared" si="7"/>
        <v>0</v>
      </c>
      <c r="L51" s="92">
        <f t="shared" si="7"/>
        <v>0</v>
      </c>
      <c r="M51" s="92">
        <f t="shared" si="7"/>
        <v>2</v>
      </c>
      <c r="N51" s="92">
        <f t="shared" si="7"/>
        <v>0</v>
      </c>
      <c r="O51" s="92">
        <f t="shared" si="7"/>
        <v>0</v>
      </c>
      <c r="P51" s="92">
        <f t="shared" si="7"/>
        <v>2</v>
      </c>
      <c r="Q51" s="92">
        <f t="shared" si="7"/>
        <v>0</v>
      </c>
      <c r="R51" s="92">
        <f t="shared" si="7"/>
        <v>0</v>
      </c>
      <c r="S51" s="92">
        <f t="shared" si="7"/>
        <v>2</v>
      </c>
      <c r="T51" s="37">
        <f>SUM(E51:S51)</f>
        <v>10</v>
      </c>
    </row>
    <row r="52" spans="1:20" s="2" customFormat="1" ht="58.5" customHeight="1" x14ac:dyDescent="0.2">
      <c r="A52" s="1"/>
      <c r="B52" s="116"/>
      <c r="C52" s="89"/>
      <c r="D52" s="96" t="s">
        <v>16</v>
      </c>
      <c r="E52" s="105" t="s">
        <v>114</v>
      </c>
      <c r="F52" s="106"/>
      <c r="G52" s="107"/>
      <c r="H52" s="105" t="s">
        <v>114</v>
      </c>
      <c r="I52" s="106"/>
      <c r="J52" s="107"/>
      <c r="K52" s="105" t="s">
        <v>114</v>
      </c>
      <c r="L52" s="106"/>
      <c r="M52" s="107"/>
      <c r="N52" s="105" t="s">
        <v>114</v>
      </c>
      <c r="O52" s="106"/>
      <c r="P52" s="107"/>
      <c r="Q52" s="105" t="s">
        <v>114</v>
      </c>
      <c r="R52" s="106"/>
      <c r="S52" s="107"/>
    </row>
    <row r="53" spans="1:20" x14ac:dyDescent="0.25">
      <c r="E53" s="68">
        <f>+E51+E46+E42+E37+E31+E27+E19</f>
        <v>7</v>
      </c>
      <c r="F53" s="68">
        <f t="shared" ref="F53:G53" si="8">+F51+F46+F42+F37+F31+F27+F19</f>
        <v>7</v>
      </c>
      <c r="G53" s="68">
        <f t="shared" si="8"/>
        <v>3</v>
      </c>
      <c r="H53" s="68">
        <f>+H51+H46+H42+H37+H31+H27+H19</f>
        <v>7</v>
      </c>
      <c r="I53" s="68">
        <f t="shared" ref="I53:J53" si="9">+I51+I46+I42+I37+I31+I27+I19</f>
        <v>7</v>
      </c>
      <c r="J53" s="68">
        <f t="shared" si="9"/>
        <v>3</v>
      </c>
      <c r="K53" s="68">
        <f>+K51+K46+K42+K37+K31+K27+K19</f>
        <v>7</v>
      </c>
      <c r="L53" s="68">
        <f t="shared" ref="L53:M53" si="10">+L51+L46+L42+L37+L31+L27+L19</f>
        <v>7</v>
      </c>
      <c r="M53" s="68">
        <f t="shared" si="10"/>
        <v>3</v>
      </c>
      <c r="N53" s="68">
        <f>+N51+N46+N42+N37+N31+N27+N19</f>
        <v>7</v>
      </c>
      <c r="O53" s="68">
        <f t="shared" ref="O53:P53" si="11">+O51+O46+O42+O37+O31+O27+O19</f>
        <v>7</v>
      </c>
      <c r="P53" s="68">
        <f t="shared" si="11"/>
        <v>3</v>
      </c>
      <c r="Q53" s="68">
        <f>+Q51+Q46+Q42+Q37+Q31+Q27+Q19</f>
        <v>7</v>
      </c>
      <c r="R53" s="68">
        <f t="shared" ref="R53:S53" si="12">+R51+R46+R42+R37+R31+R27+R19</f>
        <v>7</v>
      </c>
      <c r="S53" s="68">
        <f t="shared" si="12"/>
        <v>3</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35</v>
      </c>
      <c r="F55" s="72">
        <f>+E55/$E$58</f>
        <v>0.41176470588235292</v>
      </c>
    </row>
    <row r="56" spans="1:20" x14ac:dyDescent="0.25">
      <c r="D56" s="41" t="s">
        <v>10</v>
      </c>
      <c r="E56" s="68">
        <f>+F53+I53+L53+O53+R53</f>
        <v>35</v>
      </c>
      <c r="F56" s="72">
        <f t="shared" ref="F56:F58" si="13">+E56/$E$58</f>
        <v>0.41176470588235292</v>
      </c>
    </row>
    <row r="57" spans="1:20" x14ac:dyDescent="0.25">
      <c r="D57" s="41" t="s">
        <v>11</v>
      </c>
      <c r="E57" s="68">
        <f>+G53+J53+M53+P53+S53</f>
        <v>15</v>
      </c>
      <c r="F57" s="72">
        <f t="shared" si="13"/>
        <v>0.17647058823529413</v>
      </c>
    </row>
    <row r="58" spans="1:20" x14ac:dyDescent="0.25">
      <c r="E58" s="68">
        <f>+E57+E56+E55</f>
        <v>85</v>
      </c>
      <c r="F58" s="72">
        <f t="shared" si="13"/>
        <v>1</v>
      </c>
    </row>
    <row r="60" spans="1:20" x14ac:dyDescent="0.25">
      <c r="D60" s="73" t="s">
        <v>45</v>
      </c>
      <c r="E60" s="74"/>
      <c r="F60" s="75">
        <f>+F55+F57</f>
        <v>0.58823529411764708</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67" priority="8" operator="notEqual">
      <formula>$T$15</formula>
    </cfRule>
  </conditionalFormatting>
  <conditionalFormatting sqref="E54:S54">
    <cfRule type="cellIs" dxfId="66" priority="6" operator="notEqual">
      <formula>$A$54</formula>
    </cfRule>
    <cfRule type="cellIs" dxfId="65" priority="7" operator="greaterThan">
      <formula>$A$54</formula>
    </cfRule>
  </conditionalFormatting>
  <conditionalFormatting sqref="T16">
    <cfRule type="cellIs" dxfId="64" priority="4" operator="notEqual">
      <formula>$T$15</formula>
    </cfRule>
    <cfRule type="cellIs" priority="5" operator="equal">
      <formula>$T$15</formula>
    </cfRule>
  </conditionalFormatting>
  <conditionalFormatting sqref="T17:T19 T21:T27 T30:T31 T34:T37 T40:T42 T45:T51">
    <cfRule type="cellIs" dxfId="63" priority="3" operator="notEqual">
      <formula>$T$15</formula>
    </cfRule>
  </conditionalFormatting>
  <conditionalFormatting sqref="T17:T19 T21:T27 T30:T31 T34:T37 T40:T42 T45:T51">
    <cfRule type="cellIs" dxfId="62"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A9" sqref="A9"/>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8" width="3.5703125" style="68" customWidth="1"/>
    <col min="9" max="9" width="3.85546875" style="68" customWidth="1"/>
    <col min="10" max="10" width="3.28515625" style="68" customWidth="1"/>
    <col min="11" max="11" width="3.140625" style="68" customWidth="1"/>
    <col min="12" max="12" width="3.42578125" style="68" customWidth="1"/>
    <col min="13"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115</v>
      </c>
      <c r="D7" s="76"/>
      <c r="E7" s="76"/>
      <c r="K7" s="23"/>
      <c r="T7" s="23"/>
    </row>
    <row r="8" spans="1:20" s="2" customFormat="1" ht="14.25" customHeight="1" x14ac:dyDescent="0.2">
      <c r="A8" s="1"/>
      <c r="C8" s="77" t="s">
        <v>102</v>
      </c>
      <c r="D8" s="77"/>
      <c r="E8" s="77"/>
      <c r="K8" s="23"/>
      <c r="T8" s="23"/>
    </row>
    <row r="9" spans="1:20" s="2" customFormat="1" ht="12.75" x14ac:dyDescent="0.2">
      <c r="A9" s="1"/>
      <c r="C9" s="78" t="s">
        <v>116</v>
      </c>
      <c r="D9" s="78"/>
      <c r="E9" s="78"/>
      <c r="K9" s="23"/>
      <c r="T9" s="23"/>
    </row>
    <row r="10" spans="1:20" s="2" customFormat="1" ht="12.75" x14ac:dyDescent="0.2">
      <c r="A10" s="1"/>
      <c r="C10" s="78" t="s">
        <v>104</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79"/>
      <c r="C14" s="80"/>
      <c r="D14" s="81" t="s">
        <v>6</v>
      </c>
      <c r="E14" s="133" t="s">
        <v>117</v>
      </c>
      <c r="F14" s="134"/>
      <c r="G14" s="135"/>
      <c r="H14" s="133" t="s">
        <v>118</v>
      </c>
      <c r="I14" s="134"/>
      <c r="J14" s="135"/>
      <c r="K14" s="133" t="s">
        <v>119</v>
      </c>
      <c r="L14" s="134"/>
      <c r="M14" s="135"/>
      <c r="N14" s="133" t="s">
        <v>120</v>
      </c>
      <c r="O14" s="134"/>
      <c r="P14" s="135"/>
      <c r="Q14" s="133" t="s">
        <v>121</v>
      </c>
      <c r="R14" s="134"/>
      <c r="S14" s="135"/>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3">
        <v>1</v>
      </c>
      <c r="F16" s="93"/>
      <c r="G16" s="93"/>
      <c r="H16" s="93">
        <v>1</v>
      </c>
      <c r="I16" s="93"/>
      <c r="J16" s="93"/>
      <c r="K16" s="93">
        <v>1</v>
      </c>
      <c r="L16" s="93"/>
      <c r="M16" s="93"/>
      <c r="N16" s="93">
        <v>1</v>
      </c>
      <c r="O16" s="93"/>
      <c r="P16" s="93"/>
      <c r="Q16" s="93">
        <v>1</v>
      </c>
      <c r="R16" s="93"/>
      <c r="S16" s="93"/>
      <c r="T16" s="37">
        <f>SUM(E16:S16)</f>
        <v>5</v>
      </c>
    </row>
    <row r="17" spans="1:20" s="2" customFormat="1" ht="51" customHeight="1" x14ac:dyDescent="0.2">
      <c r="A17" s="1">
        <v>2</v>
      </c>
      <c r="B17" s="88"/>
      <c r="C17" s="89"/>
      <c r="D17" s="94" t="s">
        <v>13</v>
      </c>
      <c r="E17" s="93">
        <v>1</v>
      </c>
      <c r="F17" s="93"/>
      <c r="G17" s="93"/>
      <c r="H17" s="93">
        <v>1</v>
      </c>
      <c r="I17" s="93"/>
      <c r="J17" s="93"/>
      <c r="K17" s="93">
        <v>1</v>
      </c>
      <c r="L17" s="93"/>
      <c r="M17" s="93"/>
      <c r="N17" s="93">
        <v>1</v>
      </c>
      <c r="O17" s="93"/>
      <c r="P17" s="93"/>
      <c r="Q17" s="93">
        <v>1</v>
      </c>
      <c r="R17" s="93"/>
      <c r="S17" s="93"/>
      <c r="T17" s="37">
        <f>SUM(E17:S17)</f>
        <v>5</v>
      </c>
    </row>
    <row r="18" spans="1:20" s="2" customFormat="1" ht="66" customHeight="1" x14ac:dyDescent="0.2">
      <c r="A18" s="1">
        <v>3</v>
      </c>
      <c r="B18" s="88"/>
      <c r="C18" s="89"/>
      <c r="D18" s="94" t="s">
        <v>14</v>
      </c>
      <c r="E18" s="93">
        <v>1</v>
      </c>
      <c r="F18" s="93"/>
      <c r="G18" s="93"/>
      <c r="H18" s="93">
        <v>1</v>
      </c>
      <c r="I18" s="93"/>
      <c r="J18" s="93"/>
      <c r="K18" s="93">
        <v>1</v>
      </c>
      <c r="L18" s="93"/>
      <c r="M18" s="93"/>
      <c r="N18" s="93">
        <v>1</v>
      </c>
      <c r="O18" s="93"/>
      <c r="P18" s="93"/>
      <c r="Q18" s="93">
        <v>1</v>
      </c>
      <c r="R18" s="93"/>
      <c r="S18" s="93"/>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122</v>
      </c>
      <c r="F20" s="98"/>
      <c r="G20" s="99"/>
      <c r="H20" s="97" t="s">
        <v>122</v>
      </c>
      <c r="I20" s="98"/>
      <c r="J20" s="99"/>
      <c r="K20" s="97" t="s">
        <v>122</v>
      </c>
      <c r="L20" s="98"/>
      <c r="M20" s="99"/>
      <c r="N20" s="97" t="s">
        <v>122</v>
      </c>
      <c r="O20" s="98"/>
      <c r="P20" s="99"/>
      <c r="Q20" s="97" t="s">
        <v>122</v>
      </c>
      <c r="R20" s="98"/>
      <c r="S20" s="99"/>
    </row>
    <row r="21" spans="1:20" s="2" customFormat="1" ht="21.75"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3">
        <v>1</v>
      </c>
      <c r="F22" s="93"/>
      <c r="G22" s="93"/>
      <c r="H22" s="93">
        <v>1</v>
      </c>
      <c r="I22" s="93"/>
      <c r="J22" s="93"/>
      <c r="K22" s="93">
        <v>1</v>
      </c>
      <c r="L22" s="93"/>
      <c r="M22" s="93"/>
      <c r="N22" s="93">
        <v>1</v>
      </c>
      <c r="O22" s="93"/>
      <c r="P22" s="93"/>
      <c r="Q22" s="93">
        <v>1</v>
      </c>
      <c r="R22" s="93"/>
      <c r="S22" s="93"/>
      <c r="T22" s="37">
        <f t="shared" ref="T22:T27" si="1">SUM(E22:S22)</f>
        <v>5</v>
      </c>
    </row>
    <row r="23" spans="1:20" s="2" customFormat="1" ht="105.75" customHeight="1" x14ac:dyDescent="0.2">
      <c r="A23" s="1">
        <v>2</v>
      </c>
      <c r="B23" s="88"/>
      <c r="C23" s="89"/>
      <c r="D23" s="100" t="s">
        <v>20</v>
      </c>
      <c r="E23" s="93">
        <v>1</v>
      </c>
      <c r="F23" s="93"/>
      <c r="G23" s="93"/>
      <c r="H23" s="93">
        <v>1</v>
      </c>
      <c r="I23" s="93"/>
      <c r="J23" s="93"/>
      <c r="K23" s="93">
        <v>1</v>
      </c>
      <c r="L23" s="93"/>
      <c r="M23" s="93"/>
      <c r="N23" s="93">
        <v>1</v>
      </c>
      <c r="O23" s="93"/>
      <c r="P23" s="93"/>
      <c r="Q23" s="93">
        <v>1</v>
      </c>
      <c r="R23" s="93"/>
      <c r="S23" s="93"/>
      <c r="T23" s="37">
        <f t="shared" si="1"/>
        <v>5</v>
      </c>
    </row>
    <row r="24" spans="1:20" s="2" customFormat="1" ht="48.75" customHeight="1" x14ac:dyDescent="0.2">
      <c r="A24" s="1">
        <v>3</v>
      </c>
      <c r="B24" s="88"/>
      <c r="C24" s="89"/>
      <c r="D24" s="101" t="s">
        <v>21</v>
      </c>
      <c r="E24" s="93">
        <v>1</v>
      </c>
      <c r="F24" s="93"/>
      <c r="G24" s="93"/>
      <c r="H24" s="93">
        <v>1</v>
      </c>
      <c r="I24" s="93"/>
      <c r="J24" s="93"/>
      <c r="K24" s="93">
        <v>1</v>
      </c>
      <c r="L24" s="93"/>
      <c r="M24" s="93"/>
      <c r="N24" s="93">
        <v>1</v>
      </c>
      <c r="O24" s="93"/>
      <c r="P24" s="93"/>
      <c r="Q24" s="93">
        <v>1</v>
      </c>
      <c r="R24" s="93"/>
      <c r="S24" s="93"/>
      <c r="T24" s="37">
        <f t="shared" si="1"/>
        <v>5</v>
      </c>
    </row>
    <row r="25" spans="1:20" s="2" customFormat="1" ht="47.25" customHeight="1" x14ac:dyDescent="0.2">
      <c r="A25" s="1">
        <v>4</v>
      </c>
      <c r="B25" s="88"/>
      <c r="C25" s="89"/>
      <c r="D25" s="101" t="s">
        <v>22</v>
      </c>
      <c r="E25" s="93">
        <v>1</v>
      </c>
      <c r="F25" s="93"/>
      <c r="G25" s="93"/>
      <c r="H25" s="93">
        <v>1</v>
      </c>
      <c r="I25" s="93"/>
      <c r="J25" s="93"/>
      <c r="K25" s="93">
        <v>1</v>
      </c>
      <c r="L25" s="93"/>
      <c r="M25" s="93"/>
      <c r="N25" s="93">
        <v>1</v>
      </c>
      <c r="O25" s="93"/>
      <c r="P25" s="93"/>
      <c r="Q25" s="93">
        <v>1</v>
      </c>
      <c r="R25" s="93"/>
      <c r="S25" s="93"/>
      <c r="T25" s="37">
        <f t="shared" si="1"/>
        <v>5</v>
      </c>
    </row>
    <row r="26" spans="1:20" s="2" customFormat="1" ht="75" customHeight="1" x14ac:dyDescent="0.2">
      <c r="A26" s="1">
        <v>5</v>
      </c>
      <c r="B26" s="88"/>
      <c r="C26" s="89"/>
      <c r="D26" s="100" t="s">
        <v>23</v>
      </c>
      <c r="E26" s="93"/>
      <c r="F26" s="93">
        <v>1</v>
      </c>
      <c r="G26" s="93"/>
      <c r="H26" s="93"/>
      <c r="I26" s="93">
        <v>1</v>
      </c>
      <c r="J26" s="93"/>
      <c r="K26" s="93"/>
      <c r="L26" s="93">
        <v>1</v>
      </c>
      <c r="M26" s="93"/>
      <c r="N26" s="93"/>
      <c r="O26" s="93">
        <v>1</v>
      </c>
      <c r="P26" s="93"/>
      <c r="Q26" s="93"/>
      <c r="R26" s="93">
        <v>1</v>
      </c>
      <c r="S26" s="93"/>
      <c r="T26" s="37">
        <f t="shared" si="1"/>
        <v>5</v>
      </c>
    </row>
    <row r="27" spans="1:20" s="2" customFormat="1" ht="18" customHeight="1" x14ac:dyDescent="0.2">
      <c r="A27" s="1"/>
      <c r="B27" s="88"/>
      <c r="C27" s="89"/>
      <c r="D27" s="95" t="s">
        <v>15</v>
      </c>
      <c r="E27" s="93">
        <f>SUM(E22:E26)</f>
        <v>4</v>
      </c>
      <c r="F27" s="93">
        <f t="shared" ref="F27:S27" si="2">SUM(F24:F26)</f>
        <v>1</v>
      </c>
      <c r="G27" s="93">
        <f t="shared" si="2"/>
        <v>0</v>
      </c>
      <c r="H27" s="93">
        <f>SUM(H22:H26)</f>
        <v>4</v>
      </c>
      <c r="I27" s="93">
        <f t="shared" si="2"/>
        <v>1</v>
      </c>
      <c r="J27" s="93">
        <f t="shared" si="2"/>
        <v>0</v>
      </c>
      <c r="K27" s="93">
        <f>SUM(K22:K26)</f>
        <v>4</v>
      </c>
      <c r="L27" s="93">
        <f t="shared" si="2"/>
        <v>1</v>
      </c>
      <c r="M27" s="93">
        <f t="shared" si="2"/>
        <v>0</v>
      </c>
      <c r="N27" s="93">
        <f>SUM(N22:N26)</f>
        <v>4</v>
      </c>
      <c r="O27" s="93">
        <f t="shared" si="2"/>
        <v>1</v>
      </c>
      <c r="P27" s="93">
        <f t="shared" si="2"/>
        <v>0</v>
      </c>
      <c r="Q27" s="93">
        <f>SUM(Q22:Q26)</f>
        <v>4</v>
      </c>
      <c r="R27" s="93">
        <f t="shared" si="2"/>
        <v>1</v>
      </c>
      <c r="S27" s="93">
        <f t="shared" si="2"/>
        <v>0</v>
      </c>
      <c r="T27" s="37">
        <f t="shared" si="1"/>
        <v>25</v>
      </c>
    </row>
    <row r="28" spans="1:20" s="2" customFormat="1" ht="48.75" customHeight="1" x14ac:dyDescent="0.2">
      <c r="A28" s="1"/>
      <c r="B28" s="88"/>
      <c r="C28" s="89"/>
      <c r="D28" s="96" t="s">
        <v>16</v>
      </c>
      <c r="E28" s="102" t="s">
        <v>123</v>
      </c>
      <c r="F28" s="103"/>
      <c r="G28" s="104"/>
      <c r="H28" s="102" t="s">
        <v>123</v>
      </c>
      <c r="I28" s="103"/>
      <c r="J28" s="104"/>
      <c r="K28" s="102" t="s">
        <v>123</v>
      </c>
      <c r="L28" s="103"/>
      <c r="M28" s="104"/>
      <c r="N28" s="102" t="s">
        <v>123</v>
      </c>
      <c r="O28" s="103"/>
      <c r="P28" s="104"/>
      <c r="Q28" s="102" t="s">
        <v>123</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3">
        <v>1</v>
      </c>
      <c r="F30" s="93"/>
      <c r="G30" s="93"/>
      <c r="H30" s="93">
        <v>1</v>
      </c>
      <c r="I30" s="93"/>
      <c r="J30" s="93"/>
      <c r="K30" s="93">
        <v>1</v>
      </c>
      <c r="L30" s="93"/>
      <c r="M30" s="93"/>
      <c r="N30" s="93">
        <v>1</v>
      </c>
      <c r="O30" s="93"/>
      <c r="P30" s="93"/>
      <c r="Q30" s="93">
        <v>1</v>
      </c>
      <c r="R30" s="93"/>
      <c r="S30" s="93"/>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2" t="s">
        <v>124</v>
      </c>
      <c r="F32" s="103"/>
      <c r="G32" s="104"/>
      <c r="H32" s="102" t="s">
        <v>124</v>
      </c>
      <c r="I32" s="103"/>
      <c r="J32" s="104"/>
      <c r="K32" s="102" t="s">
        <v>124</v>
      </c>
      <c r="L32" s="103"/>
      <c r="M32" s="104"/>
      <c r="N32" s="102" t="s">
        <v>124</v>
      </c>
      <c r="O32" s="103"/>
      <c r="P32" s="104"/>
      <c r="Q32" s="102" t="s">
        <v>124</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93">
        <v>1</v>
      </c>
      <c r="F34" s="93"/>
      <c r="G34" s="93"/>
      <c r="H34" s="93">
        <v>1</v>
      </c>
      <c r="I34" s="93"/>
      <c r="J34" s="93"/>
      <c r="K34" s="93">
        <v>1</v>
      </c>
      <c r="L34" s="93"/>
      <c r="M34" s="93"/>
      <c r="N34" s="93">
        <v>1</v>
      </c>
      <c r="O34" s="93"/>
      <c r="P34" s="93"/>
      <c r="Q34" s="93">
        <v>1</v>
      </c>
      <c r="R34" s="93"/>
      <c r="S34" s="93"/>
      <c r="T34" s="37">
        <f>SUM(E34:S34)</f>
        <v>5</v>
      </c>
    </row>
    <row r="35" spans="1:20" s="2" customFormat="1" ht="81" customHeight="1" x14ac:dyDescent="0.2">
      <c r="A35" s="1">
        <v>2</v>
      </c>
      <c r="B35" s="88"/>
      <c r="C35" s="89"/>
      <c r="D35" s="109" t="s">
        <v>31</v>
      </c>
      <c r="E35" s="93"/>
      <c r="F35" s="93">
        <v>1</v>
      </c>
      <c r="G35" s="93"/>
      <c r="H35" s="93"/>
      <c r="I35" s="93">
        <v>1</v>
      </c>
      <c r="J35" s="93"/>
      <c r="K35" s="93"/>
      <c r="L35" s="93">
        <v>1</v>
      </c>
      <c r="M35" s="93"/>
      <c r="N35" s="93"/>
      <c r="O35" s="93">
        <v>1</v>
      </c>
      <c r="P35" s="93"/>
      <c r="Q35" s="93"/>
      <c r="R35" s="93">
        <v>1</v>
      </c>
      <c r="S35" s="93"/>
      <c r="T35" s="37">
        <f>SUM(E35:S35)</f>
        <v>5</v>
      </c>
    </row>
    <row r="36" spans="1:20" s="2" customFormat="1" ht="91.5" customHeight="1" x14ac:dyDescent="0.2">
      <c r="A36" s="1">
        <v>3</v>
      </c>
      <c r="B36" s="88"/>
      <c r="C36" s="89"/>
      <c r="D36" s="108" t="s">
        <v>32</v>
      </c>
      <c r="E36" s="93">
        <v>1</v>
      </c>
      <c r="F36" s="93"/>
      <c r="G36" s="93"/>
      <c r="H36" s="93">
        <v>1</v>
      </c>
      <c r="I36" s="93"/>
      <c r="J36" s="93"/>
      <c r="K36" s="93">
        <v>1</v>
      </c>
      <c r="L36" s="93"/>
      <c r="M36" s="93"/>
      <c r="N36" s="93">
        <v>1</v>
      </c>
      <c r="O36" s="93"/>
      <c r="P36" s="93"/>
      <c r="Q36" s="93">
        <v>1</v>
      </c>
      <c r="R36" s="93"/>
      <c r="S36" s="93"/>
      <c r="T36" s="37">
        <f>SUM(E36:S36)</f>
        <v>5</v>
      </c>
    </row>
    <row r="37" spans="1:20" s="2" customFormat="1" ht="18" customHeight="1" x14ac:dyDescent="0.2">
      <c r="A37" s="1"/>
      <c r="B37" s="88"/>
      <c r="C37" s="89"/>
      <c r="D37" s="95" t="s">
        <v>15</v>
      </c>
      <c r="E37" s="93">
        <f t="shared" ref="E37:S37" si="4">SUM(E34:E36)</f>
        <v>2</v>
      </c>
      <c r="F37" s="93">
        <f t="shared" si="4"/>
        <v>1</v>
      </c>
      <c r="G37" s="93">
        <f t="shared" si="4"/>
        <v>0</v>
      </c>
      <c r="H37" s="93">
        <f t="shared" si="4"/>
        <v>2</v>
      </c>
      <c r="I37" s="93">
        <f t="shared" si="4"/>
        <v>1</v>
      </c>
      <c r="J37" s="93">
        <f t="shared" si="4"/>
        <v>0</v>
      </c>
      <c r="K37" s="93">
        <f t="shared" si="4"/>
        <v>2</v>
      </c>
      <c r="L37" s="93">
        <f t="shared" si="4"/>
        <v>1</v>
      </c>
      <c r="M37" s="93">
        <f t="shared" si="4"/>
        <v>0</v>
      </c>
      <c r="N37" s="93">
        <f t="shared" si="4"/>
        <v>2</v>
      </c>
      <c r="O37" s="93">
        <f t="shared" si="4"/>
        <v>1</v>
      </c>
      <c r="P37" s="93">
        <f t="shared" si="4"/>
        <v>0</v>
      </c>
      <c r="Q37" s="93">
        <f t="shared" si="4"/>
        <v>2</v>
      </c>
      <c r="R37" s="93">
        <f t="shared" si="4"/>
        <v>1</v>
      </c>
      <c r="S37" s="93">
        <f t="shared" si="4"/>
        <v>0</v>
      </c>
      <c r="T37" s="37">
        <f>SUM(E37:S37)</f>
        <v>15</v>
      </c>
    </row>
    <row r="38" spans="1:20" s="2" customFormat="1" ht="46.5" customHeight="1" x14ac:dyDescent="0.2">
      <c r="A38" s="1"/>
      <c r="B38" s="88"/>
      <c r="C38" s="89"/>
      <c r="D38" s="96" t="s">
        <v>16</v>
      </c>
      <c r="E38" s="102" t="s">
        <v>125</v>
      </c>
      <c r="F38" s="103"/>
      <c r="G38" s="104"/>
      <c r="H38" s="102" t="s">
        <v>125</v>
      </c>
      <c r="I38" s="103"/>
      <c r="J38" s="104"/>
      <c r="K38" s="102" t="s">
        <v>125</v>
      </c>
      <c r="L38" s="103"/>
      <c r="M38" s="104"/>
      <c r="N38" s="102" t="s">
        <v>125</v>
      </c>
      <c r="O38" s="103"/>
      <c r="P38" s="104"/>
      <c r="Q38" s="102" t="s">
        <v>125</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93">
        <v>1</v>
      </c>
      <c r="F40" s="93"/>
      <c r="G40" s="93"/>
      <c r="H40" s="93">
        <v>1</v>
      </c>
      <c r="I40" s="93"/>
      <c r="J40" s="93"/>
      <c r="K40" s="93">
        <v>1</v>
      </c>
      <c r="L40" s="93"/>
      <c r="M40" s="93"/>
      <c r="N40" s="93">
        <v>1</v>
      </c>
      <c r="O40" s="93"/>
      <c r="P40" s="93"/>
      <c r="Q40" s="93">
        <v>1</v>
      </c>
      <c r="R40" s="93"/>
      <c r="S40" s="93"/>
      <c r="T40" s="37">
        <f>SUM(E40:S40)</f>
        <v>5</v>
      </c>
    </row>
    <row r="41" spans="1:20" s="2" customFormat="1" ht="39.75" customHeight="1" x14ac:dyDescent="0.2">
      <c r="A41" s="1">
        <v>2</v>
      </c>
      <c r="B41" s="110"/>
      <c r="C41" s="111"/>
      <c r="D41" s="112" t="s">
        <v>57</v>
      </c>
      <c r="E41" s="93"/>
      <c r="F41" s="93"/>
      <c r="G41" s="93">
        <v>1</v>
      </c>
      <c r="H41" s="93"/>
      <c r="I41" s="93"/>
      <c r="J41" s="93">
        <v>1</v>
      </c>
      <c r="K41" s="93"/>
      <c r="L41" s="93"/>
      <c r="M41" s="93">
        <v>1</v>
      </c>
      <c r="N41" s="93"/>
      <c r="O41" s="93"/>
      <c r="P41" s="93">
        <v>1</v>
      </c>
      <c r="Q41" s="93"/>
      <c r="R41" s="93"/>
      <c r="S41" s="93">
        <v>1</v>
      </c>
      <c r="T41" s="37">
        <f>SUM(E41:S41)</f>
        <v>5</v>
      </c>
    </row>
    <row r="42" spans="1:20" s="2" customFormat="1" ht="18" customHeight="1" x14ac:dyDescent="0.2">
      <c r="A42" s="1"/>
      <c r="B42" s="110"/>
      <c r="C42" s="111"/>
      <c r="D42" s="95" t="s">
        <v>15</v>
      </c>
      <c r="E42" s="93">
        <f t="shared" ref="E42:S42" si="5">SUM(E40:E41)</f>
        <v>1</v>
      </c>
      <c r="F42" s="93">
        <f t="shared" si="5"/>
        <v>0</v>
      </c>
      <c r="G42" s="93">
        <f t="shared" si="5"/>
        <v>1</v>
      </c>
      <c r="H42" s="93">
        <f t="shared" si="5"/>
        <v>1</v>
      </c>
      <c r="I42" s="93">
        <f t="shared" si="5"/>
        <v>0</v>
      </c>
      <c r="J42" s="93">
        <f t="shared" si="5"/>
        <v>1</v>
      </c>
      <c r="K42" s="93">
        <f t="shared" si="5"/>
        <v>1</v>
      </c>
      <c r="L42" s="93">
        <f t="shared" si="5"/>
        <v>0</v>
      </c>
      <c r="M42" s="93">
        <f t="shared" si="5"/>
        <v>1</v>
      </c>
      <c r="N42" s="93">
        <f t="shared" si="5"/>
        <v>1</v>
      </c>
      <c r="O42" s="93">
        <f t="shared" si="5"/>
        <v>0</v>
      </c>
      <c r="P42" s="93">
        <f t="shared" si="5"/>
        <v>1</v>
      </c>
      <c r="Q42" s="93">
        <f t="shared" si="5"/>
        <v>1</v>
      </c>
      <c r="R42" s="93">
        <f t="shared" si="5"/>
        <v>0</v>
      </c>
      <c r="S42" s="93">
        <f t="shared" si="5"/>
        <v>1</v>
      </c>
      <c r="T42" s="37">
        <f>SUM(E42:S42)</f>
        <v>10</v>
      </c>
    </row>
    <row r="43" spans="1:20" s="2" customFormat="1" ht="38.25" customHeight="1" x14ac:dyDescent="0.2">
      <c r="A43" s="1"/>
      <c r="B43" s="110"/>
      <c r="C43" s="111"/>
      <c r="D43" s="96" t="s">
        <v>16</v>
      </c>
      <c r="E43" s="113" t="s">
        <v>126</v>
      </c>
      <c r="F43" s="113"/>
      <c r="G43" s="113"/>
      <c r="H43" s="113" t="s">
        <v>126</v>
      </c>
      <c r="I43" s="113"/>
      <c r="J43" s="113"/>
      <c r="K43" s="113" t="s">
        <v>126</v>
      </c>
      <c r="L43" s="113"/>
      <c r="M43" s="113"/>
      <c r="N43" s="113" t="s">
        <v>126</v>
      </c>
      <c r="O43" s="113"/>
      <c r="P43" s="113"/>
      <c r="Q43" s="113" t="s">
        <v>126</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93">
        <v>1</v>
      </c>
      <c r="F45" s="93"/>
      <c r="G45" s="93"/>
      <c r="H45" s="93">
        <v>1</v>
      </c>
      <c r="I45" s="93"/>
      <c r="J45" s="93"/>
      <c r="K45" s="93">
        <v>1</v>
      </c>
      <c r="L45" s="93"/>
      <c r="M45" s="93"/>
      <c r="N45" s="93">
        <v>1</v>
      </c>
      <c r="O45" s="93"/>
      <c r="P45" s="93"/>
      <c r="Q45" s="93">
        <v>1</v>
      </c>
      <c r="R45" s="93"/>
      <c r="S45" s="93"/>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113" t="s">
        <v>127</v>
      </c>
      <c r="F47" s="113"/>
      <c r="G47" s="113"/>
      <c r="H47" s="113" t="s">
        <v>127</v>
      </c>
      <c r="I47" s="113"/>
      <c r="J47" s="113"/>
      <c r="K47" s="113" t="s">
        <v>127</v>
      </c>
      <c r="L47" s="113"/>
      <c r="M47" s="113"/>
      <c r="N47" s="113" t="s">
        <v>127</v>
      </c>
      <c r="O47" s="113"/>
      <c r="P47" s="113"/>
      <c r="Q47" s="113" t="s">
        <v>127</v>
      </c>
      <c r="R47" s="113"/>
      <c r="S47" s="113"/>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93">
        <v>1</v>
      </c>
      <c r="F49" s="93"/>
      <c r="G49" s="93"/>
      <c r="H49" s="93">
        <v>1</v>
      </c>
      <c r="I49" s="93"/>
      <c r="J49" s="93"/>
      <c r="K49" s="93">
        <v>1</v>
      </c>
      <c r="L49" s="93"/>
      <c r="M49" s="93"/>
      <c r="N49" s="93">
        <v>1</v>
      </c>
      <c r="O49" s="93"/>
      <c r="P49" s="93"/>
      <c r="Q49" s="93">
        <v>1</v>
      </c>
      <c r="R49" s="93"/>
      <c r="S49" s="93"/>
      <c r="T49" s="37">
        <f>SUM(E49:S49)</f>
        <v>5</v>
      </c>
    </row>
    <row r="50" spans="1:20" s="2" customFormat="1" ht="79.5" customHeight="1" x14ac:dyDescent="0.2">
      <c r="A50" s="1">
        <v>2</v>
      </c>
      <c r="B50" s="116"/>
      <c r="C50" s="89"/>
      <c r="D50" s="117" t="s">
        <v>63</v>
      </c>
      <c r="E50" s="93">
        <v>1</v>
      </c>
      <c r="F50" s="93"/>
      <c r="G50" s="93"/>
      <c r="H50" s="93">
        <v>1</v>
      </c>
      <c r="I50" s="93"/>
      <c r="J50" s="93"/>
      <c r="K50" s="93">
        <v>1</v>
      </c>
      <c r="L50" s="93"/>
      <c r="M50" s="93"/>
      <c r="N50" s="93">
        <v>1</v>
      </c>
      <c r="O50" s="93"/>
      <c r="P50" s="93"/>
      <c r="Q50" s="93">
        <v>1</v>
      </c>
      <c r="R50" s="93"/>
      <c r="S50" s="93"/>
      <c r="T50" s="37">
        <f>SUM(E50:S50)</f>
        <v>5</v>
      </c>
    </row>
    <row r="51" spans="1:20" s="2" customFormat="1" ht="18" customHeight="1" x14ac:dyDescent="0.2">
      <c r="A51" s="1"/>
      <c r="B51" s="116"/>
      <c r="C51" s="89"/>
      <c r="D51" s="95" t="s">
        <v>15</v>
      </c>
      <c r="E51" s="93">
        <f t="shared" ref="E51:S51" si="7">SUM(E49:E50)</f>
        <v>2</v>
      </c>
      <c r="F51" s="93">
        <f t="shared" si="7"/>
        <v>0</v>
      </c>
      <c r="G51" s="93">
        <f t="shared" si="7"/>
        <v>0</v>
      </c>
      <c r="H51" s="93">
        <f t="shared" si="7"/>
        <v>2</v>
      </c>
      <c r="I51" s="93">
        <f t="shared" si="7"/>
        <v>0</v>
      </c>
      <c r="J51" s="93">
        <f t="shared" si="7"/>
        <v>0</v>
      </c>
      <c r="K51" s="93">
        <f t="shared" si="7"/>
        <v>2</v>
      </c>
      <c r="L51" s="93">
        <f t="shared" si="7"/>
        <v>0</v>
      </c>
      <c r="M51" s="93">
        <f t="shared" si="7"/>
        <v>0</v>
      </c>
      <c r="N51" s="93">
        <f t="shared" si="7"/>
        <v>2</v>
      </c>
      <c r="O51" s="93">
        <f t="shared" si="7"/>
        <v>0</v>
      </c>
      <c r="P51" s="93">
        <f t="shared" si="7"/>
        <v>0</v>
      </c>
      <c r="Q51" s="93">
        <f t="shared" si="7"/>
        <v>2</v>
      </c>
      <c r="R51" s="93">
        <f t="shared" si="7"/>
        <v>0</v>
      </c>
      <c r="S51" s="93">
        <f t="shared" si="7"/>
        <v>0</v>
      </c>
      <c r="T51" s="37">
        <f>SUM(E51:S51)</f>
        <v>10</v>
      </c>
    </row>
    <row r="52" spans="1:20" s="2" customFormat="1" ht="58.5" customHeight="1" x14ac:dyDescent="0.2">
      <c r="A52" s="1"/>
      <c r="B52" s="116"/>
      <c r="C52" s="89"/>
      <c r="D52" s="96" t="s">
        <v>16</v>
      </c>
      <c r="E52" s="102" t="s">
        <v>128</v>
      </c>
      <c r="F52" s="103"/>
      <c r="G52" s="104"/>
      <c r="H52" s="102" t="s">
        <v>129</v>
      </c>
      <c r="I52" s="103"/>
      <c r="J52" s="104"/>
      <c r="K52" s="102" t="s">
        <v>130</v>
      </c>
      <c r="L52" s="103"/>
      <c r="M52" s="104"/>
      <c r="N52" s="102" t="s">
        <v>131</v>
      </c>
      <c r="O52" s="103"/>
      <c r="P52" s="104"/>
      <c r="Q52" s="102" t="s">
        <v>131</v>
      </c>
      <c r="R52" s="103"/>
      <c r="S52" s="104"/>
    </row>
    <row r="53" spans="1:20" x14ac:dyDescent="0.25">
      <c r="E53" s="68">
        <f>+E51+E46+E42+E37+E31+E27+E19</f>
        <v>14</v>
      </c>
      <c r="F53" s="68">
        <f t="shared" ref="F53:G53" si="8">+F51+F46+F42+F37+F31+F27+F19</f>
        <v>2</v>
      </c>
      <c r="G53" s="68">
        <f t="shared" si="8"/>
        <v>1</v>
      </c>
      <c r="H53" s="68">
        <f>+H51+H46+H42+H37+H31+H27+H19</f>
        <v>14</v>
      </c>
      <c r="I53" s="68">
        <f t="shared" ref="I53:J53" si="9">+I51+I46+I42+I37+I31+I27+I19</f>
        <v>2</v>
      </c>
      <c r="J53" s="68">
        <f t="shared" si="9"/>
        <v>1</v>
      </c>
      <c r="K53" s="68">
        <f>+K51+K46+K42+K37+K31+K27+K19</f>
        <v>14</v>
      </c>
      <c r="L53" s="68">
        <f t="shared" ref="L53:M53" si="10">+L51+L46+L42+L37+L31+L27+L19</f>
        <v>2</v>
      </c>
      <c r="M53" s="68">
        <f t="shared" si="10"/>
        <v>1</v>
      </c>
      <c r="N53" s="68">
        <f>+N51+N46+N42+N37+N31+N27+N19</f>
        <v>14</v>
      </c>
      <c r="O53" s="68">
        <f t="shared" ref="O53:P53" si="11">+O51+O46+O42+O37+O31+O27+O19</f>
        <v>2</v>
      </c>
      <c r="P53" s="68">
        <f t="shared" si="11"/>
        <v>1</v>
      </c>
      <c r="Q53" s="68">
        <f>+Q51+Q46+Q42+Q37+Q31+Q27+Q19</f>
        <v>14</v>
      </c>
      <c r="R53" s="68">
        <f t="shared" ref="R53:S53" si="12">+R51+R46+R42+R37+R31+R27+R19</f>
        <v>2</v>
      </c>
      <c r="S53" s="68">
        <f t="shared" si="12"/>
        <v>1</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70</v>
      </c>
      <c r="F55" s="72">
        <f>+E55/$E$58</f>
        <v>0.82352941176470584</v>
      </c>
    </row>
    <row r="56" spans="1:20" x14ac:dyDescent="0.25">
      <c r="D56" s="41" t="s">
        <v>10</v>
      </c>
      <c r="E56" s="68">
        <f>+F53+I53+L53+O53+R53</f>
        <v>10</v>
      </c>
      <c r="F56" s="72">
        <f t="shared" ref="F56:F58" si="13">+E56/$E$58</f>
        <v>0.11764705882352941</v>
      </c>
    </row>
    <row r="57" spans="1:20" x14ac:dyDescent="0.25">
      <c r="D57" s="41" t="s">
        <v>11</v>
      </c>
      <c r="E57" s="68">
        <f>+G53+J53+M53+P53+S53</f>
        <v>5</v>
      </c>
      <c r="F57" s="72">
        <f t="shared" si="13"/>
        <v>5.8823529411764705E-2</v>
      </c>
    </row>
    <row r="58" spans="1:20" x14ac:dyDescent="0.25">
      <c r="E58" s="68">
        <f>+E57+E56+E55</f>
        <v>85</v>
      </c>
      <c r="F58" s="72">
        <f t="shared" si="13"/>
        <v>1</v>
      </c>
    </row>
    <row r="60" spans="1:20" x14ac:dyDescent="0.25">
      <c r="D60" s="73" t="s">
        <v>45</v>
      </c>
      <c r="E60" s="74"/>
      <c r="F60" s="75">
        <f>+F55+F57</f>
        <v>0.88235294117647056</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61" priority="8" operator="notEqual">
      <formula>$T$15</formula>
    </cfRule>
  </conditionalFormatting>
  <conditionalFormatting sqref="E54:S54">
    <cfRule type="cellIs" dxfId="60" priority="6" operator="notEqual">
      <formula>$A$54</formula>
    </cfRule>
    <cfRule type="cellIs" dxfId="59" priority="7" operator="greaterThan">
      <formula>$A$54</formula>
    </cfRule>
  </conditionalFormatting>
  <conditionalFormatting sqref="T16">
    <cfRule type="cellIs" dxfId="58" priority="4" operator="notEqual">
      <formula>$T$15</formula>
    </cfRule>
    <cfRule type="cellIs" priority="5" operator="equal">
      <formula>$T$15</formula>
    </cfRule>
  </conditionalFormatting>
  <conditionalFormatting sqref="T17:T19 T21:T27 T30:T31 T34:T37 T40:T42 T45:T51">
    <cfRule type="cellIs" dxfId="57" priority="3" operator="notEqual">
      <formula>$T$15</formula>
    </cfRule>
  </conditionalFormatting>
  <conditionalFormatting sqref="T17:T19 T21:T27 T30:T31 T34:T37 T40:T42 T45:T51">
    <cfRule type="cellIs" dxfId="56"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K11" sqref="K11"/>
    </sheetView>
  </sheetViews>
  <sheetFormatPr baseColWidth="10" defaultRowHeight="15" x14ac:dyDescent="0.25"/>
  <cols>
    <col min="1" max="1" width="4.42578125" style="67" customWidth="1"/>
    <col min="2" max="2" width="3.85546875" style="68" customWidth="1"/>
    <col min="3" max="3" width="2.7109375" style="68" customWidth="1"/>
    <col min="4" max="4" width="32.140625" style="68" customWidth="1"/>
    <col min="5" max="5" width="5.5703125" style="68" customWidth="1"/>
    <col min="6" max="6" width="5.7109375" style="68" customWidth="1"/>
    <col min="7" max="7" width="3.28515625" style="68" customWidth="1"/>
    <col min="8" max="9" width="4.28515625" style="68" customWidth="1"/>
    <col min="10" max="10" width="3.28515625" style="68" customWidth="1"/>
    <col min="11" max="11" width="3.85546875" style="68" customWidth="1"/>
    <col min="12" max="13" width="4" style="68" customWidth="1"/>
    <col min="14" max="14" width="3.85546875" style="68" customWidth="1"/>
    <col min="15" max="15" width="4.28515625" style="68" customWidth="1"/>
    <col min="16" max="16" width="4" style="68" customWidth="1"/>
    <col min="17" max="17" width="3.28515625" style="68" customWidth="1"/>
    <col min="18" max="18" width="4" style="68" customWidth="1"/>
    <col min="19" max="19" width="4.28515625" style="68" customWidth="1"/>
    <col min="20" max="20" width="8.7109375" style="69" customWidth="1"/>
    <col min="21" max="16384" width="11.42578125" style="68"/>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6" t="s">
        <v>0</v>
      </c>
      <c r="F2" s="7"/>
      <c r="G2" s="7"/>
      <c r="H2" s="7"/>
      <c r="I2" s="7"/>
      <c r="J2" s="7"/>
      <c r="K2" s="7"/>
      <c r="L2" s="7"/>
      <c r="M2" s="7"/>
      <c r="N2" s="7"/>
      <c r="O2" s="7"/>
      <c r="P2" s="7"/>
      <c r="Q2" s="7"/>
      <c r="R2" s="7"/>
      <c r="S2" s="7"/>
      <c r="T2" s="8"/>
    </row>
    <row r="3" spans="1:20" s="2" customFormat="1" ht="15" customHeight="1" x14ac:dyDescent="0.2">
      <c r="A3" s="1"/>
      <c r="E3" s="9"/>
      <c r="F3" s="10"/>
      <c r="G3" s="10"/>
      <c r="H3" s="10"/>
      <c r="I3" s="10"/>
      <c r="J3" s="10"/>
      <c r="K3" s="10"/>
      <c r="L3" s="10"/>
      <c r="M3" s="10"/>
      <c r="N3" s="10"/>
      <c r="O3" s="10"/>
      <c r="P3" s="10"/>
      <c r="Q3" s="10"/>
      <c r="R3" s="10"/>
      <c r="S3" s="10"/>
      <c r="T3" s="11"/>
    </row>
    <row r="4" spans="1:20" s="2" customFormat="1" ht="15" customHeight="1" x14ac:dyDescent="0.2">
      <c r="A4" s="1"/>
      <c r="E4" s="12"/>
      <c r="F4" s="13"/>
      <c r="G4" s="13"/>
      <c r="H4" s="13"/>
      <c r="I4" s="13"/>
      <c r="J4" s="13"/>
      <c r="K4" s="13"/>
      <c r="L4" s="13"/>
      <c r="M4" s="13"/>
      <c r="N4" s="13"/>
      <c r="O4" s="13"/>
      <c r="P4" s="13"/>
      <c r="Q4" s="13"/>
      <c r="R4" s="13"/>
      <c r="S4" s="13"/>
      <c r="T4" s="14"/>
    </row>
    <row r="5" spans="1:20" s="2" customFormat="1" ht="12.75" x14ac:dyDescent="0.2">
      <c r="A5" s="1"/>
      <c r="E5" s="15"/>
      <c r="F5" s="15"/>
      <c r="G5" s="15"/>
      <c r="H5" s="16"/>
      <c r="I5" s="16"/>
      <c r="J5" s="16"/>
      <c r="K5" s="17"/>
      <c r="L5" s="17"/>
      <c r="M5" s="17"/>
      <c r="N5" s="15"/>
      <c r="O5" s="15"/>
      <c r="P5" s="15"/>
      <c r="Q5" s="15"/>
      <c r="R5" s="15"/>
      <c r="S5" s="15"/>
      <c r="T5" s="18"/>
    </row>
    <row r="6" spans="1:20" s="2" customFormat="1" ht="21.75" customHeight="1" x14ac:dyDescent="0.2">
      <c r="A6" s="1"/>
      <c r="E6" s="15"/>
      <c r="F6" s="15"/>
      <c r="G6" s="15"/>
      <c r="H6" s="15"/>
      <c r="I6" s="15"/>
      <c r="J6" s="15"/>
      <c r="K6" s="17"/>
      <c r="L6" s="17"/>
      <c r="M6" s="17"/>
      <c r="N6" s="15"/>
      <c r="O6" s="15"/>
      <c r="P6" s="15"/>
      <c r="Q6" s="15"/>
      <c r="R6" s="15"/>
      <c r="S6" s="15"/>
      <c r="T6" s="18"/>
    </row>
    <row r="7" spans="1:20" s="2" customFormat="1" ht="12.75" x14ac:dyDescent="0.2">
      <c r="A7" s="1"/>
      <c r="C7" s="76" t="s">
        <v>132</v>
      </c>
      <c r="D7" s="76"/>
      <c r="E7" s="76"/>
      <c r="K7" s="23"/>
      <c r="T7" s="23"/>
    </row>
    <row r="8" spans="1:20" s="2" customFormat="1" ht="14.25" customHeight="1" x14ac:dyDescent="0.2">
      <c r="A8" s="1"/>
      <c r="C8" s="77" t="s">
        <v>102</v>
      </c>
      <c r="D8" s="77"/>
      <c r="E8" s="77"/>
      <c r="K8" s="23"/>
      <c r="T8" s="23"/>
    </row>
    <row r="9" spans="1:20" s="2" customFormat="1" ht="12.75" x14ac:dyDescent="0.2">
      <c r="A9" s="1"/>
      <c r="C9" s="78" t="s">
        <v>133</v>
      </c>
      <c r="D9" s="78"/>
      <c r="E9" s="78"/>
      <c r="K9" s="23"/>
      <c r="T9" s="23"/>
    </row>
    <row r="10" spans="1:20" s="2" customFormat="1" ht="12.75" x14ac:dyDescent="0.2">
      <c r="A10" s="1"/>
      <c r="C10" s="78" t="s">
        <v>104</v>
      </c>
      <c r="D10" s="78"/>
      <c r="E10" s="78"/>
      <c r="K10" s="23"/>
      <c r="T10" s="23"/>
    </row>
    <row r="11" spans="1:20" s="2" customFormat="1" ht="12.75" x14ac:dyDescent="0.2">
      <c r="A11" s="1"/>
      <c r="B11" s="26" t="s">
        <v>5</v>
      </c>
      <c r="C11" s="27"/>
      <c r="D11" s="27"/>
      <c r="E11" s="27"/>
      <c r="F11" s="27"/>
      <c r="G11" s="27"/>
      <c r="H11" s="27"/>
      <c r="I11" s="27"/>
      <c r="J11" s="28"/>
      <c r="K11" s="29"/>
      <c r="T11" s="23"/>
    </row>
    <row r="12" spans="1:20" s="2" customFormat="1" ht="12.75" x14ac:dyDescent="0.2">
      <c r="A12" s="1"/>
      <c r="B12" s="26"/>
      <c r="C12" s="27"/>
      <c r="D12" s="27"/>
      <c r="E12" s="27"/>
      <c r="F12" s="27"/>
      <c r="G12" s="27"/>
      <c r="H12" s="27"/>
      <c r="I12" s="27"/>
      <c r="J12" s="28"/>
      <c r="K12" s="29"/>
      <c r="T12" s="23"/>
    </row>
    <row r="13" spans="1:20" s="2" customFormat="1" ht="13.5" thickBot="1" x14ac:dyDescent="0.25">
      <c r="A13" s="1"/>
      <c r="B13" s="30"/>
      <c r="C13" s="30"/>
      <c r="D13" s="30"/>
      <c r="E13" s="28"/>
      <c r="F13" s="28"/>
      <c r="G13" s="28"/>
      <c r="H13" s="28"/>
      <c r="I13" s="28"/>
      <c r="J13" s="28"/>
      <c r="K13" s="29"/>
      <c r="T13" s="23"/>
    </row>
    <row r="14" spans="1:20" s="2" customFormat="1" ht="30.75" customHeight="1" x14ac:dyDescent="0.2">
      <c r="A14" s="1"/>
      <c r="B14" s="79"/>
      <c r="C14" s="80"/>
      <c r="D14" s="81" t="s">
        <v>6</v>
      </c>
      <c r="E14" s="85" t="s">
        <v>134</v>
      </c>
      <c r="F14" s="86"/>
      <c r="G14" s="87"/>
      <c r="H14" s="85" t="s">
        <v>135</v>
      </c>
      <c r="I14" s="86"/>
      <c r="J14" s="87"/>
      <c r="K14" s="85" t="s">
        <v>136</v>
      </c>
      <c r="L14" s="86"/>
      <c r="M14" s="87"/>
      <c r="N14" s="85" t="s">
        <v>137</v>
      </c>
      <c r="O14" s="86"/>
      <c r="P14" s="87"/>
      <c r="Q14" s="85" t="s">
        <v>138</v>
      </c>
      <c r="R14" s="86"/>
      <c r="S14" s="87"/>
      <c r="T14" s="37"/>
    </row>
    <row r="15" spans="1:20" s="2" customFormat="1" ht="25.5" x14ac:dyDescent="0.2">
      <c r="A15" s="1"/>
      <c r="B15" s="88" t="s">
        <v>7</v>
      </c>
      <c r="C15" s="89"/>
      <c r="D15" s="90" t="s">
        <v>8</v>
      </c>
      <c r="E15" s="41" t="s">
        <v>9</v>
      </c>
      <c r="F15" s="41" t="s">
        <v>10</v>
      </c>
      <c r="G15" s="41" t="s">
        <v>11</v>
      </c>
      <c r="H15" s="41" t="s">
        <v>9</v>
      </c>
      <c r="I15" s="41" t="s">
        <v>10</v>
      </c>
      <c r="J15" s="41" t="s">
        <v>11</v>
      </c>
      <c r="K15" s="41" t="s">
        <v>9</v>
      </c>
      <c r="L15" s="41" t="s">
        <v>10</v>
      </c>
      <c r="M15" s="41" t="s">
        <v>11</v>
      </c>
      <c r="N15" s="41" t="s">
        <v>9</v>
      </c>
      <c r="O15" s="41" t="s">
        <v>10</v>
      </c>
      <c r="P15" s="41" t="s">
        <v>11</v>
      </c>
      <c r="Q15" s="41" t="s">
        <v>9</v>
      </c>
      <c r="R15" s="41" t="s">
        <v>10</v>
      </c>
      <c r="S15" s="41" t="s">
        <v>11</v>
      </c>
      <c r="T15" s="37">
        <v>5</v>
      </c>
    </row>
    <row r="16" spans="1:20" s="2" customFormat="1" ht="50.25" customHeight="1" x14ac:dyDescent="0.2">
      <c r="A16" s="1">
        <v>1</v>
      </c>
      <c r="B16" s="88"/>
      <c r="C16" s="89"/>
      <c r="D16" s="91" t="s">
        <v>12</v>
      </c>
      <c r="E16" s="93">
        <v>1</v>
      </c>
      <c r="F16" s="93"/>
      <c r="G16" s="93"/>
      <c r="H16" s="93">
        <v>1</v>
      </c>
      <c r="I16" s="93"/>
      <c r="J16" s="93"/>
      <c r="K16" s="93">
        <v>1</v>
      </c>
      <c r="L16" s="93"/>
      <c r="M16" s="93"/>
      <c r="N16" s="93">
        <v>1</v>
      </c>
      <c r="O16" s="93"/>
      <c r="P16" s="93"/>
      <c r="Q16" s="93">
        <v>1</v>
      </c>
      <c r="R16" s="93"/>
      <c r="S16" s="93"/>
      <c r="T16" s="37">
        <f>SUM(E16:S16)</f>
        <v>5</v>
      </c>
    </row>
    <row r="17" spans="1:20" s="2" customFormat="1" ht="51" customHeight="1" x14ac:dyDescent="0.2">
      <c r="A17" s="1">
        <v>2</v>
      </c>
      <c r="B17" s="88"/>
      <c r="C17" s="89"/>
      <c r="D17" s="94" t="s">
        <v>13</v>
      </c>
      <c r="E17" s="93">
        <v>1</v>
      </c>
      <c r="F17" s="93"/>
      <c r="G17" s="93"/>
      <c r="H17" s="93">
        <v>1</v>
      </c>
      <c r="I17" s="93"/>
      <c r="J17" s="93"/>
      <c r="K17" s="93">
        <v>1</v>
      </c>
      <c r="L17" s="93"/>
      <c r="M17" s="93"/>
      <c r="N17" s="93">
        <v>1</v>
      </c>
      <c r="O17" s="93"/>
      <c r="P17" s="93"/>
      <c r="Q17" s="93">
        <v>1</v>
      </c>
      <c r="R17" s="93"/>
      <c r="S17" s="93"/>
      <c r="T17" s="37">
        <f>SUM(E17:S17)</f>
        <v>5</v>
      </c>
    </row>
    <row r="18" spans="1:20" s="2" customFormat="1" ht="66" customHeight="1" x14ac:dyDescent="0.2">
      <c r="A18" s="1">
        <v>3</v>
      </c>
      <c r="B18" s="88"/>
      <c r="C18" s="89"/>
      <c r="D18" s="94" t="s">
        <v>14</v>
      </c>
      <c r="E18" s="93">
        <v>1</v>
      </c>
      <c r="F18" s="93"/>
      <c r="G18" s="93"/>
      <c r="H18" s="93">
        <v>1</v>
      </c>
      <c r="I18" s="93"/>
      <c r="J18" s="93"/>
      <c r="K18" s="93">
        <v>1</v>
      </c>
      <c r="L18" s="93"/>
      <c r="M18" s="93"/>
      <c r="N18" s="93">
        <v>1</v>
      </c>
      <c r="O18" s="93"/>
      <c r="P18" s="93"/>
      <c r="Q18" s="93">
        <v>1</v>
      </c>
      <c r="R18" s="93"/>
      <c r="S18" s="93"/>
      <c r="T18" s="37">
        <f>SUM(E18:S18)</f>
        <v>5</v>
      </c>
    </row>
    <row r="19" spans="1:20" s="2" customFormat="1" ht="18" customHeight="1" x14ac:dyDescent="0.2">
      <c r="A19" s="1"/>
      <c r="B19" s="88"/>
      <c r="C19" s="89"/>
      <c r="D19" s="95" t="s">
        <v>15</v>
      </c>
      <c r="E19" s="93">
        <f t="shared" ref="E19:S19" si="0">SUM(E16:E18)</f>
        <v>3</v>
      </c>
      <c r="F19" s="93">
        <f t="shared" si="0"/>
        <v>0</v>
      </c>
      <c r="G19" s="93">
        <f t="shared" si="0"/>
        <v>0</v>
      </c>
      <c r="H19" s="93">
        <f t="shared" si="0"/>
        <v>3</v>
      </c>
      <c r="I19" s="93">
        <f t="shared" si="0"/>
        <v>0</v>
      </c>
      <c r="J19" s="93">
        <f t="shared" si="0"/>
        <v>0</v>
      </c>
      <c r="K19" s="93">
        <f t="shared" si="0"/>
        <v>3</v>
      </c>
      <c r="L19" s="93">
        <f t="shared" si="0"/>
        <v>0</v>
      </c>
      <c r="M19" s="93">
        <f t="shared" si="0"/>
        <v>0</v>
      </c>
      <c r="N19" s="93">
        <f t="shared" si="0"/>
        <v>3</v>
      </c>
      <c r="O19" s="93">
        <f t="shared" si="0"/>
        <v>0</v>
      </c>
      <c r="P19" s="93">
        <f t="shared" si="0"/>
        <v>0</v>
      </c>
      <c r="Q19" s="93">
        <f t="shared" si="0"/>
        <v>3</v>
      </c>
      <c r="R19" s="93">
        <f t="shared" si="0"/>
        <v>0</v>
      </c>
      <c r="S19" s="93">
        <f t="shared" si="0"/>
        <v>0</v>
      </c>
      <c r="T19" s="37">
        <f>SUM(E19:S19)</f>
        <v>15</v>
      </c>
    </row>
    <row r="20" spans="1:20" s="2" customFormat="1" ht="37.5" customHeight="1" x14ac:dyDescent="0.2">
      <c r="A20" s="1"/>
      <c r="B20" s="88"/>
      <c r="C20" s="89"/>
      <c r="D20" s="96" t="s">
        <v>16</v>
      </c>
      <c r="E20" s="97" t="s">
        <v>139</v>
      </c>
      <c r="F20" s="98"/>
      <c r="G20" s="99"/>
      <c r="H20" s="97" t="s">
        <v>139</v>
      </c>
      <c r="I20" s="98"/>
      <c r="J20" s="99"/>
      <c r="K20" s="97" t="s">
        <v>139</v>
      </c>
      <c r="L20" s="98"/>
      <c r="M20" s="99"/>
      <c r="N20" s="97" t="s">
        <v>139</v>
      </c>
      <c r="O20" s="98"/>
      <c r="P20" s="99"/>
      <c r="Q20" s="97" t="s">
        <v>139</v>
      </c>
      <c r="R20" s="98"/>
      <c r="S20" s="99"/>
    </row>
    <row r="21" spans="1:20" s="2" customFormat="1" ht="21.75" customHeight="1" x14ac:dyDescent="0.2">
      <c r="A21" s="1"/>
      <c r="B21" s="88" t="s">
        <v>18</v>
      </c>
      <c r="C21" s="89"/>
      <c r="D21" s="96" t="s">
        <v>18</v>
      </c>
      <c r="E21" s="41" t="s">
        <v>9</v>
      </c>
      <c r="F21" s="41" t="s">
        <v>10</v>
      </c>
      <c r="G21" s="41" t="s">
        <v>11</v>
      </c>
      <c r="H21" s="41" t="s">
        <v>9</v>
      </c>
      <c r="I21" s="41" t="s">
        <v>10</v>
      </c>
      <c r="J21" s="41" t="s">
        <v>11</v>
      </c>
      <c r="K21" s="41" t="s">
        <v>9</v>
      </c>
      <c r="L21" s="41" t="s">
        <v>10</v>
      </c>
      <c r="M21" s="41" t="s">
        <v>11</v>
      </c>
      <c r="N21" s="41" t="s">
        <v>9</v>
      </c>
      <c r="O21" s="41" t="s">
        <v>10</v>
      </c>
      <c r="P21" s="41" t="s">
        <v>11</v>
      </c>
      <c r="Q21" s="41" t="s">
        <v>9</v>
      </c>
      <c r="R21" s="41" t="s">
        <v>10</v>
      </c>
      <c r="S21" s="41" t="s">
        <v>11</v>
      </c>
      <c r="T21" s="37">
        <v>10</v>
      </c>
    </row>
    <row r="22" spans="1:20" s="2" customFormat="1" ht="114" customHeight="1" x14ac:dyDescent="0.2">
      <c r="A22" s="1">
        <v>1</v>
      </c>
      <c r="B22" s="88"/>
      <c r="C22" s="89"/>
      <c r="D22" s="100" t="s">
        <v>19</v>
      </c>
      <c r="E22" s="93">
        <v>1</v>
      </c>
      <c r="F22" s="93"/>
      <c r="G22" s="93"/>
      <c r="H22" s="93">
        <v>1</v>
      </c>
      <c r="I22" s="93"/>
      <c r="J22" s="93"/>
      <c r="K22" s="93">
        <v>1</v>
      </c>
      <c r="L22" s="93"/>
      <c r="M22" s="93"/>
      <c r="N22" s="93">
        <v>1</v>
      </c>
      <c r="O22" s="93"/>
      <c r="P22" s="93"/>
      <c r="Q22" s="93">
        <v>1</v>
      </c>
      <c r="R22" s="93"/>
      <c r="S22" s="93"/>
      <c r="T22" s="37">
        <f t="shared" ref="T22:T27" si="1">SUM(E22:S22)</f>
        <v>5</v>
      </c>
    </row>
    <row r="23" spans="1:20" s="2" customFormat="1" ht="105.75" customHeight="1" x14ac:dyDescent="0.2">
      <c r="A23" s="1">
        <v>2</v>
      </c>
      <c r="B23" s="88"/>
      <c r="C23" s="89"/>
      <c r="D23" s="100" t="s">
        <v>20</v>
      </c>
      <c r="E23" s="93">
        <v>1</v>
      </c>
      <c r="F23" s="93"/>
      <c r="G23" s="93"/>
      <c r="H23" s="93">
        <v>1</v>
      </c>
      <c r="I23" s="93"/>
      <c r="J23" s="93"/>
      <c r="K23" s="93">
        <v>1</v>
      </c>
      <c r="L23" s="93"/>
      <c r="M23" s="93"/>
      <c r="N23" s="93">
        <v>1</v>
      </c>
      <c r="O23" s="93"/>
      <c r="P23" s="93"/>
      <c r="Q23" s="93">
        <v>1</v>
      </c>
      <c r="R23" s="93"/>
      <c r="S23" s="93"/>
      <c r="T23" s="37">
        <f t="shared" si="1"/>
        <v>5</v>
      </c>
    </row>
    <row r="24" spans="1:20" s="2" customFormat="1" ht="48.75" customHeight="1" x14ac:dyDescent="0.2">
      <c r="A24" s="1">
        <v>3</v>
      </c>
      <c r="B24" s="88"/>
      <c r="C24" s="89"/>
      <c r="D24" s="101" t="s">
        <v>21</v>
      </c>
      <c r="E24" s="93">
        <v>1</v>
      </c>
      <c r="F24" s="93"/>
      <c r="G24" s="93"/>
      <c r="H24" s="93">
        <v>1</v>
      </c>
      <c r="I24" s="93"/>
      <c r="J24" s="93"/>
      <c r="K24" s="93">
        <v>1</v>
      </c>
      <c r="L24" s="93"/>
      <c r="M24" s="93"/>
      <c r="N24" s="93">
        <v>1</v>
      </c>
      <c r="O24" s="93"/>
      <c r="P24" s="93"/>
      <c r="Q24" s="93">
        <v>1</v>
      </c>
      <c r="R24" s="93"/>
      <c r="S24" s="93"/>
      <c r="T24" s="37">
        <f t="shared" si="1"/>
        <v>5</v>
      </c>
    </row>
    <row r="25" spans="1:20" s="2" customFormat="1" ht="47.25" customHeight="1" x14ac:dyDescent="0.2">
      <c r="A25" s="1">
        <v>4</v>
      </c>
      <c r="B25" s="88"/>
      <c r="C25" s="89"/>
      <c r="D25" s="101" t="s">
        <v>22</v>
      </c>
      <c r="E25" s="93">
        <v>1</v>
      </c>
      <c r="F25" s="93"/>
      <c r="G25" s="93"/>
      <c r="H25" s="93">
        <v>1</v>
      </c>
      <c r="I25" s="93"/>
      <c r="J25" s="93"/>
      <c r="K25" s="93">
        <v>1</v>
      </c>
      <c r="L25" s="93"/>
      <c r="M25" s="93"/>
      <c r="N25" s="93">
        <v>1</v>
      </c>
      <c r="O25" s="93"/>
      <c r="P25" s="93"/>
      <c r="Q25" s="93">
        <v>1</v>
      </c>
      <c r="R25" s="93"/>
      <c r="S25" s="93"/>
      <c r="T25" s="37">
        <f t="shared" si="1"/>
        <v>5</v>
      </c>
    </row>
    <row r="26" spans="1:20" s="2" customFormat="1" ht="75" customHeight="1" x14ac:dyDescent="0.2">
      <c r="A26" s="1">
        <v>5</v>
      </c>
      <c r="B26" s="88"/>
      <c r="C26" s="89"/>
      <c r="D26" s="100" t="s">
        <v>23</v>
      </c>
      <c r="E26" s="93">
        <v>1</v>
      </c>
      <c r="F26" s="93"/>
      <c r="G26" s="93"/>
      <c r="H26" s="93">
        <v>1</v>
      </c>
      <c r="I26" s="93"/>
      <c r="J26" s="93"/>
      <c r="K26" s="93">
        <v>1</v>
      </c>
      <c r="L26" s="93"/>
      <c r="M26" s="93"/>
      <c r="N26" s="93">
        <v>1</v>
      </c>
      <c r="O26" s="93"/>
      <c r="P26" s="93"/>
      <c r="Q26" s="93">
        <v>1</v>
      </c>
      <c r="R26" s="93"/>
      <c r="S26" s="93"/>
      <c r="T26" s="37">
        <f t="shared" si="1"/>
        <v>5</v>
      </c>
    </row>
    <row r="27" spans="1:20" s="2" customFormat="1" ht="18" customHeight="1" x14ac:dyDescent="0.2">
      <c r="A27" s="1"/>
      <c r="B27" s="88"/>
      <c r="C27" s="89"/>
      <c r="D27" s="95" t="s">
        <v>15</v>
      </c>
      <c r="E27" s="93">
        <f t="shared" ref="E27:S27" si="2">SUM(E22:E26)</f>
        <v>5</v>
      </c>
      <c r="F27" s="93">
        <f t="shared" si="2"/>
        <v>0</v>
      </c>
      <c r="G27" s="93">
        <f t="shared" si="2"/>
        <v>0</v>
      </c>
      <c r="H27" s="93">
        <f t="shared" si="2"/>
        <v>5</v>
      </c>
      <c r="I27" s="93">
        <f t="shared" si="2"/>
        <v>0</v>
      </c>
      <c r="J27" s="93">
        <f t="shared" si="2"/>
        <v>0</v>
      </c>
      <c r="K27" s="93">
        <f t="shared" si="2"/>
        <v>5</v>
      </c>
      <c r="L27" s="93">
        <f t="shared" si="2"/>
        <v>0</v>
      </c>
      <c r="M27" s="93">
        <f t="shared" si="2"/>
        <v>0</v>
      </c>
      <c r="N27" s="93">
        <f t="shared" si="2"/>
        <v>5</v>
      </c>
      <c r="O27" s="93">
        <f t="shared" si="2"/>
        <v>0</v>
      </c>
      <c r="P27" s="93">
        <f t="shared" si="2"/>
        <v>0</v>
      </c>
      <c r="Q27" s="93">
        <f t="shared" si="2"/>
        <v>5</v>
      </c>
      <c r="R27" s="93">
        <f t="shared" si="2"/>
        <v>0</v>
      </c>
      <c r="S27" s="93">
        <f t="shared" si="2"/>
        <v>0</v>
      </c>
      <c r="T27" s="37">
        <f t="shared" si="1"/>
        <v>25</v>
      </c>
    </row>
    <row r="28" spans="1:20" s="2" customFormat="1" ht="48.75" customHeight="1" x14ac:dyDescent="0.2">
      <c r="A28" s="1"/>
      <c r="B28" s="88"/>
      <c r="C28" s="89"/>
      <c r="D28" s="96" t="s">
        <v>16</v>
      </c>
      <c r="E28" s="102" t="s">
        <v>140</v>
      </c>
      <c r="F28" s="103"/>
      <c r="G28" s="104"/>
      <c r="H28" s="102" t="s">
        <v>140</v>
      </c>
      <c r="I28" s="103"/>
      <c r="J28" s="104"/>
      <c r="K28" s="102" t="s">
        <v>140</v>
      </c>
      <c r="L28" s="103"/>
      <c r="M28" s="104"/>
      <c r="N28" s="102" t="s">
        <v>140</v>
      </c>
      <c r="O28" s="103"/>
      <c r="P28" s="104"/>
      <c r="Q28" s="102" t="s">
        <v>140</v>
      </c>
      <c r="R28" s="103"/>
      <c r="S28" s="104"/>
    </row>
    <row r="29" spans="1:20" s="2" customFormat="1" ht="18" customHeight="1" x14ac:dyDescent="0.2">
      <c r="A29" s="1"/>
      <c r="B29" s="88" t="s">
        <v>25</v>
      </c>
      <c r="C29" s="89"/>
      <c r="D29" s="96" t="s">
        <v>25</v>
      </c>
      <c r="E29" s="41" t="s">
        <v>9</v>
      </c>
      <c r="F29" s="41" t="s">
        <v>10</v>
      </c>
      <c r="G29" s="41" t="s">
        <v>11</v>
      </c>
      <c r="H29" s="41" t="s">
        <v>9</v>
      </c>
      <c r="I29" s="41" t="s">
        <v>10</v>
      </c>
      <c r="J29" s="41" t="s">
        <v>11</v>
      </c>
      <c r="K29" s="41" t="s">
        <v>9</v>
      </c>
      <c r="L29" s="41" t="s">
        <v>10</v>
      </c>
      <c r="M29" s="41" t="s">
        <v>11</v>
      </c>
      <c r="N29" s="41" t="s">
        <v>9</v>
      </c>
      <c r="O29" s="41" t="s">
        <v>10</v>
      </c>
      <c r="P29" s="41" t="s">
        <v>11</v>
      </c>
      <c r="Q29" s="41" t="s">
        <v>9</v>
      </c>
      <c r="R29" s="41" t="s">
        <v>10</v>
      </c>
      <c r="S29" s="41" t="s">
        <v>11</v>
      </c>
    </row>
    <row r="30" spans="1:20" s="2" customFormat="1" ht="88.5" customHeight="1" x14ac:dyDescent="0.2">
      <c r="A30" s="1">
        <v>1</v>
      </c>
      <c r="B30" s="88"/>
      <c r="C30" s="89"/>
      <c r="D30" s="100" t="s">
        <v>26</v>
      </c>
      <c r="E30" s="93">
        <v>1</v>
      </c>
      <c r="F30" s="93"/>
      <c r="G30" s="93"/>
      <c r="H30" s="93">
        <v>1</v>
      </c>
      <c r="I30" s="93"/>
      <c r="J30" s="93"/>
      <c r="K30" s="93">
        <v>1</v>
      </c>
      <c r="L30" s="93"/>
      <c r="M30" s="93"/>
      <c r="N30" s="93">
        <v>1</v>
      </c>
      <c r="O30" s="93"/>
      <c r="P30" s="93"/>
      <c r="Q30" s="93">
        <v>1</v>
      </c>
      <c r="R30" s="93"/>
      <c r="S30" s="93"/>
      <c r="T30" s="37">
        <f>SUM(E30:S30)</f>
        <v>5</v>
      </c>
    </row>
    <row r="31" spans="1:20" s="2" customFormat="1" ht="18" customHeight="1" x14ac:dyDescent="0.2">
      <c r="A31" s="1"/>
      <c r="B31" s="88"/>
      <c r="C31" s="89"/>
      <c r="D31" s="95" t="s">
        <v>15</v>
      </c>
      <c r="E31" s="93">
        <f t="shared" ref="E31:S31" si="3">SUM(E30:E30)</f>
        <v>1</v>
      </c>
      <c r="F31" s="93">
        <f t="shared" si="3"/>
        <v>0</v>
      </c>
      <c r="G31" s="93">
        <f t="shared" si="3"/>
        <v>0</v>
      </c>
      <c r="H31" s="93">
        <f t="shared" si="3"/>
        <v>1</v>
      </c>
      <c r="I31" s="93">
        <f t="shared" si="3"/>
        <v>0</v>
      </c>
      <c r="J31" s="93">
        <f t="shared" si="3"/>
        <v>0</v>
      </c>
      <c r="K31" s="93">
        <f t="shared" si="3"/>
        <v>1</v>
      </c>
      <c r="L31" s="93">
        <f t="shared" si="3"/>
        <v>0</v>
      </c>
      <c r="M31" s="93">
        <f t="shared" si="3"/>
        <v>0</v>
      </c>
      <c r="N31" s="93">
        <f t="shared" si="3"/>
        <v>1</v>
      </c>
      <c r="O31" s="93">
        <f t="shared" si="3"/>
        <v>0</v>
      </c>
      <c r="P31" s="93">
        <f t="shared" si="3"/>
        <v>0</v>
      </c>
      <c r="Q31" s="93">
        <f t="shared" si="3"/>
        <v>1</v>
      </c>
      <c r="R31" s="93">
        <f t="shared" si="3"/>
        <v>0</v>
      </c>
      <c r="S31" s="93">
        <f t="shared" si="3"/>
        <v>0</v>
      </c>
      <c r="T31" s="37">
        <f>SUM(E31:S31)</f>
        <v>5</v>
      </c>
    </row>
    <row r="32" spans="1:20" s="2" customFormat="1" ht="37.5" customHeight="1" x14ac:dyDescent="0.2">
      <c r="A32" s="1"/>
      <c r="B32" s="88"/>
      <c r="C32" s="89"/>
      <c r="D32" s="96" t="s">
        <v>16</v>
      </c>
      <c r="E32" s="102" t="s">
        <v>141</v>
      </c>
      <c r="F32" s="103"/>
      <c r="G32" s="104"/>
      <c r="H32" s="102" t="s">
        <v>141</v>
      </c>
      <c r="I32" s="103"/>
      <c r="J32" s="104"/>
      <c r="K32" s="102" t="s">
        <v>141</v>
      </c>
      <c r="L32" s="103"/>
      <c r="M32" s="104"/>
      <c r="N32" s="102" t="s">
        <v>141</v>
      </c>
      <c r="O32" s="103"/>
      <c r="P32" s="104"/>
      <c r="Q32" s="102" t="s">
        <v>141</v>
      </c>
      <c r="R32" s="103"/>
      <c r="S32" s="104"/>
    </row>
    <row r="33" spans="1:20" s="2" customFormat="1" ht="18" customHeight="1" x14ac:dyDescent="0.2">
      <c r="A33" s="1"/>
      <c r="B33" s="88" t="s">
        <v>29</v>
      </c>
      <c r="C33" s="89"/>
      <c r="D33" s="96" t="s">
        <v>29</v>
      </c>
      <c r="E33" s="41" t="s">
        <v>9</v>
      </c>
      <c r="F33" s="41" t="s">
        <v>10</v>
      </c>
      <c r="G33" s="41" t="s">
        <v>11</v>
      </c>
      <c r="H33" s="41" t="s">
        <v>9</v>
      </c>
      <c r="I33" s="41" t="s">
        <v>10</v>
      </c>
      <c r="J33" s="41" t="s">
        <v>11</v>
      </c>
      <c r="K33" s="41" t="s">
        <v>9</v>
      </c>
      <c r="L33" s="41" t="s">
        <v>10</v>
      </c>
      <c r="M33" s="41" t="s">
        <v>11</v>
      </c>
      <c r="N33" s="41" t="s">
        <v>9</v>
      </c>
      <c r="O33" s="41" t="s">
        <v>10</v>
      </c>
      <c r="P33" s="41" t="s">
        <v>11</v>
      </c>
      <c r="Q33" s="41" t="s">
        <v>9</v>
      </c>
      <c r="R33" s="41" t="s">
        <v>10</v>
      </c>
      <c r="S33" s="41" t="s">
        <v>11</v>
      </c>
    </row>
    <row r="34" spans="1:20" s="2" customFormat="1" ht="81" customHeight="1" x14ac:dyDescent="0.2">
      <c r="A34" s="1">
        <v>1</v>
      </c>
      <c r="B34" s="88"/>
      <c r="C34" s="89"/>
      <c r="D34" s="108" t="s">
        <v>30</v>
      </c>
      <c r="E34" s="93"/>
      <c r="F34" s="93">
        <v>1</v>
      </c>
      <c r="G34" s="93"/>
      <c r="H34" s="93"/>
      <c r="I34" s="93">
        <v>1</v>
      </c>
      <c r="J34" s="93"/>
      <c r="K34" s="93"/>
      <c r="L34" s="93">
        <v>1</v>
      </c>
      <c r="M34" s="93"/>
      <c r="N34" s="93"/>
      <c r="O34" s="93">
        <v>1</v>
      </c>
      <c r="P34" s="93"/>
      <c r="Q34" s="93"/>
      <c r="R34" s="93">
        <v>1</v>
      </c>
      <c r="S34" s="93"/>
      <c r="T34" s="37">
        <f>SUM(E34:S34)</f>
        <v>5</v>
      </c>
    </row>
    <row r="35" spans="1:20" s="2" customFormat="1" ht="81" customHeight="1" x14ac:dyDescent="0.2">
      <c r="A35" s="1">
        <v>2</v>
      </c>
      <c r="B35" s="88"/>
      <c r="C35" s="89"/>
      <c r="D35" s="109" t="s">
        <v>31</v>
      </c>
      <c r="E35" s="93"/>
      <c r="F35" s="93"/>
      <c r="G35" s="93">
        <v>1</v>
      </c>
      <c r="H35" s="93"/>
      <c r="I35" s="93"/>
      <c r="J35" s="93">
        <v>1</v>
      </c>
      <c r="K35" s="93"/>
      <c r="L35" s="93"/>
      <c r="M35" s="93">
        <v>1</v>
      </c>
      <c r="N35" s="93"/>
      <c r="O35" s="93"/>
      <c r="P35" s="93">
        <v>1</v>
      </c>
      <c r="Q35" s="93"/>
      <c r="R35" s="93"/>
      <c r="S35" s="93">
        <v>1</v>
      </c>
      <c r="T35" s="37">
        <f>SUM(E35:S35)</f>
        <v>5</v>
      </c>
    </row>
    <row r="36" spans="1:20" s="2" customFormat="1" ht="91.5" customHeight="1" x14ac:dyDescent="0.2">
      <c r="A36" s="1">
        <v>3</v>
      </c>
      <c r="B36" s="88"/>
      <c r="C36" s="89"/>
      <c r="D36" s="108" t="s">
        <v>32</v>
      </c>
      <c r="E36" s="93">
        <v>1</v>
      </c>
      <c r="F36" s="93"/>
      <c r="G36" s="93"/>
      <c r="H36" s="93">
        <v>1</v>
      </c>
      <c r="I36" s="93"/>
      <c r="J36" s="93"/>
      <c r="K36" s="93">
        <v>1</v>
      </c>
      <c r="L36" s="93"/>
      <c r="M36" s="93"/>
      <c r="N36" s="93">
        <v>1</v>
      </c>
      <c r="O36" s="93"/>
      <c r="P36" s="93"/>
      <c r="Q36" s="93">
        <v>1</v>
      </c>
      <c r="R36" s="93"/>
      <c r="S36" s="93"/>
      <c r="T36" s="37">
        <f>SUM(E36:S36)</f>
        <v>5</v>
      </c>
    </row>
    <row r="37" spans="1:20" s="2" customFormat="1" ht="18" customHeight="1" x14ac:dyDescent="0.2">
      <c r="A37" s="1"/>
      <c r="B37" s="88"/>
      <c r="C37" s="89"/>
      <c r="D37" s="95" t="s">
        <v>15</v>
      </c>
      <c r="E37" s="93">
        <f t="shared" ref="E37:S37" si="4">SUM(E34:E36)</f>
        <v>1</v>
      </c>
      <c r="F37" s="93">
        <f t="shared" si="4"/>
        <v>1</v>
      </c>
      <c r="G37" s="93">
        <f t="shared" si="4"/>
        <v>1</v>
      </c>
      <c r="H37" s="93">
        <f t="shared" si="4"/>
        <v>1</v>
      </c>
      <c r="I37" s="93">
        <f t="shared" si="4"/>
        <v>1</v>
      </c>
      <c r="J37" s="93">
        <f t="shared" si="4"/>
        <v>1</v>
      </c>
      <c r="K37" s="93">
        <f t="shared" si="4"/>
        <v>1</v>
      </c>
      <c r="L37" s="93">
        <f t="shared" si="4"/>
        <v>1</v>
      </c>
      <c r="M37" s="93">
        <f t="shared" si="4"/>
        <v>1</v>
      </c>
      <c r="N37" s="93">
        <f t="shared" si="4"/>
        <v>1</v>
      </c>
      <c r="O37" s="93">
        <f t="shared" si="4"/>
        <v>1</v>
      </c>
      <c r="P37" s="93">
        <f t="shared" si="4"/>
        <v>1</v>
      </c>
      <c r="Q37" s="93">
        <f t="shared" si="4"/>
        <v>1</v>
      </c>
      <c r="R37" s="93">
        <f t="shared" si="4"/>
        <v>1</v>
      </c>
      <c r="S37" s="93">
        <f t="shared" si="4"/>
        <v>1</v>
      </c>
      <c r="T37" s="37">
        <f>SUM(E37:S37)</f>
        <v>15</v>
      </c>
    </row>
    <row r="38" spans="1:20" s="2" customFormat="1" ht="46.5" customHeight="1" x14ac:dyDescent="0.2">
      <c r="A38" s="1"/>
      <c r="B38" s="88"/>
      <c r="C38" s="89"/>
      <c r="D38" s="96" t="s">
        <v>16</v>
      </c>
      <c r="E38" s="102" t="s">
        <v>142</v>
      </c>
      <c r="F38" s="103"/>
      <c r="G38" s="104"/>
      <c r="H38" s="102" t="s">
        <v>142</v>
      </c>
      <c r="I38" s="103"/>
      <c r="J38" s="104"/>
      <c r="K38" s="102" t="s">
        <v>142</v>
      </c>
      <c r="L38" s="103"/>
      <c r="M38" s="104"/>
      <c r="N38" s="102" t="s">
        <v>142</v>
      </c>
      <c r="O38" s="103"/>
      <c r="P38" s="104"/>
      <c r="Q38" s="102" t="s">
        <v>142</v>
      </c>
      <c r="R38" s="103"/>
      <c r="S38" s="104"/>
    </row>
    <row r="39" spans="1:20" s="2" customFormat="1" ht="18" customHeight="1" x14ac:dyDescent="0.2">
      <c r="A39" s="1"/>
      <c r="B39" s="110" t="s">
        <v>34</v>
      </c>
      <c r="C39" s="111"/>
      <c r="D39" s="96" t="s">
        <v>34</v>
      </c>
      <c r="E39" s="41" t="s">
        <v>9</v>
      </c>
      <c r="F39" s="41" t="s">
        <v>10</v>
      </c>
      <c r="G39" s="41" t="s">
        <v>11</v>
      </c>
      <c r="H39" s="41" t="s">
        <v>9</v>
      </c>
      <c r="I39" s="41" t="s">
        <v>10</v>
      </c>
      <c r="J39" s="41" t="s">
        <v>11</v>
      </c>
      <c r="K39" s="41" t="s">
        <v>9</v>
      </c>
      <c r="L39" s="41" t="s">
        <v>10</v>
      </c>
      <c r="M39" s="41" t="s">
        <v>11</v>
      </c>
      <c r="N39" s="41" t="s">
        <v>9</v>
      </c>
      <c r="O39" s="41" t="s">
        <v>10</v>
      </c>
      <c r="P39" s="41" t="s">
        <v>11</v>
      </c>
      <c r="Q39" s="41" t="s">
        <v>9</v>
      </c>
      <c r="R39" s="41" t="s">
        <v>10</v>
      </c>
      <c r="S39" s="41" t="s">
        <v>11</v>
      </c>
    </row>
    <row r="40" spans="1:20" s="2" customFormat="1" ht="54" customHeight="1" x14ac:dyDescent="0.2">
      <c r="A40" s="1">
        <v>1</v>
      </c>
      <c r="B40" s="110"/>
      <c r="C40" s="111"/>
      <c r="D40" s="100" t="s">
        <v>35</v>
      </c>
      <c r="E40" s="93">
        <v>1</v>
      </c>
      <c r="F40" s="93"/>
      <c r="G40" s="93"/>
      <c r="H40" s="93">
        <v>1</v>
      </c>
      <c r="I40" s="93"/>
      <c r="J40" s="93"/>
      <c r="K40" s="93">
        <v>1</v>
      </c>
      <c r="L40" s="93"/>
      <c r="M40" s="93"/>
      <c r="N40" s="93">
        <v>1</v>
      </c>
      <c r="O40" s="93"/>
      <c r="P40" s="93"/>
      <c r="Q40" s="93">
        <v>1</v>
      </c>
      <c r="R40" s="93"/>
      <c r="S40" s="93"/>
      <c r="T40" s="37">
        <f>SUM(E40:S40)</f>
        <v>5</v>
      </c>
    </row>
    <row r="41" spans="1:20" s="2" customFormat="1" ht="39.75" customHeight="1" x14ac:dyDescent="0.2">
      <c r="A41" s="1">
        <v>2</v>
      </c>
      <c r="B41" s="110"/>
      <c r="C41" s="111"/>
      <c r="D41" s="112" t="s">
        <v>57</v>
      </c>
      <c r="E41" s="93">
        <v>1</v>
      </c>
      <c r="F41" s="93"/>
      <c r="G41" s="93"/>
      <c r="H41" s="93">
        <v>1</v>
      </c>
      <c r="I41" s="93"/>
      <c r="J41" s="93"/>
      <c r="K41" s="93">
        <v>1</v>
      </c>
      <c r="L41" s="93"/>
      <c r="M41" s="93"/>
      <c r="N41" s="93">
        <v>1</v>
      </c>
      <c r="O41" s="93"/>
      <c r="P41" s="93"/>
      <c r="Q41" s="93">
        <v>1</v>
      </c>
      <c r="R41" s="93"/>
      <c r="S41" s="93"/>
      <c r="T41" s="37">
        <f>SUM(E41:S41)</f>
        <v>5</v>
      </c>
    </row>
    <row r="42" spans="1:20" s="2" customFormat="1" ht="18" customHeight="1" x14ac:dyDescent="0.2">
      <c r="A42" s="1"/>
      <c r="B42" s="110"/>
      <c r="C42" s="111"/>
      <c r="D42" s="95" t="s">
        <v>15</v>
      </c>
      <c r="E42" s="93">
        <f t="shared" ref="E42:S42" si="5">SUM(E40:E41)</f>
        <v>2</v>
      </c>
      <c r="F42" s="93">
        <f t="shared" si="5"/>
        <v>0</v>
      </c>
      <c r="G42" s="93">
        <f t="shared" si="5"/>
        <v>0</v>
      </c>
      <c r="H42" s="93">
        <f t="shared" si="5"/>
        <v>2</v>
      </c>
      <c r="I42" s="93">
        <f t="shared" si="5"/>
        <v>0</v>
      </c>
      <c r="J42" s="93">
        <f t="shared" si="5"/>
        <v>0</v>
      </c>
      <c r="K42" s="93">
        <f t="shared" si="5"/>
        <v>2</v>
      </c>
      <c r="L42" s="93">
        <f t="shared" si="5"/>
        <v>0</v>
      </c>
      <c r="M42" s="93">
        <f t="shared" si="5"/>
        <v>0</v>
      </c>
      <c r="N42" s="93">
        <f t="shared" si="5"/>
        <v>2</v>
      </c>
      <c r="O42" s="93">
        <f t="shared" si="5"/>
        <v>0</v>
      </c>
      <c r="P42" s="93">
        <f t="shared" si="5"/>
        <v>0</v>
      </c>
      <c r="Q42" s="93">
        <f t="shared" si="5"/>
        <v>2</v>
      </c>
      <c r="R42" s="93">
        <f t="shared" si="5"/>
        <v>0</v>
      </c>
      <c r="S42" s="93">
        <f t="shared" si="5"/>
        <v>0</v>
      </c>
      <c r="T42" s="37">
        <f>SUM(E42:S42)</f>
        <v>10</v>
      </c>
    </row>
    <row r="43" spans="1:20" s="2" customFormat="1" ht="38.25" customHeight="1" x14ac:dyDescent="0.2">
      <c r="A43" s="1"/>
      <c r="B43" s="110"/>
      <c r="C43" s="111"/>
      <c r="D43" s="96" t="s">
        <v>16</v>
      </c>
      <c r="E43" s="113" t="s">
        <v>143</v>
      </c>
      <c r="F43" s="113"/>
      <c r="G43" s="113"/>
      <c r="H43" s="113" t="s">
        <v>143</v>
      </c>
      <c r="I43" s="113"/>
      <c r="J43" s="113"/>
      <c r="K43" s="113" t="s">
        <v>143</v>
      </c>
      <c r="L43" s="113"/>
      <c r="M43" s="113"/>
      <c r="N43" s="113" t="s">
        <v>143</v>
      </c>
      <c r="O43" s="113"/>
      <c r="P43" s="113"/>
      <c r="Q43" s="113" t="s">
        <v>143</v>
      </c>
      <c r="R43" s="113"/>
      <c r="S43" s="113"/>
    </row>
    <row r="44" spans="1:20" s="2" customFormat="1" ht="37.5" customHeight="1" x14ac:dyDescent="0.2">
      <c r="A44" s="1"/>
      <c r="B44" s="114" t="s">
        <v>38</v>
      </c>
      <c r="C44" s="111"/>
      <c r="D44" s="96" t="s">
        <v>38</v>
      </c>
      <c r="E44" s="41" t="s">
        <v>9</v>
      </c>
      <c r="F44" s="41" t="s">
        <v>10</v>
      </c>
      <c r="G44" s="41" t="s">
        <v>11</v>
      </c>
      <c r="H44" s="41" t="s">
        <v>9</v>
      </c>
      <c r="I44" s="41" t="s">
        <v>10</v>
      </c>
      <c r="J44" s="41" t="s">
        <v>11</v>
      </c>
      <c r="K44" s="41" t="s">
        <v>9</v>
      </c>
      <c r="L44" s="41" t="s">
        <v>10</v>
      </c>
      <c r="M44" s="41" t="s">
        <v>11</v>
      </c>
      <c r="N44" s="41" t="s">
        <v>9</v>
      </c>
      <c r="O44" s="41" t="s">
        <v>10</v>
      </c>
      <c r="P44" s="41" t="s">
        <v>11</v>
      </c>
      <c r="Q44" s="41" t="s">
        <v>9</v>
      </c>
      <c r="R44" s="41" t="s">
        <v>10</v>
      </c>
      <c r="S44" s="41" t="s">
        <v>11</v>
      </c>
    </row>
    <row r="45" spans="1:20" s="2" customFormat="1" ht="57" customHeight="1" x14ac:dyDescent="0.2">
      <c r="A45" s="1">
        <v>1</v>
      </c>
      <c r="B45" s="114"/>
      <c r="C45" s="111"/>
      <c r="D45" s="115" t="s">
        <v>59</v>
      </c>
      <c r="E45" s="93">
        <v>1</v>
      </c>
      <c r="F45" s="93"/>
      <c r="G45" s="93"/>
      <c r="H45" s="93">
        <v>1</v>
      </c>
      <c r="I45" s="93"/>
      <c r="J45" s="93"/>
      <c r="K45" s="93">
        <v>1</v>
      </c>
      <c r="L45" s="93"/>
      <c r="M45" s="93"/>
      <c r="N45" s="93">
        <v>1</v>
      </c>
      <c r="O45" s="93"/>
      <c r="P45" s="93"/>
      <c r="Q45" s="93">
        <v>1</v>
      </c>
      <c r="R45" s="93"/>
      <c r="S45" s="93"/>
      <c r="T45" s="37">
        <f>SUM(E45:S45)</f>
        <v>5</v>
      </c>
    </row>
    <row r="46" spans="1:20" s="2" customFormat="1" ht="18" customHeight="1" x14ac:dyDescent="0.2">
      <c r="A46" s="1"/>
      <c r="B46" s="114"/>
      <c r="C46" s="111"/>
      <c r="D46" s="95" t="s">
        <v>15</v>
      </c>
      <c r="E46" s="93">
        <f t="shared" ref="E46:S46" si="6">SUM(E45:E45)</f>
        <v>1</v>
      </c>
      <c r="F46" s="93">
        <f t="shared" si="6"/>
        <v>0</v>
      </c>
      <c r="G46" s="93">
        <f t="shared" si="6"/>
        <v>0</v>
      </c>
      <c r="H46" s="93">
        <f t="shared" si="6"/>
        <v>1</v>
      </c>
      <c r="I46" s="93">
        <f t="shared" si="6"/>
        <v>0</v>
      </c>
      <c r="J46" s="93">
        <f t="shared" si="6"/>
        <v>0</v>
      </c>
      <c r="K46" s="93">
        <f t="shared" si="6"/>
        <v>1</v>
      </c>
      <c r="L46" s="93">
        <f t="shared" si="6"/>
        <v>0</v>
      </c>
      <c r="M46" s="93">
        <f t="shared" si="6"/>
        <v>0</v>
      </c>
      <c r="N46" s="93">
        <f t="shared" si="6"/>
        <v>1</v>
      </c>
      <c r="O46" s="93">
        <f t="shared" si="6"/>
        <v>0</v>
      </c>
      <c r="P46" s="93">
        <f t="shared" si="6"/>
        <v>0</v>
      </c>
      <c r="Q46" s="93">
        <f t="shared" si="6"/>
        <v>1</v>
      </c>
      <c r="R46" s="93">
        <f t="shared" si="6"/>
        <v>0</v>
      </c>
      <c r="S46" s="93">
        <f t="shared" si="6"/>
        <v>0</v>
      </c>
      <c r="T46" s="37">
        <f>SUM(E46:S46)</f>
        <v>5</v>
      </c>
    </row>
    <row r="47" spans="1:20" s="2" customFormat="1" ht="37.5" customHeight="1" x14ac:dyDescent="0.2">
      <c r="A47" s="1"/>
      <c r="B47" s="114"/>
      <c r="C47" s="111"/>
      <c r="D47" s="96" t="s">
        <v>16</v>
      </c>
      <c r="E47" s="113" t="s">
        <v>144</v>
      </c>
      <c r="F47" s="113"/>
      <c r="G47" s="113"/>
      <c r="H47" s="113" t="s">
        <v>144</v>
      </c>
      <c r="I47" s="113"/>
      <c r="J47" s="113"/>
      <c r="K47" s="119" t="s">
        <v>64</v>
      </c>
      <c r="L47" s="119"/>
      <c r="M47" s="119"/>
      <c r="N47" s="119" t="s">
        <v>64</v>
      </c>
      <c r="O47" s="119"/>
      <c r="P47" s="119"/>
      <c r="Q47" s="119" t="s">
        <v>64</v>
      </c>
      <c r="R47" s="119"/>
      <c r="S47" s="119"/>
      <c r="T47" s="37"/>
    </row>
    <row r="48" spans="1:20" s="2" customFormat="1" ht="18" customHeight="1" x14ac:dyDescent="0.2">
      <c r="A48" s="1"/>
      <c r="B48" s="116" t="s">
        <v>41</v>
      </c>
      <c r="C48" s="89"/>
      <c r="D48" s="96" t="s">
        <v>42</v>
      </c>
      <c r="E48" s="41" t="s">
        <v>9</v>
      </c>
      <c r="F48" s="41" t="s">
        <v>10</v>
      </c>
      <c r="G48" s="41" t="s">
        <v>11</v>
      </c>
      <c r="H48" s="41" t="s">
        <v>9</v>
      </c>
      <c r="I48" s="41" t="s">
        <v>10</v>
      </c>
      <c r="J48" s="41" t="s">
        <v>11</v>
      </c>
      <c r="K48" s="41" t="s">
        <v>9</v>
      </c>
      <c r="L48" s="41" t="s">
        <v>10</v>
      </c>
      <c r="M48" s="41" t="s">
        <v>11</v>
      </c>
      <c r="N48" s="41" t="s">
        <v>9</v>
      </c>
      <c r="O48" s="41" t="s">
        <v>10</v>
      </c>
      <c r="P48" s="41" t="s">
        <v>11</v>
      </c>
      <c r="Q48" s="41" t="s">
        <v>9</v>
      </c>
      <c r="R48" s="41" t="s">
        <v>10</v>
      </c>
      <c r="S48" s="41" t="s">
        <v>11</v>
      </c>
      <c r="T48" s="37"/>
    </row>
    <row r="49" spans="1:20" s="2" customFormat="1" ht="75" customHeight="1" x14ac:dyDescent="0.2">
      <c r="A49" s="1">
        <v>1</v>
      </c>
      <c r="B49" s="116"/>
      <c r="C49" s="89"/>
      <c r="D49" s="109" t="s">
        <v>62</v>
      </c>
      <c r="E49" s="93">
        <v>1</v>
      </c>
      <c r="F49" s="93"/>
      <c r="G49" s="93"/>
      <c r="H49" s="93">
        <v>1</v>
      </c>
      <c r="I49" s="93"/>
      <c r="J49" s="93"/>
      <c r="K49" s="93"/>
      <c r="L49" s="93"/>
      <c r="M49" s="93">
        <v>1</v>
      </c>
      <c r="N49" s="93"/>
      <c r="O49" s="93"/>
      <c r="P49" s="93">
        <v>1</v>
      </c>
      <c r="Q49" s="93"/>
      <c r="R49" s="93"/>
      <c r="S49" s="93">
        <v>1</v>
      </c>
      <c r="T49" s="37">
        <f>SUM(E49:S49)</f>
        <v>5</v>
      </c>
    </row>
    <row r="50" spans="1:20" s="2" customFormat="1" ht="79.5" customHeight="1" x14ac:dyDescent="0.2">
      <c r="A50" s="1">
        <v>2</v>
      </c>
      <c r="B50" s="116"/>
      <c r="C50" s="89"/>
      <c r="D50" s="117" t="s">
        <v>63</v>
      </c>
      <c r="E50" s="93">
        <v>1</v>
      </c>
      <c r="F50" s="93"/>
      <c r="G50" s="93"/>
      <c r="H50" s="93">
        <v>1</v>
      </c>
      <c r="I50" s="93"/>
      <c r="J50" s="93"/>
      <c r="K50" s="93"/>
      <c r="L50" s="93"/>
      <c r="M50" s="93">
        <v>1</v>
      </c>
      <c r="N50" s="93"/>
      <c r="O50" s="93"/>
      <c r="P50" s="93">
        <v>1</v>
      </c>
      <c r="Q50" s="93"/>
      <c r="R50" s="93"/>
      <c r="S50" s="93">
        <v>1</v>
      </c>
      <c r="T50" s="37">
        <f>SUM(E50:S50)</f>
        <v>5</v>
      </c>
    </row>
    <row r="51" spans="1:20" s="2" customFormat="1" ht="18" customHeight="1" x14ac:dyDescent="0.2">
      <c r="A51" s="1"/>
      <c r="B51" s="116"/>
      <c r="C51" s="89"/>
      <c r="D51" s="95" t="s">
        <v>15</v>
      </c>
      <c r="E51" s="93">
        <f t="shared" ref="E51:S51" si="7">SUM(E49:E50)</f>
        <v>2</v>
      </c>
      <c r="F51" s="93">
        <f t="shared" si="7"/>
        <v>0</v>
      </c>
      <c r="G51" s="93">
        <f t="shared" si="7"/>
        <v>0</v>
      </c>
      <c r="H51" s="93">
        <f t="shared" si="7"/>
        <v>2</v>
      </c>
      <c r="I51" s="93">
        <f t="shared" si="7"/>
        <v>0</v>
      </c>
      <c r="J51" s="93">
        <f t="shared" si="7"/>
        <v>0</v>
      </c>
      <c r="K51" s="93">
        <f t="shared" si="7"/>
        <v>0</v>
      </c>
      <c r="L51" s="93">
        <f t="shared" si="7"/>
        <v>0</v>
      </c>
      <c r="M51" s="93">
        <f t="shared" si="7"/>
        <v>2</v>
      </c>
      <c r="N51" s="93">
        <f t="shared" si="7"/>
        <v>0</v>
      </c>
      <c r="O51" s="93">
        <f t="shared" si="7"/>
        <v>0</v>
      </c>
      <c r="P51" s="93">
        <f t="shared" si="7"/>
        <v>2</v>
      </c>
      <c r="Q51" s="93">
        <f t="shared" si="7"/>
        <v>0</v>
      </c>
      <c r="R51" s="93">
        <f t="shared" si="7"/>
        <v>0</v>
      </c>
      <c r="S51" s="93">
        <f t="shared" si="7"/>
        <v>2</v>
      </c>
      <c r="T51" s="37">
        <f>SUM(E51:S51)</f>
        <v>10</v>
      </c>
    </row>
    <row r="52" spans="1:20" s="2" customFormat="1" ht="58.5" customHeight="1" x14ac:dyDescent="0.2">
      <c r="A52" s="1"/>
      <c r="B52" s="116"/>
      <c r="C52" s="89"/>
      <c r="D52" s="96" t="s">
        <v>16</v>
      </c>
      <c r="E52" s="102" t="s">
        <v>145</v>
      </c>
      <c r="F52" s="103"/>
      <c r="G52" s="104"/>
      <c r="H52" s="102" t="s">
        <v>145</v>
      </c>
      <c r="I52" s="103"/>
      <c r="J52" s="104"/>
      <c r="K52" s="105" t="s">
        <v>146</v>
      </c>
      <c r="L52" s="106"/>
      <c r="M52" s="107"/>
      <c r="N52" s="105" t="s">
        <v>146</v>
      </c>
      <c r="O52" s="106"/>
      <c r="P52" s="107"/>
      <c r="Q52" s="105" t="s">
        <v>146</v>
      </c>
      <c r="R52" s="106"/>
      <c r="S52" s="107"/>
    </row>
    <row r="53" spans="1:20" x14ac:dyDescent="0.25">
      <c r="E53" s="68">
        <f>+E51+E46+E42+E37+E31+E27+E19</f>
        <v>15</v>
      </c>
      <c r="F53" s="68">
        <f t="shared" ref="F53:G53" si="8">+F51+F46+F42+F37+F31+F27+F19</f>
        <v>1</v>
      </c>
      <c r="G53" s="68">
        <f t="shared" si="8"/>
        <v>1</v>
      </c>
      <c r="H53" s="68">
        <f>+H51+H46+H42+H37+H31+H27+H19</f>
        <v>15</v>
      </c>
      <c r="I53" s="68">
        <f t="shared" ref="I53:J53" si="9">+I51+I46+I42+I37+I31+I27+I19</f>
        <v>1</v>
      </c>
      <c r="J53" s="68">
        <f t="shared" si="9"/>
        <v>1</v>
      </c>
      <c r="K53" s="68">
        <f>+K51+K46+K42+K37+K31+K27+K19</f>
        <v>13</v>
      </c>
      <c r="L53" s="68">
        <f t="shared" ref="L53:M53" si="10">+L51+L46+L42+L37+L31+L27+L19</f>
        <v>1</v>
      </c>
      <c r="M53" s="68">
        <f t="shared" si="10"/>
        <v>3</v>
      </c>
      <c r="N53" s="68">
        <f>+N51+N46+N42+N37+N31+N27+N19</f>
        <v>13</v>
      </c>
      <c r="O53" s="68">
        <f t="shared" ref="O53:P53" si="11">+O51+O46+O42+O37+O31+O27+O19</f>
        <v>1</v>
      </c>
      <c r="P53" s="68">
        <f t="shared" si="11"/>
        <v>3</v>
      </c>
      <c r="Q53" s="68">
        <f>+Q51+Q46+Q42+Q37+Q31+Q27+Q19</f>
        <v>13</v>
      </c>
      <c r="R53" s="68">
        <f t="shared" ref="R53:S53" si="12">+R51+R46+R42+R37+R31+R27+R19</f>
        <v>1</v>
      </c>
      <c r="S53" s="68">
        <f t="shared" si="12"/>
        <v>3</v>
      </c>
    </row>
    <row r="54" spans="1:20" s="67" customFormat="1" x14ac:dyDescent="0.25">
      <c r="A54" s="67">
        <f>+A50+A45+A41+A36+A30+A26+A18</f>
        <v>17</v>
      </c>
      <c r="E54" s="70">
        <f>+E53+F53+G53</f>
        <v>17</v>
      </c>
      <c r="F54" s="70"/>
      <c r="G54" s="70"/>
      <c r="H54" s="70">
        <f>+H53+I53+J53</f>
        <v>17</v>
      </c>
      <c r="I54" s="70"/>
      <c r="J54" s="70"/>
      <c r="K54" s="70">
        <f>+K53+L53+M53</f>
        <v>17</v>
      </c>
      <c r="L54" s="70"/>
      <c r="M54" s="70"/>
      <c r="N54" s="70">
        <f>+N53+O53+P53</f>
        <v>17</v>
      </c>
      <c r="O54" s="70"/>
      <c r="P54" s="70"/>
      <c r="Q54" s="70">
        <f>+Q53+R53+S53</f>
        <v>17</v>
      </c>
      <c r="R54" s="70"/>
      <c r="S54" s="70"/>
      <c r="T54" s="71"/>
    </row>
    <row r="55" spans="1:20" x14ac:dyDescent="0.25">
      <c r="D55" s="41" t="s">
        <v>9</v>
      </c>
      <c r="E55" s="68">
        <f>+E53+H53+K53+N53+Q53</f>
        <v>69</v>
      </c>
      <c r="F55" s="72">
        <f>+E55/$E$58</f>
        <v>0.81176470588235294</v>
      </c>
    </row>
    <row r="56" spans="1:20" x14ac:dyDescent="0.25">
      <c r="D56" s="41" t="s">
        <v>10</v>
      </c>
      <c r="E56" s="68">
        <f>+F53+I53+L53+O53+R53</f>
        <v>5</v>
      </c>
      <c r="F56" s="72">
        <f t="shared" ref="F56:F58" si="13">+E56/$E$58</f>
        <v>5.8823529411764705E-2</v>
      </c>
    </row>
    <row r="57" spans="1:20" x14ac:dyDescent="0.25">
      <c r="D57" s="41" t="s">
        <v>11</v>
      </c>
      <c r="E57" s="68">
        <f>+G53+J53+M53+P53+S53</f>
        <v>11</v>
      </c>
      <c r="F57" s="72">
        <f t="shared" si="13"/>
        <v>0.12941176470588237</v>
      </c>
    </row>
    <row r="58" spans="1:20" x14ac:dyDescent="0.25">
      <c r="E58" s="68">
        <f>+E57+E56+E55</f>
        <v>85</v>
      </c>
      <c r="F58" s="72">
        <f t="shared" si="13"/>
        <v>1</v>
      </c>
    </row>
    <row r="60" spans="1:20" x14ac:dyDescent="0.25">
      <c r="D60" s="73" t="s">
        <v>45</v>
      </c>
      <c r="E60" s="74"/>
      <c r="F60" s="75">
        <f>+F55+F57</f>
        <v>0.94117647058823528</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55" priority="8" operator="notEqual">
      <formula>$T$15</formula>
    </cfRule>
  </conditionalFormatting>
  <conditionalFormatting sqref="T16">
    <cfRule type="cellIs" dxfId="54" priority="6" operator="notEqual">
      <formula>$T$15</formula>
    </cfRule>
    <cfRule type="cellIs" priority="7" operator="equal">
      <formula>$T$15</formula>
    </cfRule>
  </conditionalFormatting>
  <conditionalFormatting sqref="T17:T19 T21:T27 T30:T31 T34:T37 T40:T42 T45:T51">
    <cfRule type="cellIs" dxfId="53" priority="5" operator="notEqual">
      <formula>$T$15</formula>
    </cfRule>
  </conditionalFormatting>
  <conditionalFormatting sqref="T17:T19 T21:T27 T30:T31 T34:T37 T40:T42 T45:T51">
    <cfRule type="cellIs" dxfId="52" priority="3" operator="notEqual">
      <formula>$T$15</formula>
    </cfRule>
    <cfRule type="cellIs" priority="4" operator="equal">
      <formula>$T$15</formula>
    </cfRule>
  </conditionalFormatting>
  <conditionalFormatting sqref="E54:S54">
    <cfRule type="cellIs" dxfId="51" priority="1" operator="notEqual">
      <formula>$A$54</formula>
    </cfRule>
    <cfRule type="cellIs" dxfId="50" priority="2" operator="greaterThan">
      <formula>$A$54</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UPREC</vt:lpstr>
      <vt:lpstr>COLSUBSIDIO</vt:lpstr>
      <vt:lpstr>COMFAMILIAR</vt:lpstr>
      <vt:lpstr>COSMITET</vt:lpstr>
      <vt:lpstr>IDIME ELVIRA</vt:lpstr>
      <vt:lpstr>IDIME MAYORCA</vt:lpstr>
      <vt:lpstr>INPEC</vt:lpstr>
      <vt:lpstr>MI IPS</vt:lpstr>
      <vt:lpstr>SLAUD PYP</vt:lpstr>
      <vt:lpstr>SAN SEBASTIAN</vt:lpstr>
      <vt:lpstr>SANIDAD MILITAR</vt:lpstr>
      <vt:lpstr>SANIDAD POLICIA</vt:lpstr>
      <vt:lpstr>UIS</vt:lpstr>
      <vt:lpstr>VIRREY SOLIS 30 AGOSTO</vt:lpstr>
      <vt:lpstr>VIRREY SOLIS LAGO</vt:lpstr>
      <vt:lpstr>VIRREY SOLIS PINARES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2021-12-02T04:41:37Z</dcterms:created>
  <dcterms:modified xsi:type="dcterms:W3CDTF">2021-12-02T05:08:44Z</dcterms:modified>
</cp:coreProperties>
</file>