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COOMEVA\"/>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<sst xmlns="http://schemas.openxmlformats.org/spreadsheetml/2006/main" count="429" uniqueCount="151">
  <si>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</si>
  <si>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</si>
  <si>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</si>
  <si>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</si>
  <si>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</si>
  <si>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</si>
  <si>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</si>
  <si>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</si>
  <si>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</si>
  <si>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</si>
  <si>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</si>
  <si>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</si>
  <si>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</si>
  <si>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</si>
  <si>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</si>
  <si>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</si>
  <si>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</si>
  <si>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</si>
  <si>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</si>
  <si>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</si>
  <si>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</si>
  <si>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</si>
  <si>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</si>
  <si>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</si>
  <si>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</si>
  <si>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</si>
  <si>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</si>
  <si>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</si>
  <si>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</si>
  <si>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</si>
  <si>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</si>
  <si>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</si>
  <si>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</si>
  <si>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</si>
  <si>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</si>
  <si>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</si>
  <si>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</si>
  <si>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</si>
  <si>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</si>
  <si>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</si>
  <si>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</si>
  <si>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</si>
  <si>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</si>
  <si>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</si>
  <si>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</si>
  <si>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</si>
  <si>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</si>
  <si>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</si>
  <si>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</si>
  <si>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</si>
  <si>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</si>
  <si>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</si>
  <si>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</si>
  <si>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</si>
  <si>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</si>
  <si>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</si>
  <si>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</si>
  <si>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</si>
  <si>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</si>
  <si>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</si>
  <si>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</si>
  <si>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</si>
  <si>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</si>
  <si>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</si>
  <si>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</si>
  <si>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</si>
  <si>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</si>
  <si>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</si>
  <si>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</si>
  <si>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</si>
  <si>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</si>
  <si>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</si>
  <si>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</si>
  <si>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</si>
  <si>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</si>
  <si>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</si>
  <si>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</si>
  <si>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</si>
  <si>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</si>
  <si>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</si>
  <si>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</si>
  <si>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</si>
  <si>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</si>
  <si>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</si>
  <si>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</si>
  <si>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</si>
  <si>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</si>
  <si>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</si>
  <si>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</si>
  <si>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</si>
  <si>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</si>
  <si>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</si>
  <si>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</si>
  <si>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</si>
  <si>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</si>
  <si>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</si>
  <si>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</si>
  <si>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</si>
  <si>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</si>
  <si>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</si>
  <si>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</si>
  <si>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</si>
  <si>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</si>
  <si>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</si>
  <si>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</si>
  <si>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</si>
  <si>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</si>
  <si>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</si>
  <si>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</si>
  <si>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</si>
  <si>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</si>
  <si>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</si>
  <si>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</si>
  <si>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</si>
  <si>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</si>
  <si>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</si>
  <si>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</si>
  <si>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</si>
  <si>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</si>
  <si>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</si>
  <si>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</si>
  <si>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</si>
  <si>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</si>
  <si>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</si>
  <si>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</si>
  <si>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</si>
  <si>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</si>
  <si>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COOMEVA</t>
  </si>
  <si>
    <t>VIVIANA MARULANDA</t>
  </si>
  <si>
    <t>Cuentan con la caracterización de la población por curso de vida la cual se saca de la base de datos de la población en general</t>
  </si>
  <si>
    <t>Cuentan con perfil epidemiológico de morbilidad y maternidad en donde se relacionan las neoplasias</t>
  </si>
  <si>
    <t>Se evidencia certificado de habilitación de red integral de prestadores de servicios de salud RIPSS</t>
  </si>
  <si>
    <t>Desde la EAPB realizan la notificación a la Secretaria  de Salud a través der CERT las novedades de portabilidad, novedades, afiliaciones y portabilidad por resolución.</t>
  </si>
  <si>
    <t>Gestora y navegadores administrativos que realizan el seguimiento y gestión y articulación para la atención integral de pacientes de neoplasias en adultos en donde se incluye cáncer de estómago, próstata y colorrectal.</t>
  </si>
  <si>
    <t>A partir de el contrato con Audifarma y Medes a nivel nacional se realiza monitoreo desde esta sede, dejando como soporte base de datos de entrega del mismo con fecha de solicitud y fecha de entrega.</t>
  </si>
  <si>
    <t xml:space="preserve">Servicio al cliente a través de una auxiliar administrativa con horario de atención de oficina. 
Pagina WEB
</t>
  </si>
  <si>
    <t>A través del formato EPSFT109 estandarizado para la aplicación del prestador primario se soporta la demanda inducida a las diferentes actividades por curso de vida, esta se comparte con la EPS de manera mensual.</t>
  </si>
  <si>
    <t>Se verifica base de datos en el formato institucional de la demanda inducida en el curso de vida adultez y vejez</t>
  </si>
  <si>
    <t>Cohorte de la gestora oncológica de pacientes diagnosticados y estado o trazabilidad del mismo.</t>
  </si>
  <si>
    <t>Atenciones integrales</t>
  </si>
  <si>
    <t>Base de datos de seguimiento al cumplimiento de la resolución 3280, instrumento que contiene todos los componentes de valoración integral, detección temprana, protección específica para la salud.</t>
  </si>
  <si>
    <t>Desde el área de calidad cuentan con comité de gestión compartida donde se reúnen de manera mensual con las IPS primarias.</t>
  </si>
  <si>
    <t>El software CICKLOS y SINET de historia clínica institucional tiene marcación  de población diagnosticada con cáncer.</t>
  </si>
  <si>
    <t>Realizaron el reporte oportuno a la Secretaría de Salud Departamental en lo concerniente  a calidad de servicios.</t>
  </si>
  <si>
    <t>El seguimiento a la oportunidad del servicio al prestador complementario la realiza la gestora de atención oncológica a través de levantamiento, actualiza la base de datos de los prestadores donde define la fecha de inicio de tratamiento y oportunidad de días de inicio de tratamiento.</t>
  </si>
  <si>
    <t>La gestora de calidad realiza el seguimiento de la oportunidad del servicio a través del visor institucional a la pis primarias.</t>
  </si>
  <si>
    <t>A través del gestor concurrente hospitalario se realiza el proceso de referencia ay contrarreferencia, también  a través del CRAUH NACIONAL se gestiona los de fuera de horario de oficina y fines de semana.</t>
  </si>
  <si>
    <t>Oficina de atención sala SIP 
Portal WEB
Consolidación de PQRS a través de la plataforma institucional la cual permite filtrar e identificar fecha e radicación, estado y seguimiento.</t>
  </si>
  <si>
    <t>Cuentan con un área administrativa con profesionales de enfermería, auxiliar administrativa analista y un abogado, en donde actualizar la base de datos con radicación, fallos, gestiones y trazabilidad de las tutelas. A la fecha con 3 fallos de tutela.</t>
  </si>
  <si>
    <t xml:space="preserve">El prestador complementario en Clínica los Rosales y Clínica San Rafael el cual tiene contrato por PGP, donde allí realizan tramites administrativos internos que evita las barreras para la prestación del servicio para el usuario.
</t>
  </si>
  <si>
    <t>Cuentan rutas y flujogramas para la atención integral del paciente diagnosticado con cáncer con base al cumplimiento de la Ruta Integral de atención en salud de Promoción y Mantenimiento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</si>
</sst>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7" fillId="4" borderId="11"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5" borderId="1" xfId="1" applyFont="1" applyFill="1" applyBorder="1" applyAlignment="1">
      <alignment horizontal="center" vertical="center" textRotation="90" wrapText="1"/>
    </xf>
    <xf numFmtId="0" fontId="10" fillId="0" borderId="1" xfId="1" applyFont="1" applyAlignment="1">
      <alignment horizontal="center"/>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9" fontId="33" fillId="0" borderId="24" xfId="4" applyFont="1" applyBorder="1" applyAlignment="1">
      <alignment horizontal="center"/>
    </xf>
    <xf numFmtId="0" fontId="31" fillId="0" borderId="34" xfId="0" applyFont="1" applyBorder="1" applyAlignment="1">
      <alignment vertical="center" wrapText="1"/>
    </xf>
    <xf numFmtId="0" fontId="31" fillId="0" borderId="36" xfId="0" applyFont="1" applyBorder="1" applyAlignment="1">
      <alignment vertical="center" wrapText="1"/>
    </xf>
    <xf numFmtId="0" fontId="31" fillId="7" borderId="34" xfId="0" applyFont="1" applyFill="1" applyBorder="1" applyAlignment="1">
      <alignment horizontal="justify" vertical="center" wrapText="1"/>
    </xf>
    <xf numFmtId="0" fontId="30" fillId="2" borderId="34"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0" fillId="2" borderId="37" xfId="0" applyFont="1" applyFill="1" applyBorder="1" applyAlignment="1">
      <alignment horizontal="justify"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31"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2" fillId="0" borderId="52" xfId="0" applyFont="1" applyBorder="1" applyAlignment="1">
      <alignment horizontal="left"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31" fillId="7" borderId="38"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0" fillId="7" borderId="36" xfId="0" applyFont="1" applyFill="1" applyBorder="1" applyAlignment="1">
      <alignment horizontal="center"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11" t="s">
        <v>13</v>
      </c>
      <c r="F2" s="112"/>
      <c r="G2" s="112"/>
      <c r="H2" s="112"/>
      <c r="I2" s="112"/>
      <c r="J2" s="112"/>
      <c r="K2" s="112"/>
      <c r="L2" s="112"/>
      <c r="M2" s="112"/>
      <c r="N2" s="112"/>
      <c r="O2" s="112"/>
      <c r="P2" s="112"/>
      <c r="Q2" s="112"/>
      <c r="R2" s="112"/>
      <c r="S2" s="112"/>
      <c r="T2" s="113"/>
    </row>
    <row r="3" spans="1:20" ht="15" customHeight="1" x14ac:dyDescent="0.2">
      <c r="E3" s="114"/>
      <c r="F3" s="115"/>
      <c r="G3" s="115"/>
      <c r="H3" s="115"/>
      <c r="I3" s="115"/>
      <c r="J3" s="115"/>
      <c r="K3" s="115"/>
      <c r="L3" s="115"/>
      <c r="M3" s="115"/>
      <c r="N3" s="115"/>
      <c r="O3" s="115"/>
      <c r="P3" s="115"/>
      <c r="Q3" s="115"/>
      <c r="R3" s="115"/>
      <c r="S3" s="115"/>
      <c r="T3" s="116"/>
    </row>
    <row r="4" spans="1:20" ht="15" customHeight="1" x14ac:dyDescent="0.2">
      <c r="E4" s="114"/>
      <c r="F4" s="115"/>
      <c r="G4" s="115"/>
      <c r="H4" s="115"/>
      <c r="I4" s="115"/>
      <c r="J4" s="115"/>
      <c r="K4" s="115"/>
      <c r="L4" s="115"/>
      <c r="M4" s="115"/>
      <c r="N4" s="115"/>
      <c r="O4" s="115"/>
      <c r="P4" s="115"/>
      <c r="Q4" s="115"/>
      <c r="R4" s="115"/>
      <c r="S4" s="115"/>
      <c r="T4" s="116"/>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17" t="s">
        <v>7</v>
      </c>
      <c r="D7" s="117"/>
      <c r="E7" s="117"/>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18" t="s">
        <v>14</v>
      </c>
      <c r="D9" s="118"/>
      <c r="E9" s="118"/>
      <c r="F9" s="2"/>
      <c r="G9" s="2"/>
      <c r="H9" s="2"/>
      <c r="I9" s="2"/>
      <c r="J9" s="2"/>
      <c r="K9" s="2"/>
      <c r="L9" s="2"/>
      <c r="M9" s="2"/>
      <c r="N9" s="2"/>
      <c r="O9" s="2"/>
      <c r="P9" s="2"/>
      <c r="Q9" s="2"/>
      <c r="R9" s="2"/>
      <c r="S9" s="2"/>
      <c r="T9" s="10"/>
    </row>
    <row r="10" spans="1:20" ht="12.75" x14ac:dyDescent="0.2">
      <c r="C10" s="118" t="s">
        <v>47</v>
      </c>
      <c r="D10" s="118"/>
      <c r="E10" s="118"/>
      <c r="F10" s="2"/>
      <c r="G10" s="2"/>
      <c r="H10" s="2"/>
      <c r="I10" s="2"/>
      <c r="J10" s="2"/>
      <c r="K10" s="2"/>
      <c r="L10" s="2"/>
      <c r="M10" s="2"/>
      <c r="N10" s="2"/>
      <c r="O10" s="2"/>
      <c r="P10" s="2"/>
      <c r="Q10" s="2"/>
      <c r="R10" s="2"/>
      <c r="S10" s="2"/>
      <c r="T10" s="10"/>
    </row>
    <row r="11" spans="1:20" ht="46.5" customHeight="1" x14ac:dyDescent="0.2">
      <c r="B11" s="119"/>
      <c r="C11" s="120"/>
      <c r="D11" s="12" t="s">
        <v>8</v>
      </c>
      <c r="E11" s="123"/>
      <c r="F11" s="124"/>
      <c r="G11" s="125"/>
      <c r="H11" s="126"/>
      <c r="I11" s="127"/>
      <c r="J11" s="128"/>
      <c r="K11" s="126"/>
      <c r="L11" s="127"/>
      <c r="M11" s="128"/>
      <c r="N11" s="126"/>
      <c r="O11" s="127"/>
      <c r="P11" s="128"/>
      <c r="Q11" s="126"/>
      <c r="R11" s="127"/>
      <c r="S11" s="128"/>
      <c r="T11" s="13">
        <v>5</v>
      </c>
    </row>
    <row r="12" spans="1:20" ht="30" x14ac:dyDescent="0.2">
      <c r="B12" s="121"/>
      <c r="C12" s="122"/>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37" t="s">
        <v>9</v>
      </c>
      <c r="C13" s="138"/>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35"/>
      <c r="C14" s="136"/>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35"/>
      <c r="C15" s="136"/>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35"/>
      <c r="C16" s="136"/>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35"/>
      <c r="C17" s="136"/>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35"/>
      <c r="C18" s="136"/>
      <c r="D18" s="21" t="s">
        <v>19</v>
      </c>
      <c r="E18" s="132"/>
      <c r="F18" s="133"/>
      <c r="G18" s="134"/>
      <c r="H18" s="132"/>
      <c r="I18" s="133"/>
      <c r="J18" s="134"/>
      <c r="K18" s="132"/>
      <c r="L18" s="133"/>
      <c r="M18" s="134"/>
      <c r="N18" s="132"/>
      <c r="O18" s="133"/>
      <c r="P18" s="134"/>
      <c r="Q18" s="132"/>
      <c r="R18" s="133"/>
      <c r="S18" s="134"/>
      <c r="T18" s="17"/>
    </row>
    <row r="19" spans="1:20" ht="18" customHeight="1" x14ac:dyDescent="0.2">
      <c r="B19" s="135" t="s">
        <v>20</v>
      </c>
      <c r="C19" s="136"/>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35"/>
      <c r="C20" s="136"/>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35"/>
      <c r="C21" s="136"/>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35"/>
      <c r="C22" s="136"/>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35"/>
      <c r="C23" s="136"/>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35"/>
      <c r="C24" s="136"/>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35"/>
      <c r="C25" s="136"/>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35"/>
      <c r="C26" s="136"/>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35"/>
      <c r="C27" s="136"/>
      <c r="D27" s="22" t="s">
        <v>19</v>
      </c>
      <c r="E27" s="129"/>
      <c r="F27" s="130"/>
      <c r="G27" s="131"/>
      <c r="H27" s="129"/>
      <c r="I27" s="130"/>
      <c r="J27" s="131"/>
      <c r="K27" s="129"/>
      <c r="L27" s="130"/>
      <c r="M27" s="131"/>
      <c r="N27" s="129"/>
      <c r="O27" s="130"/>
      <c r="P27" s="131"/>
      <c r="Q27" s="129"/>
      <c r="R27" s="130"/>
      <c r="S27" s="131"/>
      <c r="T27" s="17"/>
    </row>
    <row r="28" spans="1:20" ht="18" customHeight="1" x14ac:dyDescent="0.2">
      <c r="B28" s="135" t="s">
        <v>4</v>
      </c>
      <c r="C28" s="136"/>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35"/>
      <c r="C29" s="136"/>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35"/>
      <c r="C30" s="136"/>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35"/>
      <c r="C31" s="136"/>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35"/>
      <c r="C32" s="136"/>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35"/>
      <c r="C33" s="136"/>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35"/>
      <c r="C34" s="136"/>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35"/>
      <c r="C35" s="136"/>
      <c r="D35" s="22" t="s">
        <v>19</v>
      </c>
      <c r="E35" s="143"/>
      <c r="F35" s="144"/>
      <c r="G35" s="145"/>
      <c r="H35" s="143"/>
      <c r="I35" s="144"/>
      <c r="J35" s="145"/>
      <c r="K35" s="143"/>
      <c r="L35" s="144"/>
      <c r="M35" s="145"/>
      <c r="N35" s="143"/>
      <c r="O35" s="144"/>
      <c r="P35" s="145"/>
      <c r="Q35" s="143"/>
      <c r="R35" s="144"/>
      <c r="S35" s="145"/>
      <c r="T35" s="17"/>
    </row>
    <row r="36" spans="1:20" ht="18" customHeight="1" x14ac:dyDescent="0.2">
      <c r="B36" s="135" t="s">
        <v>5</v>
      </c>
      <c r="C36" s="136"/>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35"/>
      <c r="C37" s="136"/>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35"/>
      <c r="C38" s="136"/>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35"/>
      <c r="C39" s="136"/>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35"/>
      <c r="C40" s="136"/>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35"/>
      <c r="C41" s="136"/>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35"/>
      <c r="C42" s="136"/>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35"/>
      <c r="C43" s="136"/>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35"/>
      <c r="C44" s="136"/>
      <c r="D44" s="22" t="s">
        <v>19</v>
      </c>
      <c r="E44" s="129"/>
      <c r="F44" s="130"/>
      <c r="G44" s="131"/>
      <c r="H44" s="129"/>
      <c r="I44" s="130"/>
      <c r="J44" s="131"/>
      <c r="K44" s="129"/>
      <c r="L44" s="130"/>
      <c r="M44" s="131"/>
      <c r="N44" s="129"/>
      <c r="O44" s="130"/>
      <c r="P44" s="131"/>
      <c r="Q44" s="129"/>
      <c r="R44" s="130"/>
      <c r="S44" s="131"/>
      <c r="T44" s="17"/>
    </row>
    <row r="45" spans="1:20" ht="18" customHeight="1" x14ac:dyDescent="0.2">
      <c r="B45" s="135" t="s">
        <v>6</v>
      </c>
      <c r="C45" s="136"/>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35"/>
      <c r="C46" s="136"/>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35"/>
      <c r="C47" s="136"/>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35"/>
      <c r="C48" s="136"/>
      <c r="D48" s="22" t="s">
        <v>19</v>
      </c>
      <c r="E48" s="132"/>
      <c r="F48" s="133"/>
      <c r="G48" s="134"/>
      <c r="H48" s="132"/>
      <c r="I48" s="133"/>
      <c r="J48" s="134"/>
      <c r="K48" s="132"/>
      <c r="L48" s="133"/>
      <c r="M48" s="134"/>
      <c r="N48" s="132"/>
      <c r="O48" s="133"/>
      <c r="P48" s="134"/>
      <c r="Q48" s="132"/>
      <c r="R48" s="133"/>
      <c r="S48" s="134"/>
      <c r="T48" s="17"/>
    </row>
    <row r="49" spans="1:20" ht="18" customHeight="1" x14ac:dyDescent="0.2">
      <c r="B49" s="146" t="s">
        <v>12</v>
      </c>
      <c r="C49" s="14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46"/>
      <c r="C50" s="14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46"/>
      <c r="C51" s="14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46"/>
      <c r="C52" s="147"/>
      <c r="D52" s="22" t="s">
        <v>19</v>
      </c>
      <c r="E52" s="140"/>
      <c r="F52" s="141"/>
      <c r="G52" s="142"/>
      <c r="H52" s="140"/>
      <c r="I52" s="141"/>
      <c r="J52" s="142"/>
      <c r="K52" s="140"/>
      <c r="L52" s="141"/>
      <c r="M52" s="142"/>
      <c r="N52" s="140"/>
      <c r="O52" s="141"/>
      <c r="P52" s="142"/>
      <c r="Q52" s="140"/>
      <c r="R52" s="141"/>
      <c r="S52" s="142"/>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39">
        <f>+E53+F53+G53</f>
        <v>0</v>
      </c>
      <c r="F54" s="139"/>
      <c r="G54" s="139"/>
      <c r="H54" s="139">
        <f t="shared" ref="H54" si="10">+H53+I53+J53</f>
        <v>0</v>
      </c>
      <c r="I54" s="139"/>
      <c r="J54" s="139"/>
      <c r="K54" s="139">
        <f t="shared" ref="K54" si="11">+K53+L53+M53</f>
        <v>0</v>
      </c>
      <c r="L54" s="139"/>
      <c r="M54" s="139"/>
      <c r="N54" s="139">
        <f t="shared" ref="N54" si="12">+N53+O53+P53</f>
        <v>0</v>
      </c>
      <c r="O54" s="139"/>
      <c r="P54" s="139"/>
      <c r="Q54" s="139">
        <f t="shared" ref="Q54" si="13">+Q53+R53+S53</f>
        <v>0</v>
      </c>
      <c r="R54" s="139"/>
      <c r="S54" s="139"/>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B45:C48"/>
    <mergeCell ref="E48:G48"/>
    <mergeCell ref="H48:J48"/>
    <mergeCell ref="K48:M48"/>
    <mergeCell ref="B49:C52"/>
    <mergeCell ref="N48:P48"/>
    <mergeCell ref="E54:G54"/>
    <mergeCell ref="H54:J54"/>
    <mergeCell ref="K54:M54"/>
    <mergeCell ref="N54:P54"/>
    <mergeCell ref="E52:G52"/>
    <mergeCell ref="H52:J52"/>
    <mergeCell ref="K52:M52"/>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Q27:S27"/>
    <mergeCell ref="Q18:S18"/>
    <mergeCell ref="B19:C27"/>
    <mergeCell ref="E27:G27"/>
    <mergeCell ref="H27:J27"/>
    <mergeCell ref="K27:M27"/>
    <mergeCell ref="N27:P27"/>
    <mergeCell ref="B13:C18"/>
    <mergeCell ref="E18:G18"/>
    <mergeCell ref="H18:J18"/>
    <mergeCell ref="K18:M18"/>
    <mergeCell ref="N18:P18"/>
    <mergeCell ref="E2:T4"/>
    <mergeCell ref="C7:E7"/>
    <mergeCell ref="C9:E9"/>
    <mergeCell ref="C10:E10"/>
    <mergeCell ref="B11:C12"/>
    <mergeCell ref="E11:G11"/>
    <mergeCell ref="H11:J11"/>
    <mergeCell ref="K11:M11"/>
    <mergeCell ref="N11:P11"/>
    <mergeCell ref="Q11:S11"/>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11" t="s">
        <v>13</v>
      </c>
      <c r="F2" s="112"/>
      <c r="G2" s="112"/>
      <c r="H2" s="112"/>
      <c r="I2" s="112"/>
      <c r="J2" s="112"/>
      <c r="K2" s="112"/>
      <c r="L2" s="112"/>
      <c r="M2" s="112"/>
      <c r="N2" s="112"/>
      <c r="O2" s="112"/>
      <c r="P2" s="112"/>
      <c r="Q2" s="112"/>
      <c r="R2" s="112"/>
      <c r="S2" s="112"/>
      <c r="T2" s="113"/>
    </row>
    <row r="3" spans="1:20" s="2" customFormat="1" ht="15" customHeight="1" x14ac:dyDescent="0.2">
      <c r="A3" s="1"/>
      <c r="E3" s="114"/>
      <c r="F3" s="115"/>
      <c r="G3" s="115"/>
      <c r="H3" s="115"/>
      <c r="I3" s="115"/>
      <c r="J3" s="115"/>
      <c r="K3" s="115"/>
      <c r="L3" s="115"/>
      <c r="M3" s="115"/>
      <c r="N3" s="115"/>
      <c r="O3" s="115"/>
      <c r="P3" s="115"/>
      <c r="Q3" s="115"/>
      <c r="R3" s="115"/>
      <c r="S3" s="115"/>
      <c r="T3" s="116"/>
    </row>
    <row r="4" spans="1:20" s="2" customFormat="1" ht="15" customHeight="1" x14ac:dyDescent="0.2">
      <c r="A4" s="1"/>
      <c r="E4" s="148"/>
      <c r="F4" s="149"/>
      <c r="G4" s="149"/>
      <c r="H4" s="149"/>
      <c r="I4" s="149"/>
      <c r="J4" s="149"/>
      <c r="K4" s="149"/>
      <c r="L4" s="149"/>
      <c r="M4" s="149"/>
      <c r="N4" s="149"/>
      <c r="O4" s="149"/>
      <c r="P4" s="149"/>
      <c r="Q4" s="149"/>
      <c r="R4" s="149"/>
      <c r="S4" s="149"/>
      <c r="T4" s="150"/>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17" t="s">
        <v>7</v>
      </c>
      <c r="D7" s="117"/>
      <c r="E7" s="117"/>
      <c r="K7" s="10"/>
      <c r="T7" s="10"/>
    </row>
    <row r="8" spans="1:20" s="2" customFormat="1" ht="14.25" customHeight="1" x14ac:dyDescent="0.2">
      <c r="A8" s="1"/>
      <c r="C8" s="11" t="s">
        <v>48</v>
      </c>
      <c r="D8" s="11"/>
      <c r="E8" s="11"/>
      <c r="K8" s="10"/>
      <c r="T8" s="10"/>
    </row>
    <row r="9" spans="1:20" s="2" customFormat="1" ht="12.75" x14ac:dyDescent="0.2">
      <c r="A9" s="1"/>
      <c r="C9" s="118" t="s">
        <v>14</v>
      </c>
      <c r="D9" s="118"/>
      <c r="E9" s="118"/>
      <c r="K9" s="10"/>
      <c r="T9" s="10"/>
    </row>
    <row r="10" spans="1:20" s="2" customFormat="1" ht="12.75" x14ac:dyDescent="0.2">
      <c r="A10" s="1"/>
      <c r="C10" s="118" t="s">
        <v>49</v>
      </c>
      <c r="D10" s="118"/>
      <c r="E10" s="118"/>
      <c r="K10" s="10"/>
      <c r="T10" s="10"/>
    </row>
    <row r="11" spans="1:20" s="2" customFormat="1" ht="12.75" x14ac:dyDescent="0.2">
      <c r="A11" s="1"/>
      <c r="B11" s="153" t="s">
        <v>34</v>
      </c>
      <c r="C11" s="154"/>
      <c r="D11" s="154"/>
      <c r="E11" s="154"/>
      <c r="F11" s="154"/>
      <c r="G11" s="154"/>
      <c r="H11" s="154"/>
      <c r="I11" s="154"/>
      <c r="J11" s="42"/>
      <c r="K11" s="43"/>
      <c r="T11" s="10"/>
    </row>
    <row r="12" spans="1:20" s="2" customFormat="1" ht="12.75" x14ac:dyDescent="0.2">
      <c r="A12" s="1"/>
      <c r="B12" s="153"/>
      <c r="C12" s="154"/>
      <c r="D12" s="154"/>
      <c r="E12" s="154"/>
      <c r="F12" s="154"/>
      <c r="G12" s="154"/>
      <c r="H12" s="154"/>
      <c r="I12" s="154"/>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55"/>
      <c r="F14" s="156"/>
      <c r="G14" s="157"/>
      <c r="H14" s="155"/>
      <c r="I14" s="156"/>
      <c r="J14" s="157"/>
      <c r="K14" s="155"/>
      <c r="L14" s="156"/>
      <c r="M14" s="157"/>
      <c r="N14" s="155"/>
      <c r="O14" s="156"/>
      <c r="P14" s="157"/>
      <c r="Q14" s="155"/>
      <c r="R14" s="156"/>
      <c r="S14" s="157"/>
      <c r="T14" s="48"/>
    </row>
    <row r="15" spans="1:20" s="2" customFormat="1" ht="25.5" x14ac:dyDescent="0.2">
      <c r="A15" s="1"/>
      <c r="B15" s="151" t="s">
        <v>9</v>
      </c>
      <c r="C15" s="14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1"/>
      <c r="C16" s="14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1"/>
      <c r="C17" s="14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1"/>
      <c r="C18" s="14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1"/>
      <c r="C19" s="14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1"/>
      <c r="C20" s="147"/>
      <c r="D20" s="55" t="s">
        <v>19</v>
      </c>
      <c r="E20" s="152"/>
      <c r="F20" s="152"/>
      <c r="G20" s="152"/>
      <c r="H20" s="152"/>
      <c r="I20" s="152"/>
      <c r="J20" s="152"/>
      <c r="K20" s="152"/>
      <c r="L20" s="152"/>
      <c r="M20" s="152"/>
      <c r="N20" s="152"/>
      <c r="O20" s="152"/>
      <c r="P20" s="152"/>
      <c r="Q20" s="152"/>
      <c r="R20" s="152"/>
      <c r="S20" s="152"/>
    </row>
    <row r="21" spans="1:20" s="2" customFormat="1" ht="18" customHeight="1" x14ac:dyDescent="0.2">
      <c r="A21" s="1"/>
      <c r="B21" s="151" t="s">
        <v>20</v>
      </c>
      <c r="C21" s="14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1"/>
      <c r="C22" s="14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1"/>
      <c r="C23" s="14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1"/>
      <c r="C24" s="14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1"/>
      <c r="C25" s="14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1"/>
      <c r="C26" s="14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1"/>
      <c r="C27" s="14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1"/>
      <c r="C28" s="147"/>
      <c r="D28" s="55" t="s">
        <v>19</v>
      </c>
      <c r="E28" s="158"/>
      <c r="F28" s="159"/>
      <c r="G28" s="160"/>
      <c r="H28" s="158"/>
      <c r="I28" s="159"/>
      <c r="J28" s="160"/>
      <c r="K28" s="158"/>
      <c r="L28" s="159"/>
      <c r="M28" s="160"/>
      <c r="N28" s="158"/>
      <c r="O28" s="159"/>
      <c r="P28" s="160"/>
      <c r="Q28" s="158"/>
      <c r="R28" s="159"/>
      <c r="S28" s="160"/>
    </row>
    <row r="29" spans="1:20" s="2" customFormat="1" ht="18" customHeight="1" x14ac:dyDescent="0.2">
      <c r="A29" s="1"/>
      <c r="B29" s="151" t="s">
        <v>4</v>
      </c>
      <c r="C29" s="14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1"/>
      <c r="C30" s="14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1"/>
      <c r="C31" s="14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1"/>
      <c r="C32" s="147"/>
      <c r="D32" s="55" t="s">
        <v>19</v>
      </c>
      <c r="E32" s="158"/>
      <c r="F32" s="159"/>
      <c r="G32" s="160"/>
      <c r="H32" s="158"/>
      <c r="I32" s="159"/>
      <c r="J32" s="160"/>
      <c r="K32" s="158"/>
      <c r="L32" s="159"/>
      <c r="M32" s="160"/>
      <c r="N32" s="158"/>
      <c r="O32" s="159"/>
      <c r="P32" s="160"/>
      <c r="Q32" s="158"/>
      <c r="R32" s="159"/>
      <c r="S32" s="160"/>
    </row>
    <row r="33" spans="1:20" s="2" customFormat="1" ht="18" customHeight="1" x14ac:dyDescent="0.2">
      <c r="A33" s="1"/>
      <c r="B33" s="151" t="s">
        <v>5</v>
      </c>
      <c r="C33" s="14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1"/>
      <c r="C34" s="14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1"/>
      <c r="C35" s="14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1"/>
      <c r="C36" s="14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1"/>
      <c r="C37" s="14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1"/>
      <c r="C38" s="147"/>
      <c r="D38" s="55" t="s">
        <v>19</v>
      </c>
      <c r="E38" s="158"/>
      <c r="F38" s="159"/>
      <c r="G38" s="160"/>
      <c r="H38" s="158"/>
      <c r="I38" s="159"/>
      <c r="J38" s="160"/>
      <c r="K38" s="158"/>
      <c r="L38" s="159"/>
      <c r="M38" s="160"/>
      <c r="N38" s="158"/>
      <c r="O38" s="159"/>
      <c r="P38" s="160"/>
      <c r="Q38" s="158"/>
      <c r="R38" s="159"/>
      <c r="S38" s="160"/>
    </row>
    <row r="39" spans="1:20" s="2" customFormat="1" ht="18" customHeight="1" x14ac:dyDescent="0.2">
      <c r="A39" s="1"/>
      <c r="B39" s="135" t="s">
        <v>6</v>
      </c>
      <c r="C39" s="136"/>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35"/>
      <c r="C40" s="136"/>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35"/>
      <c r="C41" s="136"/>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35"/>
      <c r="C42" s="136"/>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35"/>
      <c r="C43" s="136"/>
      <c r="D43" s="55" t="s">
        <v>19</v>
      </c>
      <c r="E43" s="152"/>
      <c r="F43" s="152"/>
      <c r="G43" s="152"/>
      <c r="H43" s="152"/>
      <c r="I43" s="152"/>
      <c r="J43" s="152"/>
      <c r="K43" s="152"/>
      <c r="L43" s="152"/>
      <c r="M43" s="152"/>
      <c r="N43" s="152"/>
      <c r="O43" s="152"/>
      <c r="P43" s="152"/>
      <c r="Q43" s="152"/>
      <c r="R43" s="152"/>
      <c r="S43" s="152"/>
    </row>
    <row r="44" spans="1:20" s="2" customFormat="1" ht="37.5" customHeight="1" x14ac:dyDescent="0.2">
      <c r="A44" s="1"/>
      <c r="B44" s="161" t="s">
        <v>11</v>
      </c>
      <c r="C44" s="136"/>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61"/>
      <c r="C45" s="136"/>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61"/>
      <c r="C46" s="136"/>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61"/>
      <c r="C47" s="136"/>
      <c r="D47" s="55" t="s">
        <v>19</v>
      </c>
      <c r="E47" s="152"/>
      <c r="F47" s="152"/>
      <c r="G47" s="152"/>
      <c r="H47" s="152"/>
      <c r="I47" s="152"/>
      <c r="J47" s="152"/>
      <c r="K47" s="152"/>
      <c r="L47" s="152"/>
      <c r="M47" s="152"/>
      <c r="N47" s="152"/>
      <c r="O47" s="152"/>
      <c r="P47" s="152"/>
      <c r="Q47" s="152"/>
      <c r="R47" s="152"/>
      <c r="S47" s="152"/>
      <c r="T47" s="48"/>
    </row>
    <row r="48" spans="1:20" s="2" customFormat="1" ht="18" customHeight="1" x14ac:dyDescent="0.2">
      <c r="A48" s="1"/>
      <c r="B48" s="146" t="s">
        <v>12</v>
      </c>
      <c r="C48" s="14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46"/>
      <c r="C49" s="14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46"/>
      <c r="C50" s="14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46"/>
      <c r="C51" s="14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46"/>
      <c r="C52" s="147"/>
      <c r="D52" s="55" t="s">
        <v>19</v>
      </c>
      <c r="E52" s="158"/>
      <c r="F52" s="159"/>
      <c r="G52" s="160"/>
      <c r="H52" s="158"/>
      <c r="I52" s="159"/>
      <c r="J52" s="160"/>
      <c r="K52" s="158"/>
      <c r="L52" s="159"/>
      <c r="M52" s="160"/>
      <c r="N52" s="158"/>
      <c r="O52" s="159"/>
      <c r="P52" s="160"/>
      <c r="Q52" s="158"/>
      <c r="R52" s="159"/>
      <c r="S52" s="16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62">
        <f>+E53+F53+G53</f>
        <v>0</v>
      </c>
      <c r="F54" s="162"/>
      <c r="G54" s="162"/>
      <c r="H54" s="162">
        <f>+H53+I53+J53</f>
        <v>0</v>
      </c>
      <c r="I54" s="162"/>
      <c r="J54" s="162"/>
      <c r="K54" s="162">
        <f>+K53+L53+M53</f>
        <v>0</v>
      </c>
      <c r="L54" s="162"/>
      <c r="M54" s="162"/>
      <c r="N54" s="162">
        <f>+N53+O53+P53</f>
        <v>0</v>
      </c>
      <c r="O54" s="162"/>
      <c r="P54" s="162"/>
      <c r="Q54" s="162">
        <f>+Q53+R53+S53</f>
        <v>0</v>
      </c>
      <c r="R54" s="162"/>
      <c r="S54" s="16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Q52:S52"/>
    <mergeCell ref="Q47:S47"/>
    <mergeCell ref="E54:G54"/>
    <mergeCell ref="H54:J54"/>
    <mergeCell ref="K54:M54"/>
    <mergeCell ref="N54:P54"/>
    <mergeCell ref="Q54:S54"/>
    <mergeCell ref="B44:C47"/>
    <mergeCell ref="E47:G47"/>
    <mergeCell ref="H47:J47"/>
    <mergeCell ref="K47:M47"/>
    <mergeCell ref="N47:P47"/>
    <mergeCell ref="B48:C52"/>
    <mergeCell ref="E52:G52"/>
    <mergeCell ref="H52:J52"/>
    <mergeCell ref="K52:M52"/>
    <mergeCell ref="N52:P5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H28:J28"/>
    <mergeCell ref="K28:M28"/>
    <mergeCell ref="N28:P28"/>
    <mergeCell ref="B29:C32"/>
    <mergeCell ref="E32:G32"/>
    <mergeCell ref="H32:J32"/>
    <mergeCell ref="K32:M32"/>
    <mergeCell ref="N32:P32"/>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B4" sqref="B4"/>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212"/>
      <c r="B1" s="213" t="s">
        <v>61</v>
      </c>
      <c r="C1" s="213"/>
      <c r="D1" s="213"/>
      <c r="E1" s="213"/>
      <c r="F1" s="213"/>
      <c r="G1" s="213"/>
      <c r="H1" s="213"/>
    </row>
    <row r="2" spans="1:8" x14ac:dyDescent="0.25">
      <c r="A2" s="212"/>
      <c r="B2" s="79" t="s">
        <v>62</v>
      </c>
      <c r="C2" s="212" t="s">
        <v>127</v>
      </c>
      <c r="D2" s="212"/>
      <c r="E2" s="212"/>
      <c r="F2" s="212"/>
      <c r="G2" s="212"/>
      <c r="H2" s="212"/>
    </row>
    <row r="3" spans="1:8" x14ac:dyDescent="0.25">
      <c r="A3" s="212"/>
      <c r="B3" s="79" t="s">
        <v>63</v>
      </c>
      <c r="C3" s="214">
        <v>44433</v>
      </c>
      <c r="D3" s="212"/>
      <c r="E3" s="212"/>
      <c r="F3" s="212"/>
      <c r="G3" s="212"/>
      <c r="H3" s="212"/>
    </row>
    <row r="4" spans="1:8" x14ac:dyDescent="0.25">
      <c r="A4" s="212"/>
      <c r="B4" s="79" t="s">
        <v>64</v>
      </c>
      <c r="C4" s="212" t="s">
        <v>128</v>
      </c>
      <c r="D4" s="212"/>
      <c r="E4" s="212"/>
      <c r="F4" s="212"/>
      <c r="G4" s="212"/>
      <c r="H4" s="212"/>
    </row>
    <row r="5" spans="1:8" ht="15.75" thickBot="1" x14ac:dyDescent="0.3">
      <c r="A5" s="212"/>
      <c r="B5" s="78"/>
      <c r="C5" s="212"/>
      <c r="D5" s="212"/>
      <c r="E5" s="212"/>
      <c r="F5" s="212"/>
      <c r="G5" s="212"/>
      <c r="H5" s="212"/>
    </row>
    <row r="6" spans="1:8" ht="21" thickBot="1" x14ac:dyDescent="0.3">
      <c r="A6" s="215" t="s">
        <v>65</v>
      </c>
      <c r="B6" s="216"/>
      <c r="C6" s="216"/>
      <c r="D6" s="217"/>
      <c r="E6" s="167">
        <f>+(E23+G23)/D23</f>
        <v>1</v>
      </c>
      <c r="F6" s="167"/>
      <c r="G6" s="167"/>
      <c r="H6" s="167"/>
    </row>
    <row r="7" spans="1:8" ht="15.75" thickBot="1" x14ac:dyDescent="0.3">
      <c r="A7" s="104" t="s">
        <v>66</v>
      </c>
      <c r="B7" s="105" t="s">
        <v>67</v>
      </c>
      <c r="C7" s="102" t="s">
        <v>68</v>
      </c>
      <c r="D7" s="102" t="s">
        <v>69</v>
      </c>
      <c r="E7" s="102" t="s">
        <v>0</v>
      </c>
      <c r="F7" s="102" t="s">
        <v>1</v>
      </c>
      <c r="G7" s="102" t="s">
        <v>2</v>
      </c>
      <c r="H7" s="102" t="s">
        <v>70</v>
      </c>
    </row>
    <row r="8" spans="1:8" x14ac:dyDescent="0.25">
      <c r="A8" s="218" t="s">
        <v>71</v>
      </c>
      <c r="B8" s="206" t="s">
        <v>72</v>
      </c>
      <c r="C8" s="206" t="s">
        <v>113</v>
      </c>
      <c r="D8" s="206" t="s">
        <v>129</v>
      </c>
      <c r="E8" s="206">
        <v>1</v>
      </c>
      <c r="F8" s="206"/>
      <c r="G8" s="206"/>
      <c r="H8" s="206"/>
    </row>
    <row r="9" spans="1:8" ht="32.25" customHeight="1" thickBot="1" x14ac:dyDescent="0.3">
      <c r="A9" s="219"/>
      <c r="B9" s="207"/>
      <c r="C9" s="207"/>
      <c r="D9" s="207"/>
      <c r="E9" s="207"/>
      <c r="F9" s="207"/>
      <c r="G9" s="207"/>
      <c r="H9" s="207"/>
    </row>
    <row r="10" spans="1:8" x14ac:dyDescent="0.25">
      <c r="A10" s="219"/>
      <c r="B10" s="206" t="s">
        <v>73</v>
      </c>
      <c r="C10" s="206" t="s">
        <v>114</v>
      </c>
      <c r="D10" s="206" t="s">
        <v>130</v>
      </c>
      <c r="E10" s="206">
        <v>1</v>
      </c>
      <c r="F10" s="206"/>
      <c r="G10" s="206"/>
      <c r="H10" s="206"/>
    </row>
    <row r="11" spans="1:8" ht="41.25" customHeight="1" thickBot="1" x14ac:dyDescent="0.3">
      <c r="A11" s="220"/>
      <c r="B11" s="207"/>
      <c r="C11" s="207"/>
      <c r="D11" s="207"/>
      <c r="E11" s="207"/>
      <c r="F11" s="207"/>
      <c r="G11" s="207"/>
      <c r="H11" s="207"/>
    </row>
    <row r="12" spans="1:8" x14ac:dyDescent="0.25">
      <c r="A12" s="208" t="s">
        <v>74</v>
      </c>
      <c r="B12" s="206" t="s">
        <v>75</v>
      </c>
      <c r="C12" s="206" t="s">
        <v>76</v>
      </c>
      <c r="D12" s="206" t="s">
        <v>131</v>
      </c>
      <c r="E12" s="206">
        <v>1</v>
      </c>
      <c r="F12" s="206"/>
      <c r="G12" s="206"/>
      <c r="H12" s="206"/>
    </row>
    <row r="13" spans="1:8" x14ac:dyDescent="0.25">
      <c r="A13" s="209"/>
      <c r="B13" s="211"/>
      <c r="C13" s="211"/>
      <c r="D13" s="211"/>
      <c r="E13" s="211"/>
      <c r="F13" s="211"/>
      <c r="G13" s="211"/>
      <c r="H13" s="211"/>
    </row>
    <row r="14" spans="1:8" ht="15.75" thickBot="1" x14ac:dyDescent="0.3">
      <c r="A14" s="210"/>
      <c r="B14" s="207"/>
      <c r="C14" s="207"/>
      <c r="D14" s="207"/>
      <c r="E14" s="207"/>
      <c r="F14" s="207"/>
      <c r="G14" s="207"/>
      <c r="H14" s="207"/>
    </row>
    <row r="15" spans="1:8" x14ac:dyDescent="0.25">
      <c r="A15" s="208" t="s">
        <v>77</v>
      </c>
      <c r="B15" s="206" t="s">
        <v>78</v>
      </c>
      <c r="C15" s="206" t="s">
        <v>101</v>
      </c>
      <c r="D15" s="206" t="s">
        <v>141</v>
      </c>
      <c r="E15" s="206">
        <v>1</v>
      </c>
      <c r="F15" s="206"/>
      <c r="G15" s="206"/>
      <c r="H15" s="206"/>
    </row>
    <row r="16" spans="1:8" ht="34.5" customHeight="1" thickBot="1" x14ac:dyDescent="0.3">
      <c r="A16" s="210"/>
      <c r="B16" s="207"/>
      <c r="C16" s="207"/>
      <c r="D16" s="207"/>
      <c r="E16" s="207"/>
      <c r="F16" s="207"/>
      <c r="G16" s="207"/>
      <c r="H16" s="207"/>
    </row>
    <row r="17" spans="1:8" x14ac:dyDescent="0.25">
      <c r="A17" s="208" t="s">
        <v>79</v>
      </c>
      <c r="B17" s="206" t="s">
        <v>80</v>
      </c>
      <c r="C17" s="206" t="s">
        <v>115</v>
      </c>
      <c r="D17" s="206" t="s">
        <v>132</v>
      </c>
      <c r="E17" s="206">
        <v>1</v>
      </c>
      <c r="F17" s="206"/>
      <c r="G17" s="206"/>
      <c r="H17" s="206"/>
    </row>
    <row r="18" spans="1:8" ht="32.25" customHeight="1" thickBot="1" x14ac:dyDescent="0.3">
      <c r="A18" s="209"/>
      <c r="B18" s="207"/>
      <c r="C18" s="207"/>
      <c r="D18" s="207"/>
      <c r="E18" s="207"/>
      <c r="F18" s="207"/>
      <c r="G18" s="207"/>
      <c r="H18" s="207"/>
    </row>
    <row r="19" spans="1:8" x14ac:dyDescent="0.25">
      <c r="A19" s="209"/>
      <c r="B19" s="206" t="s">
        <v>81</v>
      </c>
      <c r="C19" s="206" t="s">
        <v>102</v>
      </c>
      <c r="D19" s="206" t="s">
        <v>142</v>
      </c>
      <c r="E19" s="206">
        <v>1</v>
      </c>
      <c r="F19" s="206"/>
      <c r="G19" s="206"/>
      <c r="H19" s="206"/>
    </row>
    <row r="20" spans="1:8" ht="31.5" customHeight="1" thickBot="1" x14ac:dyDescent="0.3">
      <c r="A20" s="210"/>
      <c r="B20" s="207"/>
      <c r="C20" s="207"/>
      <c r="D20" s="207"/>
      <c r="E20" s="207"/>
      <c r="F20" s="207"/>
      <c r="G20" s="207"/>
      <c r="H20" s="207"/>
    </row>
    <row r="21" spans="1:8" ht="17.25" customHeight="1" x14ac:dyDescent="0.25">
      <c r="A21" s="204" t="s">
        <v>82</v>
      </c>
      <c r="B21" s="206" t="s">
        <v>103</v>
      </c>
      <c r="C21" s="206" t="s">
        <v>116</v>
      </c>
      <c r="D21" s="206" t="s">
        <v>143</v>
      </c>
      <c r="E21" s="206">
        <v>1</v>
      </c>
      <c r="F21" s="206"/>
      <c r="G21" s="206"/>
      <c r="H21" s="206"/>
    </row>
    <row r="22" spans="1:8" ht="27" customHeight="1" thickBot="1" x14ac:dyDescent="0.3">
      <c r="A22" s="205"/>
      <c r="B22" s="207"/>
      <c r="C22" s="207"/>
      <c r="D22" s="207"/>
      <c r="E22" s="207"/>
      <c r="F22" s="207"/>
      <c r="G22" s="207"/>
      <c r="H22" s="207"/>
    </row>
    <row r="23" spans="1:8" ht="21" thickBot="1" x14ac:dyDescent="0.3">
      <c r="A23" s="165" t="s">
        <v>3</v>
      </c>
      <c r="B23" s="165"/>
      <c r="C23" s="82">
        <v>7</v>
      </c>
      <c r="D23" s="82">
        <f>+E23+F23+G23+H23</f>
        <v>7</v>
      </c>
      <c r="E23" s="99">
        <f>SUM(E8:E22)</f>
        <v>7</v>
      </c>
      <c r="F23" s="103">
        <f t="shared" ref="F23:H23" si="0">SUM(F8:F22)</f>
        <v>0</v>
      </c>
      <c r="G23" s="100">
        <f t="shared" si="0"/>
        <v>0</v>
      </c>
      <c r="H23" s="100">
        <f t="shared" si="0"/>
        <v>0</v>
      </c>
    </row>
    <row r="24" spans="1:8" ht="21" thickBot="1" x14ac:dyDescent="0.3">
      <c r="A24" s="166" t="s">
        <v>83</v>
      </c>
      <c r="B24" s="166"/>
      <c r="C24" s="166"/>
      <c r="D24" s="166"/>
      <c r="E24" s="167">
        <f>+(E46+G46)/D46</f>
        <v>0.75</v>
      </c>
      <c r="F24" s="167"/>
      <c r="G24" s="167"/>
      <c r="H24" s="167"/>
    </row>
    <row r="25" spans="1:8" ht="15.75" thickBot="1" x14ac:dyDescent="0.3">
      <c r="A25" s="83" t="s">
        <v>66</v>
      </c>
      <c r="B25" s="84" t="s">
        <v>67</v>
      </c>
      <c r="C25" s="81" t="s">
        <v>68</v>
      </c>
      <c r="D25" s="81" t="s">
        <v>69</v>
      </c>
      <c r="E25" s="102" t="s">
        <v>0</v>
      </c>
      <c r="F25" s="102" t="s">
        <v>1</v>
      </c>
      <c r="G25" s="102" t="s">
        <v>2</v>
      </c>
      <c r="H25" s="102" t="s">
        <v>70</v>
      </c>
    </row>
    <row r="26" spans="1:8" x14ac:dyDescent="0.25">
      <c r="A26" s="183" t="s">
        <v>84</v>
      </c>
      <c r="B26" s="197" t="s">
        <v>85</v>
      </c>
      <c r="C26" s="170" t="s">
        <v>104</v>
      </c>
      <c r="D26" s="170" t="s">
        <v>133</v>
      </c>
      <c r="E26" s="170">
        <v>1</v>
      </c>
      <c r="F26" s="170"/>
      <c r="G26" s="170"/>
      <c r="H26" s="170"/>
    </row>
    <row r="27" spans="1:8" x14ac:dyDescent="0.25">
      <c r="A27" s="184"/>
      <c r="B27" s="199"/>
      <c r="C27" s="163" t="s">
        <v>86</v>
      </c>
      <c r="D27" s="163"/>
      <c r="E27" s="163"/>
      <c r="F27" s="163"/>
      <c r="G27" s="163"/>
      <c r="H27" s="163"/>
    </row>
    <row r="28" spans="1:8" x14ac:dyDescent="0.25">
      <c r="A28" s="184"/>
      <c r="B28" s="199"/>
      <c r="C28" s="163" t="s">
        <v>87</v>
      </c>
      <c r="D28" s="163"/>
      <c r="E28" s="163"/>
      <c r="F28" s="163"/>
      <c r="G28" s="163"/>
      <c r="H28" s="163"/>
    </row>
    <row r="29" spans="1:8" ht="6" customHeight="1" thickBot="1" x14ac:dyDescent="0.3">
      <c r="A29" s="184"/>
      <c r="B29" s="198"/>
      <c r="C29" s="164"/>
      <c r="D29" s="164"/>
      <c r="E29" s="164"/>
      <c r="F29" s="164"/>
      <c r="G29" s="164"/>
      <c r="H29" s="164"/>
    </row>
    <row r="30" spans="1:8" x14ac:dyDescent="0.25">
      <c r="A30" s="184"/>
      <c r="B30" s="197" t="s">
        <v>88</v>
      </c>
      <c r="C30" s="170" t="s">
        <v>117</v>
      </c>
      <c r="D30" s="170" t="s">
        <v>144</v>
      </c>
      <c r="E30" s="170"/>
      <c r="F30" s="170">
        <v>1</v>
      </c>
      <c r="G30" s="170"/>
      <c r="H30" s="170"/>
    </row>
    <row r="31" spans="1:8" ht="111.75" customHeight="1" thickBot="1" x14ac:dyDescent="0.3">
      <c r="A31" s="184"/>
      <c r="B31" s="198"/>
      <c r="C31" s="164"/>
      <c r="D31" s="164"/>
      <c r="E31" s="164"/>
      <c r="F31" s="164"/>
      <c r="G31" s="164"/>
      <c r="H31" s="164"/>
    </row>
    <row r="32" spans="1:8" x14ac:dyDescent="0.25">
      <c r="A32" s="184"/>
      <c r="B32" s="197" t="s">
        <v>105</v>
      </c>
      <c r="C32" s="200" t="s">
        <v>106</v>
      </c>
      <c r="D32" s="170" t="s">
        <v>145</v>
      </c>
      <c r="E32" s="170">
        <v>1</v>
      </c>
      <c r="F32" s="170"/>
      <c r="G32" s="170"/>
      <c r="H32" s="170"/>
    </row>
    <row r="33" spans="1:8" ht="65.25" customHeight="1" thickBot="1" x14ac:dyDescent="0.3">
      <c r="A33" s="184"/>
      <c r="B33" s="198"/>
      <c r="C33" s="164"/>
      <c r="D33" s="164"/>
      <c r="E33" s="164"/>
      <c r="F33" s="164"/>
      <c r="G33" s="164"/>
      <c r="H33" s="164"/>
    </row>
    <row r="34" spans="1:8" x14ac:dyDescent="0.25">
      <c r="A34" s="184"/>
      <c r="B34" s="197" t="s">
        <v>118</v>
      </c>
      <c r="C34" s="202" t="s">
        <v>119</v>
      </c>
      <c r="D34" s="170" t="s">
        <v>146</v>
      </c>
      <c r="E34" s="170">
        <v>1</v>
      </c>
      <c r="F34" s="170"/>
      <c r="G34" s="170"/>
      <c r="H34" s="170"/>
    </row>
    <row r="35" spans="1:8" ht="57" customHeight="1" thickBot="1" x14ac:dyDescent="0.3">
      <c r="A35" s="184"/>
      <c r="B35" s="198"/>
      <c r="C35" s="203" t="s">
        <v>89</v>
      </c>
      <c r="D35" s="164"/>
      <c r="E35" s="164"/>
      <c r="F35" s="164"/>
      <c r="G35" s="164"/>
      <c r="H35" s="164"/>
    </row>
    <row r="36" spans="1:8" x14ac:dyDescent="0.25">
      <c r="A36" s="184"/>
      <c r="B36" s="197" t="s">
        <v>90</v>
      </c>
      <c r="C36" s="170" t="s">
        <v>120</v>
      </c>
      <c r="D36" s="170" t="s">
        <v>134</v>
      </c>
      <c r="E36" s="170">
        <v>1</v>
      </c>
      <c r="F36" s="170"/>
      <c r="G36" s="170"/>
      <c r="H36" s="170"/>
    </row>
    <row r="37" spans="1:8" x14ac:dyDescent="0.25">
      <c r="A37" s="184"/>
      <c r="B37" s="199"/>
      <c r="C37" s="163"/>
      <c r="D37" s="163"/>
      <c r="E37" s="163"/>
      <c r="F37" s="163"/>
      <c r="G37" s="163"/>
      <c r="H37" s="163"/>
    </row>
    <row r="38" spans="1:8" x14ac:dyDescent="0.25">
      <c r="A38" s="184"/>
      <c r="B38" s="199"/>
      <c r="C38" s="163"/>
      <c r="D38" s="163"/>
      <c r="E38" s="163"/>
      <c r="F38" s="163"/>
      <c r="G38" s="163"/>
      <c r="H38" s="163"/>
    </row>
    <row r="39" spans="1:8" ht="24" customHeight="1" thickBot="1" x14ac:dyDescent="0.3">
      <c r="A39" s="184"/>
      <c r="B39" s="198"/>
      <c r="C39" s="164"/>
      <c r="D39" s="164"/>
      <c r="E39" s="164"/>
      <c r="F39" s="164"/>
      <c r="G39" s="164"/>
      <c r="H39" s="164"/>
    </row>
    <row r="40" spans="1:8" x14ac:dyDescent="0.25">
      <c r="A40" s="184"/>
      <c r="B40" s="197" t="s">
        <v>91</v>
      </c>
      <c r="C40" s="170" t="s">
        <v>121</v>
      </c>
      <c r="D40" s="170" t="s">
        <v>135</v>
      </c>
      <c r="E40" s="170">
        <v>1</v>
      </c>
      <c r="F40" s="170"/>
      <c r="G40" s="170"/>
      <c r="H40" s="170"/>
    </row>
    <row r="41" spans="1:8" ht="24" customHeight="1" thickBot="1" x14ac:dyDescent="0.3">
      <c r="A41" s="184"/>
      <c r="B41" s="198"/>
      <c r="C41" s="164"/>
      <c r="D41" s="164"/>
      <c r="E41" s="164"/>
      <c r="F41" s="164"/>
      <c r="G41" s="164"/>
      <c r="H41" s="164"/>
    </row>
    <row r="42" spans="1:8" x14ac:dyDescent="0.25">
      <c r="A42" s="184"/>
      <c r="B42" s="197" t="s">
        <v>92</v>
      </c>
      <c r="C42" s="170" t="s">
        <v>93</v>
      </c>
      <c r="D42" s="170" t="s">
        <v>147</v>
      </c>
      <c r="E42" s="170">
        <v>1</v>
      </c>
      <c r="F42" s="170"/>
      <c r="G42" s="170"/>
      <c r="H42" s="170"/>
    </row>
    <row r="43" spans="1:8" ht="26.25" customHeight="1" thickBot="1" x14ac:dyDescent="0.3">
      <c r="A43" s="184"/>
      <c r="B43" s="198"/>
      <c r="C43" s="164"/>
      <c r="D43" s="164"/>
      <c r="E43" s="164"/>
      <c r="F43" s="164"/>
      <c r="G43" s="164"/>
      <c r="H43" s="164"/>
    </row>
    <row r="44" spans="1:8" x14ac:dyDescent="0.25">
      <c r="A44" s="184"/>
      <c r="B44" s="193" t="s">
        <v>94</v>
      </c>
      <c r="C44" s="195" t="s">
        <v>122</v>
      </c>
      <c r="D44" s="170" t="s">
        <v>148</v>
      </c>
      <c r="E44" s="170"/>
      <c r="F44" s="170">
        <v>1</v>
      </c>
      <c r="G44" s="170"/>
      <c r="H44" s="170"/>
    </row>
    <row r="45" spans="1:8" ht="69" customHeight="1" thickBot="1" x14ac:dyDescent="0.3">
      <c r="A45" s="201"/>
      <c r="B45" s="194"/>
      <c r="C45" s="196"/>
      <c r="D45" s="164"/>
      <c r="E45" s="164"/>
      <c r="F45" s="164"/>
      <c r="G45" s="164"/>
      <c r="H45" s="164"/>
    </row>
    <row r="46" spans="1:8" ht="21" thickBot="1" x14ac:dyDescent="0.3">
      <c r="A46" s="165" t="s">
        <v>3</v>
      </c>
      <c r="B46" s="165"/>
      <c r="C46" s="82">
        <v>8</v>
      </c>
      <c r="D46" s="82">
        <f>+E46+F46+G46+H46</f>
        <v>8</v>
      </c>
      <c r="E46" s="100">
        <f>SUM(E26:E45)</f>
        <v>6</v>
      </c>
      <c r="F46" s="100">
        <f t="shared" ref="F46:H46" si="1">SUM(F26:F45)</f>
        <v>2</v>
      </c>
      <c r="G46" s="101">
        <f t="shared" si="1"/>
        <v>0</v>
      </c>
      <c r="H46" s="101">
        <f t="shared" si="1"/>
        <v>0</v>
      </c>
    </row>
    <row r="47" spans="1:8" ht="21" thickBot="1" x14ac:dyDescent="0.3">
      <c r="A47" s="166" t="s">
        <v>95</v>
      </c>
      <c r="B47" s="166"/>
      <c r="C47" s="166"/>
      <c r="D47" s="166"/>
      <c r="E47" s="167">
        <f>+(E68+G68)/D68</f>
        <v>1</v>
      </c>
      <c r="F47" s="167"/>
      <c r="G47" s="167"/>
      <c r="H47" s="167"/>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3" t="s">
        <v>96</v>
      </c>
      <c r="B49" s="185" t="s">
        <v>97</v>
      </c>
      <c r="C49" s="98" t="s">
        <v>107</v>
      </c>
      <c r="D49" s="106" t="s">
        <v>136</v>
      </c>
      <c r="E49" s="110">
        <v>1</v>
      </c>
      <c r="F49" s="110"/>
      <c r="G49" s="110"/>
      <c r="H49" s="110"/>
    </row>
    <row r="50" spans="1:8" ht="15" hidden="1" customHeight="1" x14ac:dyDescent="0.25">
      <c r="A50" s="184"/>
      <c r="B50" s="186"/>
      <c r="C50" s="96"/>
      <c r="D50" s="107"/>
      <c r="E50" s="110"/>
      <c r="F50" s="110"/>
      <c r="G50" s="110"/>
      <c r="H50" s="110"/>
    </row>
    <row r="51" spans="1:8" ht="34.5" thickBot="1" x14ac:dyDescent="0.3">
      <c r="A51" s="184"/>
      <c r="B51" s="187"/>
      <c r="C51" s="97" t="s">
        <v>108</v>
      </c>
      <c r="D51" s="108" t="s">
        <v>137</v>
      </c>
      <c r="E51" s="110">
        <v>1</v>
      </c>
      <c r="F51" s="110"/>
      <c r="G51" s="110"/>
      <c r="H51" s="110"/>
    </row>
    <row r="52" spans="1:8" ht="15" customHeight="1" x14ac:dyDescent="0.25">
      <c r="A52" s="184"/>
      <c r="B52" s="188" t="s">
        <v>98</v>
      </c>
      <c r="C52" s="173" t="s">
        <v>123</v>
      </c>
      <c r="D52" s="177" t="s">
        <v>133</v>
      </c>
      <c r="E52" s="181">
        <v>1</v>
      </c>
      <c r="F52" s="172"/>
      <c r="G52" s="172"/>
      <c r="H52" s="172"/>
    </row>
    <row r="53" spans="1:8" ht="53.25" customHeight="1" x14ac:dyDescent="0.25">
      <c r="A53" s="184"/>
      <c r="B53" s="189"/>
      <c r="C53" s="174"/>
      <c r="D53" s="178"/>
      <c r="E53" s="181"/>
      <c r="F53" s="172"/>
      <c r="G53" s="172"/>
      <c r="H53" s="172"/>
    </row>
    <row r="54" spans="1:8" ht="3.75" customHeight="1" thickBot="1" x14ac:dyDescent="0.3">
      <c r="A54" s="184"/>
      <c r="B54" s="189"/>
      <c r="C54" s="175"/>
      <c r="D54" s="182"/>
      <c r="E54" s="181"/>
      <c r="F54" s="172"/>
      <c r="G54" s="172"/>
      <c r="H54" s="172"/>
    </row>
    <row r="55" spans="1:8" x14ac:dyDescent="0.25">
      <c r="A55" s="184"/>
      <c r="B55" s="189"/>
      <c r="C55" s="192" t="s">
        <v>110</v>
      </c>
      <c r="D55" s="191" t="s">
        <v>138</v>
      </c>
      <c r="E55" s="180">
        <v>1</v>
      </c>
      <c r="F55" s="171"/>
      <c r="G55" s="171"/>
      <c r="H55" s="171"/>
    </row>
    <row r="56" spans="1:8" ht="23.25" customHeight="1" x14ac:dyDescent="0.25">
      <c r="A56" s="184"/>
      <c r="B56" s="189"/>
      <c r="C56" s="174"/>
      <c r="D56" s="178"/>
      <c r="E56" s="181"/>
      <c r="F56" s="172"/>
      <c r="G56" s="172"/>
      <c r="H56" s="172"/>
    </row>
    <row r="57" spans="1:8" ht="15.75" thickBot="1" x14ac:dyDescent="0.3">
      <c r="A57" s="184"/>
      <c r="B57" s="189"/>
      <c r="C57" s="175"/>
      <c r="D57" s="182"/>
      <c r="E57" s="181"/>
      <c r="F57" s="172"/>
      <c r="G57" s="172"/>
      <c r="H57" s="172"/>
    </row>
    <row r="58" spans="1:8" ht="26.25" customHeight="1" x14ac:dyDescent="0.25">
      <c r="A58" s="184"/>
      <c r="B58" s="189"/>
      <c r="C58" s="191" t="s">
        <v>109</v>
      </c>
      <c r="D58" s="173" t="s">
        <v>149</v>
      </c>
      <c r="E58" s="173">
        <v>1</v>
      </c>
      <c r="F58" s="173"/>
      <c r="G58" s="173"/>
      <c r="H58" s="173"/>
    </row>
    <row r="59" spans="1:8" ht="24.75" customHeight="1" x14ac:dyDescent="0.25">
      <c r="A59" s="184"/>
      <c r="B59" s="189"/>
      <c r="C59" s="178"/>
      <c r="D59" s="174"/>
      <c r="E59" s="174"/>
      <c r="F59" s="174"/>
      <c r="G59" s="174"/>
      <c r="H59" s="174"/>
    </row>
    <row r="60" spans="1:8" ht="30" customHeight="1" x14ac:dyDescent="0.25">
      <c r="A60" s="184"/>
      <c r="B60" s="189"/>
      <c r="C60" s="178"/>
      <c r="D60" s="174"/>
      <c r="E60" s="174"/>
      <c r="F60" s="174"/>
      <c r="G60" s="174"/>
      <c r="H60" s="174"/>
    </row>
    <row r="61" spans="1:8" ht="36.75" customHeight="1" thickBot="1" x14ac:dyDescent="0.3">
      <c r="A61" s="184"/>
      <c r="B61" s="190"/>
      <c r="C61" s="182"/>
      <c r="D61" s="175"/>
      <c r="E61" s="175"/>
      <c r="F61" s="175"/>
      <c r="G61" s="175"/>
      <c r="H61" s="175"/>
    </row>
    <row r="62" spans="1:8" ht="30" customHeight="1" x14ac:dyDescent="0.25">
      <c r="A62" s="184"/>
      <c r="B62" s="176" t="s">
        <v>99</v>
      </c>
      <c r="C62" s="173" t="s">
        <v>111</v>
      </c>
      <c r="D62" s="177" t="s">
        <v>150</v>
      </c>
      <c r="E62" s="180">
        <v>1</v>
      </c>
      <c r="F62" s="171"/>
      <c r="G62" s="171"/>
      <c r="H62" s="171"/>
    </row>
    <row r="63" spans="1:8" ht="38.25" customHeight="1" x14ac:dyDescent="0.25">
      <c r="A63" s="184"/>
      <c r="B63" s="176"/>
      <c r="C63" s="174"/>
      <c r="D63" s="178"/>
      <c r="E63" s="181"/>
      <c r="F63" s="172"/>
      <c r="G63" s="172"/>
      <c r="H63" s="172"/>
    </row>
    <row r="64" spans="1:8" ht="25.5" customHeight="1" thickBot="1" x14ac:dyDescent="0.3">
      <c r="A64" s="184"/>
      <c r="B64" s="176"/>
      <c r="C64" s="175"/>
      <c r="D64" s="179"/>
      <c r="E64" s="181"/>
      <c r="F64" s="172"/>
      <c r="G64" s="172"/>
      <c r="H64" s="172"/>
    </row>
    <row r="65" spans="1:10" x14ac:dyDescent="0.25">
      <c r="A65" s="184"/>
      <c r="B65" s="176"/>
      <c r="C65" s="173" t="s">
        <v>124</v>
      </c>
      <c r="D65" s="177" t="s">
        <v>139</v>
      </c>
      <c r="E65" s="180">
        <v>1</v>
      </c>
      <c r="F65" s="171"/>
      <c r="G65" s="171"/>
      <c r="H65" s="171"/>
    </row>
    <row r="66" spans="1:10" x14ac:dyDescent="0.25">
      <c r="A66" s="184"/>
      <c r="B66" s="176"/>
      <c r="C66" s="174"/>
      <c r="D66" s="178"/>
      <c r="E66" s="181"/>
      <c r="F66" s="172"/>
      <c r="G66" s="172"/>
      <c r="H66" s="172"/>
    </row>
    <row r="67" spans="1:10" ht="6.75" customHeight="1" thickBot="1" x14ac:dyDescent="0.3">
      <c r="A67" s="184"/>
      <c r="B67" s="176"/>
      <c r="C67" s="175"/>
      <c r="D67" s="182"/>
      <c r="E67" s="181"/>
      <c r="F67" s="172"/>
      <c r="G67" s="172"/>
      <c r="H67" s="172"/>
    </row>
    <row r="68" spans="1:10" ht="21" thickBot="1" x14ac:dyDescent="0.3">
      <c r="A68" s="165" t="s">
        <v>3</v>
      </c>
      <c r="B68" s="165"/>
      <c r="C68" s="85">
        <v>7</v>
      </c>
      <c r="D68" s="85">
        <f>+E68+F68+G68+H68</f>
        <v>7</v>
      </c>
      <c r="E68" s="100">
        <f>SUM(E49:E67)</f>
        <v>7</v>
      </c>
      <c r="F68" s="100">
        <f t="shared" ref="F68:H68" si="2">SUM(F49:F67)</f>
        <v>0</v>
      </c>
      <c r="G68" s="100">
        <f t="shared" si="2"/>
        <v>0</v>
      </c>
      <c r="H68" s="100">
        <f t="shared" si="2"/>
        <v>0</v>
      </c>
    </row>
    <row r="69" spans="1:10" ht="21" thickBot="1" x14ac:dyDescent="0.3">
      <c r="A69" s="166" t="s">
        <v>125</v>
      </c>
      <c r="B69" s="166"/>
      <c r="C69" s="166"/>
      <c r="D69" s="166"/>
      <c r="E69" s="167">
        <f>+(E72+G72)/D72</f>
        <v>1</v>
      </c>
      <c r="F69" s="167"/>
      <c r="G69" s="167"/>
      <c r="H69" s="167"/>
    </row>
    <row r="70" spans="1:10" ht="63" customHeight="1" x14ac:dyDescent="0.25">
      <c r="A70" s="168" t="s">
        <v>82</v>
      </c>
      <c r="B70" s="170" t="s">
        <v>126</v>
      </c>
      <c r="C70" s="170" t="s">
        <v>112</v>
      </c>
      <c r="D70" s="170" t="s">
        <v>140</v>
      </c>
      <c r="E70" s="163">
        <v>1</v>
      </c>
      <c r="F70" s="163"/>
      <c r="G70" s="163"/>
      <c r="H70" s="163"/>
    </row>
    <row r="71" spans="1:10" ht="67.5" customHeight="1" thickBot="1" x14ac:dyDescent="0.3">
      <c r="A71" s="169"/>
      <c r="B71" s="164"/>
      <c r="C71" s="164"/>
      <c r="D71" s="164"/>
      <c r="E71" s="164"/>
      <c r="F71" s="164"/>
      <c r="G71" s="164"/>
      <c r="H71" s="164"/>
    </row>
    <row r="72" spans="1:10" ht="21" thickBot="1" x14ac:dyDescent="0.3">
      <c r="A72" s="165" t="s">
        <v>3</v>
      </c>
      <c r="B72" s="165"/>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7</v>
      </c>
      <c r="F75" s="90">
        <f>+F23</f>
        <v>0</v>
      </c>
      <c r="G75" s="90">
        <f>+G23</f>
        <v>0</v>
      </c>
      <c r="H75" s="90">
        <f>+H23</f>
        <v>0</v>
      </c>
      <c r="I75" s="90">
        <f>+C23</f>
        <v>7</v>
      </c>
      <c r="J75" s="91">
        <f>+E6</f>
        <v>1</v>
      </c>
    </row>
    <row r="76" spans="1:10" x14ac:dyDescent="0.25">
      <c r="D76" s="89" t="str">
        <f>+A24</f>
        <v>5.2 COMPONENTE PRESTACIÓN DE SERVICIOS</v>
      </c>
      <c r="E76" s="90">
        <f>+E46</f>
        <v>6</v>
      </c>
      <c r="F76" s="90">
        <f>+F46</f>
        <v>2</v>
      </c>
      <c r="G76" s="90">
        <f>+G46</f>
        <v>0</v>
      </c>
      <c r="H76" s="90">
        <f>+H46</f>
        <v>0</v>
      </c>
      <c r="I76" s="90">
        <f>+C46</f>
        <v>8</v>
      </c>
      <c r="J76" s="92">
        <f>+E24</f>
        <v>0.75</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21</v>
      </c>
      <c r="F79" s="94">
        <f t="shared" ref="F79:H79" si="4">SUM(F75:F78)</f>
        <v>2</v>
      </c>
      <c r="G79" s="94">
        <f t="shared" si="4"/>
        <v>0</v>
      </c>
      <c r="H79" s="94">
        <f t="shared" si="4"/>
        <v>0</v>
      </c>
      <c r="I79" s="94">
        <f>SUM(I75:I78)</f>
        <v>23</v>
      </c>
      <c r="J79" s="95">
        <f>AVERAGE(J75:J78)</f>
        <v>0.9375</v>
      </c>
    </row>
  </sheetData>
  <mergeCells count="17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F65:F67"/>
    <mergeCell ref="G65:G67"/>
    <mergeCell ref="H65:H67"/>
    <mergeCell ref="E58:E61"/>
    <mergeCell ref="F58:F61"/>
    <mergeCell ref="G58:G61"/>
    <mergeCell ref="H58:H61"/>
    <mergeCell ref="B62:B67"/>
    <mergeCell ref="C62:C64"/>
    <mergeCell ref="D62:D64"/>
    <mergeCell ref="E62:E64"/>
    <mergeCell ref="F62:F64"/>
    <mergeCell ref="G62:G64"/>
    <mergeCell ref="H70:H71"/>
    <mergeCell ref="A72:B72"/>
    <mergeCell ref="A68:B68"/>
    <mergeCell ref="A69:D69"/>
    <mergeCell ref="E69:H69"/>
    <mergeCell ref="A70:A71"/>
    <mergeCell ref="B70:B71"/>
    <mergeCell ref="C70:C71"/>
    <mergeCell ref="D70:D71"/>
    <mergeCell ref="E70:E71"/>
    <mergeCell ref="F70:F71"/>
    <mergeCell ref="G70:G7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2021-08-26T23:01:10Z</dcterms:modified>
</cp:coreProperties>
</file>