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auli\OneDrive\Documentos\Secretaria 2021\INSTITUCIONES\IPS\ESE SALUD PEREIRA\PUESTO DE SALUD ALTAGRACIA\"/>
    </mc:Choice>
  </mc:AlternateContent>
  <bookViews>
    <workbookView xWindow="0" yWindow="0" windowWidth="20490" windowHeight="7050" activeTab="1"/>
  </bookViews>
  <sheets>
    <sheet name="11.CA PROSTATA" sheetId="15" r:id="rId1"/>
    <sheet name="11. CA COLORECTAL" sheetId="16" r:id="rId2"/>
    <sheet name="Hoja1" sheetId="30" r:id="rId3"/>
  </sheets>
  <externalReferences>
    <externalReference r:id="rId4"/>
  </externalReferences>
  <calcPr calcId="162913"/>
</workbook>
</file>

<file path=xl/calcChain.xml><?xml version="1.0" encoding="utf-8"?>
<calcChain xmlns="http://schemas.openxmlformats.org/spreadsheetml/2006/main">
  <c r="A54" i="15" l="1"/>
  <c r="F51" i="15" l="1"/>
  <c r="G51" i="15"/>
  <c r="H51" i="15"/>
  <c r="I51" i="15"/>
  <c r="J51" i="15"/>
  <c r="K51" i="15"/>
  <c r="L51" i="15"/>
  <c r="M51" i="15"/>
  <c r="N51" i="15"/>
  <c r="O51" i="15"/>
  <c r="P51" i="15"/>
  <c r="Q51" i="15"/>
  <c r="R51" i="15"/>
  <c r="S51" i="15"/>
  <c r="E51" i="15"/>
  <c r="A54" i="16" l="1"/>
  <c r="S51" i="16"/>
  <c r="R51" i="16"/>
  <c r="Q51" i="16"/>
  <c r="P51" i="16"/>
  <c r="O51" i="16"/>
  <c r="N51" i="16"/>
  <c r="M51" i="16"/>
  <c r="L51" i="16"/>
  <c r="K51" i="16"/>
  <c r="J51" i="16"/>
  <c r="I51" i="16"/>
  <c r="H51" i="16"/>
  <c r="G51" i="16"/>
  <c r="F51" i="16"/>
  <c r="E51" i="16"/>
  <c r="T50" i="16"/>
  <c r="T49" i="16"/>
  <c r="S46" i="16"/>
  <c r="R46" i="16"/>
  <c r="Q46" i="16"/>
  <c r="P46" i="16"/>
  <c r="O46" i="16"/>
  <c r="N46" i="16"/>
  <c r="M46" i="16"/>
  <c r="L46" i="16"/>
  <c r="K46" i="16"/>
  <c r="J46" i="16"/>
  <c r="I46" i="16"/>
  <c r="H46" i="16"/>
  <c r="G46" i="16"/>
  <c r="F46" i="16"/>
  <c r="E46" i="16"/>
  <c r="T45" i="16"/>
  <c r="S42" i="16"/>
  <c r="R42" i="16"/>
  <c r="Q42" i="16"/>
  <c r="P42" i="16"/>
  <c r="O42" i="16"/>
  <c r="N42" i="16"/>
  <c r="M42" i="16"/>
  <c r="L42" i="16"/>
  <c r="K42" i="16"/>
  <c r="J42" i="16"/>
  <c r="I42" i="16"/>
  <c r="H42" i="16"/>
  <c r="G42" i="16"/>
  <c r="F42" i="16"/>
  <c r="E42" i="16"/>
  <c r="T41" i="16"/>
  <c r="T40" i="16"/>
  <c r="S37" i="16"/>
  <c r="R37" i="16"/>
  <c r="Q37" i="16"/>
  <c r="P37" i="16"/>
  <c r="O37" i="16"/>
  <c r="N37" i="16"/>
  <c r="M37" i="16"/>
  <c r="L37" i="16"/>
  <c r="K37" i="16"/>
  <c r="J37" i="16"/>
  <c r="I37" i="16"/>
  <c r="H37" i="16"/>
  <c r="G37" i="16"/>
  <c r="F37" i="16"/>
  <c r="E37" i="16"/>
  <c r="T36" i="16"/>
  <c r="T35" i="16"/>
  <c r="T34" i="16"/>
  <c r="S31" i="16"/>
  <c r="R31" i="16"/>
  <c r="Q31" i="16"/>
  <c r="P31" i="16"/>
  <c r="O31" i="16"/>
  <c r="N31" i="16"/>
  <c r="M31" i="16"/>
  <c r="L31" i="16"/>
  <c r="K31" i="16"/>
  <c r="J31" i="16"/>
  <c r="I31" i="16"/>
  <c r="H31" i="16"/>
  <c r="G31" i="16"/>
  <c r="F31" i="16"/>
  <c r="E31" i="16"/>
  <c r="T30" i="16"/>
  <c r="S27" i="16"/>
  <c r="R27" i="16"/>
  <c r="Q27" i="16"/>
  <c r="P27" i="16"/>
  <c r="O27" i="16"/>
  <c r="N27" i="16"/>
  <c r="M27" i="16"/>
  <c r="L27" i="16"/>
  <c r="K27" i="16"/>
  <c r="J27" i="16"/>
  <c r="I27" i="16"/>
  <c r="H27" i="16"/>
  <c r="G27" i="16"/>
  <c r="F27" i="16"/>
  <c r="E27" i="16"/>
  <c r="T26" i="16"/>
  <c r="T25" i="16"/>
  <c r="T24" i="16"/>
  <c r="T23" i="16"/>
  <c r="T22" i="16"/>
  <c r="S19" i="16"/>
  <c r="R19" i="16"/>
  <c r="Q19" i="16"/>
  <c r="P19" i="16"/>
  <c r="O19" i="16"/>
  <c r="N19" i="16"/>
  <c r="M19" i="16"/>
  <c r="L19" i="16"/>
  <c r="K19" i="16"/>
  <c r="J19" i="16"/>
  <c r="I19" i="16"/>
  <c r="H19" i="16"/>
  <c r="G19" i="16"/>
  <c r="F19" i="16"/>
  <c r="E19" i="16"/>
  <c r="T18" i="16"/>
  <c r="T17" i="16"/>
  <c r="T16" i="16"/>
  <c r="A104" i="15"/>
  <c r="T50" i="15"/>
  <c r="S47" i="15"/>
  <c r="R47" i="15"/>
  <c r="Q47" i="15"/>
  <c r="P47" i="15"/>
  <c r="O47" i="15"/>
  <c r="N47" i="15"/>
  <c r="M47" i="15"/>
  <c r="L47" i="15"/>
  <c r="K47" i="15"/>
  <c r="J47" i="15"/>
  <c r="I47" i="15"/>
  <c r="H47" i="15"/>
  <c r="G47" i="15"/>
  <c r="F47" i="15"/>
  <c r="E47" i="15"/>
  <c r="T46" i="15"/>
  <c r="S43" i="15"/>
  <c r="R43" i="15"/>
  <c r="Q43" i="15"/>
  <c r="P43" i="15"/>
  <c r="O43" i="15"/>
  <c r="N43" i="15"/>
  <c r="M43" i="15"/>
  <c r="L43" i="15"/>
  <c r="K43" i="15"/>
  <c r="J43" i="15"/>
  <c r="I43" i="15"/>
  <c r="H43" i="15"/>
  <c r="G43" i="15"/>
  <c r="F43" i="15"/>
  <c r="E43" i="15"/>
  <c r="T42" i="15"/>
  <c r="T41" i="15"/>
  <c r="T40" i="15"/>
  <c r="T39" i="15"/>
  <c r="T38" i="15"/>
  <c r="T37" i="15"/>
  <c r="S34" i="15"/>
  <c r="R34" i="15"/>
  <c r="Q34" i="15"/>
  <c r="P34" i="15"/>
  <c r="O34" i="15"/>
  <c r="N34" i="15"/>
  <c r="M34" i="15"/>
  <c r="L34" i="15"/>
  <c r="K34" i="15"/>
  <c r="J34" i="15"/>
  <c r="I34" i="15"/>
  <c r="H34" i="15"/>
  <c r="G34" i="15"/>
  <c r="F34" i="15"/>
  <c r="E34" i="15"/>
  <c r="T33" i="15"/>
  <c r="T32" i="15"/>
  <c r="T31" i="15"/>
  <c r="T30" i="15"/>
  <c r="T29" i="15"/>
  <c r="S26" i="15"/>
  <c r="R26" i="15"/>
  <c r="Q26" i="15"/>
  <c r="P26" i="15"/>
  <c r="O26" i="15"/>
  <c r="N26" i="15"/>
  <c r="M26" i="15"/>
  <c r="L26" i="15"/>
  <c r="K26" i="15"/>
  <c r="J26" i="15"/>
  <c r="I26" i="15"/>
  <c r="H26" i="15"/>
  <c r="G26" i="15"/>
  <c r="F26" i="15"/>
  <c r="E26" i="15"/>
  <c r="T25" i="15"/>
  <c r="T24" i="15"/>
  <c r="T23" i="15"/>
  <c r="T22" i="15"/>
  <c r="T21" i="15"/>
  <c r="T20" i="15"/>
  <c r="S17" i="15"/>
  <c r="R17" i="15"/>
  <c r="Q17" i="15"/>
  <c r="P17" i="15"/>
  <c r="O17" i="15"/>
  <c r="N17" i="15"/>
  <c r="M17" i="15"/>
  <c r="L17" i="15"/>
  <c r="K17" i="15"/>
  <c r="J17" i="15"/>
  <c r="I17" i="15"/>
  <c r="H17" i="15"/>
  <c r="G17" i="15"/>
  <c r="F17" i="15"/>
  <c r="E17" i="15"/>
  <c r="T16" i="15"/>
  <c r="T15" i="15"/>
  <c r="T14" i="15"/>
  <c r="T13" i="15"/>
  <c r="I53" i="16" l="1"/>
  <c r="Q53" i="16"/>
  <c r="T19" i="16"/>
  <c r="T27" i="16"/>
  <c r="T31" i="16"/>
  <c r="T42" i="16"/>
  <c r="G53" i="16"/>
  <c r="K53" i="16"/>
  <c r="O53" i="16"/>
  <c r="S53" i="16"/>
  <c r="F53" i="16"/>
  <c r="J53" i="16"/>
  <c r="N53" i="16"/>
  <c r="R53" i="16"/>
  <c r="E53" i="16"/>
  <c r="T37" i="16"/>
  <c r="H53" i="16"/>
  <c r="L53" i="16"/>
  <c r="P53" i="16"/>
  <c r="M53" i="16"/>
  <c r="I53" i="15"/>
  <c r="M53" i="15"/>
  <c r="Q53" i="15"/>
  <c r="E53" i="15"/>
  <c r="T17" i="15"/>
  <c r="N53" i="15"/>
  <c r="R53" i="15"/>
  <c r="L53" i="15"/>
  <c r="S53" i="15"/>
  <c r="T34" i="15"/>
  <c r="T43" i="15"/>
  <c r="H53" i="15"/>
  <c r="K53" i="15"/>
  <c r="G53" i="15"/>
  <c r="O53" i="15"/>
  <c r="T26" i="15"/>
  <c r="J53" i="15"/>
  <c r="P53" i="15"/>
  <c r="T46" i="16"/>
  <c r="T51" i="16"/>
  <c r="T51" i="15"/>
  <c r="F53" i="15"/>
  <c r="T47" i="15"/>
  <c r="Q54" i="15" l="1"/>
  <c r="N54" i="16"/>
  <c r="K54" i="16"/>
  <c r="E54" i="16"/>
  <c r="E55" i="16"/>
  <c r="E56" i="16"/>
  <c r="E57" i="16"/>
  <c r="Q54" i="16"/>
  <c r="H54" i="16"/>
  <c r="E56" i="15"/>
  <c r="E57" i="15"/>
  <c r="K54" i="15"/>
  <c r="N54" i="15"/>
  <c r="E55" i="15"/>
  <c r="H54" i="15"/>
  <c r="E54" i="15"/>
  <c r="E58" i="15" l="1"/>
  <c r="F58" i="15" s="1"/>
  <c r="E58" i="16"/>
  <c r="F58" i="16" s="1"/>
  <c r="F56" i="15" l="1"/>
  <c r="F57" i="15"/>
  <c r="F55" i="15"/>
  <c r="F57" i="16"/>
  <c r="F56" i="16"/>
  <c r="F55" i="16"/>
  <c r="F60" i="15" l="1"/>
  <c r="F60" i="16"/>
</calcChain>
</file>

<file path=xl/comments1.xml><?xml version="1.0" encoding="utf-8"?>
<comments xmlns="http://schemas.openxmlformats.org/spreadsheetml/2006/main">
  <authors>
    <author>Autor</author>
  </authors>
  <commentList>
    <comment ref="D13" authorId="0" shapeId="0">
      <text>
        <r>
          <rPr>
            <b/>
            <sz val="9"/>
            <color indexed="81"/>
            <rFont val="Tahoma"/>
            <family val="2"/>
          </rPr>
          <t>Resolución 1995/2019
- Capitulo II Articulo 9 Identificación
GPC Ca Próstata
- Numeral 11.2 Población Objeto</t>
        </r>
        <r>
          <rPr>
            <sz val="9"/>
            <color indexed="81"/>
            <rFont val="Tahoma"/>
            <family val="2"/>
          </rPr>
          <t xml:space="preserve">
</t>
        </r>
      </text>
    </comment>
    <comment ref="D14" authorId="0" shapeId="0">
      <text>
        <r>
          <rPr>
            <b/>
            <sz val="9"/>
            <color indexed="81"/>
            <rFont val="Tahoma"/>
            <family val="2"/>
          </rPr>
          <t>Resolución 1995/2019
- Capitulo II Articulo 9 Identificación</t>
        </r>
        <r>
          <rPr>
            <sz val="9"/>
            <color indexed="81"/>
            <rFont val="Tahoma"/>
            <family val="2"/>
          </rPr>
          <t xml:space="preserve">
</t>
        </r>
      </text>
    </comment>
    <comment ref="D15" authorId="0" shapeId="0">
      <text>
        <r>
          <rPr>
            <b/>
            <sz val="9"/>
            <color indexed="81"/>
            <rFont val="Tahoma"/>
            <family val="2"/>
          </rPr>
          <t>- Capitulo II Articulo 10 Registro específico
GPC Ca Próstata
- Numeral 11.2 Población Objeto</t>
        </r>
      </text>
    </comment>
    <comment ref="D16" authorId="0" shapeId="0">
      <text>
        <r>
          <rPr>
            <b/>
            <sz val="9"/>
            <color indexed="81"/>
            <rFont val="Tahoma"/>
            <family val="2"/>
          </rPr>
          <t>RIA PMS
-Numeral 11. 5 Descripción del procedimiento
GPC Ca Próstata
- Población Objeto</t>
        </r>
        <r>
          <rPr>
            <sz val="9"/>
            <color indexed="81"/>
            <rFont val="Tahoma"/>
            <family val="2"/>
          </rPr>
          <t xml:space="preserve">
</t>
        </r>
      </text>
    </comment>
    <comment ref="D20" authorId="0" shapeId="0">
      <text>
        <r>
          <rPr>
            <b/>
            <sz val="9"/>
            <color indexed="81"/>
            <rFont val="Tahoma"/>
            <family val="2"/>
          </rPr>
          <t>GPC Ca Próstata
- Detección Temprana
RIA PMS
- Numeral 11.5 Descripción del procedimiento</t>
        </r>
      </text>
    </comment>
    <comment ref="D21" authorId="0" shapeId="0">
      <text>
        <r>
          <rPr>
            <b/>
            <sz val="9"/>
            <color indexed="81"/>
            <rFont val="Tahoma"/>
            <family val="2"/>
          </rPr>
          <t>RIA PMS
-Numeral 11. 5 Descripción del procedimiento
GPC Ca Próstata
- Numeral 11.2 Población Objeto</t>
        </r>
        <r>
          <rPr>
            <sz val="9"/>
            <color indexed="81"/>
            <rFont val="Tahoma"/>
            <family val="2"/>
          </rPr>
          <t xml:space="preserve">
</t>
        </r>
      </text>
    </comment>
    <comment ref="D22"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3"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4" authorId="0" shapeId="0">
      <text>
        <r>
          <rPr>
            <b/>
            <sz val="9"/>
            <color indexed="81"/>
            <rFont val="Tahoma"/>
            <family val="2"/>
          </rPr>
          <t>Resolución 1995/1999
- capitulo II
- Articulo 10 registros específicos
GPC Ca Próstata
- Introducción</t>
        </r>
      </text>
    </comment>
    <comment ref="D25" authorId="0" shapeId="0">
      <text>
        <r>
          <rPr>
            <b/>
            <sz val="9"/>
            <color indexed="81"/>
            <rFont val="Tahoma"/>
            <family val="2"/>
          </rPr>
          <t>Resolución 1995/1999
- capitulo II
- Articulo 10 registros específicos
GPC Ca Próstata
- Introducción</t>
        </r>
        <r>
          <rPr>
            <sz val="9"/>
            <color indexed="81"/>
            <rFont val="Tahoma"/>
            <family val="2"/>
          </rPr>
          <t xml:space="preserve">
</t>
        </r>
      </text>
    </comment>
    <comment ref="D29" authorId="0" shapeId="0">
      <text>
        <r>
          <rPr>
            <b/>
            <sz val="9"/>
            <color indexed="81"/>
            <rFont val="Tahoma"/>
            <family val="2"/>
          </rPr>
          <t xml:space="preserve">Resolución 1995/1999
- Articulo 10 Registros específicos
RIA PMS
-Numeral 11. 5 Descripción del procedimiento
GPC Ca Próstata
Detección temprana </t>
        </r>
        <r>
          <rPr>
            <sz val="9"/>
            <color indexed="81"/>
            <rFont val="Tahoma"/>
            <family val="2"/>
          </rPr>
          <t xml:space="preserve">
</t>
        </r>
      </text>
    </comment>
    <comment ref="D30" authorId="0" shapeId="0">
      <text>
        <r>
          <rPr>
            <b/>
            <sz val="9"/>
            <color indexed="81"/>
            <rFont val="Tahoma"/>
            <family val="2"/>
          </rPr>
          <t xml:space="preserve">RIA PMS
-Numeral 11. 5 Descripción del procedimiento
</t>
        </r>
      </text>
    </comment>
    <comment ref="D31" authorId="0" shapeId="0">
      <text>
        <r>
          <rPr>
            <b/>
            <sz val="9"/>
            <color indexed="81"/>
            <rFont val="Tahoma"/>
            <family val="2"/>
          </rPr>
          <t>RIA PMS
-Numeral 11. 5 Descripción del procedimiento</t>
        </r>
      </text>
    </comment>
    <comment ref="D32" authorId="0" shapeId="0">
      <text>
        <r>
          <rPr>
            <b/>
            <sz val="9"/>
            <color indexed="81"/>
            <rFont val="Tahoma"/>
            <family val="2"/>
          </rPr>
          <t>RIA PMS
-Numeral 11. 5 Descripción del procedimiento</t>
        </r>
      </text>
    </comment>
    <comment ref="D33" authorId="0" shapeId="0">
      <text>
        <r>
          <rPr>
            <b/>
            <sz val="9"/>
            <color indexed="81"/>
            <rFont val="Tahoma"/>
            <family val="2"/>
          </rPr>
          <t>GPC Ca Próstata
Detección temprana</t>
        </r>
      </text>
    </comment>
    <comment ref="D37" authorId="0" shapeId="0">
      <text>
        <r>
          <rPr>
            <b/>
            <sz val="9"/>
            <color indexed="81"/>
            <rFont val="Tahoma"/>
            <family val="2"/>
          </rPr>
          <t>RIA PMS
-Numeral 11. 7 Información para la salud</t>
        </r>
      </text>
    </comment>
    <comment ref="D38" authorId="0" shapeId="0">
      <text>
        <r>
          <rPr>
            <b/>
            <sz val="9"/>
            <color indexed="81"/>
            <rFont val="Tahoma"/>
            <family val="2"/>
          </rPr>
          <t>RIA PMS
-Numeral 11. 5  Descripción del procedimiento
- Numeral 11.7 Información para la salud</t>
        </r>
      </text>
    </comment>
    <comment ref="D39" authorId="0" shapeId="0">
      <text>
        <r>
          <rPr>
            <b/>
            <sz val="9"/>
            <color indexed="81"/>
            <rFont val="Tahoma"/>
            <family val="2"/>
          </rPr>
          <t>GPC Ca Próstata
- Introducción</t>
        </r>
      </text>
    </comment>
    <comment ref="D40" authorId="0" shapeId="0">
      <text>
        <r>
          <rPr>
            <b/>
            <sz val="9"/>
            <color indexed="81"/>
            <rFont val="Tahoma"/>
            <family val="2"/>
          </rPr>
          <t>RIA PMS
-Numeral 11.7 Información para la salud</t>
        </r>
        <r>
          <rPr>
            <sz val="9"/>
            <color indexed="81"/>
            <rFont val="Tahoma"/>
            <family val="2"/>
          </rPr>
          <t xml:space="preserve">
</t>
        </r>
      </text>
    </comment>
    <comment ref="D41" authorId="0" shapeId="0">
      <text>
        <r>
          <rPr>
            <b/>
            <sz val="9"/>
            <color indexed="81"/>
            <rFont val="Tahoma"/>
            <family val="2"/>
          </rPr>
          <t>RIA PMS
- Numeral 11.9 Gestión para la salud</t>
        </r>
        <r>
          <rPr>
            <sz val="9"/>
            <color indexed="81"/>
            <rFont val="Tahoma"/>
            <family val="2"/>
          </rPr>
          <t xml:space="preserve">
</t>
        </r>
      </text>
    </comment>
    <comment ref="D42" authorId="0" shapeId="0">
      <text>
        <r>
          <rPr>
            <b/>
            <sz val="9"/>
            <color indexed="81"/>
            <rFont val="Tahoma"/>
            <family val="2"/>
          </rPr>
          <t>RIA PMS
-Numeral 11. 5  Descripción del procedimiento</t>
        </r>
      </text>
    </comment>
    <comment ref="D50" authorId="0" shapeId="0">
      <text>
        <r>
          <rPr>
            <b/>
            <sz val="9"/>
            <color indexed="81"/>
            <rFont val="Tahoma"/>
            <family val="2"/>
          </rPr>
          <t>RIA PMS
- Numeral 11.9 Gestión para la salud
GPC Ca Próstata
-Seguimiento
- Rehabilitación urológica</t>
        </r>
        <r>
          <rPr>
            <sz val="9"/>
            <color indexed="81"/>
            <rFont val="Tahoma"/>
            <family val="2"/>
          </rPr>
          <t xml:space="preserve">
</t>
        </r>
      </text>
    </comment>
  </commentList>
</comments>
</file>

<file path=xl/comments2.xml><?xml version="1.0" encoding="utf-8"?>
<comments xmlns="http://schemas.openxmlformats.org/spreadsheetml/2006/main">
  <authors>
    <author>Autor</author>
  </authors>
  <commentList>
    <comment ref="D16" authorId="0" shapeId="0">
      <text>
        <r>
          <rPr>
            <b/>
            <sz val="9"/>
            <color indexed="81"/>
            <rFont val="Tahoma"/>
            <family val="2"/>
          </rPr>
          <t>Resolución 1995/2019
- Capitulo II Articulo 9 Identificación
GPC Ca Colo-rectal
Población Objeto
RIA PMS 
- Numeral 12.2. población objeto</t>
        </r>
        <r>
          <rPr>
            <sz val="9"/>
            <color indexed="81"/>
            <rFont val="Tahoma"/>
            <family val="2"/>
          </rPr>
          <t xml:space="preserve">
</t>
        </r>
      </text>
    </comment>
    <comment ref="D17" authorId="0" shapeId="0">
      <text>
        <r>
          <rPr>
            <b/>
            <sz val="9"/>
            <color indexed="81"/>
            <rFont val="Tahoma"/>
            <family val="2"/>
          </rPr>
          <t>Resolución 1995/2019
- Capitulo II Articulo 9 Identificación</t>
        </r>
        <r>
          <rPr>
            <sz val="9"/>
            <color indexed="81"/>
            <rFont val="Tahoma"/>
            <family val="2"/>
          </rPr>
          <t xml:space="preserve">
</t>
        </r>
      </text>
    </comment>
    <comment ref="D18" authorId="0" shapeId="0">
      <text>
        <r>
          <rPr>
            <b/>
            <sz val="9"/>
            <color indexed="81"/>
            <rFont val="Tahoma"/>
            <family val="2"/>
          </rPr>
          <t xml:space="preserve">Resolución 1995/9999
Capitulo II Articulo 10 Registro específico
GPC Ca Colo-rectal
- Introducción
</t>
        </r>
      </text>
    </comment>
    <comment ref="D22" authorId="0" shapeId="0">
      <text>
        <r>
          <rPr>
            <b/>
            <sz val="9"/>
            <color indexed="81"/>
            <rFont val="Tahoma"/>
            <family val="2"/>
          </rPr>
          <t>RIA PMS
- Numeral 12.4 Descripción del procedimiento</t>
        </r>
      </text>
    </comment>
    <comment ref="D23" authorId="0" shapeId="0">
      <text>
        <r>
          <rPr>
            <b/>
            <sz val="9"/>
            <color indexed="81"/>
            <rFont val="Tahoma"/>
            <family val="2"/>
          </rPr>
          <t>Resolución 1995/1999
Articulo 10 Registros específicos
RIA PMS
- Numeral 12.4 Descripción del procedimiento
GPC Ca Colo-rectal
- Numeral 3.1 Detección temprana</t>
        </r>
      </text>
    </comment>
    <comment ref="D24" authorId="0" shapeId="0">
      <text>
        <r>
          <rPr>
            <b/>
            <sz val="9"/>
            <color indexed="81"/>
            <rFont val="Tahoma"/>
            <family val="2"/>
          </rPr>
          <t>RIA PMS
- Numeral 12.4.1
Información para la salud</t>
        </r>
        <r>
          <rPr>
            <sz val="9"/>
            <color indexed="81"/>
            <rFont val="Tahoma"/>
            <family val="2"/>
          </rPr>
          <t xml:space="preserve">
</t>
        </r>
      </text>
    </comment>
    <comment ref="D25" authorId="0" shapeId="0">
      <text>
        <r>
          <rPr>
            <b/>
            <sz val="9"/>
            <color indexed="81"/>
            <rFont val="Tahoma"/>
            <family val="2"/>
          </rPr>
          <t>RIA PMS
- Numeral 12.4.1
Información para la salud</t>
        </r>
      </text>
    </comment>
    <comment ref="D26" authorId="0" shapeId="0">
      <text>
        <r>
          <rPr>
            <b/>
            <sz val="9"/>
            <color indexed="81"/>
            <rFont val="Tahoma"/>
            <family val="2"/>
          </rPr>
          <t>GPC Ca Colo-rectal
- Numeral 3.1 Detección temprana</t>
        </r>
      </text>
    </comment>
    <comment ref="D30" authorId="0" shapeId="0">
      <text>
        <r>
          <rPr>
            <b/>
            <sz val="9"/>
            <color indexed="81"/>
            <rFont val="Tahoma"/>
            <family val="2"/>
          </rPr>
          <t>GPC Ca Colo-rectal
- Numeral 3.1 Detección temprana</t>
        </r>
      </text>
    </comment>
    <comment ref="D34" authorId="0" shapeId="0">
      <text>
        <r>
          <rPr>
            <b/>
            <sz val="9"/>
            <color indexed="81"/>
            <rFont val="Tahoma"/>
            <family val="2"/>
          </rPr>
          <t>RIA PMS
- Numeral 12.4.1
Información para la salud</t>
        </r>
        <r>
          <rPr>
            <sz val="9"/>
            <color indexed="81"/>
            <rFont val="Tahoma"/>
            <family val="2"/>
          </rPr>
          <t xml:space="preserve">
</t>
        </r>
      </text>
    </comment>
    <comment ref="D35" authorId="0" shapeId="0">
      <text>
        <r>
          <rPr>
            <b/>
            <sz val="9"/>
            <color indexed="81"/>
            <rFont val="Tahoma"/>
            <family val="2"/>
          </rPr>
          <t>RIA PMS
- Numeral 12.4.3 Gestión para la salud</t>
        </r>
        <r>
          <rPr>
            <sz val="9"/>
            <color indexed="81"/>
            <rFont val="Tahoma"/>
            <family val="2"/>
          </rPr>
          <t xml:space="preserve">
</t>
        </r>
      </text>
    </comment>
    <comment ref="D36" authorId="0" shapeId="0">
      <text>
        <r>
          <rPr>
            <b/>
            <sz val="9"/>
            <color indexed="81"/>
            <rFont val="Tahoma"/>
            <family val="2"/>
          </rPr>
          <t>RIA PMS
- Numeral 12.4.1
Información para la salud</t>
        </r>
        <r>
          <rPr>
            <sz val="9"/>
            <color indexed="81"/>
            <rFont val="Tahoma"/>
            <family val="2"/>
          </rPr>
          <t xml:space="preserve">
</t>
        </r>
      </text>
    </comment>
    <comment ref="D40" authorId="0" shapeId="0">
      <text>
        <r>
          <rPr>
            <b/>
            <sz val="9"/>
            <color indexed="81"/>
            <rFont val="Tahoma"/>
            <family val="2"/>
          </rPr>
          <t>RIA PMS
- Numeral 12.3
Atenciones incluidas</t>
        </r>
        <r>
          <rPr>
            <sz val="9"/>
            <color indexed="81"/>
            <rFont val="Tahoma"/>
            <family val="2"/>
          </rPr>
          <t xml:space="preserve">
</t>
        </r>
      </text>
    </comment>
    <comment ref="D41" authorId="0" shapeId="0">
      <text>
        <r>
          <rPr>
            <b/>
            <sz val="9"/>
            <color indexed="81"/>
            <rFont val="Tahoma"/>
            <family val="2"/>
          </rPr>
          <t>RIA PMS
- Numeral 12.4.1
Información para la salud
GPC Ca Colo-rectal
- Numeral 3.1 
Detección temprana</t>
        </r>
        <r>
          <rPr>
            <sz val="9"/>
            <color indexed="81"/>
            <rFont val="Tahoma"/>
            <family val="2"/>
          </rPr>
          <t xml:space="preserve">
</t>
        </r>
      </text>
    </comment>
    <comment ref="D45" authorId="0" shapeId="0">
      <text>
        <r>
          <rPr>
            <b/>
            <sz val="9"/>
            <color indexed="81"/>
            <rFont val="Tahoma"/>
            <family val="2"/>
          </rPr>
          <t>Resolución 1995/1999
- Artículo 10 registros específicos
RIA PMS
- Numeral 12.4.3 Gestión para la salud
GPC Ca Colo-rectal
- Numeral 3.2 diagnóstico</t>
        </r>
        <r>
          <rPr>
            <sz val="9"/>
            <color indexed="81"/>
            <rFont val="Tahoma"/>
            <family val="2"/>
          </rPr>
          <t xml:space="preserve">
</t>
        </r>
      </text>
    </comment>
    <comment ref="D49" authorId="0" shapeId="0">
      <text>
        <r>
          <rPr>
            <b/>
            <sz val="9"/>
            <color indexed="81"/>
            <rFont val="Tahoma"/>
            <family val="2"/>
          </rPr>
          <t>RIA PMS
- Numeral 12.4.3 Gestión para la salud
GPC Ca Colo-rectal
-Seguimiento
- Diagnóstico</t>
        </r>
        <r>
          <rPr>
            <sz val="9"/>
            <color indexed="81"/>
            <rFont val="Tahoma"/>
            <family val="2"/>
          </rPr>
          <t xml:space="preserve">
</t>
        </r>
      </text>
    </comment>
    <comment ref="D50" authorId="0" shapeId="0">
      <text>
        <r>
          <rPr>
            <b/>
            <sz val="9"/>
            <color indexed="81"/>
            <rFont val="Tahoma"/>
            <family val="2"/>
          </rPr>
          <t xml:space="preserve">GPC Ca Colo-rectal
-Seguimiento
- Rehabilitación </t>
        </r>
        <r>
          <rPr>
            <sz val="9"/>
            <color indexed="81"/>
            <rFont val="Tahoma"/>
            <family val="2"/>
          </rPr>
          <t xml:space="preserve">
</t>
        </r>
      </text>
    </comment>
  </commentList>
</comments>
</file>

<file path=xl/sharedStrings.xml><?xml version="1.0" encoding="utf-8"?>
<sst xmlns="http://schemas.openxmlformats.org/spreadsheetml/2006/main" count="373" uniqueCount="83">
  <si>
    <t>C</t>
  </si>
  <si>
    <t>NC</t>
  </si>
  <si>
    <t>NA</t>
  </si>
  <si>
    <t xml:space="preserve">TOTAL </t>
  </si>
  <si>
    <t>EXAMEN FISICO</t>
  </si>
  <si>
    <t>EDUCACION</t>
  </si>
  <si>
    <t>PRUEBAS ESPECIFICAS</t>
  </si>
  <si>
    <t>DOCUMENTO</t>
  </si>
  <si>
    <t>IDENTIFICACIÓN</t>
  </si>
  <si>
    <t>IDENTIFICACION</t>
  </si>
  <si>
    <t xml:space="preserve">EVOLUCIÓN COINCIDE CON PLAN DE TRATAMIENTO </t>
  </si>
  <si>
    <t xml:space="preserve">REMISIONES </t>
  </si>
  <si>
    <t xml:space="preserve">INSTRUMENTO AUDITORIA HISTORIA CLINICA -  ACTIVIDADES Y ESTRATEGIAS DETECCIÒN TEMPRANA - PROTECCION ESPECIFICA - EVENTOS DE INTERES EN SALUD PÚBLICA </t>
  </si>
  <si>
    <t>Se evidencia registro fecha de nacimiento (hombres entre 50 y 75 años)</t>
  </si>
  <si>
    <t>Se evidencia registro de datos personales del usuario actualizados (teléfono, dirección, contacto de familiar)</t>
  </si>
  <si>
    <t>Se evidencia registro de población vulnerable (desplazado, indígena, privado de la libertad, migrante, discapacitado)</t>
  </si>
  <si>
    <t>Se evidencia caracterización de afrocolombiana (raza negra)</t>
  </si>
  <si>
    <t>Observaciones:</t>
  </si>
  <si>
    <t>ANTECEDENTES</t>
  </si>
  <si>
    <r>
      <t xml:space="preserve">Se evidencia el diligenciamiento de antecedentes </t>
    </r>
    <r>
      <rPr>
        <u/>
        <sz val="10"/>
        <color theme="1"/>
        <rFont val="Arial"/>
        <family val="2"/>
      </rPr>
      <t>familiares</t>
    </r>
    <r>
      <rPr>
        <sz val="10"/>
        <color theme="1"/>
        <rFont val="Arial"/>
        <family val="2"/>
      </rPr>
      <t xml:space="preserve"> en cada control (familiares de primer o segundo grado de consanguinidad con antecedentes de ca de próstata)</t>
    </r>
  </si>
  <si>
    <t>Se evidencia el diligenciamiento de factores de riesgo y hábitos del paciente IMC y  obesidad.</t>
  </si>
  <si>
    <t>Se evidencia el diligenciamiento de factores de riesgo y hábitos del paciente como alto consumo de grasas saturadas</t>
  </si>
  <si>
    <t>Se evidencia el diligenciamiento de factores de riesgo y hábitos del paciente como tabaquismo.</t>
  </si>
  <si>
    <t>Se evidencia el diligenciamiento de factores de riesgo y hábitos del paciente como consumo de alcohol</t>
  </si>
  <si>
    <t>Se evidencia el registro de la realización del tacto rectal</t>
  </si>
  <si>
    <t>Se registra la información sobre el procedimiento y el posible malestar durante el tacto rectal</t>
  </si>
  <si>
    <t>Se registra la educación brindada en cuanto a Signos y síntomas de alarma (Dolor pélvico, urgencias urinarias, pujo, tenesmo vesical, nicturia, disuria, reducción el chorro, hematuria, hematoespermia)</t>
  </si>
  <si>
    <t>Se deja por escrito entrega de carnet que incluye fecha de la tamización por tacto rectal, profesional que lo realiza, fecha para PSA.</t>
  </si>
  <si>
    <t>Se evidencia orden medica de PSA.</t>
  </si>
  <si>
    <t>De acuerdo a las condiciones, antecedentes familiares y personales, tacto rectal y resultados PSA se ha realizado remisión para valoración por especialista.</t>
  </si>
  <si>
    <t>FORMATO AUDITORIA HISTORIAS CLINICAS CANCER COLORECTAL</t>
  </si>
  <si>
    <r>
      <t xml:space="preserve">Se evidencia el diligenciamiento de antecedentes </t>
    </r>
    <r>
      <rPr>
        <u/>
        <sz val="10"/>
        <color theme="1"/>
        <rFont val="Arial"/>
        <family val="2"/>
      </rPr>
      <t>familiares</t>
    </r>
    <r>
      <rPr>
        <sz val="10"/>
        <color theme="1"/>
        <rFont val="Arial"/>
        <family val="2"/>
      </rPr>
      <t xml:space="preserve"> en cada control (familiares en primer grado de poliposis adenomatosa miliar(PAF) Historia familiar de cáncer de colon y recto poliposico hereditario(CCRNPH),  familiares con enfermedad infamatoria intestinal (EII).</t>
    </r>
  </si>
  <si>
    <r>
      <t xml:space="preserve">Se evidencia el diligenciamiento de antecedentes </t>
    </r>
    <r>
      <rPr>
        <u/>
        <sz val="10"/>
        <color theme="1"/>
        <rFont val="Arial"/>
        <family val="2"/>
      </rPr>
      <t xml:space="preserve">personales </t>
    </r>
    <r>
      <rPr>
        <sz val="10"/>
        <color theme="1"/>
        <rFont val="Arial"/>
        <family val="2"/>
      </rPr>
      <t xml:space="preserve">en cada control (individuos con antecedentes de enfermedad inflamatoria intestinal (EII). antecedentes de pólipos adenomatosos del colon.   antecedentes de pólipos hiperplásicos del colon. </t>
    </r>
  </si>
  <si>
    <t>Se evidencia el diligenciamiento de factores de riesgo y hábitos del paciente como actividad física</t>
  </si>
  <si>
    <t xml:space="preserve">Se evidencia el diligenciamiento de factores de riesgo y hábitos del paciente como la alimentación </t>
  </si>
  <si>
    <t>Se realiza una adecuada revisión por sistemas: abdomen (dolor pélvico, dolor en el cuadrante superior derecho o área hepática), síntomas vagos constitucionales como fatiga o nauseas.</t>
  </si>
  <si>
    <t>Se registra la educación brindada en cuanto a Signos y síntomas de alarma (Perdida de peso, melenas, sangrado rectal activo, masa abdominal palpable, cambio en el hábito intestinal)</t>
  </si>
  <si>
    <t>Se evidencia el registro de información al usuario de los tiempos entre la toma de sangre oculta en materia fecal  y el resultado el cual no debe superar los 15 días.</t>
  </si>
  <si>
    <t>Se registra la educación brindada en factores de riesgo y hábitos saludables. (Consumo de alimentos ricos en fibra como frutas y verduras, granos integrales, evitar el consumo de carnes procesadas y practicar actividad física con regularidad)</t>
  </si>
  <si>
    <t>Se evidencia la solicitud  de la prueba de tamizaje sangre oculta en materia fecal por inmunoquimica (3 muestras en días diferentes)</t>
  </si>
  <si>
    <t>REMISIONES</t>
  </si>
  <si>
    <t>RESULTADO</t>
  </si>
  <si>
    <r>
      <t xml:space="preserve">Programa o estrategia : </t>
    </r>
    <r>
      <rPr>
        <sz val="10"/>
        <color theme="1"/>
        <rFont val="Calibri"/>
        <family val="2"/>
        <scheme val="minor"/>
      </rPr>
      <t>Cáncer DE PROSTATA</t>
    </r>
  </si>
  <si>
    <r>
      <t xml:space="preserve">Auditor : </t>
    </r>
    <r>
      <rPr>
        <sz val="10"/>
        <color theme="1"/>
        <rFont val="Calibri"/>
        <family val="2"/>
        <scheme val="minor"/>
      </rPr>
      <t>Jennifer Astrid Henao Murillo</t>
    </r>
  </si>
  <si>
    <t>Programa o estrategia : Cáncer Estómago Colorectal</t>
  </si>
  <si>
    <r>
      <t>Auditor :</t>
    </r>
    <r>
      <rPr>
        <sz val="10"/>
        <color theme="1"/>
        <rFont val="Calibri"/>
        <family val="2"/>
        <scheme val="minor"/>
      </rPr>
      <t xml:space="preserve"> Jennifer Astrid Henao Murillo</t>
    </r>
  </si>
  <si>
    <t>Se indaga sobre antecedentes sintomáticos en (urgencias, pujo, tenesmo vesical, nicturia, disuria, reducción el chorro, hematuria, hematoespermia).</t>
  </si>
  <si>
    <t xml:space="preserve">Se evidencia el registro de la negativa del paciente a la tamización del tacto rectal </t>
  </si>
  <si>
    <t>Ante la realización del tacto rectal o la negativa del paciente para realizarlo se evidencia  la persuasión y la educación de la importancia</t>
  </si>
  <si>
    <t xml:space="preserve">Se evidencia información dada al paciente de los pasos a seguir según los resultados del tacto rectal y el PSA </t>
  </si>
  <si>
    <t>Se evidencia el registro de la información de la importancia de la tamización combinada del tacto rectal y el PSA para un diagnóstico oportuno.</t>
  </si>
  <si>
    <t>Se evidencia el registro de información al usuario de los tiempos entre el tacto rectal y la toma de PSA de 10 días y que su resultado entre el tacto, la toma y el resultado no debe ser superior a 15 días.</t>
  </si>
  <si>
    <t>Se evidencia el diligenciamiento de la clasificación del riesgo según los antecedentes personales y familiares según indicaciones de buena práctica GPC.</t>
  </si>
  <si>
    <t>Se evidencia la tamización con un periodo de cada dos años o fecha de próxima cita</t>
  </si>
  <si>
    <t>Se registra  el resultado de Sangre oculta en materia fecal en la HC y en caso de estar alterado se gestiona remisión y cita para especialista.</t>
  </si>
  <si>
    <t>De acuerdo a las condiciones, antecedentes familiares y personales, y resultado de sangre oculta en materia fecal se ha realizado remisión para valoración por especialista.</t>
  </si>
  <si>
    <t xml:space="preserve">En caso de presentarse remisiones o interconsultas con especialistas se evidencia en la HC la transcripción de los conceptos e indicaciones del mismo. </t>
  </si>
  <si>
    <t>Formato de historia clínica con ítems de obligatorio diligenciamiento que cumplen con las necesidades del programa y la normatividad vigente en lo relacionado a identificación y caracterización poblacional</t>
  </si>
  <si>
    <t xml:space="preserve">No se evidencia el registro de la clasificación del riesgo como indicaciones de buena práctica </t>
  </si>
  <si>
    <t>Se evidencia el registro adecuado del examen del sistema abdominal</t>
  </si>
  <si>
    <t>No se registra en las notas médicas los tiempos entre la solicitud y toma de la SOMF</t>
  </si>
  <si>
    <t xml:space="preserve">Base de datos y programa estructurado e implementado desde hace un año por lo que no hay forma de verificar la periodicidad de los laboratorios </t>
  </si>
  <si>
    <t>Solicitado recientemente durante el control de riesgo cardiovascular</t>
  </si>
  <si>
    <t>Pendiente resultado</t>
  </si>
  <si>
    <t>Solicitado recientemente durante consulta médica general</t>
  </si>
  <si>
    <t>Consulta para entrega de resultados</t>
  </si>
  <si>
    <t>Resultado normal</t>
  </si>
  <si>
    <t>Se evidencia el registro de la palabra normal sin hacer énfasis en el abdomen</t>
  </si>
  <si>
    <t>Solicitado durante el ingreso al programa</t>
  </si>
  <si>
    <t>No evaluado asesoría médica</t>
  </si>
  <si>
    <t>Formato de historia clínica con ítems de obligatorio diligenciamiento que cumplen con las necesidades del programa y la normatividad vigente en lo relacionada a identificación y caracterización poblacional</t>
  </si>
  <si>
    <t>No se registra síntomas de urgencias genitourinarias</t>
  </si>
  <si>
    <t>No se registra en las notas médicas la información dada al paciente sobre la importancia de el tacto rectal combinado con el PSA, el tiempo entre los dos ni la implementación del carnet. Se brinda educación de signos y síntomas de alarma pero no se especifica para qué o en busca de que.</t>
  </si>
  <si>
    <t>Resultado pendiente</t>
  </si>
  <si>
    <t>Remitido a cirugía</t>
  </si>
  <si>
    <t xml:space="preserve">No se realiza tacto rectal ni las actividades previas y posteriores que se requieren del procedimiento como tampoco su persuasión. Así mismo no se evalúa es sistema genitourinario </t>
  </si>
  <si>
    <t xml:space="preserve">No se realiza tacto rectal ni las actividades previas y posteriores que se requieren del procedimiento como tampoco su persuasión. </t>
  </si>
  <si>
    <t>El software de la historia clínica permite identificar ordenes médicas y de laboratorio</t>
  </si>
  <si>
    <r>
      <t xml:space="preserve">Fecha: </t>
    </r>
    <r>
      <rPr>
        <sz val="10"/>
        <color theme="1"/>
        <rFont val="Arial"/>
        <family val="2"/>
      </rPr>
      <t>28-07-2021</t>
    </r>
  </si>
  <si>
    <r>
      <t xml:space="preserve">Institución:  </t>
    </r>
    <r>
      <rPr>
        <sz val="10"/>
        <color theme="1"/>
        <rFont val="Calibri"/>
        <family val="2"/>
        <scheme val="minor"/>
      </rPr>
      <t>ESE Salud Pereira Pueto de Salud Altagracia</t>
    </r>
  </si>
  <si>
    <t xml:space="preserve">Se realiza una adecuada revisión por sistemas que incluye Genitourinario y Colorectal  (verificar dolor en área pélvica, edema) </t>
  </si>
  <si>
    <t>Se registra la educación brindada en factores de riesgo y hábitos saludables como peso, alimentación saludable, dejar el hábito de fumar y el consumo de alcohol.</t>
  </si>
  <si>
    <r>
      <t xml:space="preserve">Institución:  </t>
    </r>
    <r>
      <rPr>
        <sz val="10"/>
        <color theme="1"/>
        <rFont val="Calibri"/>
        <family val="2"/>
        <scheme val="minor"/>
      </rPr>
      <t>ESE Salud Pereira Puerto de Salud Altagracia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</si>
</sst>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1" formatCode="_-* #,##0_-;\-* #,##0_-;_-* &quot;-&quot;_-;_-@_-"/>
  </numFmts>
  <fonts count="27" x14ac:knownFonts="1">
    <font>
      <sz val="11"/>
      <color rgb="FF000000"/>
      <name val="Calibri"/>
    </font>
    <font>
      <sz val="11"/>
      <color theme="1"/>
      <name val="Calibri"/>
      <family val="2"/>
      <scheme val="minor"/>
    </font>
    <font>
      <sz val="10"/>
      <color rgb="FF000000"/>
      <name val="Arial"/>
      <family val="2"/>
    </font>
    <font>
      <sz val="10"/>
      <color rgb="FFFF0000"/>
      <name val="Arial"/>
      <family val="2"/>
    </font>
    <font>
      <sz val="10"/>
      <name val="Arial"/>
      <family val="2"/>
    </font>
    <font>
      <b/>
      <sz val="10"/>
      <color rgb="FF0070C0"/>
      <name val="Arial"/>
      <family val="2"/>
    </font>
    <font>
      <sz val="9"/>
      <color indexed="81"/>
      <name val="Tahoma"/>
      <family val="2"/>
    </font>
    <font>
      <b/>
      <sz val="9"/>
      <color indexed="81"/>
      <name val="Tahoma"/>
      <family val="2"/>
    </font>
    <font>
      <b/>
      <sz val="10"/>
      <color theme="0"/>
      <name val="Arial"/>
      <family val="2"/>
    </font>
    <font>
      <sz val="11"/>
      <color rgb="FF000000"/>
      <name val="Calibri"/>
      <family val="2"/>
    </font>
    <font>
      <sz val="11"/>
      <color rgb="FFFF0000"/>
      <name val="Calibri"/>
      <family val="2"/>
      <scheme val="minor"/>
    </font>
    <font>
      <sz val="10"/>
      <color theme="1"/>
      <name val="Arial"/>
      <family val="2"/>
    </font>
    <font>
      <b/>
      <sz val="10"/>
      <color theme="1"/>
      <name val="Arial"/>
      <family val="2"/>
    </font>
    <font>
      <b/>
      <sz val="10"/>
      <color theme="1"/>
      <name val="Calibri"/>
      <family val="2"/>
      <scheme val="minor"/>
    </font>
    <font>
      <sz val="10"/>
      <color indexed="8"/>
      <name val="Arial"/>
      <family val="2"/>
    </font>
    <font>
      <b/>
      <sz val="11"/>
      <color theme="0"/>
      <name val="Arial"/>
      <family val="2"/>
    </font>
    <font>
      <sz val="11"/>
      <name val="Calibri"/>
      <family val="2"/>
      <scheme val="minor"/>
    </font>
    <font>
      <sz val="10"/>
      <color theme="0"/>
      <name val="Arial"/>
      <family val="2"/>
    </font>
    <font>
      <sz val="11"/>
      <name val="Arial"/>
      <family val="2"/>
    </font>
    <font>
      <b/>
      <sz val="11"/>
      <name val="Arial"/>
      <family val="2"/>
    </font>
    <font>
      <u/>
      <sz val="10"/>
      <color theme="1"/>
      <name val="Arial"/>
      <family val="2"/>
    </font>
    <font>
      <sz val="11"/>
      <color rgb="FF000000"/>
      <name val="Calibri"/>
      <family val="2"/>
    </font>
    <font>
      <sz val="11"/>
      <color rgb="FF000000"/>
      <name val="Calibri"/>
      <family val="2"/>
    </font>
    <font>
      <sz val="11"/>
      <color rgb="FF000000"/>
      <name val="Calibri"/>
      <family val="2"/>
      <charset val="1"/>
    </font>
    <font>
      <sz val="10"/>
      <color theme="1"/>
      <name val="Calibri"/>
      <family val="2"/>
      <scheme val="minor"/>
    </font>
    <font>
      <sz val="9"/>
      <color theme="0"/>
      <name val="Arial"/>
      <family val="2"/>
    </font>
    <font>
      <b/>
      <sz val="9"/>
      <color theme="0"/>
      <name val="Arial"/>
      <family val="2"/>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0070C0"/>
        <bgColor indexed="64"/>
      </patternFill>
    </fill>
    <fill>
      <patternFill patternType="solid">
        <fgColor rgb="FFC00000"/>
        <bgColor indexed="64"/>
      </patternFill>
    </fill>
  </fills>
  <borders count="32">
    <border>
      <left/>
      <right/>
      <top/>
      <bottom/>
      <diagonal/>
    </border>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auto="1"/>
      </right>
      <top style="thin">
        <color indexed="64"/>
      </top>
      <bottom/>
      <diagonal/>
    </border>
    <border>
      <left/>
      <right style="thin">
        <color indexed="64"/>
      </right>
      <top/>
      <bottom/>
      <diagonal/>
    </border>
    <border>
      <left style="medium">
        <color indexed="64"/>
      </left>
      <right style="thin">
        <color indexed="8"/>
      </right>
      <top/>
      <bottom/>
      <diagonal/>
    </border>
    <border>
      <left style="thin">
        <color indexed="8"/>
      </left>
      <right style="thin">
        <color indexed="8"/>
      </right>
      <top/>
      <bottom/>
      <diagonal/>
    </border>
    <border>
      <left style="thin">
        <color indexed="8"/>
      </left>
      <right style="medium">
        <color indexed="64"/>
      </right>
      <top/>
      <bottom/>
      <diagonal/>
    </border>
    <border>
      <left style="thin">
        <color auto="1"/>
      </left>
      <right/>
      <top style="thin">
        <color auto="1"/>
      </top>
      <bottom/>
      <diagonal/>
    </border>
    <border>
      <left style="thin">
        <color indexed="64"/>
      </left>
      <right/>
      <top/>
      <bottom/>
      <diagonal/>
    </border>
    <border>
      <left style="thin">
        <color auto="1"/>
      </left>
      <right style="thin">
        <color auto="1"/>
      </right>
      <top style="thin">
        <color auto="1"/>
      </top>
      <bottom style="thin">
        <color auto="1"/>
      </bottom>
      <diagonal/>
    </border>
    <border>
      <left style="medium">
        <color auto="1"/>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auto="1"/>
      </right>
      <top style="thin">
        <color indexed="8"/>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medium">
        <color auto="1"/>
      </left>
      <right/>
      <top style="thin">
        <color auto="1"/>
      </top>
      <bottom style="thin">
        <color indexed="8"/>
      </bottom>
      <diagonal/>
    </border>
    <border>
      <left/>
      <right/>
      <top style="thin">
        <color auto="1"/>
      </top>
      <bottom style="thin">
        <color indexed="8"/>
      </bottom>
      <diagonal/>
    </border>
    <border>
      <left/>
      <right style="medium">
        <color auto="1"/>
      </right>
      <top style="thin">
        <color auto="1"/>
      </top>
      <bottom style="thin">
        <color indexed="8"/>
      </bottom>
      <diagonal/>
    </border>
    <border>
      <left style="thin">
        <color indexed="64"/>
      </left>
      <right/>
      <top style="thin">
        <color auto="1"/>
      </top>
      <bottom style="thin">
        <color indexed="8"/>
      </bottom>
      <diagonal/>
    </border>
    <border>
      <left/>
      <right style="thin">
        <color auto="1"/>
      </right>
      <top style="thin">
        <color auto="1"/>
      </top>
      <bottom style="thin">
        <color indexed="8"/>
      </bottom>
      <diagonal/>
    </border>
    <border>
      <left style="medium">
        <color indexed="64"/>
      </left>
      <right/>
      <top style="thin">
        <color auto="1"/>
      </top>
      <bottom/>
      <diagonal/>
    </border>
    <border>
      <left/>
      <right style="medium">
        <color indexed="64"/>
      </right>
      <top style="thin">
        <color auto="1"/>
      </top>
      <bottom/>
      <diagonal/>
    </border>
  </borders>
  <cellStyleXfs count="10">
    <xf numFmtId="0" fontId="0" fillId="0" borderId="0"/>
    <xf numFmtId="0" fontId="1" fillId="0" borderId="1"/>
    <xf numFmtId="0" fontId="14" fillId="0" borderId="1" applyNumberFormat="0" applyFill="0" applyBorder="0" applyProtection="0"/>
    <xf numFmtId="9" fontId="1" fillId="0" borderId="1" applyFont="0" applyFill="0" applyBorder="0" applyAlignment="0" applyProtection="0"/>
    <xf numFmtId="9" fontId="21" fillId="0" borderId="0" applyFont="0" applyFill="0" applyBorder="0" applyAlignment="0" applyProtection="0"/>
    <xf numFmtId="0" fontId="14" fillId="0" borderId="1" applyNumberFormat="0" applyFill="0" applyBorder="0" applyProtection="0"/>
    <xf numFmtId="41" fontId="22" fillId="0" borderId="0" applyFont="0" applyFill="0" applyBorder="0" applyAlignment="0" applyProtection="0"/>
    <xf numFmtId="0" fontId="23" fillId="0" borderId="1"/>
    <xf numFmtId="0" fontId="2" fillId="0" borderId="1" applyNumberFormat="0" applyBorder="0" applyProtection="0"/>
    <xf numFmtId="9" fontId="9" fillId="0" borderId="1" applyFont="0" applyBorder="0" applyProtection="0"/>
  </cellStyleXfs>
  <cellXfs count="132">
    <xf numFmtId="0" fontId="0" fillId="0" borderId="0" xfId="0" applyFont="1" applyAlignment="1"/>
    <xf numFmtId="0" fontId="3" fillId="0" borderId="1" xfId="1" applyFont="1"/>
    <xf numFmtId="0" fontId="11" fillId="0" borderId="1" xfId="1" applyFont="1"/>
    <xf numFmtId="0" fontId="11" fillId="0" borderId="3" xfId="1" applyFont="1" applyBorder="1"/>
    <xf numFmtId="0" fontId="11" fillId="0" borderId="3" xfId="1" applyFont="1" applyFill="1" applyBorder="1"/>
    <xf numFmtId="0" fontId="4" fillId="2" borderId="4" xfId="1" applyFont="1" applyFill="1" applyBorder="1"/>
    <xf numFmtId="0" fontId="11" fillId="0" borderId="1" xfId="1" applyFont="1" applyBorder="1"/>
    <xf numFmtId="0" fontId="12" fillId="2" borderId="1" xfId="1" applyFont="1" applyFill="1" applyBorder="1" applyAlignment="1">
      <alignment horizontal="center" vertical="center"/>
    </xf>
    <xf numFmtId="0" fontId="11" fillId="0" borderId="1" xfId="1" applyFont="1" applyFill="1" applyBorder="1"/>
    <xf numFmtId="0" fontId="4" fillId="2" borderId="5" xfId="1" applyFont="1" applyFill="1" applyBorder="1"/>
    <xf numFmtId="0" fontId="11" fillId="2" borderId="1" xfId="1" applyFont="1" applyFill="1"/>
    <xf numFmtId="0" fontId="13" fillId="0" borderId="1" xfId="1" applyFont="1" applyAlignment="1"/>
    <xf numFmtId="0" fontId="8" fillId="4" borderId="2" xfId="1" applyFont="1" applyFill="1" applyBorder="1" applyAlignment="1">
      <alignment vertical="center"/>
    </xf>
    <xf numFmtId="0" fontId="16" fillId="2" borderId="5" xfId="1" applyFont="1" applyFill="1" applyBorder="1" applyAlignment="1">
      <alignment horizontal="center" vertical="center"/>
    </xf>
    <xf numFmtId="49" fontId="15" fillId="4" borderId="6" xfId="2" applyNumberFormat="1" applyFont="1" applyFill="1" applyBorder="1" applyAlignment="1">
      <alignment horizontal="center" vertical="center" wrapText="1" readingOrder="1"/>
    </xf>
    <xf numFmtId="49" fontId="15" fillId="4" borderId="7" xfId="2" applyNumberFormat="1" applyFont="1" applyFill="1" applyBorder="1" applyAlignment="1">
      <alignment horizontal="center" vertical="center" wrapText="1" readingOrder="1"/>
    </xf>
    <xf numFmtId="49" fontId="15" fillId="4" borderId="8" xfId="2" applyNumberFormat="1" applyFont="1" applyFill="1" applyBorder="1" applyAlignment="1">
      <alignment horizontal="center" vertical="center" wrapText="1" readingOrder="1"/>
    </xf>
    <xf numFmtId="0" fontId="4" fillId="2" borderId="5" xfId="1" applyFont="1" applyFill="1" applyBorder="1" applyAlignment="1">
      <alignment horizontal="center" vertical="center"/>
    </xf>
    <xf numFmtId="0" fontId="4" fillId="0" borderId="2" xfId="1" applyFont="1" applyFill="1" applyBorder="1" applyAlignment="1">
      <alignment vertical="center" wrapText="1"/>
    </xf>
    <xf numFmtId="0" fontId="4" fillId="0" borderId="2" xfId="1" applyFont="1" applyFill="1" applyBorder="1" applyAlignment="1">
      <alignment horizontal="left" vertical="center" wrapText="1"/>
    </xf>
    <xf numFmtId="0" fontId="5" fillId="0" borderId="2" xfId="1" applyFont="1" applyFill="1" applyBorder="1" applyAlignment="1">
      <alignment horizontal="left" vertical="center" wrapText="1"/>
    </xf>
    <xf numFmtId="0" fontId="17" fillId="4" borderId="2" xfId="1" applyFont="1" applyFill="1" applyBorder="1" applyAlignment="1">
      <alignment horizontal="left" vertical="top" wrapText="1"/>
    </xf>
    <xf numFmtId="0" fontId="17" fillId="4" borderId="11" xfId="1" applyFont="1" applyFill="1" applyBorder="1" applyAlignment="1">
      <alignment horizontal="left" vertical="top" wrapText="1"/>
    </xf>
    <xf numFmtId="49" fontId="15" fillId="4" borderId="12" xfId="2" applyNumberFormat="1" applyFont="1" applyFill="1" applyBorder="1" applyAlignment="1">
      <alignment horizontal="center" vertical="center" wrapText="1" readingOrder="1"/>
    </xf>
    <xf numFmtId="49" fontId="15" fillId="4" borderId="13" xfId="2" applyNumberFormat="1" applyFont="1" applyFill="1" applyBorder="1" applyAlignment="1">
      <alignment horizontal="center" vertical="center" wrapText="1" readingOrder="1"/>
    </xf>
    <xf numFmtId="49" fontId="15" fillId="4" borderId="14" xfId="2" applyNumberFormat="1" applyFont="1" applyFill="1" applyBorder="1" applyAlignment="1">
      <alignment horizontal="center" vertical="center" wrapText="1" readingOrder="1"/>
    </xf>
    <xf numFmtId="0" fontId="3" fillId="0" borderId="1" xfId="1" applyFont="1" applyFill="1"/>
    <xf numFmtId="0" fontId="11" fillId="0" borderId="11" xfId="1" applyFont="1" applyBorder="1" applyAlignment="1">
      <alignment horizontal="left" vertical="center" wrapText="1"/>
    </xf>
    <xf numFmtId="0" fontId="11" fillId="0" borderId="1" xfId="1" applyFont="1" applyFill="1"/>
    <xf numFmtId="0" fontId="11" fillId="0" borderId="11" xfId="1" applyFont="1" applyFill="1" applyBorder="1" applyAlignment="1">
      <alignment horizontal="left" vertical="center" wrapText="1"/>
    </xf>
    <xf numFmtId="1" fontId="18" fillId="0" borderId="11" xfId="1" applyNumberFormat="1" applyFont="1" applyBorder="1" applyAlignment="1">
      <alignment horizontal="center" vertical="center" readingOrder="1"/>
    </xf>
    <xf numFmtId="0" fontId="5" fillId="0" borderId="11" xfId="1" applyFont="1" applyFill="1" applyBorder="1" applyAlignment="1">
      <alignment horizontal="left" vertical="center" wrapText="1"/>
    </xf>
    <xf numFmtId="0" fontId="11" fillId="0" borderId="11" xfId="1" applyFont="1" applyBorder="1" applyAlignment="1">
      <alignment vertical="center" wrapText="1"/>
    </xf>
    <xf numFmtId="49" fontId="4" fillId="2" borderId="5" xfId="1" applyNumberFormat="1" applyFont="1" applyFill="1" applyBorder="1" applyAlignment="1">
      <alignment horizontal="center" vertical="center"/>
    </xf>
    <xf numFmtId="0" fontId="4" fillId="2" borderId="5" xfId="1" applyNumberFormat="1" applyFont="1" applyFill="1" applyBorder="1" applyAlignment="1">
      <alignment horizontal="center" vertical="center"/>
    </xf>
    <xf numFmtId="0" fontId="16" fillId="2" borderId="1" xfId="1" applyFont="1" applyFill="1"/>
    <xf numFmtId="49" fontId="8" fillId="4" borderId="11" xfId="2" applyNumberFormat="1" applyFont="1" applyFill="1" applyBorder="1" applyAlignment="1">
      <alignment horizontal="center" vertical="center" wrapText="1"/>
    </xf>
    <xf numFmtId="1" fontId="1" fillId="0" borderId="1" xfId="1" applyNumberFormat="1"/>
    <xf numFmtId="9" fontId="0" fillId="0" borderId="1" xfId="3" applyFont="1"/>
    <xf numFmtId="0" fontId="1" fillId="0" borderId="1" xfId="1"/>
    <xf numFmtId="0" fontId="1" fillId="0" borderId="1" xfId="1" applyFill="1"/>
    <xf numFmtId="0" fontId="1" fillId="2" borderId="1" xfId="1" applyFill="1"/>
    <xf numFmtId="0" fontId="11" fillId="0" borderId="1" xfId="1" applyFont="1" applyAlignment="1">
      <alignment horizontal="center" vertical="center"/>
    </xf>
    <xf numFmtId="0" fontId="11" fillId="2" borderId="1" xfId="1" applyFont="1" applyFill="1" applyAlignment="1">
      <alignment horizontal="center" vertical="center"/>
    </xf>
    <xf numFmtId="0" fontId="11" fillId="0" borderId="1" xfId="1" applyFont="1" applyAlignment="1">
      <alignment vertical="center"/>
    </xf>
    <xf numFmtId="0" fontId="12" fillId="2" borderId="9" xfId="1" applyFont="1" applyFill="1" applyBorder="1" applyAlignment="1">
      <alignment vertical="center"/>
    </xf>
    <xf numFmtId="0" fontId="12" fillId="2" borderId="3" xfId="1" applyFont="1" applyFill="1" applyBorder="1" applyAlignment="1">
      <alignment vertical="center"/>
    </xf>
    <xf numFmtId="0" fontId="8" fillId="4" borderId="3" xfId="1" applyFont="1" applyFill="1" applyBorder="1" applyAlignment="1">
      <alignment vertical="center"/>
    </xf>
    <xf numFmtId="0" fontId="11" fillId="2" borderId="11" xfId="1" applyFont="1" applyFill="1" applyBorder="1"/>
    <xf numFmtId="0" fontId="8" fillId="4" borderId="15" xfId="1" applyFont="1" applyFill="1" applyBorder="1" applyAlignment="1">
      <alignment vertical="center"/>
    </xf>
    <xf numFmtId="0" fontId="4" fillId="0" borderId="11" xfId="1" applyFont="1" applyFill="1" applyBorder="1" applyAlignment="1">
      <alignment vertical="center" wrapText="1"/>
    </xf>
    <xf numFmtId="0" fontId="12" fillId="0" borderId="11" xfId="1" applyFont="1" applyBorder="1" applyAlignment="1">
      <alignment horizontal="center" vertical="center"/>
    </xf>
    <xf numFmtId="0" fontId="4" fillId="0" borderId="11" xfId="1" applyFont="1" applyFill="1" applyBorder="1" applyAlignment="1">
      <alignment horizontal="left" vertical="center" wrapText="1"/>
    </xf>
    <xf numFmtId="0" fontId="11" fillId="0" borderId="11" xfId="1" applyFont="1" applyBorder="1" applyAlignment="1">
      <alignment horizontal="center" vertical="center"/>
    </xf>
    <xf numFmtId="0" fontId="5" fillId="0" borderId="15" xfId="1" applyFont="1" applyFill="1" applyBorder="1" applyAlignment="1">
      <alignment horizontal="left" vertical="center" wrapText="1"/>
    </xf>
    <xf numFmtId="0" fontId="17" fillId="4" borderId="15" xfId="1" applyFont="1" applyFill="1" applyBorder="1" applyAlignment="1">
      <alignment horizontal="left" vertical="top" wrapText="1"/>
    </xf>
    <xf numFmtId="0" fontId="11" fillId="0" borderId="15" xfId="1" applyFont="1" applyBorder="1" applyAlignment="1">
      <alignment horizontal="left" vertical="center" wrapText="1"/>
    </xf>
    <xf numFmtId="0" fontId="11" fillId="0" borderId="15" xfId="1" applyFont="1" applyBorder="1" applyAlignment="1">
      <alignment vertical="center" wrapText="1"/>
    </xf>
    <xf numFmtId="0" fontId="11" fillId="0" borderId="15" xfId="1" applyFont="1" applyFill="1" applyBorder="1" applyAlignment="1">
      <alignment horizontal="left" vertical="center" wrapText="1"/>
    </xf>
    <xf numFmtId="0" fontId="11" fillId="0" borderId="9" xfId="1" applyFont="1" applyBorder="1" applyAlignment="1">
      <alignment horizontal="left" vertical="center" wrapText="1"/>
    </xf>
    <xf numFmtId="0" fontId="11" fillId="0" borderId="9" xfId="1" applyFont="1" applyBorder="1" applyAlignment="1">
      <alignment vertical="center" wrapText="1"/>
    </xf>
    <xf numFmtId="0" fontId="10" fillId="0" borderId="1" xfId="1" applyFont="1"/>
    <xf numFmtId="1" fontId="1" fillId="0" borderId="1" xfId="1" applyNumberFormat="1" applyFont="1" applyAlignment="1">
      <alignment horizontal="center" vertical="center" readingOrder="1"/>
    </xf>
    <xf numFmtId="0" fontId="4" fillId="0" borderId="1" xfId="5" applyNumberFormat="1" applyFont="1" applyAlignment="1"/>
    <xf numFmtId="49" fontId="8" fillId="4" borderId="24" xfId="5" applyNumberFormat="1" applyFont="1" applyFill="1" applyBorder="1" applyAlignment="1">
      <alignment horizontal="center" vertical="center" wrapText="1"/>
    </xf>
    <xf numFmtId="9" fontId="8" fillId="4" borderId="24" xfId="4" applyFont="1" applyFill="1" applyBorder="1" applyAlignment="1">
      <alignment horizontal="center" vertical="center" wrapText="1"/>
    </xf>
    <xf numFmtId="0" fontId="10" fillId="2" borderId="1" xfId="1" applyFont="1" applyFill="1"/>
    <xf numFmtId="0" fontId="4" fillId="0" borderId="11" xfId="1" applyFont="1" applyBorder="1" applyAlignment="1">
      <alignment horizontal="center" vertical="center"/>
    </xf>
    <xf numFmtId="0" fontId="18" fillId="0" borderId="2" xfId="1" applyFont="1" applyBorder="1" applyAlignment="1">
      <alignment horizontal="center" vertical="center" readingOrder="1"/>
    </xf>
    <xf numFmtId="0" fontId="19" fillId="0" borderId="2" xfId="1" applyFont="1" applyFill="1" applyBorder="1" applyAlignment="1">
      <alignment horizontal="center" vertical="center" wrapText="1" readingOrder="1"/>
    </xf>
    <xf numFmtId="1" fontId="18" fillId="0" borderId="11" xfId="2" applyNumberFormat="1" applyFont="1" applyFill="1" applyBorder="1" applyAlignment="1">
      <alignment horizontal="center" vertical="center" wrapText="1" readingOrder="1"/>
    </xf>
    <xf numFmtId="0" fontId="19" fillId="0" borderId="11" xfId="1" applyFont="1" applyFill="1" applyBorder="1" applyAlignment="1">
      <alignment horizontal="center" vertical="center" wrapText="1" readingOrder="1"/>
    </xf>
    <xf numFmtId="0" fontId="18" fillId="0" borderId="11" xfId="1" applyFont="1" applyBorder="1" applyAlignment="1">
      <alignment horizontal="center" vertical="center" readingOrder="1"/>
    </xf>
    <xf numFmtId="1" fontId="18" fillId="0" borderId="12" xfId="2" applyNumberFormat="1" applyFont="1" applyFill="1" applyBorder="1" applyAlignment="1">
      <alignment horizontal="center" vertical="center" wrapText="1" readingOrder="1"/>
    </xf>
    <xf numFmtId="1" fontId="18" fillId="0" borderId="13" xfId="2" applyNumberFormat="1" applyFont="1" applyFill="1" applyBorder="1" applyAlignment="1">
      <alignment horizontal="center" vertical="center" wrapText="1" readingOrder="1"/>
    </xf>
    <xf numFmtId="1" fontId="18" fillId="0" borderId="14" xfId="2" applyNumberFormat="1" applyFont="1" applyFill="1" applyBorder="1" applyAlignment="1">
      <alignment horizontal="center" vertical="center" wrapText="1" readingOrder="1"/>
    </xf>
    <xf numFmtId="1" fontId="19" fillId="0" borderId="11" xfId="1" applyNumberFormat="1" applyFont="1" applyFill="1" applyBorder="1" applyAlignment="1">
      <alignment horizontal="center" vertical="center" wrapText="1" readingOrder="1"/>
    </xf>
    <xf numFmtId="1" fontId="19" fillId="0" borderId="15" xfId="1" applyNumberFormat="1" applyFont="1" applyFill="1" applyBorder="1" applyAlignment="1">
      <alignment horizontal="center" vertical="center" wrapText="1" readingOrder="1"/>
    </xf>
    <xf numFmtId="49" fontId="26" fillId="4" borderId="30" xfId="2" applyNumberFormat="1" applyFont="1" applyFill="1" applyBorder="1" applyAlignment="1">
      <alignment horizontal="center" vertical="center" wrapText="1" readingOrder="1"/>
    </xf>
    <xf numFmtId="49" fontId="26" fillId="4" borderId="3" xfId="2" applyNumberFormat="1" applyFont="1" applyFill="1" applyBorder="1" applyAlignment="1">
      <alignment horizontal="center" vertical="center" wrapText="1" readingOrder="1"/>
    </xf>
    <xf numFmtId="49" fontId="26" fillId="4" borderId="31" xfId="2" applyNumberFormat="1" applyFont="1" applyFill="1" applyBorder="1" applyAlignment="1">
      <alignment horizontal="center" vertical="center" wrapText="1" readingOrder="1"/>
    </xf>
    <xf numFmtId="0" fontId="17" fillId="5" borderId="10" xfId="1" applyFont="1" applyFill="1" applyBorder="1" applyAlignment="1">
      <alignment horizontal="center" vertical="center" textRotation="90" wrapText="1"/>
    </xf>
    <xf numFmtId="0" fontId="17" fillId="5" borderId="5" xfId="1" applyFont="1" applyFill="1" applyBorder="1" applyAlignment="1">
      <alignment horizontal="center" vertical="center" textRotation="90" wrapText="1"/>
    </xf>
    <xf numFmtId="49" fontId="26" fillId="4" borderId="25" xfId="2" applyNumberFormat="1" applyFont="1" applyFill="1" applyBorder="1" applyAlignment="1">
      <alignment horizontal="center" vertical="center" wrapText="1" readingOrder="1"/>
    </xf>
    <xf numFmtId="49" fontId="26" fillId="4" borderId="26" xfId="2" applyNumberFormat="1" applyFont="1" applyFill="1" applyBorder="1" applyAlignment="1">
      <alignment horizontal="center" vertical="center" wrapText="1" readingOrder="1"/>
    </xf>
    <xf numFmtId="49" fontId="26" fillId="4" borderId="27" xfId="2" applyNumberFormat="1" applyFont="1" applyFill="1" applyBorder="1" applyAlignment="1">
      <alignment horizontal="center" vertical="center" wrapText="1" readingOrder="1"/>
    </xf>
    <xf numFmtId="1" fontId="10" fillId="0" borderId="1" xfId="1" applyNumberFormat="1" applyFont="1" applyAlignment="1">
      <alignment horizontal="center" vertical="center" readingOrder="1"/>
    </xf>
    <xf numFmtId="0" fontId="25" fillId="4" borderId="28" xfId="1" applyFont="1" applyFill="1" applyBorder="1" applyAlignment="1">
      <alignment horizontal="center" vertical="center" wrapText="1" readingOrder="1"/>
    </xf>
    <xf numFmtId="0" fontId="25" fillId="4" borderId="26" xfId="1" applyFont="1" applyFill="1" applyBorder="1" applyAlignment="1">
      <alignment horizontal="center" vertical="center" wrapText="1" readingOrder="1"/>
    </xf>
    <xf numFmtId="0" fontId="25" fillId="4" borderId="29" xfId="1" applyFont="1" applyFill="1" applyBorder="1" applyAlignment="1">
      <alignment horizontal="center" vertical="center" wrapText="1" readingOrder="1"/>
    </xf>
    <xf numFmtId="0" fontId="26" fillId="4" borderId="28" xfId="1" applyFont="1" applyFill="1" applyBorder="1" applyAlignment="1">
      <alignment horizontal="center" vertical="center" wrapText="1" readingOrder="1"/>
    </xf>
    <xf numFmtId="0" fontId="26" fillId="4" borderId="26" xfId="1" applyFont="1" applyFill="1" applyBorder="1" applyAlignment="1">
      <alignment horizontal="center" vertical="center" wrapText="1" readingOrder="1"/>
    </xf>
    <xf numFmtId="0" fontId="26" fillId="4" borderId="29" xfId="1" applyFont="1" applyFill="1" applyBorder="1" applyAlignment="1">
      <alignment horizontal="center" vertical="center" wrapText="1" readingOrder="1"/>
    </xf>
    <xf numFmtId="0" fontId="17" fillId="5" borderId="1" xfId="1" applyFont="1" applyFill="1" applyBorder="1" applyAlignment="1">
      <alignment horizontal="center" vertical="center" textRotation="90"/>
    </xf>
    <xf numFmtId="0" fontId="17" fillId="5" borderId="5" xfId="1" applyFont="1" applyFill="1" applyBorder="1" applyAlignment="1">
      <alignment horizontal="center" vertical="center" textRotation="90"/>
    </xf>
    <xf numFmtId="0" fontId="17" fillId="5" borderId="9" xfId="1" applyFont="1" applyFill="1" applyBorder="1" applyAlignment="1">
      <alignment horizontal="center" vertical="center" textRotation="90" wrapText="1"/>
    </xf>
    <xf numFmtId="0" fontId="17" fillId="5" borderId="4" xfId="1" applyFont="1" applyFill="1" applyBorder="1" applyAlignment="1">
      <alignment horizontal="center" vertical="center" textRotation="90" wrapText="1"/>
    </xf>
    <xf numFmtId="0" fontId="12" fillId="3" borderId="9" xfId="1" applyFont="1" applyFill="1" applyBorder="1" applyAlignment="1">
      <alignment horizontal="center" vertical="center" wrapText="1"/>
    </xf>
    <xf numFmtId="0" fontId="12" fillId="3" borderId="3" xfId="1" applyFont="1" applyFill="1" applyBorder="1" applyAlignment="1">
      <alignment horizontal="center" vertical="center" wrapText="1"/>
    </xf>
    <xf numFmtId="0" fontId="12" fillId="3" borderId="4" xfId="1" applyFont="1" applyFill="1" applyBorder="1" applyAlignment="1">
      <alignment horizontal="center" vertical="center" wrapText="1"/>
    </xf>
    <xf numFmtId="0" fontId="12" fillId="3" borderId="10" xfId="1" applyFont="1" applyFill="1" applyBorder="1" applyAlignment="1">
      <alignment horizontal="center" vertical="center" wrapText="1"/>
    </xf>
    <xf numFmtId="0" fontId="12" fillId="3" borderId="1" xfId="1" applyFont="1" applyFill="1" applyBorder="1" applyAlignment="1">
      <alignment horizontal="center" vertical="center" wrapText="1"/>
    </xf>
    <xf numFmtId="0" fontId="12" fillId="3" borderId="5" xfId="1" applyFont="1" applyFill="1" applyBorder="1" applyAlignment="1">
      <alignment horizontal="center" vertical="center" wrapText="1"/>
    </xf>
    <xf numFmtId="0" fontId="12" fillId="0" borderId="1" xfId="1" applyFont="1" applyAlignment="1">
      <alignment horizontal="left"/>
    </xf>
    <xf numFmtId="0" fontId="13" fillId="0" borderId="1" xfId="1" applyFont="1" applyAlignment="1">
      <alignment horizontal="left"/>
    </xf>
    <xf numFmtId="0" fontId="11" fillId="2" borderId="9" xfId="1" applyFont="1" applyFill="1" applyBorder="1" applyAlignment="1">
      <alignment horizontal="center"/>
    </xf>
    <xf numFmtId="0" fontId="11" fillId="2" borderId="4" xfId="1" applyFont="1" applyFill="1" applyBorder="1" applyAlignment="1">
      <alignment horizontal="center"/>
    </xf>
    <xf numFmtId="0" fontId="11" fillId="2" borderId="21" xfId="1" applyFont="1" applyFill="1" applyBorder="1" applyAlignment="1">
      <alignment horizontal="center"/>
    </xf>
    <xf numFmtId="0" fontId="11" fillId="2" borderId="23" xfId="1" applyFont="1" applyFill="1" applyBorder="1" applyAlignment="1">
      <alignment horizontal="center"/>
    </xf>
    <xf numFmtId="0" fontId="15" fillId="4" borderId="21" xfId="6" applyNumberFormat="1" applyFont="1" applyFill="1" applyBorder="1" applyAlignment="1">
      <alignment horizontal="center" vertical="center" wrapText="1" readingOrder="1"/>
    </xf>
    <xf numFmtId="0" fontId="15" fillId="4" borderId="22" xfId="6" applyNumberFormat="1" applyFont="1" applyFill="1" applyBorder="1" applyAlignment="1">
      <alignment horizontal="center" vertical="center" wrapText="1" readingOrder="1"/>
    </xf>
    <xf numFmtId="0" fontId="15" fillId="4" borderId="23" xfId="6" applyNumberFormat="1" applyFont="1" applyFill="1" applyBorder="1" applyAlignment="1">
      <alignment horizontal="center" vertical="center" wrapText="1" readingOrder="1"/>
    </xf>
    <xf numFmtId="0" fontId="15" fillId="4" borderId="21" xfId="6" applyNumberFormat="1" applyFont="1" applyFill="1" applyBorder="1" applyAlignment="1">
      <alignment horizontal="center" vertical="center" readingOrder="1"/>
    </xf>
    <xf numFmtId="0" fontId="15" fillId="4" borderId="22" xfId="6" applyNumberFormat="1" applyFont="1" applyFill="1" applyBorder="1" applyAlignment="1">
      <alignment horizontal="center" vertical="center" readingOrder="1"/>
    </xf>
    <xf numFmtId="0" fontId="15" fillId="4" borderId="23" xfId="6" applyNumberFormat="1" applyFont="1" applyFill="1" applyBorder="1" applyAlignment="1">
      <alignment horizontal="center" vertical="center" readingOrder="1"/>
    </xf>
    <xf numFmtId="0" fontId="17" fillId="4" borderId="15" xfId="1" applyFont="1" applyFill="1" applyBorder="1" applyAlignment="1">
      <alignment horizontal="center" vertical="center" wrapText="1"/>
    </xf>
    <xf numFmtId="0" fontId="17" fillId="4" borderId="16" xfId="1" applyFont="1" applyFill="1" applyBorder="1" applyAlignment="1">
      <alignment horizontal="center" vertical="center" wrapText="1"/>
    </xf>
    <xf numFmtId="0" fontId="17" fillId="4" borderId="17" xfId="1" applyFont="1" applyFill="1" applyBorder="1" applyAlignment="1">
      <alignment horizontal="center" vertical="center" wrapText="1"/>
    </xf>
    <xf numFmtId="0" fontId="17" fillId="4" borderId="11" xfId="1" applyFont="1" applyFill="1" applyBorder="1" applyAlignment="1">
      <alignment horizontal="center" vertical="center" wrapText="1"/>
    </xf>
    <xf numFmtId="0" fontId="10" fillId="0" borderId="1" xfId="1" applyFont="1" applyAlignment="1">
      <alignment horizontal="center"/>
    </xf>
    <xf numFmtId="0" fontId="17" fillId="5" borderId="1" xfId="1" applyFont="1" applyFill="1" applyBorder="1" applyAlignment="1">
      <alignment horizontal="center" vertical="center" textRotation="90" wrapText="1"/>
    </xf>
    <xf numFmtId="0" fontId="25" fillId="4" borderId="24" xfId="1" applyFont="1" applyFill="1" applyBorder="1" applyAlignment="1">
      <alignment horizontal="center" vertical="center" wrapText="1"/>
    </xf>
    <xf numFmtId="0" fontId="17" fillId="5" borderId="10" xfId="1" applyFont="1" applyFill="1" applyBorder="1" applyAlignment="1">
      <alignment horizontal="center" vertical="center" textRotation="90"/>
    </xf>
    <xf numFmtId="0" fontId="12" fillId="3" borderId="21" xfId="1" applyFont="1" applyFill="1" applyBorder="1" applyAlignment="1">
      <alignment horizontal="center" vertical="center" wrapText="1"/>
    </xf>
    <xf numFmtId="0" fontId="12" fillId="3" borderId="22" xfId="1" applyFont="1" applyFill="1" applyBorder="1" applyAlignment="1">
      <alignment horizontal="center" vertical="center" wrapText="1"/>
    </xf>
    <xf numFmtId="0" fontId="12" fillId="3" borderId="23" xfId="1" applyFont="1" applyFill="1" applyBorder="1" applyAlignment="1">
      <alignment horizontal="center" vertical="center" wrapText="1"/>
    </xf>
    <xf numFmtId="0" fontId="17" fillId="4" borderId="24" xfId="1" applyFont="1" applyFill="1" applyBorder="1" applyAlignment="1">
      <alignment horizontal="center" vertical="center" wrapText="1"/>
    </xf>
    <xf numFmtId="0" fontId="12" fillId="3" borderId="10" xfId="1" applyFont="1" applyFill="1" applyBorder="1" applyAlignment="1">
      <alignment horizontal="center" vertical="center"/>
    </xf>
    <xf numFmtId="0" fontId="12" fillId="3" borderId="1" xfId="1" applyFont="1" applyFill="1" applyBorder="1" applyAlignment="1">
      <alignment horizontal="center" vertical="center"/>
    </xf>
    <xf numFmtId="0" fontId="8" fillId="4" borderId="18" xfId="2" applyNumberFormat="1" applyFont="1" applyFill="1" applyBorder="1" applyAlignment="1">
      <alignment horizontal="center" vertical="center" textRotation="91"/>
    </xf>
    <xf numFmtId="0" fontId="8" fillId="4" borderId="19" xfId="2" applyNumberFormat="1" applyFont="1" applyFill="1" applyBorder="1" applyAlignment="1">
      <alignment horizontal="center" vertical="center" textRotation="91"/>
    </xf>
    <xf numFmtId="0" fontId="8" fillId="4" borderId="20" xfId="2" applyNumberFormat="1" applyFont="1" applyFill="1" applyBorder="1" applyAlignment="1">
      <alignment horizontal="center" vertical="center" textRotation="91"/>
    </xf>
  </cellXfs>
  <cellStyles count="10">
    <cellStyle name="Excel Built-in Percent" xfId="9"/>
    <cellStyle name="Millares [0]" xfId="6" builtinId="6"/>
    <cellStyle name="Normal" xfId="0" builtinId="0"/>
    <cellStyle name="Normal 2" xfId="1"/>
    <cellStyle name="Normal 3" xfId="8"/>
    <cellStyle name="Normal 3 2" xfId="5"/>
    <cellStyle name="Normal 3 3" xfId="2"/>
    <cellStyle name="Porcentaje" xfId="4" builtinId="5"/>
    <cellStyle name="Porcentaje 2" xfId="3"/>
    <cellStyle name="TableStyleLight1" xfId="7"/>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9525</xdr:colOff>
      <xdr:row>5</xdr:row>
      <xdr:rowOff>0</xdr:rowOff>
    </xdr:from>
    <xdr:to>
      <xdr:col>19</xdr:col>
      <xdr:colOff>714375</xdr:colOff>
      <xdr:row>5</xdr:row>
      <xdr:rowOff>0</xdr:rowOff>
    </xdr:to>
    <xdr:cxnSp macro="">
      <xdr:nvCxnSpPr>
        <xdr:cNvPr id="2" name="2 Conector recto">
          <a:extLst>
            <a:ext uri="{FF2B5EF4-FFF2-40B4-BE49-F238E27FC236}">
              <a16:creationId xmlns:a16="http://schemas.microsoft.com/office/drawing/2014/main" id="{1130ECE1-0930-481F-ADB4-7AAD870D7EB6}"/>
            </a:ext>
          </a:extLst>
        </xdr:cNvPr>
        <xdr:cNvCxnSpPr/>
      </xdr:nvCxnSpPr>
      <xdr:spPr>
        <a:xfrm>
          <a:off x="219075" y="895350"/>
          <a:ext cx="11811000" cy="0"/>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2</xdr:col>
      <xdr:colOff>28575</xdr:colOff>
      <xdr:row>5</xdr:row>
      <xdr:rowOff>9526</xdr:rowOff>
    </xdr:from>
    <xdr:to>
      <xdr:col>3</xdr:col>
      <xdr:colOff>457200</xdr:colOff>
      <xdr:row>5</xdr:row>
      <xdr:rowOff>161926</xdr:rowOff>
    </xdr:to>
    <xdr:sp macro="" textlink="">
      <xdr:nvSpPr>
        <xdr:cNvPr id="3" name="4 Cuadro de texto">
          <a:extLst>
            <a:ext uri="{FF2B5EF4-FFF2-40B4-BE49-F238E27FC236}">
              <a16:creationId xmlns:a16="http://schemas.microsoft.com/office/drawing/2014/main" id="{24AEB769-E8F5-4475-BC5C-2C049E66D3CD}"/>
            </a:ext>
          </a:extLst>
        </xdr:cNvPr>
        <xdr:cNvSpPr txBox="1"/>
      </xdr:nvSpPr>
      <xdr:spPr>
        <a:xfrm>
          <a:off x="4000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2</xdr:col>
      <xdr:colOff>28575</xdr:colOff>
      <xdr:row>5</xdr:row>
      <xdr:rowOff>9526</xdr:rowOff>
    </xdr:from>
    <xdr:to>
      <xdr:col>3</xdr:col>
      <xdr:colOff>457200</xdr:colOff>
      <xdr:row>5</xdr:row>
      <xdr:rowOff>161926</xdr:rowOff>
    </xdr:to>
    <xdr:sp macro="" textlink="">
      <xdr:nvSpPr>
        <xdr:cNvPr id="4" name="4 Cuadro de texto">
          <a:extLst>
            <a:ext uri="{FF2B5EF4-FFF2-40B4-BE49-F238E27FC236}">
              <a16:creationId xmlns:a16="http://schemas.microsoft.com/office/drawing/2014/main" id="{9BA342E0-E393-41BE-8188-5E49CF64CA0E}"/>
            </a:ext>
          </a:extLst>
        </xdr:cNvPr>
        <xdr:cNvSpPr txBox="1"/>
      </xdr:nvSpPr>
      <xdr:spPr>
        <a:xfrm>
          <a:off x="400050" y="904876"/>
          <a:ext cx="723900"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15</xdr:col>
      <xdr:colOff>218818</xdr:colOff>
      <xdr:row>5</xdr:row>
      <xdr:rowOff>47625</xdr:rowOff>
    </xdr:from>
    <xdr:to>
      <xdr:col>19</xdr:col>
      <xdr:colOff>652181</xdr:colOff>
      <xdr:row>5</xdr:row>
      <xdr:rowOff>257433</xdr:rowOff>
    </xdr:to>
    <xdr:sp macro="" textlink="">
      <xdr:nvSpPr>
        <xdr:cNvPr id="5" name="5 Cuadro de texto">
          <a:extLst>
            <a:ext uri="{FF2B5EF4-FFF2-40B4-BE49-F238E27FC236}">
              <a16:creationId xmlns:a16="http://schemas.microsoft.com/office/drawing/2014/main" id="{00000000-0008-0000-0200-000008000000}"/>
            </a:ext>
          </a:extLst>
        </xdr:cNvPr>
        <xdr:cNvSpPr txBox="1"/>
      </xdr:nvSpPr>
      <xdr:spPr>
        <a:xfrm>
          <a:off x="6461554" y="961510"/>
          <a:ext cx="1553195" cy="209808"/>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2</xdr:col>
      <xdr:colOff>0</xdr:colOff>
      <xdr:row>1</xdr:row>
      <xdr:rowOff>0</xdr:rowOff>
    </xdr:from>
    <xdr:to>
      <xdr:col>3</xdr:col>
      <xdr:colOff>1477981</xdr:colOff>
      <xdr:row>3</xdr:row>
      <xdr:rowOff>185351</xdr:rowOff>
    </xdr:to>
    <xdr:pic>
      <xdr:nvPicPr>
        <xdr:cNvPr id="6" name="Imagen 5">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371475" y="161925"/>
          <a:ext cx="1773256" cy="566351"/>
        </a:xfrm>
        <a:prstGeom prst="rect">
          <a:avLst/>
        </a:prstGeom>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5</xdr:row>
      <xdr:rowOff>9526</xdr:rowOff>
    </xdr:from>
    <xdr:to>
      <xdr:col>4</xdr:col>
      <xdr:colOff>457200</xdr:colOff>
      <xdr:row>5</xdr:row>
      <xdr:rowOff>161926</xdr:rowOff>
    </xdr:to>
    <xdr:sp macro="" textlink="">
      <xdr:nvSpPr>
        <xdr:cNvPr id="2" name="4 Cuadro de texto">
          <a:extLst>
            <a:ext uri="{FF2B5EF4-FFF2-40B4-BE49-F238E27FC236}">
              <a16:creationId xmlns:a16="http://schemas.microsoft.com/office/drawing/2014/main" id="{860647CB-FAAC-4F01-A283-C329B73D8BC5}"/>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3" name="4 Cuadro de texto">
          <a:extLst>
            <a:ext uri="{FF2B5EF4-FFF2-40B4-BE49-F238E27FC236}">
              <a16:creationId xmlns:a16="http://schemas.microsoft.com/office/drawing/2014/main" id="{927F69FD-CB23-4746-96C3-633B084C37B7}"/>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3</xdr:col>
      <xdr:colOff>28575</xdr:colOff>
      <xdr:row>5</xdr:row>
      <xdr:rowOff>9526</xdr:rowOff>
    </xdr:from>
    <xdr:to>
      <xdr:col>4</xdr:col>
      <xdr:colOff>457200</xdr:colOff>
      <xdr:row>5</xdr:row>
      <xdr:rowOff>161926</xdr:rowOff>
    </xdr:to>
    <xdr:sp macro="" textlink="">
      <xdr:nvSpPr>
        <xdr:cNvPr id="4" name="4 Cuadro de texto">
          <a:extLst>
            <a:ext uri="{FF2B5EF4-FFF2-40B4-BE49-F238E27FC236}">
              <a16:creationId xmlns:a16="http://schemas.microsoft.com/office/drawing/2014/main" id="{FB09C24A-7E63-4363-A3BE-FCE788970BFA}"/>
            </a:ext>
          </a:extLst>
        </xdr:cNvPr>
        <xdr:cNvSpPr txBox="1"/>
      </xdr:nvSpPr>
      <xdr:spPr>
        <a:xfrm>
          <a:off x="762000" y="904876"/>
          <a:ext cx="2486025" cy="152400"/>
        </a:xfrm>
        <a:prstGeom prst="rect">
          <a:avLst/>
        </a:prstGeom>
        <a:solidFill>
          <a:schemeClr val="lt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spcAft>
              <a:spcPts val="0"/>
            </a:spcAft>
          </a:pPr>
          <a:r>
            <a:rPr lang="en-US" sz="800">
              <a:effectLst/>
              <a:latin typeface="Arial"/>
              <a:ea typeface="Times New Roman"/>
            </a:rPr>
            <a:t>Versión: 01</a:t>
          </a:r>
          <a:endParaRPr lang="es-CO" sz="1200">
            <a:effectLst/>
            <a:latin typeface="Times New Roman"/>
            <a:ea typeface="Times New Roman"/>
          </a:endParaRPr>
        </a:p>
      </xdr:txBody>
    </xdr:sp>
    <xdr:clientData/>
  </xdr:twoCellAnchor>
  <xdr:twoCellAnchor>
    <xdr:from>
      <xdr:col>1</xdr:col>
      <xdr:colOff>247650</xdr:colOff>
      <xdr:row>5</xdr:row>
      <xdr:rowOff>0</xdr:rowOff>
    </xdr:from>
    <xdr:to>
      <xdr:col>20</xdr:col>
      <xdr:colOff>0</xdr:colOff>
      <xdr:row>5</xdr:row>
      <xdr:rowOff>9525</xdr:rowOff>
    </xdr:to>
    <xdr:cxnSp macro="">
      <xdr:nvCxnSpPr>
        <xdr:cNvPr id="5" name="22 Conector recto">
          <a:extLst>
            <a:ext uri="{FF2B5EF4-FFF2-40B4-BE49-F238E27FC236}">
              <a16:creationId xmlns:a16="http://schemas.microsoft.com/office/drawing/2014/main" id="{880821D1-2680-4812-B602-4BECE46EB231}"/>
            </a:ext>
          </a:extLst>
        </xdr:cNvPr>
        <xdr:cNvCxnSpPr/>
      </xdr:nvCxnSpPr>
      <xdr:spPr>
        <a:xfrm flipV="1">
          <a:off x="542925" y="895350"/>
          <a:ext cx="10391775" cy="9525"/>
        </a:xfrm>
        <a:prstGeom prst="line">
          <a:avLst/>
        </a:prstGeom>
        <a:ln>
          <a:solidFill>
            <a:srgbClr val="C00000"/>
          </a:solidFill>
        </a:ln>
      </xdr:spPr>
      <xdr:style>
        <a:lnRef idx="3">
          <a:schemeClr val="accent2"/>
        </a:lnRef>
        <a:fillRef idx="0">
          <a:schemeClr val="accent2"/>
        </a:fillRef>
        <a:effectRef idx="2">
          <a:schemeClr val="accent2"/>
        </a:effectRef>
        <a:fontRef idx="minor">
          <a:schemeClr val="tx1"/>
        </a:fontRef>
      </xdr:style>
    </xdr:cxnSp>
    <xdr:clientData/>
  </xdr:twoCellAnchor>
  <xdr:twoCellAnchor>
    <xdr:from>
      <xdr:col>13</xdr:col>
      <xdr:colOff>91108</xdr:colOff>
      <xdr:row>5</xdr:row>
      <xdr:rowOff>47625</xdr:rowOff>
    </xdr:from>
    <xdr:to>
      <xdr:col>20</xdr:col>
      <xdr:colOff>5723</xdr:colOff>
      <xdr:row>5</xdr:row>
      <xdr:rowOff>247650</xdr:rowOff>
    </xdr:to>
    <xdr:sp macro="" textlink="">
      <xdr:nvSpPr>
        <xdr:cNvPr id="6" name="5 Cuadro de texto">
          <a:extLst>
            <a:ext uri="{FF2B5EF4-FFF2-40B4-BE49-F238E27FC236}">
              <a16:creationId xmlns:a16="http://schemas.microsoft.com/office/drawing/2014/main" id="{00000000-0008-0000-0200-000008000000}"/>
            </a:ext>
          </a:extLst>
        </xdr:cNvPr>
        <xdr:cNvSpPr txBox="1"/>
      </xdr:nvSpPr>
      <xdr:spPr>
        <a:xfrm>
          <a:off x="5284304" y="950429"/>
          <a:ext cx="2076376" cy="200025"/>
        </a:xfrm>
        <a:prstGeom prst="rect">
          <a:avLst/>
        </a:prstGeom>
        <a:solidFill>
          <a:schemeClr val="bg1"/>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r">
            <a:spcAft>
              <a:spcPts val="0"/>
            </a:spcAft>
          </a:pPr>
          <a:r>
            <a:rPr lang="es-CO" sz="800">
              <a:effectLst/>
              <a:latin typeface="Arial"/>
              <a:ea typeface="Times New Roman"/>
            </a:rPr>
            <a:t>Fecha de Vigencia: </a:t>
          </a:r>
          <a:endParaRPr lang="es-CO" sz="1200">
            <a:effectLst/>
            <a:latin typeface="Times New Roman"/>
            <a:ea typeface="Times New Roman"/>
          </a:endParaRPr>
        </a:p>
      </xdr:txBody>
    </xdr:sp>
    <xdr:clientData/>
  </xdr:twoCellAnchor>
  <xdr:twoCellAnchor editAs="oneCell">
    <xdr:from>
      <xdr:col>1</xdr:col>
      <xdr:colOff>0</xdr:colOff>
      <xdr:row>1</xdr:row>
      <xdr:rowOff>0</xdr:rowOff>
    </xdr:from>
    <xdr:to>
      <xdr:col>3</xdr:col>
      <xdr:colOff>1335050</xdr:colOff>
      <xdr:row>4</xdr:row>
      <xdr:rowOff>0</xdr:rowOff>
    </xdr:to>
    <xdr:pic>
      <xdr:nvPicPr>
        <xdr:cNvPr id="7" name="Imagen 6">
          <a:extLst>
            <a:ext uri="{FF2B5EF4-FFF2-40B4-BE49-F238E27FC236}">
              <a16:creationId xmlns:a16="http://schemas.microsoft.com/office/drawing/2014/main" id="{DE01579F-1E63-49C9-B8BB-2C7583CD7E7F}"/>
            </a:ext>
          </a:extLst>
        </xdr:cNvPr>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9553" b="17806"/>
        <a:stretch/>
      </xdr:blipFill>
      <xdr:spPr bwMode="auto">
        <a:xfrm>
          <a:off x="295275" y="161925"/>
          <a:ext cx="1773200" cy="571500"/>
        </a:xfrm>
        <a:prstGeom prst="rect">
          <a:avLst/>
        </a:prstGeom>
        <a:ln>
          <a:noFill/>
        </a:ln>
        <a:extLst>
          <a:ext uri="{53640926-AAD7-44D8-BBD7-CCE9431645EC}">
            <a14:shadowObscured xmlns:a14="http://schemas.microsoft.com/office/drawing/2010/main"/>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1.%20AA%20SALUD%20BUCAL%20PEREIRA\2021\PROGRAMAS\11.%20CANCER%20DE%20ESTOMAGO,%20COLORECTAL%20Y%20PROSTATA\11.%20CA%20CEPO%20%20IPS%20AH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1.CA PROSTATA"/>
      <sheetName val="11. CA COLORECTAL"/>
    </sheetNames>
    <sheetDataSet>
      <sheetData sheetId="0"/>
      <sheetData sheetId="1">
        <row r="18">
          <cell r="A18">
            <v>3</v>
          </cell>
        </row>
        <row r="26">
          <cell r="A26">
            <v>5</v>
          </cell>
        </row>
        <row r="30">
          <cell r="A30">
            <v>1</v>
          </cell>
        </row>
        <row r="36">
          <cell r="A36">
            <v>3</v>
          </cell>
        </row>
        <row r="41">
          <cell r="A41">
            <v>2</v>
          </cell>
        </row>
        <row r="45">
          <cell r="A45">
            <v>1</v>
          </cell>
        </row>
        <row r="49">
          <cell r="A49">
            <v>1</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104"/>
  <sheetViews>
    <sheetView zoomScaleNormal="100" workbookViewId="0">
      <selection activeCell="C9" sqref="C9:E9"/>
    </sheetView>
  </sheetViews>
  <sheetFormatPr baseColWidth="10" defaultColWidth="11.42578125" defaultRowHeight="15" x14ac:dyDescent="0.25"/>
  <cols>
    <col min="1" max="1" width="3.28515625" style="1" customWidth="1"/>
    <col min="2" max="2" width="2.42578125" style="2" customWidth="1"/>
    <col min="3" max="3" width="4.42578125" style="2" customWidth="1"/>
    <col min="4" max="4" width="30.140625" style="2" customWidth="1"/>
    <col min="5" max="5" width="8.42578125" style="39" customWidth="1"/>
    <col min="6" max="6" width="7.85546875" style="39" customWidth="1"/>
    <col min="7" max="7" width="3.7109375" style="39" customWidth="1"/>
    <col min="8" max="8" width="6" style="39" customWidth="1"/>
    <col min="9" max="9" width="4.7109375" style="39" customWidth="1"/>
    <col min="10" max="10" width="4.85546875" style="39" customWidth="1"/>
    <col min="11" max="11" width="5.140625" style="40" customWidth="1"/>
    <col min="12" max="12" width="5" style="40" customWidth="1"/>
    <col min="13" max="13" width="4.28515625" style="40" customWidth="1"/>
    <col min="14" max="14" width="4.85546875" style="39" customWidth="1"/>
    <col min="15" max="15" width="4.42578125" style="39" customWidth="1"/>
    <col min="16" max="16" width="5.7109375" style="39" customWidth="1"/>
    <col min="17" max="17" width="4.5703125" style="39" customWidth="1"/>
    <col min="18" max="18" width="4.42578125" style="39" customWidth="1"/>
    <col min="19" max="19" width="5.140625" style="39" customWidth="1"/>
    <col min="20" max="20" width="11.42578125" style="35"/>
    <col min="21" max="16384" width="11.42578125" style="2"/>
  </cols>
  <sheetData>
    <row r="1" spans="1:20" ht="12.75" x14ac:dyDescent="0.2">
      <c r="E1" s="3"/>
      <c r="F1" s="3"/>
      <c r="G1" s="3"/>
      <c r="H1" s="3"/>
      <c r="I1" s="3"/>
      <c r="J1" s="3"/>
      <c r="K1" s="4"/>
      <c r="L1" s="4"/>
      <c r="M1" s="4"/>
      <c r="N1" s="3"/>
      <c r="O1" s="3"/>
      <c r="P1" s="3"/>
      <c r="Q1" s="3"/>
      <c r="R1" s="3"/>
      <c r="S1" s="3"/>
      <c r="T1" s="5"/>
    </row>
    <row r="2" spans="1:20" ht="15" customHeight="1" x14ac:dyDescent="0.2">
      <c r="E2" s="97" t="s">
        <v>12</v>
      </c>
      <c r="F2" s="98"/>
      <c r="G2" s="98"/>
      <c r="H2" s="98"/>
      <c r="I2" s="98"/>
      <c r="J2" s="98"/>
      <c r="K2" s="98"/>
      <c r="L2" s="98"/>
      <c r="M2" s="98"/>
      <c r="N2" s="98"/>
      <c r="O2" s="98"/>
      <c r="P2" s="98"/>
      <c r="Q2" s="98"/>
      <c r="R2" s="98"/>
      <c r="S2" s="98"/>
      <c r="T2" s="99"/>
    </row>
    <row r="3" spans="1:20" ht="15" customHeight="1" x14ac:dyDescent="0.2">
      <c r="E3" s="100"/>
      <c r="F3" s="101"/>
      <c r="G3" s="101"/>
      <c r="H3" s="101"/>
      <c r="I3" s="101"/>
      <c r="J3" s="101"/>
      <c r="K3" s="101"/>
      <c r="L3" s="101"/>
      <c r="M3" s="101"/>
      <c r="N3" s="101"/>
      <c r="O3" s="101"/>
      <c r="P3" s="101"/>
      <c r="Q3" s="101"/>
      <c r="R3" s="101"/>
      <c r="S3" s="101"/>
      <c r="T3" s="102"/>
    </row>
    <row r="4" spans="1:20" ht="15" customHeight="1" x14ac:dyDescent="0.2">
      <c r="E4" s="100"/>
      <c r="F4" s="101"/>
      <c r="G4" s="101"/>
      <c r="H4" s="101"/>
      <c r="I4" s="101"/>
      <c r="J4" s="101"/>
      <c r="K4" s="101"/>
      <c r="L4" s="101"/>
      <c r="M4" s="101"/>
      <c r="N4" s="101"/>
      <c r="O4" s="101"/>
      <c r="P4" s="101"/>
      <c r="Q4" s="101"/>
      <c r="R4" s="101"/>
      <c r="S4" s="101"/>
      <c r="T4" s="102"/>
    </row>
    <row r="5" spans="1:20" ht="12.75" x14ac:dyDescent="0.2">
      <c r="E5" s="6"/>
      <c r="F5" s="6"/>
      <c r="G5" s="6"/>
      <c r="H5" s="7"/>
      <c r="I5" s="7"/>
      <c r="J5" s="7"/>
      <c r="K5" s="8"/>
      <c r="L5" s="8"/>
      <c r="M5" s="8"/>
      <c r="N5" s="6"/>
      <c r="O5" s="6"/>
      <c r="P5" s="6"/>
      <c r="Q5" s="6"/>
      <c r="R5" s="6"/>
      <c r="S5" s="6"/>
      <c r="T5" s="9"/>
    </row>
    <row r="6" spans="1:20" ht="21.75" customHeight="1" x14ac:dyDescent="0.2">
      <c r="E6" s="6"/>
      <c r="F6" s="6"/>
      <c r="G6" s="6"/>
      <c r="H6" s="6"/>
      <c r="I6" s="6"/>
      <c r="J6" s="6"/>
      <c r="K6" s="8"/>
      <c r="L6" s="8"/>
      <c r="M6" s="8"/>
      <c r="N6" s="6"/>
      <c r="O6" s="6"/>
      <c r="P6" s="6"/>
      <c r="Q6" s="6"/>
      <c r="R6" s="6"/>
      <c r="S6" s="6"/>
      <c r="T6" s="9"/>
    </row>
    <row r="7" spans="1:20" ht="12.75" x14ac:dyDescent="0.2">
      <c r="C7" s="103" t="s">
        <v>78</v>
      </c>
      <c r="D7" s="103"/>
      <c r="E7" s="103"/>
      <c r="F7" s="2"/>
      <c r="G7" s="2"/>
      <c r="H7" s="2"/>
      <c r="I7" s="2"/>
      <c r="J7" s="2"/>
      <c r="K7" s="2"/>
      <c r="L7" s="2"/>
      <c r="M7" s="2"/>
      <c r="N7" s="2"/>
      <c r="O7" s="2"/>
      <c r="P7" s="2"/>
      <c r="Q7" s="2"/>
      <c r="R7" s="2"/>
      <c r="S7" s="2"/>
      <c r="T7" s="10"/>
    </row>
    <row r="8" spans="1:20" ht="14.25" customHeight="1" x14ac:dyDescent="0.2">
      <c r="C8" s="11" t="s">
        <v>42</v>
      </c>
      <c r="D8" s="11"/>
      <c r="E8" s="11"/>
      <c r="F8" s="2"/>
      <c r="G8" s="2"/>
      <c r="H8" s="2"/>
      <c r="I8" s="2"/>
      <c r="J8" s="2"/>
      <c r="K8" s="2"/>
      <c r="L8" s="2"/>
      <c r="M8" s="2"/>
      <c r="N8" s="2"/>
      <c r="O8" s="2"/>
      <c r="P8" s="2"/>
      <c r="Q8" s="2"/>
      <c r="R8" s="2"/>
      <c r="S8" s="2"/>
      <c r="T8" s="10"/>
    </row>
    <row r="9" spans="1:20" ht="12.75" x14ac:dyDescent="0.2">
      <c r="C9" s="104" t="s">
        <v>82</v>
      </c>
      <c r="D9" s="104"/>
      <c r="E9" s="104"/>
      <c r="F9" s="2"/>
      <c r="G9" s="2"/>
      <c r="H9" s="2"/>
      <c r="I9" s="2"/>
      <c r="J9" s="2"/>
      <c r="K9" s="2"/>
      <c r="L9" s="2"/>
      <c r="M9" s="2"/>
      <c r="N9" s="2"/>
      <c r="O9" s="2"/>
      <c r="P9" s="2"/>
      <c r="Q9" s="2"/>
      <c r="R9" s="2"/>
      <c r="S9" s="2"/>
      <c r="T9" s="10"/>
    </row>
    <row r="10" spans="1:20" ht="12.75" x14ac:dyDescent="0.2">
      <c r="C10" s="104" t="s">
        <v>43</v>
      </c>
      <c r="D10" s="104"/>
      <c r="E10" s="104"/>
      <c r="F10" s="2"/>
      <c r="G10" s="2"/>
      <c r="H10" s="2"/>
      <c r="I10" s="2"/>
      <c r="J10" s="2"/>
      <c r="K10" s="2"/>
      <c r="L10" s="2"/>
      <c r="M10" s="2"/>
      <c r="N10" s="2"/>
      <c r="O10" s="2"/>
      <c r="P10" s="2"/>
      <c r="Q10" s="2"/>
      <c r="R10" s="2"/>
      <c r="S10" s="2"/>
      <c r="T10" s="10"/>
    </row>
    <row r="11" spans="1:20" ht="46.5" customHeight="1" x14ac:dyDescent="0.2">
      <c r="B11" s="105"/>
      <c r="C11" s="106"/>
      <c r="D11" s="12" t="s">
        <v>7</v>
      </c>
      <c r="E11" s="109">
        <v>98521630</v>
      </c>
      <c r="F11" s="110"/>
      <c r="G11" s="111"/>
      <c r="H11" s="112">
        <v>14725050</v>
      </c>
      <c r="I11" s="113"/>
      <c r="J11" s="114"/>
      <c r="K11" s="112">
        <v>10108557</v>
      </c>
      <c r="L11" s="113"/>
      <c r="M11" s="114"/>
      <c r="N11" s="112">
        <v>10061008</v>
      </c>
      <c r="O11" s="113"/>
      <c r="P11" s="114"/>
      <c r="Q11" s="112">
        <v>1310345</v>
      </c>
      <c r="R11" s="113"/>
      <c r="S11" s="114"/>
      <c r="T11" s="13">
        <v>5</v>
      </c>
    </row>
    <row r="12" spans="1:20" ht="30" x14ac:dyDescent="0.2">
      <c r="B12" s="107"/>
      <c r="C12" s="108"/>
      <c r="D12" s="12" t="s">
        <v>9</v>
      </c>
      <c r="E12" s="14" t="s">
        <v>0</v>
      </c>
      <c r="F12" s="15" t="s">
        <v>1</v>
      </c>
      <c r="G12" s="16" t="s">
        <v>2</v>
      </c>
      <c r="H12" s="14" t="s">
        <v>0</v>
      </c>
      <c r="I12" s="15" t="s">
        <v>1</v>
      </c>
      <c r="J12" s="16" t="s">
        <v>2</v>
      </c>
      <c r="K12" s="14" t="s">
        <v>0</v>
      </c>
      <c r="L12" s="15" t="s">
        <v>1</v>
      </c>
      <c r="M12" s="16" t="s">
        <v>2</v>
      </c>
      <c r="N12" s="14" t="s">
        <v>0</v>
      </c>
      <c r="O12" s="15" t="s">
        <v>1</v>
      </c>
      <c r="P12" s="16" t="s">
        <v>2</v>
      </c>
      <c r="Q12" s="14" t="s">
        <v>0</v>
      </c>
      <c r="R12" s="15" t="s">
        <v>1</v>
      </c>
      <c r="S12" s="16" t="s">
        <v>2</v>
      </c>
      <c r="T12" s="17"/>
    </row>
    <row r="13" spans="1:20" ht="41.25" customHeight="1" x14ac:dyDescent="0.2">
      <c r="A13" s="1">
        <v>1</v>
      </c>
      <c r="B13" s="95" t="s">
        <v>8</v>
      </c>
      <c r="C13" s="96"/>
      <c r="D13" s="18" t="s">
        <v>13</v>
      </c>
      <c r="E13" s="68">
        <v>1</v>
      </c>
      <c r="F13" s="68"/>
      <c r="G13" s="68"/>
      <c r="H13" s="68">
        <v>1</v>
      </c>
      <c r="I13" s="68"/>
      <c r="J13" s="68"/>
      <c r="K13" s="68">
        <v>1</v>
      </c>
      <c r="L13" s="68"/>
      <c r="M13" s="68"/>
      <c r="N13" s="68">
        <v>1</v>
      </c>
      <c r="O13" s="68"/>
      <c r="P13" s="68"/>
      <c r="Q13" s="68">
        <v>1</v>
      </c>
      <c r="R13" s="68"/>
      <c r="S13" s="68"/>
      <c r="T13" s="17">
        <f>SUM(E13:S13)</f>
        <v>5</v>
      </c>
    </row>
    <row r="14" spans="1:20" ht="54" customHeight="1" x14ac:dyDescent="0.2">
      <c r="A14" s="1">
        <v>2</v>
      </c>
      <c r="B14" s="81"/>
      <c r="C14" s="82"/>
      <c r="D14" s="19" t="s">
        <v>14</v>
      </c>
      <c r="E14" s="68">
        <v>1</v>
      </c>
      <c r="F14" s="68"/>
      <c r="G14" s="68"/>
      <c r="H14" s="68">
        <v>1</v>
      </c>
      <c r="I14" s="68"/>
      <c r="J14" s="68"/>
      <c r="K14" s="68">
        <v>1</v>
      </c>
      <c r="L14" s="68"/>
      <c r="M14" s="68"/>
      <c r="N14" s="68">
        <v>1</v>
      </c>
      <c r="O14" s="68"/>
      <c r="P14" s="68"/>
      <c r="Q14" s="68">
        <v>1</v>
      </c>
      <c r="R14" s="68"/>
      <c r="S14" s="68"/>
      <c r="T14" s="17">
        <f>SUM(E14:S14)</f>
        <v>5</v>
      </c>
    </row>
    <row r="15" spans="1:20" ht="51" customHeight="1" x14ac:dyDescent="0.2">
      <c r="A15" s="1">
        <v>3</v>
      </c>
      <c r="B15" s="81"/>
      <c r="C15" s="82"/>
      <c r="D15" s="19" t="s">
        <v>15</v>
      </c>
      <c r="E15" s="68">
        <v>1</v>
      </c>
      <c r="F15" s="68"/>
      <c r="G15" s="68"/>
      <c r="H15" s="68">
        <v>1</v>
      </c>
      <c r="I15" s="68"/>
      <c r="J15" s="68"/>
      <c r="K15" s="68">
        <v>1</v>
      </c>
      <c r="L15" s="68"/>
      <c r="M15" s="68"/>
      <c r="N15" s="68">
        <v>1</v>
      </c>
      <c r="O15" s="68"/>
      <c r="P15" s="68"/>
      <c r="Q15" s="68">
        <v>1</v>
      </c>
      <c r="R15" s="68"/>
      <c r="S15" s="68"/>
      <c r="T15" s="17">
        <f>SUM(E15:S15)</f>
        <v>5</v>
      </c>
    </row>
    <row r="16" spans="1:20" ht="38.25" customHeight="1" x14ac:dyDescent="0.2">
      <c r="A16" s="1">
        <v>4</v>
      </c>
      <c r="B16" s="81"/>
      <c r="C16" s="82"/>
      <c r="D16" s="18" t="s">
        <v>16</v>
      </c>
      <c r="E16" s="68">
        <v>1</v>
      </c>
      <c r="F16" s="68"/>
      <c r="G16" s="68"/>
      <c r="H16" s="68">
        <v>1</v>
      </c>
      <c r="I16" s="68"/>
      <c r="J16" s="68"/>
      <c r="K16" s="68">
        <v>1</v>
      </c>
      <c r="L16" s="68"/>
      <c r="M16" s="68"/>
      <c r="N16" s="68">
        <v>1</v>
      </c>
      <c r="O16" s="68"/>
      <c r="P16" s="68"/>
      <c r="Q16" s="68">
        <v>1</v>
      </c>
      <c r="R16" s="68"/>
      <c r="S16" s="68"/>
      <c r="T16" s="17">
        <f>SUM(E16:S16)</f>
        <v>5</v>
      </c>
    </row>
    <row r="17" spans="1:20" ht="18" customHeight="1" x14ac:dyDescent="0.2">
      <c r="B17" s="81"/>
      <c r="C17" s="82"/>
      <c r="D17" s="20" t="s">
        <v>3</v>
      </c>
      <c r="E17" s="69">
        <f>SUM(E13:E16)</f>
        <v>4</v>
      </c>
      <c r="F17" s="69">
        <f t="shared" ref="F17:S17" si="0">SUM(F13:F16)</f>
        <v>0</v>
      </c>
      <c r="G17" s="69">
        <f t="shared" si="0"/>
        <v>0</v>
      </c>
      <c r="H17" s="69">
        <f t="shared" si="0"/>
        <v>4</v>
      </c>
      <c r="I17" s="69">
        <f t="shared" si="0"/>
        <v>0</v>
      </c>
      <c r="J17" s="69">
        <f t="shared" si="0"/>
        <v>0</v>
      </c>
      <c r="K17" s="69">
        <f t="shared" si="0"/>
        <v>4</v>
      </c>
      <c r="L17" s="69">
        <f t="shared" si="0"/>
        <v>0</v>
      </c>
      <c r="M17" s="69">
        <f t="shared" si="0"/>
        <v>0</v>
      </c>
      <c r="N17" s="69">
        <f t="shared" si="0"/>
        <v>4</v>
      </c>
      <c r="O17" s="69">
        <f t="shared" si="0"/>
        <v>0</v>
      </c>
      <c r="P17" s="69">
        <f t="shared" si="0"/>
        <v>0</v>
      </c>
      <c r="Q17" s="69">
        <f t="shared" si="0"/>
        <v>4</v>
      </c>
      <c r="R17" s="69">
        <f t="shared" si="0"/>
        <v>0</v>
      </c>
      <c r="S17" s="69">
        <f t="shared" si="0"/>
        <v>0</v>
      </c>
      <c r="T17" s="17">
        <f>SUM(E17:S17)</f>
        <v>20</v>
      </c>
    </row>
    <row r="18" spans="1:20" ht="37.5" customHeight="1" x14ac:dyDescent="0.2">
      <c r="B18" s="81"/>
      <c r="C18" s="82"/>
      <c r="D18" s="21" t="s">
        <v>17</v>
      </c>
      <c r="E18" s="83" t="s">
        <v>70</v>
      </c>
      <c r="F18" s="84"/>
      <c r="G18" s="85"/>
      <c r="H18" s="83" t="s">
        <v>70</v>
      </c>
      <c r="I18" s="84"/>
      <c r="J18" s="85"/>
      <c r="K18" s="83" t="s">
        <v>70</v>
      </c>
      <c r="L18" s="84"/>
      <c r="M18" s="85"/>
      <c r="N18" s="83" t="s">
        <v>70</v>
      </c>
      <c r="O18" s="84"/>
      <c r="P18" s="85"/>
      <c r="Q18" s="83" t="s">
        <v>70</v>
      </c>
      <c r="R18" s="84"/>
      <c r="S18" s="85"/>
      <c r="T18" s="17"/>
    </row>
    <row r="19" spans="1:20" ht="18" customHeight="1" x14ac:dyDescent="0.2">
      <c r="B19" s="81" t="s">
        <v>18</v>
      </c>
      <c r="C19" s="82"/>
      <c r="D19" s="22" t="s">
        <v>18</v>
      </c>
      <c r="E19" s="23" t="s">
        <v>0</v>
      </c>
      <c r="F19" s="24" t="s">
        <v>1</v>
      </c>
      <c r="G19" s="25" t="s">
        <v>2</v>
      </c>
      <c r="H19" s="23" t="s">
        <v>0</v>
      </c>
      <c r="I19" s="24" t="s">
        <v>1</v>
      </c>
      <c r="J19" s="25" t="s">
        <v>2</v>
      </c>
      <c r="K19" s="23" t="s">
        <v>0</v>
      </c>
      <c r="L19" s="24" t="s">
        <v>1</v>
      </c>
      <c r="M19" s="25" t="s">
        <v>2</v>
      </c>
      <c r="N19" s="23" t="s">
        <v>0</v>
      </c>
      <c r="O19" s="24" t="s">
        <v>1</v>
      </c>
      <c r="P19" s="25" t="s">
        <v>2</v>
      </c>
      <c r="Q19" s="23" t="s">
        <v>0</v>
      </c>
      <c r="R19" s="24" t="s">
        <v>1</v>
      </c>
      <c r="S19" s="25" t="s">
        <v>2</v>
      </c>
      <c r="T19" s="17"/>
    </row>
    <row r="20" spans="1:20" s="28" customFormat="1" ht="77.25" customHeight="1" x14ac:dyDescent="0.2">
      <c r="A20" s="26">
        <v>1</v>
      </c>
      <c r="B20" s="81"/>
      <c r="C20" s="82"/>
      <c r="D20" s="27" t="s">
        <v>46</v>
      </c>
      <c r="E20" s="70"/>
      <c r="F20" s="70">
        <v>1</v>
      </c>
      <c r="G20" s="70"/>
      <c r="H20" s="70"/>
      <c r="I20" s="70">
        <v>1</v>
      </c>
      <c r="J20" s="70"/>
      <c r="K20" s="70"/>
      <c r="L20" s="70">
        <v>1</v>
      </c>
      <c r="M20" s="70"/>
      <c r="N20" s="70"/>
      <c r="O20" s="70">
        <v>1</v>
      </c>
      <c r="P20" s="70"/>
      <c r="Q20" s="70"/>
      <c r="R20" s="70">
        <v>1</v>
      </c>
      <c r="S20" s="70"/>
      <c r="T20" s="17">
        <f t="shared" ref="T20:T26" si="1">SUM(E20:S20)</f>
        <v>5</v>
      </c>
    </row>
    <row r="21" spans="1:20" ht="81" customHeight="1" x14ac:dyDescent="0.2">
      <c r="A21" s="1">
        <v>2</v>
      </c>
      <c r="B21" s="81"/>
      <c r="C21" s="82"/>
      <c r="D21" s="29" t="s">
        <v>19</v>
      </c>
      <c r="E21" s="30">
        <v>1</v>
      </c>
      <c r="F21" s="30"/>
      <c r="G21" s="30"/>
      <c r="H21" s="30">
        <v>1</v>
      </c>
      <c r="I21" s="30"/>
      <c r="J21" s="30"/>
      <c r="K21" s="30">
        <v>1</v>
      </c>
      <c r="L21" s="30"/>
      <c r="M21" s="30"/>
      <c r="N21" s="30">
        <v>1</v>
      </c>
      <c r="O21" s="30"/>
      <c r="P21" s="30"/>
      <c r="Q21" s="30">
        <v>1</v>
      </c>
      <c r="R21" s="30"/>
      <c r="S21" s="30"/>
      <c r="T21" s="17">
        <f t="shared" si="1"/>
        <v>5</v>
      </c>
    </row>
    <row r="22" spans="1:20" ht="50.25" customHeight="1" x14ac:dyDescent="0.2">
      <c r="A22" s="1">
        <v>3</v>
      </c>
      <c r="B22" s="81"/>
      <c r="C22" s="82"/>
      <c r="D22" s="29" t="s">
        <v>20</v>
      </c>
      <c r="E22" s="30">
        <v>1</v>
      </c>
      <c r="F22" s="30"/>
      <c r="G22" s="30"/>
      <c r="H22" s="30">
        <v>1</v>
      </c>
      <c r="I22" s="30"/>
      <c r="J22" s="30"/>
      <c r="K22" s="30">
        <v>1</v>
      </c>
      <c r="L22" s="30"/>
      <c r="M22" s="30"/>
      <c r="N22" s="30">
        <v>1</v>
      </c>
      <c r="O22" s="30"/>
      <c r="P22" s="30"/>
      <c r="Q22" s="30">
        <v>1</v>
      </c>
      <c r="R22" s="30"/>
      <c r="S22" s="30"/>
      <c r="T22" s="17">
        <f t="shared" si="1"/>
        <v>5</v>
      </c>
    </row>
    <row r="23" spans="1:20" ht="50.25" customHeight="1" x14ac:dyDescent="0.2">
      <c r="A23" s="1">
        <v>4</v>
      </c>
      <c r="B23" s="81"/>
      <c r="C23" s="82"/>
      <c r="D23" s="29" t="s">
        <v>21</v>
      </c>
      <c r="E23" s="30">
        <v>1</v>
      </c>
      <c r="F23" s="30"/>
      <c r="G23" s="30"/>
      <c r="H23" s="30">
        <v>1</v>
      </c>
      <c r="I23" s="30"/>
      <c r="J23" s="30"/>
      <c r="K23" s="30">
        <v>1</v>
      </c>
      <c r="L23" s="30"/>
      <c r="M23" s="30"/>
      <c r="N23" s="30">
        <v>1</v>
      </c>
      <c r="O23" s="30"/>
      <c r="P23" s="30"/>
      <c r="Q23" s="30">
        <v>1</v>
      </c>
      <c r="R23" s="30"/>
      <c r="S23" s="30"/>
      <c r="T23" s="17">
        <f t="shared" si="1"/>
        <v>5</v>
      </c>
    </row>
    <row r="24" spans="1:20" ht="52.5" customHeight="1" x14ac:dyDescent="0.2">
      <c r="A24" s="1">
        <v>5</v>
      </c>
      <c r="B24" s="81"/>
      <c r="C24" s="82"/>
      <c r="D24" s="29" t="s">
        <v>22</v>
      </c>
      <c r="E24" s="30">
        <v>1</v>
      </c>
      <c r="F24" s="30"/>
      <c r="G24" s="30"/>
      <c r="H24" s="30">
        <v>1</v>
      </c>
      <c r="I24" s="30"/>
      <c r="J24" s="30"/>
      <c r="K24" s="30">
        <v>1</v>
      </c>
      <c r="L24" s="30"/>
      <c r="M24" s="30"/>
      <c r="N24" s="30">
        <v>1</v>
      </c>
      <c r="O24" s="30"/>
      <c r="P24" s="30"/>
      <c r="Q24" s="30">
        <v>1</v>
      </c>
      <c r="R24" s="30"/>
      <c r="S24" s="30"/>
      <c r="T24" s="17">
        <f t="shared" si="1"/>
        <v>5</v>
      </c>
    </row>
    <row r="25" spans="1:20" ht="56.25" customHeight="1" x14ac:dyDescent="0.2">
      <c r="A25" s="1">
        <v>6</v>
      </c>
      <c r="B25" s="81"/>
      <c r="C25" s="82"/>
      <c r="D25" s="29" t="s">
        <v>23</v>
      </c>
      <c r="E25" s="30">
        <v>1</v>
      </c>
      <c r="F25" s="30"/>
      <c r="G25" s="30"/>
      <c r="H25" s="30">
        <v>1</v>
      </c>
      <c r="I25" s="30"/>
      <c r="J25" s="30"/>
      <c r="K25" s="30">
        <v>1</v>
      </c>
      <c r="L25" s="30"/>
      <c r="M25" s="30"/>
      <c r="N25" s="30">
        <v>1</v>
      </c>
      <c r="O25" s="30"/>
      <c r="P25" s="30"/>
      <c r="Q25" s="30">
        <v>1</v>
      </c>
      <c r="R25" s="30"/>
      <c r="S25" s="30"/>
      <c r="T25" s="17">
        <f t="shared" si="1"/>
        <v>5</v>
      </c>
    </row>
    <row r="26" spans="1:20" ht="18" customHeight="1" x14ac:dyDescent="0.2">
      <c r="B26" s="81"/>
      <c r="C26" s="82"/>
      <c r="D26" s="31" t="s">
        <v>3</v>
      </c>
      <c r="E26" s="71">
        <f>SUM(E20:E25)</f>
        <v>5</v>
      </c>
      <c r="F26" s="71">
        <f t="shared" ref="F26:S26" si="2">SUM(F20:F25)</f>
        <v>1</v>
      </c>
      <c r="G26" s="71">
        <f t="shared" si="2"/>
        <v>0</v>
      </c>
      <c r="H26" s="71">
        <f t="shared" si="2"/>
        <v>5</v>
      </c>
      <c r="I26" s="71">
        <f t="shared" si="2"/>
        <v>1</v>
      </c>
      <c r="J26" s="71">
        <f t="shared" si="2"/>
        <v>0</v>
      </c>
      <c r="K26" s="71">
        <f t="shared" si="2"/>
        <v>5</v>
      </c>
      <c r="L26" s="71">
        <f t="shared" si="2"/>
        <v>1</v>
      </c>
      <c r="M26" s="71">
        <f t="shared" si="2"/>
        <v>0</v>
      </c>
      <c r="N26" s="71">
        <f t="shared" si="2"/>
        <v>5</v>
      </c>
      <c r="O26" s="71">
        <f t="shared" si="2"/>
        <v>1</v>
      </c>
      <c r="P26" s="71">
        <f t="shared" si="2"/>
        <v>0</v>
      </c>
      <c r="Q26" s="71">
        <f t="shared" si="2"/>
        <v>5</v>
      </c>
      <c r="R26" s="71">
        <f t="shared" si="2"/>
        <v>1</v>
      </c>
      <c r="S26" s="71">
        <f t="shared" si="2"/>
        <v>0</v>
      </c>
      <c r="T26" s="17">
        <f t="shared" si="1"/>
        <v>30</v>
      </c>
    </row>
    <row r="27" spans="1:20" ht="37.5" customHeight="1" x14ac:dyDescent="0.2">
      <c r="B27" s="81"/>
      <c r="C27" s="82"/>
      <c r="D27" s="22" t="s">
        <v>17</v>
      </c>
      <c r="E27" s="87" t="s">
        <v>71</v>
      </c>
      <c r="F27" s="88"/>
      <c r="G27" s="89"/>
      <c r="H27" s="87" t="s">
        <v>71</v>
      </c>
      <c r="I27" s="88"/>
      <c r="J27" s="89"/>
      <c r="K27" s="87" t="s">
        <v>71</v>
      </c>
      <c r="L27" s="88"/>
      <c r="M27" s="89"/>
      <c r="N27" s="87" t="s">
        <v>71</v>
      </c>
      <c r="O27" s="88"/>
      <c r="P27" s="89"/>
      <c r="Q27" s="87" t="s">
        <v>71</v>
      </c>
      <c r="R27" s="88"/>
      <c r="S27" s="89"/>
      <c r="T27" s="17"/>
    </row>
    <row r="28" spans="1:20" ht="18" customHeight="1" x14ac:dyDescent="0.2">
      <c r="B28" s="81" t="s">
        <v>4</v>
      </c>
      <c r="C28" s="82"/>
      <c r="D28" s="22" t="s">
        <v>4</v>
      </c>
      <c r="E28" s="23" t="s">
        <v>0</v>
      </c>
      <c r="F28" s="24" t="s">
        <v>1</v>
      </c>
      <c r="G28" s="25" t="s">
        <v>2</v>
      </c>
      <c r="H28" s="23" t="s">
        <v>0</v>
      </c>
      <c r="I28" s="24" t="s">
        <v>1</v>
      </c>
      <c r="J28" s="25" t="s">
        <v>2</v>
      </c>
      <c r="K28" s="23" t="s">
        <v>0</v>
      </c>
      <c r="L28" s="24" t="s">
        <v>1</v>
      </c>
      <c r="M28" s="25" t="s">
        <v>2</v>
      </c>
      <c r="N28" s="23" t="s">
        <v>0</v>
      </c>
      <c r="O28" s="24" t="s">
        <v>1</v>
      </c>
      <c r="P28" s="25" t="s">
        <v>2</v>
      </c>
      <c r="Q28" s="23" t="s">
        <v>0</v>
      </c>
      <c r="R28" s="24" t="s">
        <v>1</v>
      </c>
      <c r="S28" s="25" t="s">
        <v>2</v>
      </c>
      <c r="T28" s="17">
        <v>10</v>
      </c>
    </row>
    <row r="29" spans="1:20" ht="40.5" customHeight="1" x14ac:dyDescent="0.2">
      <c r="A29" s="1">
        <v>1</v>
      </c>
      <c r="B29" s="81"/>
      <c r="C29" s="82"/>
      <c r="D29" s="32" t="s">
        <v>24</v>
      </c>
      <c r="E29" s="72"/>
      <c r="F29" s="72">
        <v>1</v>
      </c>
      <c r="G29" s="72"/>
      <c r="H29" s="72"/>
      <c r="I29" s="72">
        <v>1</v>
      </c>
      <c r="J29" s="72"/>
      <c r="K29" s="72"/>
      <c r="L29" s="72">
        <v>1</v>
      </c>
      <c r="M29" s="72"/>
      <c r="N29" s="72"/>
      <c r="O29" s="72">
        <v>1</v>
      </c>
      <c r="P29" s="72"/>
      <c r="Q29" s="72"/>
      <c r="R29" s="72">
        <v>1</v>
      </c>
      <c r="S29" s="72"/>
      <c r="T29" s="17">
        <f t="shared" ref="T29:T34" si="3">SUM(E29:S29)</f>
        <v>5</v>
      </c>
    </row>
    <row r="30" spans="1:20" ht="48.75" customHeight="1" x14ac:dyDescent="0.2">
      <c r="A30" s="1">
        <v>2</v>
      </c>
      <c r="B30" s="81"/>
      <c r="C30" s="82"/>
      <c r="D30" s="32" t="s">
        <v>47</v>
      </c>
      <c r="E30" s="72"/>
      <c r="F30" s="72">
        <v>1</v>
      </c>
      <c r="G30" s="72"/>
      <c r="H30" s="72"/>
      <c r="I30" s="72">
        <v>1</v>
      </c>
      <c r="J30" s="72"/>
      <c r="K30" s="72"/>
      <c r="L30" s="72">
        <v>1</v>
      </c>
      <c r="M30" s="72"/>
      <c r="N30" s="72"/>
      <c r="O30" s="72">
        <v>1</v>
      </c>
      <c r="P30" s="72"/>
      <c r="Q30" s="72"/>
      <c r="R30" s="72">
        <v>1</v>
      </c>
      <c r="S30" s="72"/>
      <c r="T30" s="17">
        <f t="shared" si="3"/>
        <v>5</v>
      </c>
    </row>
    <row r="31" spans="1:20" ht="62.25" customHeight="1" x14ac:dyDescent="0.2">
      <c r="A31" s="1">
        <v>3</v>
      </c>
      <c r="B31" s="81"/>
      <c r="C31" s="82"/>
      <c r="D31" s="32" t="s">
        <v>48</v>
      </c>
      <c r="E31" s="72"/>
      <c r="F31" s="72">
        <v>1</v>
      </c>
      <c r="G31" s="72"/>
      <c r="H31" s="72"/>
      <c r="I31" s="72">
        <v>1</v>
      </c>
      <c r="J31" s="72"/>
      <c r="K31" s="72"/>
      <c r="L31" s="72">
        <v>1</v>
      </c>
      <c r="M31" s="72"/>
      <c r="N31" s="72"/>
      <c r="O31" s="72">
        <v>1</v>
      </c>
      <c r="P31" s="72"/>
      <c r="Q31" s="72"/>
      <c r="R31" s="72">
        <v>1</v>
      </c>
      <c r="S31" s="72"/>
      <c r="T31" s="17">
        <f t="shared" si="3"/>
        <v>5</v>
      </c>
    </row>
    <row r="32" spans="1:20" ht="41.25" customHeight="1" x14ac:dyDescent="0.2">
      <c r="A32" s="1">
        <v>4</v>
      </c>
      <c r="B32" s="81"/>
      <c r="C32" s="82"/>
      <c r="D32" s="32" t="s">
        <v>25</v>
      </c>
      <c r="E32" s="72"/>
      <c r="F32" s="72"/>
      <c r="G32" s="72">
        <v>1</v>
      </c>
      <c r="H32" s="72"/>
      <c r="I32" s="72"/>
      <c r="J32" s="72">
        <v>1</v>
      </c>
      <c r="K32" s="72"/>
      <c r="L32" s="72"/>
      <c r="M32" s="72">
        <v>1</v>
      </c>
      <c r="N32" s="72"/>
      <c r="O32" s="72"/>
      <c r="P32" s="72">
        <v>1</v>
      </c>
      <c r="Q32" s="72"/>
      <c r="R32" s="72"/>
      <c r="S32" s="72">
        <v>1</v>
      </c>
      <c r="T32" s="17">
        <f t="shared" si="3"/>
        <v>5</v>
      </c>
    </row>
    <row r="33" spans="1:20" ht="61.5" customHeight="1" x14ac:dyDescent="0.2">
      <c r="A33" s="1">
        <v>5</v>
      </c>
      <c r="B33" s="81"/>
      <c r="C33" s="82"/>
      <c r="D33" s="32" t="s">
        <v>80</v>
      </c>
      <c r="E33" s="72"/>
      <c r="F33" s="72">
        <v>1</v>
      </c>
      <c r="G33" s="72"/>
      <c r="H33" s="72">
        <v>1</v>
      </c>
      <c r="I33" s="72"/>
      <c r="J33" s="72"/>
      <c r="K33" s="72"/>
      <c r="L33" s="72">
        <v>1</v>
      </c>
      <c r="M33" s="72"/>
      <c r="N33" s="72">
        <v>1</v>
      </c>
      <c r="O33" s="72"/>
      <c r="P33" s="72"/>
      <c r="Q33" s="72">
        <v>1</v>
      </c>
      <c r="R33" s="72"/>
      <c r="S33" s="72"/>
      <c r="T33" s="17">
        <f t="shared" si="3"/>
        <v>5</v>
      </c>
    </row>
    <row r="34" spans="1:20" ht="18" customHeight="1" x14ac:dyDescent="0.2">
      <c r="B34" s="81"/>
      <c r="C34" s="82"/>
      <c r="D34" s="31" t="s">
        <v>3</v>
      </c>
      <c r="E34" s="71">
        <f>SUM(E29:E33)</f>
        <v>0</v>
      </c>
      <c r="F34" s="71">
        <f t="shared" ref="F34:S34" si="4">SUM(F29:F33)</f>
        <v>4</v>
      </c>
      <c r="G34" s="71">
        <f t="shared" si="4"/>
        <v>1</v>
      </c>
      <c r="H34" s="71">
        <f t="shared" si="4"/>
        <v>1</v>
      </c>
      <c r="I34" s="71">
        <f t="shared" si="4"/>
        <v>3</v>
      </c>
      <c r="J34" s="71">
        <f t="shared" si="4"/>
        <v>1</v>
      </c>
      <c r="K34" s="71">
        <f t="shared" si="4"/>
        <v>0</v>
      </c>
      <c r="L34" s="71">
        <f t="shared" si="4"/>
        <v>4</v>
      </c>
      <c r="M34" s="71">
        <f t="shared" si="4"/>
        <v>1</v>
      </c>
      <c r="N34" s="71">
        <f t="shared" si="4"/>
        <v>1</v>
      </c>
      <c r="O34" s="71">
        <f t="shared" si="4"/>
        <v>3</v>
      </c>
      <c r="P34" s="71">
        <f t="shared" si="4"/>
        <v>1</v>
      </c>
      <c r="Q34" s="71">
        <f t="shared" si="4"/>
        <v>1</v>
      </c>
      <c r="R34" s="71">
        <f t="shared" si="4"/>
        <v>3</v>
      </c>
      <c r="S34" s="71">
        <f t="shared" si="4"/>
        <v>1</v>
      </c>
      <c r="T34" s="17">
        <f t="shared" si="3"/>
        <v>25</v>
      </c>
    </row>
    <row r="35" spans="1:20" ht="37.5" customHeight="1" x14ac:dyDescent="0.2">
      <c r="B35" s="81"/>
      <c r="C35" s="82"/>
      <c r="D35" s="22" t="s">
        <v>17</v>
      </c>
      <c r="E35" s="90" t="s">
        <v>75</v>
      </c>
      <c r="F35" s="91"/>
      <c r="G35" s="92"/>
      <c r="H35" s="90" t="s">
        <v>76</v>
      </c>
      <c r="I35" s="91"/>
      <c r="J35" s="92"/>
      <c r="K35" s="90" t="s">
        <v>75</v>
      </c>
      <c r="L35" s="91"/>
      <c r="M35" s="92"/>
      <c r="N35" s="90" t="s">
        <v>76</v>
      </c>
      <c r="O35" s="91"/>
      <c r="P35" s="92"/>
      <c r="Q35" s="90" t="s">
        <v>76</v>
      </c>
      <c r="R35" s="91"/>
      <c r="S35" s="92"/>
      <c r="T35" s="17"/>
    </row>
    <row r="36" spans="1:20" ht="18" customHeight="1" x14ac:dyDescent="0.2">
      <c r="B36" s="81" t="s">
        <v>5</v>
      </c>
      <c r="C36" s="82"/>
      <c r="D36" s="22" t="s">
        <v>5</v>
      </c>
      <c r="E36" s="23" t="s">
        <v>0</v>
      </c>
      <c r="F36" s="24" t="s">
        <v>1</v>
      </c>
      <c r="G36" s="25" t="s">
        <v>2</v>
      </c>
      <c r="H36" s="23" t="s">
        <v>0</v>
      </c>
      <c r="I36" s="24" t="s">
        <v>1</v>
      </c>
      <c r="J36" s="25" t="s">
        <v>2</v>
      </c>
      <c r="K36" s="23" t="s">
        <v>0</v>
      </c>
      <c r="L36" s="24" t="s">
        <v>1</v>
      </c>
      <c r="M36" s="25" t="s">
        <v>2</v>
      </c>
      <c r="N36" s="23" t="s">
        <v>0</v>
      </c>
      <c r="O36" s="24" t="s">
        <v>1</v>
      </c>
      <c r="P36" s="25" t="s">
        <v>2</v>
      </c>
      <c r="Q36" s="23" t="s">
        <v>0</v>
      </c>
      <c r="R36" s="24" t="s">
        <v>1</v>
      </c>
      <c r="S36" s="25" t="s">
        <v>2</v>
      </c>
      <c r="T36" s="17">
        <v>10</v>
      </c>
    </row>
    <row r="37" spans="1:20" ht="93" customHeight="1" x14ac:dyDescent="0.2">
      <c r="A37" s="1">
        <v>1</v>
      </c>
      <c r="B37" s="81"/>
      <c r="C37" s="82"/>
      <c r="D37" s="32" t="s">
        <v>26</v>
      </c>
      <c r="E37" s="73"/>
      <c r="F37" s="74">
        <v>1</v>
      </c>
      <c r="G37" s="75"/>
      <c r="H37" s="73"/>
      <c r="I37" s="74">
        <v>1</v>
      </c>
      <c r="J37" s="75"/>
      <c r="K37" s="73"/>
      <c r="L37" s="74">
        <v>1</v>
      </c>
      <c r="M37" s="75"/>
      <c r="N37" s="73"/>
      <c r="O37" s="74">
        <v>1</v>
      </c>
      <c r="P37" s="75"/>
      <c r="Q37" s="73"/>
      <c r="R37" s="74">
        <v>1</v>
      </c>
      <c r="S37" s="75"/>
      <c r="T37" s="17">
        <f t="shared" ref="T37:T43" si="5">SUM(E37:S37)</f>
        <v>5</v>
      </c>
    </row>
    <row r="38" spans="1:20" ht="57" customHeight="1" x14ac:dyDescent="0.2">
      <c r="A38" s="1">
        <v>2</v>
      </c>
      <c r="B38" s="81"/>
      <c r="C38" s="82"/>
      <c r="D38" s="32" t="s">
        <v>49</v>
      </c>
      <c r="E38" s="70"/>
      <c r="F38" s="70">
        <v>1</v>
      </c>
      <c r="G38" s="70"/>
      <c r="H38" s="70"/>
      <c r="I38" s="70">
        <v>1</v>
      </c>
      <c r="J38" s="70"/>
      <c r="K38" s="70"/>
      <c r="L38" s="70">
        <v>1</v>
      </c>
      <c r="M38" s="70"/>
      <c r="N38" s="70"/>
      <c r="O38" s="70">
        <v>1</v>
      </c>
      <c r="P38" s="70"/>
      <c r="Q38" s="70"/>
      <c r="R38" s="70">
        <v>1</v>
      </c>
      <c r="S38" s="70"/>
      <c r="T38" s="17">
        <f t="shared" si="5"/>
        <v>5</v>
      </c>
    </row>
    <row r="39" spans="1:20" ht="78.75" customHeight="1" x14ac:dyDescent="0.2">
      <c r="A39" s="1">
        <v>3</v>
      </c>
      <c r="B39" s="81"/>
      <c r="C39" s="82"/>
      <c r="D39" s="32" t="s">
        <v>81</v>
      </c>
      <c r="E39" s="30">
        <v>1</v>
      </c>
      <c r="F39" s="30"/>
      <c r="G39" s="30"/>
      <c r="H39" s="30">
        <v>1</v>
      </c>
      <c r="I39" s="30"/>
      <c r="J39" s="30"/>
      <c r="K39" s="30">
        <v>1</v>
      </c>
      <c r="L39" s="30"/>
      <c r="M39" s="30"/>
      <c r="N39" s="30">
        <v>1</v>
      </c>
      <c r="O39" s="30"/>
      <c r="P39" s="30"/>
      <c r="Q39" s="30">
        <v>1</v>
      </c>
      <c r="R39" s="30"/>
      <c r="S39" s="30"/>
      <c r="T39" s="17">
        <f t="shared" si="5"/>
        <v>5</v>
      </c>
    </row>
    <row r="40" spans="1:20" ht="70.5" customHeight="1" x14ac:dyDescent="0.2">
      <c r="A40" s="1">
        <v>4</v>
      </c>
      <c r="B40" s="81"/>
      <c r="C40" s="82"/>
      <c r="D40" s="32" t="s">
        <v>50</v>
      </c>
      <c r="E40" s="30"/>
      <c r="F40" s="30">
        <v>1</v>
      </c>
      <c r="G40" s="30"/>
      <c r="H40" s="30"/>
      <c r="I40" s="30">
        <v>1</v>
      </c>
      <c r="J40" s="30"/>
      <c r="K40" s="30"/>
      <c r="L40" s="30">
        <v>1</v>
      </c>
      <c r="M40" s="30"/>
      <c r="N40" s="30"/>
      <c r="O40" s="30">
        <v>1</v>
      </c>
      <c r="P40" s="30"/>
      <c r="Q40" s="30"/>
      <c r="R40" s="30">
        <v>1</v>
      </c>
      <c r="S40" s="30"/>
      <c r="T40" s="17">
        <f t="shared" si="5"/>
        <v>5</v>
      </c>
    </row>
    <row r="41" spans="1:20" ht="87.75" customHeight="1" x14ac:dyDescent="0.2">
      <c r="A41" s="1">
        <v>5</v>
      </c>
      <c r="B41" s="81"/>
      <c r="C41" s="82"/>
      <c r="D41" s="32" t="s">
        <v>51</v>
      </c>
      <c r="E41" s="30"/>
      <c r="F41" s="30">
        <v>1</v>
      </c>
      <c r="G41" s="30"/>
      <c r="H41" s="30"/>
      <c r="I41" s="30">
        <v>1</v>
      </c>
      <c r="J41" s="30"/>
      <c r="K41" s="30"/>
      <c r="L41" s="30">
        <v>1</v>
      </c>
      <c r="M41" s="30"/>
      <c r="N41" s="30"/>
      <c r="O41" s="30">
        <v>1</v>
      </c>
      <c r="P41" s="30"/>
      <c r="Q41" s="30"/>
      <c r="R41" s="30">
        <v>1</v>
      </c>
      <c r="S41" s="30"/>
      <c r="T41" s="17">
        <f t="shared" si="5"/>
        <v>5</v>
      </c>
    </row>
    <row r="42" spans="1:20" ht="66.75" customHeight="1" x14ac:dyDescent="0.2">
      <c r="A42" s="1">
        <v>6</v>
      </c>
      <c r="B42" s="81"/>
      <c r="C42" s="82"/>
      <c r="D42" s="32" t="s">
        <v>27</v>
      </c>
      <c r="E42" s="30"/>
      <c r="F42" s="30">
        <v>1</v>
      </c>
      <c r="G42" s="30"/>
      <c r="H42" s="30"/>
      <c r="I42" s="30">
        <v>1</v>
      </c>
      <c r="J42" s="30"/>
      <c r="K42" s="30"/>
      <c r="L42" s="30">
        <v>1</v>
      </c>
      <c r="M42" s="30"/>
      <c r="N42" s="30"/>
      <c r="O42" s="30">
        <v>1</v>
      </c>
      <c r="P42" s="30"/>
      <c r="Q42" s="30"/>
      <c r="R42" s="30">
        <v>1</v>
      </c>
      <c r="S42" s="30"/>
      <c r="T42" s="17">
        <f t="shared" si="5"/>
        <v>5</v>
      </c>
    </row>
    <row r="43" spans="1:20" ht="18" customHeight="1" x14ac:dyDescent="0.2">
      <c r="B43" s="81"/>
      <c r="C43" s="82"/>
      <c r="D43" s="31" t="s">
        <v>3</v>
      </c>
      <c r="E43" s="76">
        <f>SUM(E37:E42)</f>
        <v>1</v>
      </c>
      <c r="F43" s="76">
        <f t="shared" ref="F43:S43" si="6">SUM(F37:F42)</f>
        <v>5</v>
      </c>
      <c r="G43" s="76">
        <f t="shared" si="6"/>
        <v>0</v>
      </c>
      <c r="H43" s="76">
        <f t="shared" si="6"/>
        <v>1</v>
      </c>
      <c r="I43" s="76">
        <f t="shared" si="6"/>
        <v>5</v>
      </c>
      <c r="J43" s="76">
        <f t="shared" si="6"/>
        <v>0</v>
      </c>
      <c r="K43" s="76">
        <f t="shared" si="6"/>
        <v>1</v>
      </c>
      <c r="L43" s="76">
        <f t="shared" si="6"/>
        <v>5</v>
      </c>
      <c r="M43" s="76">
        <f t="shared" si="6"/>
        <v>0</v>
      </c>
      <c r="N43" s="76">
        <f t="shared" si="6"/>
        <v>1</v>
      </c>
      <c r="O43" s="76">
        <f t="shared" si="6"/>
        <v>5</v>
      </c>
      <c r="P43" s="76">
        <f t="shared" si="6"/>
        <v>0</v>
      </c>
      <c r="Q43" s="76">
        <f t="shared" si="6"/>
        <v>1</v>
      </c>
      <c r="R43" s="76">
        <f t="shared" si="6"/>
        <v>5</v>
      </c>
      <c r="S43" s="76">
        <f t="shared" si="6"/>
        <v>0</v>
      </c>
      <c r="T43" s="33">
        <f t="shared" si="5"/>
        <v>30</v>
      </c>
    </row>
    <row r="44" spans="1:20" ht="37.5" customHeight="1" x14ac:dyDescent="0.2">
      <c r="B44" s="81"/>
      <c r="C44" s="82"/>
      <c r="D44" s="22" t="s">
        <v>17</v>
      </c>
      <c r="E44" s="87" t="s">
        <v>72</v>
      </c>
      <c r="F44" s="88"/>
      <c r="G44" s="89"/>
      <c r="H44" s="87" t="s">
        <v>72</v>
      </c>
      <c r="I44" s="88"/>
      <c r="J44" s="89"/>
      <c r="K44" s="87" t="s">
        <v>72</v>
      </c>
      <c r="L44" s="88"/>
      <c r="M44" s="89"/>
      <c r="N44" s="87" t="s">
        <v>72</v>
      </c>
      <c r="O44" s="88"/>
      <c r="P44" s="89"/>
      <c r="Q44" s="87" t="s">
        <v>72</v>
      </c>
      <c r="R44" s="88"/>
      <c r="S44" s="89"/>
      <c r="T44" s="17"/>
    </row>
    <row r="45" spans="1:20" ht="18" customHeight="1" x14ac:dyDescent="0.2">
      <c r="B45" s="81" t="s">
        <v>6</v>
      </c>
      <c r="C45" s="82"/>
      <c r="D45" s="22" t="s">
        <v>6</v>
      </c>
      <c r="E45" s="23" t="s">
        <v>0</v>
      </c>
      <c r="F45" s="24" t="s">
        <v>1</v>
      </c>
      <c r="G45" s="25" t="s">
        <v>2</v>
      </c>
      <c r="H45" s="23" t="s">
        <v>0</v>
      </c>
      <c r="I45" s="24" t="s">
        <v>1</v>
      </c>
      <c r="J45" s="25" t="s">
        <v>2</v>
      </c>
      <c r="K45" s="23" t="s">
        <v>0</v>
      </c>
      <c r="L45" s="24" t="s">
        <v>1</v>
      </c>
      <c r="M45" s="25" t="s">
        <v>2</v>
      </c>
      <c r="N45" s="23" t="s">
        <v>0</v>
      </c>
      <c r="O45" s="24" t="s">
        <v>1</v>
      </c>
      <c r="P45" s="25" t="s">
        <v>2</v>
      </c>
      <c r="Q45" s="23" t="s">
        <v>0</v>
      </c>
      <c r="R45" s="24" t="s">
        <v>1</v>
      </c>
      <c r="S45" s="25" t="s">
        <v>2</v>
      </c>
      <c r="T45" s="17">
        <v>10</v>
      </c>
    </row>
    <row r="46" spans="1:20" ht="33" customHeight="1" x14ac:dyDescent="0.2">
      <c r="A46" s="1">
        <v>1</v>
      </c>
      <c r="B46" s="81"/>
      <c r="C46" s="82"/>
      <c r="D46" s="27" t="s">
        <v>28</v>
      </c>
      <c r="E46" s="30">
        <v>1</v>
      </c>
      <c r="F46" s="30"/>
      <c r="G46" s="30"/>
      <c r="H46" s="30">
        <v>1</v>
      </c>
      <c r="I46" s="30"/>
      <c r="J46" s="30"/>
      <c r="K46" s="30">
        <v>1</v>
      </c>
      <c r="L46" s="30"/>
      <c r="M46" s="30"/>
      <c r="N46" s="30">
        <v>1</v>
      </c>
      <c r="O46" s="30"/>
      <c r="P46" s="30"/>
      <c r="Q46" s="30">
        <v>1</v>
      </c>
      <c r="R46" s="30"/>
      <c r="S46" s="30"/>
      <c r="T46" s="17">
        <f>SUM(E46:S46)</f>
        <v>5</v>
      </c>
    </row>
    <row r="47" spans="1:20" ht="18" customHeight="1" x14ac:dyDescent="0.2">
      <c r="B47" s="81"/>
      <c r="C47" s="82"/>
      <c r="D47" s="31" t="s">
        <v>3</v>
      </c>
      <c r="E47" s="77">
        <f>+E46</f>
        <v>1</v>
      </c>
      <c r="F47" s="77">
        <f t="shared" ref="F47:S47" si="7">+F46</f>
        <v>0</v>
      </c>
      <c r="G47" s="77">
        <f t="shared" si="7"/>
        <v>0</v>
      </c>
      <c r="H47" s="77">
        <f t="shared" si="7"/>
        <v>1</v>
      </c>
      <c r="I47" s="77">
        <f t="shared" si="7"/>
        <v>0</v>
      </c>
      <c r="J47" s="77">
        <f t="shared" si="7"/>
        <v>0</v>
      </c>
      <c r="K47" s="77">
        <f t="shared" si="7"/>
        <v>1</v>
      </c>
      <c r="L47" s="77">
        <f t="shared" si="7"/>
        <v>0</v>
      </c>
      <c r="M47" s="77">
        <f t="shared" si="7"/>
        <v>0</v>
      </c>
      <c r="N47" s="77">
        <f t="shared" si="7"/>
        <v>1</v>
      </c>
      <c r="O47" s="77">
        <f t="shared" si="7"/>
        <v>0</v>
      </c>
      <c r="P47" s="77">
        <f t="shared" si="7"/>
        <v>0</v>
      </c>
      <c r="Q47" s="77">
        <f t="shared" si="7"/>
        <v>1</v>
      </c>
      <c r="R47" s="77">
        <f t="shared" si="7"/>
        <v>0</v>
      </c>
      <c r="S47" s="77">
        <f t="shared" si="7"/>
        <v>0</v>
      </c>
      <c r="T47" s="34">
        <f>SUM(E47:S47)</f>
        <v>5</v>
      </c>
    </row>
    <row r="48" spans="1:20" ht="44.25" customHeight="1" x14ac:dyDescent="0.2">
      <c r="B48" s="81"/>
      <c r="C48" s="82"/>
      <c r="D48" s="22" t="s">
        <v>17</v>
      </c>
      <c r="E48" s="83" t="s">
        <v>77</v>
      </c>
      <c r="F48" s="84"/>
      <c r="G48" s="85"/>
      <c r="H48" s="83" t="s">
        <v>77</v>
      </c>
      <c r="I48" s="84"/>
      <c r="J48" s="85"/>
      <c r="K48" s="83" t="s">
        <v>77</v>
      </c>
      <c r="L48" s="84"/>
      <c r="M48" s="85"/>
      <c r="N48" s="83" t="s">
        <v>77</v>
      </c>
      <c r="O48" s="84"/>
      <c r="P48" s="85"/>
      <c r="Q48" s="83" t="s">
        <v>77</v>
      </c>
      <c r="R48" s="84"/>
      <c r="S48" s="85"/>
      <c r="T48" s="17"/>
    </row>
    <row r="49" spans="1:20" ht="18" customHeight="1" x14ac:dyDescent="0.2">
      <c r="B49" s="93" t="s">
        <v>11</v>
      </c>
      <c r="C49" s="94"/>
      <c r="D49" s="22" t="s">
        <v>11</v>
      </c>
      <c r="E49" s="23" t="s">
        <v>0</v>
      </c>
      <c r="F49" s="24" t="s">
        <v>1</v>
      </c>
      <c r="G49" s="25" t="s">
        <v>2</v>
      </c>
      <c r="H49" s="23" t="s">
        <v>0</v>
      </c>
      <c r="I49" s="24" t="s">
        <v>1</v>
      </c>
      <c r="J49" s="25" t="s">
        <v>2</v>
      </c>
      <c r="K49" s="23" t="s">
        <v>0</v>
      </c>
      <c r="L49" s="24" t="s">
        <v>1</v>
      </c>
      <c r="M49" s="25" t="s">
        <v>2</v>
      </c>
      <c r="N49" s="23" t="s">
        <v>0</v>
      </c>
      <c r="O49" s="24" t="s">
        <v>1</v>
      </c>
      <c r="P49" s="25" t="s">
        <v>2</v>
      </c>
      <c r="Q49" s="23" t="s">
        <v>0</v>
      </c>
      <c r="R49" s="24" t="s">
        <v>1</v>
      </c>
      <c r="S49" s="25" t="s">
        <v>2</v>
      </c>
      <c r="T49" s="17">
        <v>10</v>
      </c>
    </row>
    <row r="50" spans="1:20" ht="84.75" customHeight="1" x14ac:dyDescent="0.2">
      <c r="A50" s="1">
        <v>1</v>
      </c>
      <c r="B50" s="93"/>
      <c r="C50" s="94"/>
      <c r="D50" s="32" t="s">
        <v>29</v>
      </c>
      <c r="E50" s="30"/>
      <c r="F50" s="30"/>
      <c r="G50" s="30">
        <v>1</v>
      </c>
      <c r="H50" s="30"/>
      <c r="I50" s="30"/>
      <c r="J50" s="30">
        <v>1</v>
      </c>
      <c r="K50" s="30">
        <v>1</v>
      </c>
      <c r="L50" s="30"/>
      <c r="M50" s="30"/>
      <c r="N50" s="30"/>
      <c r="O50" s="30"/>
      <c r="P50" s="30">
        <v>1</v>
      </c>
      <c r="Q50" s="30"/>
      <c r="R50" s="30"/>
      <c r="S50" s="30">
        <v>1</v>
      </c>
      <c r="T50" s="17">
        <f>SUM(E50:S50)</f>
        <v>5</v>
      </c>
    </row>
    <row r="51" spans="1:20" ht="30" customHeight="1" x14ac:dyDescent="0.2">
      <c r="B51" s="93"/>
      <c r="C51" s="94"/>
      <c r="D51" s="31" t="s">
        <v>3</v>
      </c>
      <c r="E51" s="77">
        <f t="shared" ref="E51:S51" si="8">SUM(E50:E50)</f>
        <v>0</v>
      </c>
      <c r="F51" s="77">
        <f t="shared" si="8"/>
        <v>0</v>
      </c>
      <c r="G51" s="77">
        <f t="shared" si="8"/>
        <v>1</v>
      </c>
      <c r="H51" s="77">
        <f t="shared" si="8"/>
        <v>0</v>
      </c>
      <c r="I51" s="77">
        <f t="shared" si="8"/>
        <v>0</v>
      </c>
      <c r="J51" s="77">
        <f t="shared" si="8"/>
        <v>1</v>
      </c>
      <c r="K51" s="77">
        <f t="shared" si="8"/>
        <v>1</v>
      </c>
      <c r="L51" s="77">
        <f t="shared" si="8"/>
        <v>0</v>
      </c>
      <c r="M51" s="77">
        <f t="shared" si="8"/>
        <v>0</v>
      </c>
      <c r="N51" s="77">
        <f t="shared" si="8"/>
        <v>0</v>
      </c>
      <c r="O51" s="77">
        <f t="shared" si="8"/>
        <v>0</v>
      </c>
      <c r="P51" s="77">
        <f t="shared" si="8"/>
        <v>1</v>
      </c>
      <c r="Q51" s="77">
        <f t="shared" si="8"/>
        <v>0</v>
      </c>
      <c r="R51" s="77">
        <f t="shared" si="8"/>
        <v>0</v>
      </c>
      <c r="S51" s="77">
        <f t="shared" si="8"/>
        <v>1</v>
      </c>
      <c r="T51" s="17">
        <f>SUM(E51:S51)</f>
        <v>5</v>
      </c>
    </row>
    <row r="52" spans="1:20" ht="51" customHeight="1" x14ac:dyDescent="0.2">
      <c r="B52" s="93"/>
      <c r="C52" s="94"/>
      <c r="D52" s="22" t="s">
        <v>17</v>
      </c>
      <c r="E52" s="78" t="s">
        <v>73</v>
      </c>
      <c r="F52" s="79"/>
      <c r="G52" s="80"/>
      <c r="H52" s="78" t="s">
        <v>73</v>
      </c>
      <c r="I52" s="79"/>
      <c r="J52" s="80"/>
      <c r="K52" s="78" t="s">
        <v>74</v>
      </c>
      <c r="L52" s="79"/>
      <c r="M52" s="80"/>
      <c r="N52" s="78" t="s">
        <v>66</v>
      </c>
      <c r="O52" s="79"/>
      <c r="P52" s="80"/>
      <c r="Q52" s="78" t="s">
        <v>66</v>
      </c>
      <c r="R52" s="79"/>
      <c r="S52" s="80"/>
      <c r="T52" s="17"/>
    </row>
    <row r="53" spans="1:20" x14ac:dyDescent="0.25">
      <c r="E53" s="62">
        <f t="shared" ref="E53:S53" si="9">+E51+E47+E43+E34+E26+E17</f>
        <v>11</v>
      </c>
      <c r="F53" s="62">
        <f t="shared" si="9"/>
        <v>10</v>
      </c>
      <c r="G53" s="62">
        <f t="shared" si="9"/>
        <v>2</v>
      </c>
      <c r="H53" s="62">
        <f t="shared" si="9"/>
        <v>12</v>
      </c>
      <c r="I53" s="62">
        <f t="shared" si="9"/>
        <v>9</v>
      </c>
      <c r="J53" s="62">
        <f t="shared" si="9"/>
        <v>2</v>
      </c>
      <c r="K53" s="62">
        <f t="shared" si="9"/>
        <v>12</v>
      </c>
      <c r="L53" s="62">
        <f t="shared" si="9"/>
        <v>10</v>
      </c>
      <c r="M53" s="62">
        <f t="shared" si="9"/>
        <v>1</v>
      </c>
      <c r="N53" s="62">
        <f t="shared" si="9"/>
        <v>12</v>
      </c>
      <c r="O53" s="62">
        <f t="shared" si="9"/>
        <v>9</v>
      </c>
      <c r="P53" s="62">
        <f t="shared" si="9"/>
        <v>2</v>
      </c>
      <c r="Q53" s="62">
        <f t="shared" si="9"/>
        <v>12</v>
      </c>
      <c r="R53" s="62">
        <f t="shared" si="9"/>
        <v>9</v>
      </c>
      <c r="S53" s="62">
        <f t="shared" si="9"/>
        <v>2</v>
      </c>
    </row>
    <row r="54" spans="1:20" s="1" customFormat="1" x14ac:dyDescent="0.25">
      <c r="A54" s="1">
        <f>A50+A46+A42+A33+A25+A16</f>
        <v>23</v>
      </c>
      <c r="E54" s="86">
        <f>+E53+F53+G53</f>
        <v>23</v>
      </c>
      <c r="F54" s="86"/>
      <c r="G54" s="86"/>
      <c r="H54" s="86">
        <f t="shared" ref="H54" si="10">+H53+I53+J53</f>
        <v>23</v>
      </c>
      <c r="I54" s="86"/>
      <c r="J54" s="86"/>
      <c r="K54" s="86">
        <f t="shared" ref="K54" si="11">+K53+L53+M53</f>
        <v>23</v>
      </c>
      <c r="L54" s="86"/>
      <c r="M54" s="86"/>
      <c r="N54" s="86">
        <f t="shared" ref="N54" si="12">+N53+O53+P53</f>
        <v>23</v>
      </c>
      <c r="O54" s="86"/>
      <c r="P54" s="86"/>
      <c r="Q54" s="86">
        <f t="shared" ref="Q54" si="13">+Q53+R53+S53</f>
        <v>23</v>
      </c>
      <c r="R54" s="86"/>
      <c r="S54" s="86"/>
      <c r="T54" s="66"/>
    </row>
    <row r="55" spans="1:20" x14ac:dyDescent="0.25">
      <c r="D55" s="36" t="s">
        <v>0</v>
      </c>
      <c r="E55" s="37">
        <f>+H53+K53+N53+Q53</f>
        <v>48</v>
      </c>
      <c r="F55" s="38">
        <f>+E55/$E$58</f>
        <v>0.46153846153846156</v>
      </c>
    </row>
    <row r="56" spans="1:20" x14ac:dyDescent="0.25">
      <c r="D56" s="36" t="s">
        <v>1</v>
      </c>
      <c r="E56" s="37">
        <f>+F53+I53+L53+O53+R53</f>
        <v>47</v>
      </c>
      <c r="F56" s="38">
        <f t="shared" ref="F56:F58" si="14">+E56/$E$58</f>
        <v>0.45192307692307693</v>
      </c>
    </row>
    <row r="57" spans="1:20" x14ac:dyDescent="0.25">
      <c r="D57" s="36" t="s">
        <v>2</v>
      </c>
      <c r="E57" s="37">
        <f>+G53+J53+M53+P53+S53</f>
        <v>9</v>
      </c>
      <c r="F57" s="38">
        <f t="shared" si="14"/>
        <v>8.6538461538461536E-2</v>
      </c>
    </row>
    <row r="58" spans="1:20" x14ac:dyDescent="0.25">
      <c r="E58" s="37">
        <f>SUM(E55:E57)</f>
        <v>104</v>
      </c>
      <c r="F58" s="38">
        <f t="shared" si="14"/>
        <v>1</v>
      </c>
    </row>
    <row r="60" spans="1:20" x14ac:dyDescent="0.25">
      <c r="D60" s="64" t="s">
        <v>41</v>
      </c>
      <c r="E60" s="63"/>
      <c r="F60" s="65">
        <f>+F55+F57</f>
        <v>0.54807692307692313</v>
      </c>
    </row>
    <row r="104" spans="1:20" ht="12.75" x14ac:dyDescent="0.2">
      <c r="A104" s="1" t="e">
        <f>+'[1]11. CA COLORECTAL'!A49+'[1]11. CA COLORECTAL'!A45+'[1]11. CA COLORECTAL'!#REF!+'[1]11. CA COLORECTAL'!A41+'[1]11. CA COLORECTAL'!A36+'[1]11. CA COLORECTAL'!A30+'[1]11. CA COLORECTAL'!A26+'[1]11. CA COLORECTAL'!A18+A55+A50+#REF!+A47+A43+A36+A30+A22</f>
        <v>#REF!</v>
      </c>
      <c r="E104" s="42"/>
      <c r="F104" s="42"/>
      <c r="G104" s="42"/>
      <c r="H104" s="42"/>
      <c r="I104" s="42"/>
      <c r="J104" s="42"/>
      <c r="K104" s="42"/>
      <c r="L104" s="42"/>
      <c r="M104" s="42"/>
      <c r="N104" s="42"/>
      <c r="O104" s="42"/>
      <c r="P104" s="42"/>
      <c r="Q104" s="42"/>
      <c r="R104" s="42"/>
      <c r="S104" s="42"/>
      <c r="T104" s="10"/>
    </row>
  </sheetData>
  <dataConsolidate/>
  <mergeCells count="51">
    <mergeCell ref="E2:T4"/>
    <mergeCell ref="C7:E7"/>
    <mergeCell ref="C9:E9"/>
    <mergeCell ref="C10:E10"/>
    <mergeCell ref="B11:C12"/>
    <mergeCell ref="E11:G11"/>
    <mergeCell ref="H11:J11"/>
    <mergeCell ref="K11:M11"/>
    <mergeCell ref="N11:P11"/>
    <mergeCell ref="Q11:S11"/>
    <mergeCell ref="Q27:S27"/>
    <mergeCell ref="Q18:S18"/>
    <mergeCell ref="B19:C27"/>
    <mergeCell ref="E27:G27"/>
    <mergeCell ref="H27:J27"/>
    <mergeCell ref="K27:M27"/>
    <mergeCell ref="N27:P27"/>
    <mergeCell ref="B13:C18"/>
    <mergeCell ref="E18:G18"/>
    <mergeCell ref="H18:J18"/>
    <mergeCell ref="K18:M18"/>
    <mergeCell ref="N18:P18"/>
    <mergeCell ref="Q54:S54"/>
    <mergeCell ref="N52:P52"/>
    <mergeCell ref="Q44:S44"/>
    <mergeCell ref="Q35:S35"/>
    <mergeCell ref="B36:C44"/>
    <mergeCell ref="E44:G44"/>
    <mergeCell ref="H44:J44"/>
    <mergeCell ref="K44:M44"/>
    <mergeCell ref="N44:P44"/>
    <mergeCell ref="B28:C35"/>
    <mergeCell ref="E35:G35"/>
    <mergeCell ref="H35:J35"/>
    <mergeCell ref="K35:M35"/>
    <mergeCell ref="N35:P35"/>
    <mergeCell ref="Q52:S52"/>
    <mergeCell ref="Q48:S48"/>
    <mergeCell ref="N48:P48"/>
    <mergeCell ref="E54:G54"/>
    <mergeCell ref="H54:J54"/>
    <mergeCell ref="K54:M54"/>
    <mergeCell ref="N54:P54"/>
    <mergeCell ref="E52:G52"/>
    <mergeCell ref="H52:J52"/>
    <mergeCell ref="K52:M52"/>
    <mergeCell ref="B45:C48"/>
    <mergeCell ref="E48:G48"/>
    <mergeCell ref="H48:J48"/>
    <mergeCell ref="K48:M48"/>
    <mergeCell ref="B49:C52"/>
  </mergeCells>
  <conditionalFormatting sqref="T13:T52">
    <cfRule type="cellIs" dxfId="7" priority="5" operator="notEqual">
      <formula>$T$11</formula>
    </cfRule>
  </conditionalFormatting>
  <conditionalFormatting sqref="E54:S54">
    <cfRule type="cellIs" dxfId="6" priority="26" operator="notEqual">
      <formula>$A$54</formula>
    </cfRule>
    <cfRule type="cellIs" priority="27" operator="notEqual">
      <formula>$A$54</formula>
    </cfRule>
  </conditionalFormatting>
  <dataValidations count="3">
    <dataValidation type="whole" operator="equal" allowBlank="1" showInputMessage="1" showErrorMessage="1" errorTitle="REGISTRO ERRADO" error="SOLO PUEDE REGISTRAR 1 " sqref="E46:S46 E50:S50 E13:S16">
      <formula1>1</formula1>
    </dataValidation>
    <dataValidation type="whole" operator="equal" allowBlank="1" showInputMessage="1" showErrorMessage="1" errorTitle="REGISTRO ERRADO" error="SOLO PUEDE MARCAR 1" sqref="E29:S33 E37:S42">
      <formula1>1</formula1>
    </dataValidation>
    <dataValidation type="whole" operator="equal" allowBlank="1" showInputMessage="1" showErrorMessage="1" errorTitle="REGISTRO ERRADO" error="SOLO PUEDE REGISTRAR 1" sqref="E20:S25">
      <formula1>1</formula1>
    </dataValidation>
  </dataValidations>
  <pageMargins left="0.7" right="0.7" top="0.75" bottom="0.75" header="0.3" footer="0.3"/>
  <pageSetup paperSize="9" orientation="portrait" horizontalDpi="300" verticalDpi="30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60"/>
  <sheetViews>
    <sheetView tabSelected="1" zoomScale="115" zoomScaleNormal="115" workbookViewId="0">
      <selection activeCell="F6" sqref="F6"/>
    </sheetView>
  </sheetViews>
  <sheetFormatPr baseColWidth="10" defaultRowHeight="15" x14ac:dyDescent="0.25"/>
  <cols>
    <col min="1" max="1" width="4.42578125" style="61" customWidth="1"/>
    <col min="2" max="2" width="3.85546875" style="39" customWidth="1"/>
    <col min="3" max="3" width="2.7109375" style="39" customWidth="1"/>
    <col min="4" max="4" width="32.140625" style="39" customWidth="1"/>
    <col min="5" max="5" width="5.5703125" style="39" customWidth="1"/>
    <col min="6" max="6" width="5.7109375" style="39" customWidth="1"/>
    <col min="7" max="7" width="3.28515625" style="39" customWidth="1"/>
    <col min="8" max="8" width="3.5703125" style="39" customWidth="1"/>
    <col min="9" max="9" width="3.85546875" style="39" customWidth="1"/>
    <col min="10" max="10" width="3.28515625" style="39" customWidth="1"/>
    <col min="11" max="11" width="3.140625" style="39" customWidth="1"/>
    <col min="12" max="12" width="3.42578125" style="39" customWidth="1"/>
    <col min="13" max="13" width="4" style="39" customWidth="1"/>
    <col min="14" max="14" width="3.85546875" style="39" customWidth="1"/>
    <col min="15" max="15" width="4.28515625" style="39" customWidth="1"/>
    <col min="16" max="16" width="4" style="39" customWidth="1"/>
    <col min="17" max="17" width="3.28515625" style="39" customWidth="1"/>
    <col min="18" max="18" width="4" style="39" customWidth="1"/>
    <col min="19" max="19" width="4.28515625" style="39" customWidth="1"/>
    <col min="20" max="20" width="8.7109375" style="41" customWidth="1"/>
    <col min="21" max="16384" width="11.42578125" style="39"/>
  </cols>
  <sheetData>
    <row r="1" spans="1:20" s="2" customFormat="1" ht="12.75" x14ac:dyDescent="0.2">
      <c r="A1" s="1"/>
      <c r="E1" s="3"/>
      <c r="F1" s="3"/>
      <c r="G1" s="3"/>
      <c r="H1" s="3"/>
      <c r="I1" s="3"/>
      <c r="J1" s="3"/>
      <c r="K1" s="4"/>
      <c r="L1" s="4"/>
      <c r="M1" s="4"/>
      <c r="N1" s="3"/>
      <c r="O1" s="3"/>
      <c r="P1" s="3"/>
      <c r="Q1" s="3"/>
      <c r="R1" s="3"/>
      <c r="S1" s="3"/>
      <c r="T1" s="5"/>
    </row>
    <row r="2" spans="1:20" s="2" customFormat="1" ht="15" customHeight="1" x14ac:dyDescent="0.2">
      <c r="A2" s="1"/>
      <c r="E2" s="97" t="s">
        <v>12</v>
      </c>
      <c r="F2" s="98"/>
      <c r="G2" s="98"/>
      <c r="H2" s="98"/>
      <c r="I2" s="98"/>
      <c r="J2" s="98"/>
      <c r="K2" s="98"/>
      <c r="L2" s="98"/>
      <c r="M2" s="98"/>
      <c r="N2" s="98"/>
      <c r="O2" s="98"/>
      <c r="P2" s="98"/>
      <c r="Q2" s="98"/>
      <c r="R2" s="98"/>
      <c r="S2" s="98"/>
      <c r="T2" s="99"/>
    </row>
    <row r="3" spans="1:20" s="2" customFormat="1" ht="15" customHeight="1" x14ac:dyDescent="0.2">
      <c r="A3" s="1"/>
      <c r="E3" s="100"/>
      <c r="F3" s="101"/>
      <c r="G3" s="101"/>
      <c r="H3" s="101"/>
      <c r="I3" s="101"/>
      <c r="J3" s="101"/>
      <c r="K3" s="101"/>
      <c r="L3" s="101"/>
      <c r="M3" s="101"/>
      <c r="N3" s="101"/>
      <c r="O3" s="101"/>
      <c r="P3" s="101"/>
      <c r="Q3" s="101"/>
      <c r="R3" s="101"/>
      <c r="S3" s="101"/>
      <c r="T3" s="102"/>
    </row>
    <row r="4" spans="1:20" s="2" customFormat="1" ht="15" customHeight="1" x14ac:dyDescent="0.2">
      <c r="A4" s="1"/>
      <c r="E4" s="123"/>
      <c r="F4" s="124"/>
      <c r="G4" s="124"/>
      <c r="H4" s="124"/>
      <c r="I4" s="124"/>
      <c r="J4" s="124"/>
      <c r="K4" s="124"/>
      <c r="L4" s="124"/>
      <c r="M4" s="124"/>
      <c r="N4" s="124"/>
      <c r="O4" s="124"/>
      <c r="P4" s="124"/>
      <c r="Q4" s="124"/>
      <c r="R4" s="124"/>
      <c r="S4" s="124"/>
      <c r="T4" s="125"/>
    </row>
    <row r="5" spans="1:20" s="2" customFormat="1" ht="12.75" x14ac:dyDescent="0.2">
      <c r="A5" s="1"/>
      <c r="E5" s="6"/>
      <c r="F5" s="6"/>
      <c r="G5" s="6"/>
      <c r="H5" s="7"/>
      <c r="I5" s="7"/>
      <c r="J5" s="7"/>
      <c r="K5" s="8"/>
      <c r="L5" s="8"/>
      <c r="M5" s="8"/>
      <c r="N5" s="6"/>
      <c r="O5" s="6"/>
      <c r="P5" s="6"/>
      <c r="Q5" s="6"/>
      <c r="R5" s="6"/>
      <c r="S5" s="6"/>
      <c r="T5" s="9"/>
    </row>
    <row r="6" spans="1:20" s="2" customFormat="1" ht="21.75" customHeight="1" x14ac:dyDescent="0.2">
      <c r="A6" s="1"/>
      <c r="E6" s="6"/>
      <c r="F6" s="6"/>
      <c r="G6" s="6"/>
      <c r="H6" s="6"/>
      <c r="I6" s="6"/>
      <c r="J6" s="6"/>
      <c r="K6" s="8"/>
      <c r="L6" s="8"/>
      <c r="M6" s="8"/>
      <c r="N6" s="6"/>
      <c r="O6" s="6"/>
      <c r="P6" s="6"/>
      <c r="Q6" s="6"/>
      <c r="R6" s="6"/>
      <c r="S6" s="6"/>
      <c r="T6" s="9"/>
    </row>
    <row r="7" spans="1:20" s="2" customFormat="1" ht="12.75" x14ac:dyDescent="0.2">
      <c r="A7" s="1"/>
      <c r="C7" s="103" t="s">
        <v>78</v>
      </c>
      <c r="D7" s="103"/>
      <c r="E7" s="103"/>
      <c r="K7" s="10"/>
      <c r="T7" s="10"/>
    </row>
    <row r="8" spans="1:20" s="2" customFormat="1" ht="14.25" customHeight="1" x14ac:dyDescent="0.2">
      <c r="A8" s="1"/>
      <c r="C8" s="11" t="s">
        <v>44</v>
      </c>
      <c r="D8" s="11"/>
      <c r="E8" s="11"/>
      <c r="K8" s="10"/>
      <c r="T8" s="10"/>
    </row>
    <row r="9" spans="1:20" s="2" customFormat="1" ht="12.75" x14ac:dyDescent="0.2">
      <c r="A9" s="1"/>
      <c r="C9" s="104" t="s">
        <v>79</v>
      </c>
      <c r="D9" s="104"/>
      <c r="E9" s="104"/>
      <c r="K9" s="10"/>
      <c r="T9" s="10"/>
    </row>
    <row r="10" spans="1:20" s="2" customFormat="1" ht="12.75" x14ac:dyDescent="0.2">
      <c r="A10" s="1"/>
      <c r="C10" s="104" t="s">
        <v>45</v>
      </c>
      <c r="D10" s="104"/>
      <c r="E10" s="104"/>
      <c r="K10" s="10"/>
      <c r="T10" s="10"/>
    </row>
    <row r="11" spans="1:20" s="2" customFormat="1" ht="12.75" x14ac:dyDescent="0.2">
      <c r="A11" s="1"/>
      <c r="B11" s="127" t="s">
        <v>30</v>
      </c>
      <c r="C11" s="128"/>
      <c r="D11" s="128"/>
      <c r="E11" s="128"/>
      <c r="F11" s="128"/>
      <c r="G11" s="128"/>
      <c r="H11" s="128"/>
      <c r="I11" s="128"/>
      <c r="J11" s="42"/>
      <c r="K11" s="43"/>
      <c r="T11" s="10"/>
    </row>
    <row r="12" spans="1:20" s="2" customFormat="1" ht="12.75" x14ac:dyDescent="0.2">
      <c r="A12" s="1"/>
      <c r="B12" s="127"/>
      <c r="C12" s="128"/>
      <c r="D12" s="128"/>
      <c r="E12" s="128"/>
      <c r="F12" s="128"/>
      <c r="G12" s="128"/>
      <c r="H12" s="128"/>
      <c r="I12" s="128"/>
      <c r="J12" s="42"/>
      <c r="K12" s="43"/>
      <c r="T12" s="10"/>
    </row>
    <row r="13" spans="1:20" s="2" customFormat="1" ht="13.5" thickBot="1" x14ac:dyDescent="0.25">
      <c r="A13" s="1"/>
      <c r="B13" s="44"/>
      <c r="C13" s="44"/>
      <c r="D13" s="44"/>
      <c r="E13" s="42"/>
      <c r="F13" s="42"/>
      <c r="G13" s="42"/>
      <c r="H13" s="42"/>
      <c r="I13" s="42"/>
      <c r="J13" s="42"/>
      <c r="K13" s="43"/>
      <c r="T13" s="10"/>
    </row>
    <row r="14" spans="1:20" s="2" customFormat="1" ht="33.75" customHeight="1" x14ac:dyDescent="0.2">
      <c r="A14" s="1"/>
      <c r="B14" s="45"/>
      <c r="C14" s="46"/>
      <c r="D14" s="47" t="s">
        <v>7</v>
      </c>
      <c r="E14" s="129">
        <v>1430395</v>
      </c>
      <c r="F14" s="130"/>
      <c r="G14" s="131"/>
      <c r="H14" s="129">
        <v>15896287</v>
      </c>
      <c r="I14" s="130"/>
      <c r="J14" s="131"/>
      <c r="K14" s="129">
        <v>25035796</v>
      </c>
      <c r="L14" s="130"/>
      <c r="M14" s="131"/>
      <c r="N14" s="129">
        <v>42079886</v>
      </c>
      <c r="O14" s="130"/>
      <c r="P14" s="131"/>
      <c r="Q14" s="129">
        <v>4412931</v>
      </c>
      <c r="R14" s="130"/>
      <c r="S14" s="131"/>
      <c r="T14" s="48"/>
    </row>
    <row r="15" spans="1:20" s="2" customFormat="1" ht="25.5" x14ac:dyDescent="0.2">
      <c r="A15" s="1"/>
      <c r="B15" s="122" t="s">
        <v>8</v>
      </c>
      <c r="C15" s="94"/>
      <c r="D15" s="49" t="s">
        <v>9</v>
      </c>
      <c r="E15" s="36" t="s">
        <v>0</v>
      </c>
      <c r="F15" s="36" t="s">
        <v>1</v>
      </c>
      <c r="G15" s="36" t="s">
        <v>2</v>
      </c>
      <c r="H15" s="36" t="s">
        <v>0</v>
      </c>
      <c r="I15" s="36" t="s">
        <v>1</v>
      </c>
      <c r="J15" s="36" t="s">
        <v>2</v>
      </c>
      <c r="K15" s="36" t="s">
        <v>0</v>
      </c>
      <c r="L15" s="36" t="s">
        <v>1</v>
      </c>
      <c r="M15" s="36" t="s">
        <v>2</v>
      </c>
      <c r="N15" s="36" t="s">
        <v>0</v>
      </c>
      <c r="O15" s="36" t="s">
        <v>1</v>
      </c>
      <c r="P15" s="36" t="s">
        <v>2</v>
      </c>
      <c r="Q15" s="36" t="s">
        <v>0</v>
      </c>
      <c r="R15" s="36" t="s">
        <v>1</v>
      </c>
      <c r="S15" s="36" t="s">
        <v>2</v>
      </c>
      <c r="T15" s="48">
        <v>5</v>
      </c>
    </row>
    <row r="16" spans="1:20" s="2" customFormat="1" ht="50.25" customHeight="1" x14ac:dyDescent="0.2">
      <c r="A16" s="1">
        <v>1</v>
      </c>
      <c r="B16" s="122"/>
      <c r="C16" s="94"/>
      <c r="D16" s="50" t="s">
        <v>13</v>
      </c>
      <c r="E16" s="53">
        <v>1</v>
      </c>
      <c r="F16" s="53"/>
      <c r="G16" s="53"/>
      <c r="H16" s="53">
        <v>1</v>
      </c>
      <c r="I16" s="53"/>
      <c r="J16" s="53"/>
      <c r="K16" s="53">
        <v>1</v>
      </c>
      <c r="L16" s="53"/>
      <c r="M16" s="53"/>
      <c r="N16" s="53">
        <v>1</v>
      </c>
      <c r="O16" s="53"/>
      <c r="P16" s="53"/>
      <c r="Q16" s="53">
        <v>1</v>
      </c>
      <c r="R16" s="53"/>
      <c r="S16" s="53"/>
      <c r="T16" s="48">
        <f>SUM(E16:S16)</f>
        <v>5</v>
      </c>
    </row>
    <row r="17" spans="1:20" s="2" customFormat="1" ht="51" customHeight="1" x14ac:dyDescent="0.2">
      <c r="A17" s="1">
        <v>2</v>
      </c>
      <c r="B17" s="122"/>
      <c r="C17" s="94"/>
      <c r="D17" s="52" t="s">
        <v>14</v>
      </c>
      <c r="E17" s="53">
        <v>1</v>
      </c>
      <c r="F17" s="53"/>
      <c r="G17" s="53"/>
      <c r="H17" s="53">
        <v>1</v>
      </c>
      <c r="I17" s="53"/>
      <c r="J17" s="53"/>
      <c r="K17" s="53">
        <v>1</v>
      </c>
      <c r="L17" s="53"/>
      <c r="M17" s="53"/>
      <c r="N17" s="53">
        <v>1</v>
      </c>
      <c r="O17" s="53"/>
      <c r="P17" s="53"/>
      <c r="Q17" s="53">
        <v>1</v>
      </c>
      <c r="R17" s="53"/>
      <c r="S17" s="53"/>
      <c r="T17" s="48">
        <f>SUM(E17:S17)</f>
        <v>5</v>
      </c>
    </row>
    <row r="18" spans="1:20" s="2" customFormat="1" ht="66" customHeight="1" x14ac:dyDescent="0.2">
      <c r="A18" s="1">
        <v>3</v>
      </c>
      <c r="B18" s="122"/>
      <c r="C18" s="94"/>
      <c r="D18" s="52" t="s">
        <v>15</v>
      </c>
      <c r="E18" s="53">
        <v>1</v>
      </c>
      <c r="F18" s="53"/>
      <c r="G18" s="53"/>
      <c r="H18" s="53">
        <v>1</v>
      </c>
      <c r="I18" s="53"/>
      <c r="J18" s="53"/>
      <c r="K18" s="53">
        <v>1</v>
      </c>
      <c r="L18" s="53"/>
      <c r="M18" s="53"/>
      <c r="N18" s="53">
        <v>1</v>
      </c>
      <c r="O18" s="53"/>
      <c r="P18" s="53"/>
      <c r="Q18" s="53">
        <v>1</v>
      </c>
      <c r="R18" s="53"/>
      <c r="S18" s="53"/>
      <c r="T18" s="48">
        <f>SUM(E18:S18)</f>
        <v>5</v>
      </c>
    </row>
    <row r="19" spans="1:20" s="2" customFormat="1" ht="18" customHeight="1" x14ac:dyDescent="0.2">
      <c r="A19" s="1"/>
      <c r="B19" s="122"/>
      <c r="C19" s="94"/>
      <c r="D19" s="54" t="s">
        <v>3</v>
      </c>
      <c r="E19" s="51">
        <f t="shared" ref="E19:S19" si="0">SUM(E16:E18)</f>
        <v>3</v>
      </c>
      <c r="F19" s="51">
        <f t="shared" si="0"/>
        <v>0</v>
      </c>
      <c r="G19" s="51">
        <f t="shared" si="0"/>
        <v>0</v>
      </c>
      <c r="H19" s="51">
        <f t="shared" si="0"/>
        <v>3</v>
      </c>
      <c r="I19" s="51">
        <f t="shared" si="0"/>
        <v>0</v>
      </c>
      <c r="J19" s="51">
        <f t="shared" si="0"/>
        <v>0</v>
      </c>
      <c r="K19" s="51">
        <f t="shared" si="0"/>
        <v>3</v>
      </c>
      <c r="L19" s="51">
        <f t="shared" si="0"/>
        <v>0</v>
      </c>
      <c r="M19" s="51">
        <f t="shared" si="0"/>
        <v>0</v>
      </c>
      <c r="N19" s="51">
        <f t="shared" si="0"/>
        <v>3</v>
      </c>
      <c r="O19" s="51">
        <f t="shared" si="0"/>
        <v>0</v>
      </c>
      <c r="P19" s="51">
        <f t="shared" si="0"/>
        <v>0</v>
      </c>
      <c r="Q19" s="51">
        <f t="shared" si="0"/>
        <v>3</v>
      </c>
      <c r="R19" s="51">
        <f t="shared" si="0"/>
        <v>0</v>
      </c>
      <c r="S19" s="51">
        <f t="shared" si="0"/>
        <v>0</v>
      </c>
      <c r="T19" s="48">
        <f>SUM(E19:S19)</f>
        <v>15</v>
      </c>
    </row>
    <row r="20" spans="1:20" s="2" customFormat="1" ht="37.5" customHeight="1" x14ac:dyDescent="0.2">
      <c r="A20" s="1"/>
      <c r="B20" s="122"/>
      <c r="C20" s="94"/>
      <c r="D20" s="55" t="s">
        <v>17</v>
      </c>
      <c r="E20" s="126" t="s">
        <v>57</v>
      </c>
      <c r="F20" s="126"/>
      <c r="G20" s="126"/>
      <c r="H20" s="126" t="s">
        <v>57</v>
      </c>
      <c r="I20" s="126"/>
      <c r="J20" s="126"/>
      <c r="K20" s="126" t="s">
        <v>57</v>
      </c>
      <c r="L20" s="126"/>
      <c r="M20" s="126"/>
      <c r="N20" s="126" t="s">
        <v>57</v>
      </c>
      <c r="O20" s="126"/>
      <c r="P20" s="126"/>
      <c r="Q20" s="126" t="s">
        <v>57</v>
      </c>
      <c r="R20" s="126"/>
      <c r="S20" s="126"/>
    </row>
    <row r="21" spans="1:20" s="2" customFormat="1" ht="18" customHeight="1" x14ac:dyDescent="0.2">
      <c r="A21" s="1"/>
      <c r="B21" s="122" t="s">
        <v>18</v>
      </c>
      <c r="C21" s="94"/>
      <c r="D21" s="55" t="s">
        <v>18</v>
      </c>
      <c r="E21" s="36" t="s">
        <v>0</v>
      </c>
      <c r="F21" s="36" t="s">
        <v>1</v>
      </c>
      <c r="G21" s="36" t="s">
        <v>2</v>
      </c>
      <c r="H21" s="36" t="s">
        <v>0</v>
      </c>
      <c r="I21" s="36" t="s">
        <v>1</v>
      </c>
      <c r="J21" s="36" t="s">
        <v>2</v>
      </c>
      <c r="K21" s="36" t="s">
        <v>0</v>
      </c>
      <c r="L21" s="36" t="s">
        <v>1</v>
      </c>
      <c r="M21" s="36" t="s">
        <v>2</v>
      </c>
      <c r="N21" s="36" t="s">
        <v>0</v>
      </c>
      <c r="O21" s="36" t="s">
        <v>1</v>
      </c>
      <c r="P21" s="36" t="s">
        <v>2</v>
      </c>
      <c r="Q21" s="36" t="s">
        <v>0</v>
      </c>
      <c r="R21" s="36" t="s">
        <v>1</v>
      </c>
      <c r="S21" s="36" t="s">
        <v>2</v>
      </c>
      <c r="T21" s="48">
        <v>10</v>
      </c>
    </row>
    <row r="22" spans="1:20" s="2" customFormat="1" ht="114" customHeight="1" x14ac:dyDescent="0.2">
      <c r="A22" s="1">
        <v>1</v>
      </c>
      <c r="B22" s="122"/>
      <c r="C22" s="94"/>
      <c r="D22" s="56" t="s">
        <v>31</v>
      </c>
      <c r="E22" s="53">
        <v>1</v>
      </c>
      <c r="F22" s="53"/>
      <c r="G22" s="53"/>
      <c r="H22" s="53">
        <v>1</v>
      </c>
      <c r="I22" s="53"/>
      <c r="J22" s="53"/>
      <c r="K22" s="53">
        <v>1</v>
      </c>
      <c r="L22" s="53"/>
      <c r="M22" s="53"/>
      <c r="N22" s="53">
        <v>1</v>
      </c>
      <c r="O22" s="53"/>
      <c r="P22" s="53"/>
      <c r="Q22" s="53">
        <v>1</v>
      </c>
      <c r="R22" s="53"/>
      <c r="S22" s="53"/>
      <c r="T22" s="48">
        <f t="shared" ref="T22:T27" si="1">SUM(E22:S22)</f>
        <v>5</v>
      </c>
    </row>
    <row r="23" spans="1:20" s="2" customFormat="1" ht="105.75" customHeight="1" x14ac:dyDescent="0.2">
      <c r="A23" s="1">
        <v>2</v>
      </c>
      <c r="B23" s="122"/>
      <c r="C23" s="94"/>
      <c r="D23" s="56" t="s">
        <v>32</v>
      </c>
      <c r="E23" s="53">
        <v>1</v>
      </c>
      <c r="F23" s="53"/>
      <c r="G23" s="53"/>
      <c r="H23" s="53">
        <v>1</v>
      </c>
      <c r="I23" s="53"/>
      <c r="J23" s="53"/>
      <c r="K23" s="53">
        <v>1</v>
      </c>
      <c r="L23" s="53"/>
      <c r="M23" s="53"/>
      <c r="N23" s="53">
        <v>1</v>
      </c>
      <c r="O23" s="53"/>
      <c r="P23" s="53"/>
      <c r="Q23" s="53">
        <v>1</v>
      </c>
      <c r="R23" s="53"/>
      <c r="S23" s="53"/>
      <c r="T23" s="48">
        <f t="shared" si="1"/>
        <v>5</v>
      </c>
    </row>
    <row r="24" spans="1:20" s="2" customFormat="1" ht="48.75" customHeight="1" x14ac:dyDescent="0.2">
      <c r="A24" s="1">
        <v>3</v>
      </c>
      <c r="B24" s="122"/>
      <c r="C24" s="94"/>
      <c r="D24" s="29" t="s">
        <v>33</v>
      </c>
      <c r="E24" s="53">
        <v>1</v>
      </c>
      <c r="F24" s="53"/>
      <c r="G24" s="53"/>
      <c r="H24" s="53">
        <v>1</v>
      </c>
      <c r="I24" s="53"/>
      <c r="J24" s="53"/>
      <c r="K24" s="53">
        <v>1</v>
      </c>
      <c r="L24" s="53"/>
      <c r="M24" s="53"/>
      <c r="N24" s="53">
        <v>1</v>
      </c>
      <c r="O24" s="53"/>
      <c r="P24" s="53"/>
      <c r="Q24" s="53">
        <v>1</v>
      </c>
      <c r="R24" s="53"/>
      <c r="S24" s="53"/>
      <c r="T24" s="48">
        <f t="shared" si="1"/>
        <v>5</v>
      </c>
    </row>
    <row r="25" spans="1:20" s="2" customFormat="1" ht="47.25" customHeight="1" x14ac:dyDescent="0.2">
      <c r="A25" s="1">
        <v>4</v>
      </c>
      <c r="B25" s="122"/>
      <c r="C25" s="94"/>
      <c r="D25" s="29" t="s">
        <v>34</v>
      </c>
      <c r="E25" s="53">
        <v>1</v>
      </c>
      <c r="F25" s="53"/>
      <c r="G25" s="53"/>
      <c r="H25" s="53">
        <v>1</v>
      </c>
      <c r="I25" s="53"/>
      <c r="J25" s="53"/>
      <c r="K25" s="53">
        <v>1</v>
      </c>
      <c r="L25" s="53"/>
      <c r="M25" s="53"/>
      <c r="N25" s="53">
        <v>1</v>
      </c>
      <c r="O25" s="53"/>
      <c r="P25" s="53"/>
      <c r="Q25" s="53">
        <v>1</v>
      </c>
      <c r="R25" s="53"/>
      <c r="S25" s="53"/>
      <c r="T25" s="48">
        <f t="shared" si="1"/>
        <v>5</v>
      </c>
    </row>
    <row r="26" spans="1:20" s="2" customFormat="1" ht="75" customHeight="1" x14ac:dyDescent="0.2">
      <c r="A26" s="1">
        <v>5</v>
      </c>
      <c r="B26" s="122"/>
      <c r="C26" s="94"/>
      <c r="D26" s="56" t="s">
        <v>52</v>
      </c>
      <c r="E26" s="53"/>
      <c r="F26" s="53">
        <v>1</v>
      </c>
      <c r="G26" s="53"/>
      <c r="H26" s="53"/>
      <c r="I26" s="53">
        <v>1</v>
      </c>
      <c r="J26" s="53"/>
      <c r="K26" s="53"/>
      <c r="L26" s="53">
        <v>1</v>
      </c>
      <c r="M26" s="53"/>
      <c r="N26" s="53"/>
      <c r="O26" s="53">
        <v>1</v>
      </c>
      <c r="P26" s="53"/>
      <c r="Q26" s="53"/>
      <c r="R26" s="53">
        <v>1</v>
      </c>
      <c r="S26" s="53"/>
      <c r="T26" s="48">
        <f t="shared" si="1"/>
        <v>5</v>
      </c>
    </row>
    <row r="27" spans="1:20" s="2" customFormat="1" ht="18" customHeight="1" x14ac:dyDescent="0.2">
      <c r="A27" s="1"/>
      <c r="B27" s="122"/>
      <c r="C27" s="94"/>
      <c r="D27" s="54" t="s">
        <v>3</v>
      </c>
      <c r="E27" s="51">
        <f t="shared" ref="E27:S27" si="2">SUM(E22:E26)</f>
        <v>4</v>
      </c>
      <c r="F27" s="51">
        <f t="shared" si="2"/>
        <v>1</v>
      </c>
      <c r="G27" s="51">
        <f t="shared" si="2"/>
        <v>0</v>
      </c>
      <c r="H27" s="51">
        <f t="shared" si="2"/>
        <v>4</v>
      </c>
      <c r="I27" s="51">
        <f t="shared" si="2"/>
        <v>1</v>
      </c>
      <c r="J27" s="51">
        <f t="shared" si="2"/>
        <v>0</v>
      </c>
      <c r="K27" s="51">
        <f t="shared" si="2"/>
        <v>4</v>
      </c>
      <c r="L27" s="51">
        <f t="shared" si="2"/>
        <v>1</v>
      </c>
      <c r="M27" s="51">
        <f t="shared" si="2"/>
        <v>0</v>
      </c>
      <c r="N27" s="51">
        <f t="shared" si="2"/>
        <v>4</v>
      </c>
      <c r="O27" s="51">
        <f t="shared" si="2"/>
        <v>1</v>
      </c>
      <c r="P27" s="51">
        <f t="shared" si="2"/>
        <v>0</v>
      </c>
      <c r="Q27" s="51">
        <f t="shared" si="2"/>
        <v>4</v>
      </c>
      <c r="R27" s="51">
        <f t="shared" si="2"/>
        <v>1</v>
      </c>
      <c r="S27" s="51">
        <f t="shared" si="2"/>
        <v>0</v>
      </c>
      <c r="T27" s="48">
        <f t="shared" si="1"/>
        <v>25</v>
      </c>
    </row>
    <row r="28" spans="1:20" s="2" customFormat="1" ht="48.75" customHeight="1" x14ac:dyDescent="0.2">
      <c r="A28" s="1"/>
      <c r="B28" s="122"/>
      <c r="C28" s="94"/>
      <c r="D28" s="55" t="s">
        <v>17</v>
      </c>
      <c r="E28" s="115" t="s">
        <v>58</v>
      </c>
      <c r="F28" s="116"/>
      <c r="G28" s="117"/>
      <c r="H28" s="115" t="s">
        <v>58</v>
      </c>
      <c r="I28" s="116"/>
      <c r="J28" s="117"/>
      <c r="K28" s="115" t="s">
        <v>58</v>
      </c>
      <c r="L28" s="116"/>
      <c r="M28" s="117"/>
      <c r="N28" s="115" t="s">
        <v>58</v>
      </c>
      <c r="O28" s="116"/>
      <c r="P28" s="117"/>
      <c r="Q28" s="115" t="s">
        <v>58</v>
      </c>
      <c r="R28" s="116"/>
      <c r="S28" s="117"/>
    </row>
    <row r="29" spans="1:20" s="2" customFormat="1" ht="18" customHeight="1" x14ac:dyDescent="0.2">
      <c r="A29" s="1"/>
      <c r="B29" s="122" t="s">
        <v>4</v>
      </c>
      <c r="C29" s="94"/>
      <c r="D29" s="55" t="s">
        <v>4</v>
      </c>
      <c r="E29" s="36" t="s">
        <v>0</v>
      </c>
      <c r="F29" s="36" t="s">
        <v>1</v>
      </c>
      <c r="G29" s="36" t="s">
        <v>2</v>
      </c>
      <c r="H29" s="36" t="s">
        <v>0</v>
      </c>
      <c r="I29" s="36" t="s">
        <v>1</v>
      </c>
      <c r="J29" s="36" t="s">
        <v>2</v>
      </c>
      <c r="K29" s="36" t="s">
        <v>0</v>
      </c>
      <c r="L29" s="36" t="s">
        <v>1</v>
      </c>
      <c r="M29" s="36" t="s">
        <v>2</v>
      </c>
      <c r="N29" s="36" t="s">
        <v>0</v>
      </c>
      <c r="O29" s="36" t="s">
        <v>1</v>
      </c>
      <c r="P29" s="36" t="s">
        <v>2</v>
      </c>
      <c r="Q29" s="36" t="s">
        <v>0</v>
      </c>
      <c r="R29" s="36" t="s">
        <v>1</v>
      </c>
      <c r="S29" s="36" t="s">
        <v>2</v>
      </c>
    </row>
    <row r="30" spans="1:20" s="2" customFormat="1" ht="88.5" customHeight="1" x14ac:dyDescent="0.2">
      <c r="A30" s="1">
        <v>1</v>
      </c>
      <c r="B30" s="122"/>
      <c r="C30" s="94"/>
      <c r="D30" s="56" t="s">
        <v>35</v>
      </c>
      <c r="E30" s="53">
        <v>1</v>
      </c>
      <c r="F30" s="53"/>
      <c r="G30" s="53"/>
      <c r="H30" s="53">
        <v>1</v>
      </c>
      <c r="I30" s="53"/>
      <c r="J30" s="53"/>
      <c r="K30" s="53">
        <v>1</v>
      </c>
      <c r="L30" s="53"/>
      <c r="M30" s="53"/>
      <c r="N30" s="53"/>
      <c r="O30" s="53">
        <v>1</v>
      </c>
      <c r="P30" s="53"/>
      <c r="Q30" s="53"/>
      <c r="R30" s="53">
        <v>1</v>
      </c>
      <c r="S30" s="53"/>
      <c r="T30" s="48">
        <f>SUM(E30:S30)</f>
        <v>5</v>
      </c>
    </row>
    <row r="31" spans="1:20" s="2" customFormat="1" ht="18" customHeight="1" x14ac:dyDescent="0.2">
      <c r="A31" s="1"/>
      <c r="B31" s="122"/>
      <c r="C31" s="94"/>
      <c r="D31" s="54" t="s">
        <v>3</v>
      </c>
      <c r="E31" s="51">
        <f t="shared" ref="E31:S31" si="3">SUM(E30:E30)</f>
        <v>1</v>
      </c>
      <c r="F31" s="51">
        <f t="shared" si="3"/>
        <v>0</v>
      </c>
      <c r="G31" s="51">
        <f t="shared" si="3"/>
        <v>0</v>
      </c>
      <c r="H31" s="51">
        <f t="shared" si="3"/>
        <v>1</v>
      </c>
      <c r="I31" s="51">
        <f t="shared" si="3"/>
        <v>0</v>
      </c>
      <c r="J31" s="51">
        <f t="shared" si="3"/>
        <v>0</v>
      </c>
      <c r="K31" s="51">
        <f t="shared" si="3"/>
        <v>1</v>
      </c>
      <c r="L31" s="51">
        <f t="shared" si="3"/>
        <v>0</v>
      </c>
      <c r="M31" s="51">
        <f t="shared" si="3"/>
        <v>0</v>
      </c>
      <c r="N31" s="51">
        <f t="shared" si="3"/>
        <v>0</v>
      </c>
      <c r="O31" s="51">
        <f t="shared" si="3"/>
        <v>1</v>
      </c>
      <c r="P31" s="51">
        <f t="shared" si="3"/>
        <v>0</v>
      </c>
      <c r="Q31" s="51">
        <f t="shared" si="3"/>
        <v>0</v>
      </c>
      <c r="R31" s="51">
        <f t="shared" si="3"/>
        <v>1</v>
      </c>
      <c r="S31" s="51">
        <f t="shared" si="3"/>
        <v>0</v>
      </c>
      <c r="T31" s="48">
        <f>SUM(E31:S31)</f>
        <v>5</v>
      </c>
    </row>
    <row r="32" spans="1:20" s="2" customFormat="1" ht="37.5" customHeight="1" x14ac:dyDescent="0.2">
      <c r="A32" s="1"/>
      <c r="B32" s="122"/>
      <c r="C32" s="94"/>
      <c r="D32" s="55" t="s">
        <v>17</v>
      </c>
      <c r="E32" s="115" t="s">
        <v>59</v>
      </c>
      <c r="F32" s="116"/>
      <c r="G32" s="117"/>
      <c r="H32" s="115" t="s">
        <v>59</v>
      </c>
      <c r="I32" s="116"/>
      <c r="J32" s="117"/>
      <c r="K32" s="115" t="s">
        <v>59</v>
      </c>
      <c r="L32" s="116"/>
      <c r="M32" s="117"/>
      <c r="N32" s="115" t="s">
        <v>67</v>
      </c>
      <c r="O32" s="116"/>
      <c r="P32" s="117"/>
      <c r="Q32" s="115" t="s">
        <v>69</v>
      </c>
      <c r="R32" s="116"/>
      <c r="S32" s="117"/>
    </row>
    <row r="33" spans="1:20" s="2" customFormat="1" ht="18" customHeight="1" x14ac:dyDescent="0.2">
      <c r="A33" s="1"/>
      <c r="B33" s="122" t="s">
        <v>5</v>
      </c>
      <c r="C33" s="94"/>
      <c r="D33" s="55" t="s">
        <v>5</v>
      </c>
      <c r="E33" s="36" t="s">
        <v>0</v>
      </c>
      <c r="F33" s="36" t="s">
        <v>1</v>
      </c>
      <c r="G33" s="36" t="s">
        <v>2</v>
      </c>
      <c r="H33" s="36" t="s">
        <v>0</v>
      </c>
      <c r="I33" s="36" t="s">
        <v>1</v>
      </c>
      <c r="J33" s="36" t="s">
        <v>2</v>
      </c>
      <c r="K33" s="36" t="s">
        <v>0</v>
      </c>
      <c r="L33" s="36" t="s">
        <v>1</v>
      </c>
      <c r="M33" s="36" t="s">
        <v>2</v>
      </c>
      <c r="N33" s="36" t="s">
        <v>0</v>
      </c>
      <c r="O33" s="36" t="s">
        <v>1</v>
      </c>
      <c r="P33" s="36" t="s">
        <v>2</v>
      </c>
      <c r="Q33" s="36" t="s">
        <v>0</v>
      </c>
      <c r="R33" s="36" t="s">
        <v>1</v>
      </c>
      <c r="S33" s="36" t="s">
        <v>2</v>
      </c>
    </row>
    <row r="34" spans="1:20" s="2" customFormat="1" ht="81" customHeight="1" x14ac:dyDescent="0.2">
      <c r="A34" s="1">
        <v>1</v>
      </c>
      <c r="B34" s="122"/>
      <c r="C34" s="94"/>
      <c r="D34" s="57" t="s">
        <v>36</v>
      </c>
      <c r="E34" s="67">
        <v>1</v>
      </c>
      <c r="F34" s="67"/>
      <c r="G34" s="67"/>
      <c r="H34" s="67">
        <v>1</v>
      </c>
      <c r="I34" s="67"/>
      <c r="J34" s="67"/>
      <c r="K34" s="67">
        <v>1</v>
      </c>
      <c r="L34" s="67"/>
      <c r="M34" s="67"/>
      <c r="N34" s="67">
        <v>1</v>
      </c>
      <c r="O34" s="67"/>
      <c r="P34" s="67"/>
      <c r="Q34" s="67">
        <v>1</v>
      </c>
      <c r="R34" s="67"/>
      <c r="S34" s="67"/>
      <c r="T34" s="48">
        <f>SUM(E34:S34)</f>
        <v>5</v>
      </c>
    </row>
    <row r="35" spans="1:20" s="2" customFormat="1" ht="81" customHeight="1" x14ac:dyDescent="0.2">
      <c r="A35" s="1">
        <v>2</v>
      </c>
      <c r="B35" s="122"/>
      <c r="C35" s="94"/>
      <c r="D35" s="32" t="s">
        <v>37</v>
      </c>
      <c r="E35" s="67"/>
      <c r="F35" s="67">
        <v>1</v>
      </c>
      <c r="G35" s="67"/>
      <c r="H35" s="67"/>
      <c r="I35" s="67">
        <v>1</v>
      </c>
      <c r="J35" s="67"/>
      <c r="K35" s="67"/>
      <c r="L35" s="67">
        <v>1</v>
      </c>
      <c r="M35" s="67"/>
      <c r="N35" s="67"/>
      <c r="O35" s="67">
        <v>1</v>
      </c>
      <c r="P35" s="67"/>
      <c r="Q35" s="67"/>
      <c r="R35" s="67">
        <v>1</v>
      </c>
      <c r="S35" s="67"/>
      <c r="T35" s="48">
        <f>SUM(E35:S35)</f>
        <v>5</v>
      </c>
    </row>
    <row r="36" spans="1:20" s="2" customFormat="1" ht="91.5" customHeight="1" x14ac:dyDescent="0.2">
      <c r="A36" s="1">
        <v>3</v>
      </c>
      <c r="B36" s="122"/>
      <c r="C36" s="94"/>
      <c r="D36" s="57" t="s">
        <v>38</v>
      </c>
      <c r="E36" s="67">
        <v>1</v>
      </c>
      <c r="F36" s="67"/>
      <c r="G36" s="67"/>
      <c r="H36" s="67">
        <v>1</v>
      </c>
      <c r="I36" s="67"/>
      <c r="J36" s="67"/>
      <c r="K36" s="67">
        <v>1</v>
      </c>
      <c r="L36" s="67"/>
      <c r="M36" s="67"/>
      <c r="N36" s="67">
        <v>1</v>
      </c>
      <c r="O36" s="67"/>
      <c r="P36" s="67"/>
      <c r="Q36" s="67">
        <v>1</v>
      </c>
      <c r="R36" s="67"/>
      <c r="S36" s="67"/>
      <c r="T36" s="48">
        <f>SUM(E36:S36)</f>
        <v>5</v>
      </c>
    </row>
    <row r="37" spans="1:20" s="2" customFormat="1" ht="18" customHeight="1" x14ac:dyDescent="0.2">
      <c r="A37" s="1"/>
      <c r="B37" s="122"/>
      <c r="C37" s="94"/>
      <c r="D37" s="54" t="s">
        <v>3</v>
      </c>
      <c r="E37" s="51">
        <f t="shared" ref="E37:S37" si="4">SUM(E34:E36)</f>
        <v>2</v>
      </c>
      <c r="F37" s="51">
        <f t="shared" si="4"/>
        <v>1</v>
      </c>
      <c r="G37" s="51">
        <f t="shared" si="4"/>
        <v>0</v>
      </c>
      <c r="H37" s="51">
        <f t="shared" si="4"/>
        <v>2</v>
      </c>
      <c r="I37" s="51">
        <f t="shared" si="4"/>
        <v>1</v>
      </c>
      <c r="J37" s="51">
        <f t="shared" si="4"/>
        <v>0</v>
      </c>
      <c r="K37" s="51">
        <f t="shared" si="4"/>
        <v>2</v>
      </c>
      <c r="L37" s="51">
        <f t="shared" si="4"/>
        <v>1</v>
      </c>
      <c r="M37" s="51">
        <f t="shared" si="4"/>
        <v>0</v>
      </c>
      <c r="N37" s="51">
        <f t="shared" si="4"/>
        <v>2</v>
      </c>
      <c r="O37" s="51">
        <f t="shared" si="4"/>
        <v>1</v>
      </c>
      <c r="P37" s="51">
        <f t="shared" si="4"/>
        <v>0</v>
      </c>
      <c r="Q37" s="51">
        <f t="shared" si="4"/>
        <v>2</v>
      </c>
      <c r="R37" s="51">
        <f t="shared" si="4"/>
        <v>1</v>
      </c>
      <c r="S37" s="51">
        <f t="shared" si="4"/>
        <v>0</v>
      </c>
      <c r="T37" s="48">
        <f>SUM(E37:S37)</f>
        <v>15</v>
      </c>
    </row>
    <row r="38" spans="1:20" s="2" customFormat="1" ht="46.5" customHeight="1" x14ac:dyDescent="0.2">
      <c r="A38" s="1"/>
      <c r="B38" s="122"/>
      <c r="C38" s="94"/>
      <c r="D38" s="55" t="s">
        <v>17</v>
      </c>
      <c r="E38" s="115" t="s">
        <v>60</v>
      </c>
      <c r="F38" s="116"/>
      <c r="G38" s="117"/>
      <c r="H38" s="115" t="s">
        <v>60</v>
      </c>
      <c r="I38" s="116"/>
      <c r="J38" s="117"/>
      <c r="K38" s="115" t="s">
        <v>60</v>
      </c>
      <c r="L38" s="116"/>
      <c r="M38" s="117"/>
      <c r="N38" s="115" t="s">
        <v>60</v>
      </c>
      <c r="O38" s="116"/>
      <c r="P38" s="117"/>
      <c r="Q38" s="115" t="s">
        <v>60</v>
      </c>
      <c r="R38" s="116"/>
      <c r="S38" s="117"/>
    </row>
    <row r="39" spans="1:20" s="2" customFormat="1" ht="18" customHeight="1" x14ac:dyDescent="0.2">
      <c r="A39" s="1"/>
      <c r="B39" s="81" t="s">
        <v>6</v>
      </c>
      <c r="C39" s="82"/>
      <c r="D39" s="55" t="s">
        <v>6</v>
      </c>
      <c r="E39" s="36" t="s">
        <v>0</v>
      </c>
      <c r="F39" s="36" t="s">
        <v>1</v>
      </c>
      <c r="G39" s="36" t="s">
        <v>2</v>
      </c>
      <c r="H39" s="36" t="s">
        <v>0</v>
      </c>
      <c r="I39" s="36" t="s">
        <v>1</v>
      </c>
      <c r="J39" s="36" t="s">
        <v>2</v>
      </c>
      <c r="K39" s="36" t="s">
        <v>0</v>
      </c>
      <c r="L39" s="36" t="s">
        <v>1</v>
      </c>
      <c r="M39" s="36" t="s">
        <v>2</v>
      </c>
      <c r="N39" s="36" t="s">
        <v>0</v>
      </c>
      <c r="O39" s="36" t="s">
        <v>1</v>
      </c>
      <c r="P39" s="36" t="s">
        <v>2</v>
      </c>
      <c r="Q39" s="36" t="s">
        <v>0</v>
      </c>
      <c r="R39" s="36" t="s">
        <v>1</v>
      </c>
      <c r="S39" s="36" t="s">
        <v>2</v>
      </c>
    </row>
    <row r="40" spans="1:20" s="2" customFormat="1" ht="54" customHeight="1" x14ac:dyDescent="0.2">
      <c r="A40" s="1">
        <v>1</v>
      </c>
      <c r="B40" s="81"/>
      <c r="C40" s="82"/>
      <c r="D40" s="56" t="s">
        <v>39</v>
      </c>
      <c r="E40" s="67">
        <v>1</v>
      </c>
      <c r="F40" s="67"/>
      <c r="G40" s="67"/>
      <c r="H40" s="67">
        <v>1</v>
      </c>
      <c r="I40" s="67"/>
      <c r="J40" s="67"/>
      <c r="K40" s="67">
        <v>1</v>
      </c>
      <c r="L40" s="67"/>
      <c r="M40" s="67"/>
      <c r="N40" s="67">
        <v>1</v>
      </c>
      <c r="O40" s="67"/>
      <c r="P40" s="67"/>
      <c r="Q40" s="67">
        <v>1</v>
      </c>
      <c r="R40" s="67"/>
      <c r="S40" s="67"/>
      <c r="T40" s="48">
        <f>SUM(E40:S40)</f>
        <v>5</v>
      </c>
    </row>
    <row r="41" spans="1:20" s="2" customFormat="1" ht="39.75" customHeight="1" x14ac:dyDescent="0.2">
      <c r="A41" s="1">
        <v>2</v>
      </c>
      <c r="B41" s="81"/>
      <c r="C41" s="82"/>
      <c r="D41" s="58" t="s">
        <v>53</v>
      </c>
      <c r="E41" s="67"/>
      <c r="F41" s="67"/>
      <c r="G41" s="67">
        <v>1</v>
      </c>
      <c r="H41" s="67"/>
      <c r="I41" s="67"/>
      <c r="J41" s="67">
        <v>1</v>
      </c>
      <c r="K41" s="67"/>
      <c r="L41" s="67"/>
      <c r="M41" s="67">
        <v>1</v>
      </c>
      <c r="N41" s="67"/>
      <c r="O41" s="67"/>
      <c r="P41" s="67">
        <v>1</v>
      </c>
      <c r="Q41" s="67"/>
      <c r="R41" s="67"/>
      <c r="S41" s="67">
        <v>1</v>
      </c>
      <c r="T41" s="48">
        <f>SUM(E41:S41)</f>
        <v>5</v>
      </c>
    </row>
    <row r="42" spans="1:20" s="2" customFormat="1" ht="18" customHeight="1" x14ac:dyDescent="0.2">
      <c r="A42" s="1"/>
      <c r="B42" s="81"/>
      <c r="C42" s="82"/>
      <c r="D42" s="54" t="s">
        <v>3</v>
      </c>
      <c r="E42" s="51">
        <f t="shared" ref="E42:S42" si="5">SUM(E40:E41)</f>
        <v>1</v>
      </c>
      <c r="F42" s="51">
        <f t="shared" si="5"/>
        <v>0</v>
      </c>
      <c r="G42" s="51">
        <f t="shared" si="5"/>
        <v>1</v>
      </c>
      <c r="H42" s="51">
        <f t="shared" si="5"/>
        <v>1</v>
      </c>
      <c r="I42" s="51">
        <f t="shared" si="5"/>
        <v>0</v>
      </c>
      <c r="J42" s="51">
        <f t="shared" si="5"/>
        <v>1</v>
      </c>
      <c r="K42" s="51">
        <f t="shared" si="5"/>
        <v>1</v>
      </c>
      <c r="L42" s="51">
        <f t="shared" si="5"/>
        <v>0</v>
      </c>
      <c r="M42" s="51">
        <f t="shared" si="5"/>
        <v>1</v>
      </c>
      <c r="N42" s="51">
        <f t="shared" si="5"/>
        <v>1</v>
      </c>
      <c r="O42" s="51">
        <f t="shared" si="5"/>
        <v>0</v>
      </c>
      <c r="P42" s="51">
        <f t="shared" si="5"/>
        <v>1</v>
      </c>
      <c r="Q42" s="51">
        <f t="shared" si="5"/>
        <v>1</v>
      </c>
      <c r="R42" s="51">
        <f t="shared" si="5"/>
        <v>0</v>
      </c>
      <c r="S42" s="51">
        <f t="shared" si="5"/>
        <v>1</v>
      </c>
      <c r="T42" s="48">
        <f>SUM(E42:S42)</f>
        <v>10</v>
      </c>
    </row>
    <row r="43" spans="1:20" s="2" customFormat="1" ht="38.25" customHeight="1" x14ac:dyDescent="0.2">
      <c r="A43" s="1"/>
      <c r="B43" s="81"/>
      <c r="C43" s="82"/>
      <c r="D43" s="55" t="s">
        <v>17</v>
      </c>
      <c r="E43" s="121" t="s">
        <v>61</v>
      </c>
      <c r="F43" s="121"/>
      <c r="G43" s="121"/>
      <c r="H43" s="121" t="s">
        <v>61</v>
      </c>
      <c r="I43" s="121"/>
      <c r="J43" s="121"/>
      <c r="K43" s="121" t="s">
        <v>61</v>
      </c>
      <c r="L43" s="121"/>
      <c r="M43" s="121"/>
      <c r="N43" s="121" t="s">
        <v>61</v>
      </c>
      <c r="O43" s="121"/>
      <c r="P43" s="121"/>
      <c r="Q43" s="121" t="s">
        <v>61</v>
      </c>
      <c r="R43" s="121"/>
      <c r="S43" s="121"/>
    </row>
    <row r="44" spans="1:20" s="2" customFormat="1" ht="37.5" customHeight="1" x14ac:dyDescent="0.2">
      <c r="A44" s="1"/>
      <c r="B44" s="120" t="s">
        <v>10</v>
      </c>
      <c r="C44" s="82"/>
      <c r="D44" s="55" t="s">
        <v>10</v>
      </c>
      <c r="E44" s="36" t="s">
        <v>0</v>
      </c>
      <c r="F44" s="36" t="s">
        <v>1</v>
      </c>
      <c r="G44" s="36" t="s">
        <v>2</v>
      </c>
      <c r="H44" s="36" t="s">
        <v>0</v>
      </c>
      <c r="I44" s="36" t="s">
        <v>1</v>
      </c>
      <c r="J44" s="36" t="s">
        <v>2</v>
      </c>
      <c r="K44" s="36" t="s">
        <v>0</v>
      </c>
      <c r="L44" s="36" t="s">
        <v>1</v>
      </c>
      <c r="M44" s="36" t="s">
        <v>2</v>
      </c>
      <c r="N44" s="36" t="s">
        <v>0</v>
      </c>
      <c r="O44" s="36" t="s">
        <v>1</v>
      </c>
      <c r="P44" s="36" t="s">
        <v>2</v>
      </c>
      <c r="Q44" s="36" t="s">
        <v>0</v>
      </c>
      <c r="R44" s="36" t="s">
        <v>1</v>
      </c>
      <c r="S44" s="36" t="s">
        <v>2</v>
      </c>
    </row>
    <row r="45" spans="1:20" s="2" customFormat="1" ht="57" customHeight="1" x14ac:dyDescent="0.2">
      <c r="A45" s="1">
        <v>1</v>
      </c>
      <c r="B45" s="120"/>
      <c r="C45" s="82"/>
      <c r="D45" s="59" t="s">
        <v>54</v>
      </c>
      <c r="E45" s="67"/>
      <c r="F45" s="67"/>
      <c r="G45" s="67">
        <v>1</v>
      </c>
      <c r="H45" s="67"/>
      <c r="I45" s="67"/>
      <c r="J45" s="67">
        <v>1</v>
      </c>
      <c r="K45" s="67">
        <v>1</v>
      </c>
      <c r="L45" s="67"/>
      <c r="M45" s="67"/>
      <c r="N45" s="67"/>
      <c r="O45" s="67"/>
      <c r="P45" s="67">
        <v>1</v>
      </c>
      <c r="Q45" s="67">
        <v>1</v>
      </c>
      <c r="R45" s="67"/>
      <c r="S45" s="67"/>
      <c r="T45" s="48">
        <f>SUM(E45:S45)</f>
        <v>5</v>
      </c>
    </row>
    <row r="46" spans="1:20" s="2" customFormat="1" ht="18" customHeight="1" x14ac:dyDescent="0.2">
      <c r="A46" s="1"/>
      <c r="B46" s="120"/>
      <c r="C46" s="82"/>
      <c r="D46" s="54" t="s">
        <v>3</v>
      </c>
      <c r="E46" s="51">
        <f t="shared" ref="E46:S46" si="6">SUM(E45:E45)</f>
        <v>0</v>
      </c>
      <c r="F46" s="51">
        <f t="shared" si="6"/>
        <v>0</v>
      </c>
      <c r="G46" s="51">
        <f t="shared" si="6"/>
        <v>1</v>
      </c>
      <c r="H46" s="51">
        <f t="shared" si="6"/>
        <v>0</v>
      </c>
      <c r="I46" s="51">
        <f t="shared" si="6"/>
        <v>0</v>
      </c>
      <c r="J46" s="51">
        <f t="shared" si="6"/>
        <v>1</v>
      </c>
      <c r="K46" s="51">
        <f t="shared" si="6"/>
        <v>1</v>
      </c>
      <c r="L46" s="51">
        <f t="shared" si="6"/>
        <v>0</v>
      </c>
      <c r="M46" s="51">
        <f t="shared" si="6"/>
        <v>0</v>
      </c>
      <c r="N46" s="51">
        <f t="shared" si="6"/>
        <v>0</v>
      </c>
      <c r="O46" s="51">
        <f t="shared" si="6"/>
        <v>0</v>
      </c>
      <c r="P46" s="51">
        <f t="shared" si="6"/>
        <v>1</v>
      </c>
      <c r="Q46" s="51">
        <f t="shared" si="6"/>
        <v>1</v>
      </c>
      <c r="R46" s="51">
        <f t="shared" si="6"/>
        <v>0</v>
      </c>
      <c r="S46" s="51">
        <f t="shared" si="6"/>
        <v>0</v>
      </c>
      <c r="T46" s="48">
        <f>SUM(E46:S46)</f>
        <v>5</v>
      </c>
    </row>
    <row r="47" spans="1:20" s="2" customFormat="1" ht="37.5" customHeight="1" x14ac:dyDescent="0.2">
      <c r="A47" s="1"/>
      <c r="B47" s="120"/>
      <c r="C47" s="82"/>
      <c r="D47" s="55" t="s">
        <v>17</v>
      </c>
      <c r="E47" s="118" t="s">
        <v>62</v>
      </c>
      <c r="F47" s="118"/>
      <c r="G47" s="118"/>
      <c r="H47" s="118" t="s">
        <v>64</v>
      </c>
      <c r="I47" s="118"/>
      <c r="J47" s="118"/>
      <c r="K47" s="118" t="s">
        <v>65</v>
      </c>
      <c r="L47" s="118"/>
      <c r="M47" s="118"/>
      <c r="N47" s="118" t="s">
        <v>68</v>
      </c>
      <c r="O47" s="118"/>
      <c r="P47" s="118"/>
      <c r="Q47" s="118" t="s">
        <v>65</v>
      </c>
      <c r="R47" s="118"/>
      <c r="S47" s="118"/>
      <c r="T47" s="48"/>
    </row>
    <row r="48" spans="1:20" s="2" customFormat="1" ht="18" customHeight="1" x14ac:dyDescent="0.2">
      <c r="A48" s="1"/>
      <c r="B48" s="93" t="s">
        <v>11</v>
      </c>
      <c r="C48" s="94"/>
      <c r="D48" s="55" t="s">
        <v>40</v>
      </c>
      <c r="E48" s="36" t="s">
        <v>0</v>
      </c>
      <c r="F48" s="36" t="s">
        <v>1</v>
      </c>
      <c r="G48" s="36" t="s">
        <v>2</v>
      </c>
      <c r="H48" s="36" t="s">
        <v>0</v>
      </c>
      <c r="I48" s="36" t="s">
        <v>1</v>
      </c>
      <c r="J48" s="36" t="s">
        <v>2</v>
      </c>
      <c r="K48" s="36" t="s">
        <v>0</v>
      </c>
      <c r="L48" s="36" t="s">
        <v>1</v>
      </c>
      <c r="M48" s="36" t="s">
        <v>2</v>
      </c>
      <c r="N48" s="36" t="s">
        <v>0</v>
      </c>
      <c r="O48" s="36" t="s">
        <v>1</v>
      </c>
      <c r="P48" s="36" t="s">
        <v>2</v>
      </c>
      <c r="Q48" s="36" t="s">
        <v>0</v>
      </c>
      <c r="R48" s="36" t="s">
        <v>1</v>
      </c>
      <c r="S48" s="36" t="s">
        <v>2</v>
      </c>
      <c r="T48" s="48"/>
    </row>
    <row r="49" spans="1:20" s="2" customFormat="1" ht="75" customHeight="1" x14ac:dyDescent="0.2">
      <c r="A49" s="1">
        <v>1</v>
      </c>
      <c r="B49" s="93"/>
      <c r="C49" s="94"/>
      <c r="D49" s="32" t="s">
        <v>55</v>
      </c>
      <c r="E49" s="67"/>
      <c r="F49" s="67"/>
      <c r="G49" s="67">
        <v>1</v>
      </c>
      <c r="H49" s="67"/>
      <c r="I49" s="67"/>
      <c r="J49" s="67">
        <v>1</v>
      </c>
      <c r="K49" s="67"/>
      <c r="L49" s="67"/>
      <c r="M49" s="67">
        <v>1</v>
      </c>
      <c r="N49" s="67"/>
      <c r="O49" s="67"/>
      <c r="P49" s="67">
        <v>1</v>
      </c>
      <c r="Q49" s="67"/>
      <c r="R49" s="67"/>
      <c r="S49" s="67">
        <v>1</v>
      </c>
      <c r="T49" s="48">
        <f>SUM(E49:S49)</f>
        <v>5</v>
      </c>
    </row>
    <row r="50" spans="1:20" s="2" customFormat="1" ht="79.5" customHeight="1" x14ac:dyDescent="0.2">
      <c r="A50" s="1">
        <v>2</v>
      </c>
      <c r="B50" s="93"/>
      <c r="C50" s="94"/>
      <c r="D50" s="60" t="s">
        <v>56</v>
      </c>
      <c r="E50" s="67"/>
      <c r="F50" s="67"/>
      <c r="G50" s="67">
        <v>1</v>
      </c>
      <c r="H50" s="67"/>
      <c r="I50" s="67"/>
      <c r="J50" s="67">
        <v>1</v>
      </c>
      <c r="K50" s="67"/>
      <c r="L50" s="67"/>
      <c r="M50" s="67">
        <v>1</v>
      </c>
      <c r="N50" s="67"/>
      <c r="O50" s="67"/>
      <c r="P50" s="67">
        <v>1</v>
      </c>
      <c r="Q50" s="67"/>
      <c r="R50" s="67"/>
      <c r="S50" s="67">
        <v>1</v>
      </c>
      <c r="T50" s="48">
        <f>SUM(E50:S50)</f>
        <v>5</v>
      </c>
    </row>
    <row r="51" spans="1:20" s="2" customFormat="1" ht="18" customHeight="1" x14ac:dyDescent="0.2">
      <c r="A51" s="1"/>
      <c r="B51" s="93"/>
      <c r="C51" s="94"/>
      <c r="D51" s="54" t="s">
        <v>3</v>
      </c>
      <c r="E51" s="53">
        <f t="shared" ref="E51:S51" si="7">SUM(E49:E50)</f>
        <v>0</v>
      </c>
      <c r="F51" s="53">
        <f t="shared" si="7"/>
        <v>0</v>
      </c>
      <c r="G51" s="53">
        <f t="shared" si="7"/>
        <v>2</v>
      </c>
      <c r="H51" s="53">
        <f t="shared" si="7"/>
        <v>0</v>
      </c>
      <c r="I51" s="53">
        <f t="shared" si="7"/>
        <v>0</v>
      </c>
      <c r="J51" s="53">
        <f t="shared" si="7"/>
        <v>2</v>
      </c>
      <c r="K51" s="53">
        <f t="shared" si="7"/>
        <v>0</v>
      </c>
      <c r="L51" s="53">
        <f t="shared" si="7"/>
        <v>0</v>
      </c>
      <c r="M51" s="53">
        <f t="shared" si="7"/>
        <v>2</v>
      </c>
      <c r="N51" s="53">
        <f t="shared" si="7"/>
        <v>0</v>
      </c>
      <c r="O51" s="53">
        <f t="shared" si="7"/>
        <v>0</v>
      </c>
      <c r="P51" s="53">
        <f t="shared" si="7"/>
        <v>2</v>
      </c>
      <c r="Q51" s="53">
        <f t="shared" si="7"/>
        <v>0</v>
      </c>
      <c r="R51" s="53">
        <f t="shared" si="7"/>
        <v>0</v>
      </c>
      <c r="S51" s="53">
        <f t="shared" si="7"/>
        <v>2</v>
      </c>
      <c r="T51" s="48">
        <f>SUM(E51:S51)</f>
        <v>10</v>
      </c>
    </row>
    <row r="52" spans="1:20" s="2" customFormat="1" ht="58.5" customHeight="1" x14ac:dyDescent="0.2">
      <c r="A52" s="1"/>
      <c r="B52" s="93"/>
      <c r="C52" s="94"/>
      <c r="D52" s="55" t="s">
        <v>17</v>
      </c>
      <c r="E52" s="115" t="s">
        <v>63</v>
      </c>
      <c r="F52" s="116"/>
      <c r="G52" s="117"/>
      <c r="H52" s="115" t="s">
        <v>63</v>
      </c>
      <c r="I52" s="116"/>
      <c r="J52" s="117"/>
      <c r="K52" s="115" t="s">
        <v>66</v>
      </c>
      <c r="L52" s="116"/>
      <c r="M52" s="117"/>
      <c r="N52" s="115" t="s">
        <v>63</v>
      </c>
      <c r="O52" s="116"/>
      <c r="P52" s="117"/>
      <c r="Q52" s="115" t="s">
        <v>66</v>
      </c>
      <c r="R52" s="116"/>
      <c r="S52" s="117"/>
    </row>
    <row r="53" spans="1:20" x14ac:dyDescent="0.25">
      <c r="E53" s="39">
        <f>+E51+E46+E42+E37+E31+E27+E19</f>
        <v>11</v>
      </c>
      <c r="F53" s="39">
        <f t="shared" ref="F53:G53" si="8">+F51+F46+F42+F37+F31+F27+F19</f>
        <v>2</v>
      </c>
      <c r="G53" s="39">
        <f t="shared" si="8"/>
        <v>4</v>
      </c>
      <c r="H53" s="39">
        <f>+H51+H46+H42+H37+H31+H27+H19</f>
        <v>11</v>
      </c>
      <c r="I53" s="39">
        <f t="shared" ref="I53:J53" si="9">+I51+I46+I42+I37+I31+I27+I19</f>
        <v>2</v>
      </c>
      <c r="J53" s="39">
        <f t="shared" si="9"/>
        <v>4</v>
      </c>
      <c r="K53" s="39">
        <f>+K51+K46+K42+K37+K31+K27+K19</f>
        <v>12</v>
      </c>
      <c r="L53" s="39">
        <f t="shared" ref="L53:M53" si="10">+L51+L46+L42+L37+L31+L27+L19</f>
        <v>2</v>
      </c>
      <c r="M53" s="39">
        <f t="shared" si="10"/>
        <v>3</v>
      </c>
      <c r="N53" s="39">
        <f>+N51+N46+N42+N37+N31+N27+N19</f>
        <v>10</v>
      </c>
      <c r="O53" s="39">
        <f t="shared" ref="O53:P53" si="11">+O51+O46+O42+O37+O31+O27+O19</f>
        <v>3</v>
      </c>
      <c r="P53" s="39">
        <f t="shared" si="11"/>
        <v>4</v>
      </c>
      <c r="Q53" s="39">
        <f>+Q51+Q46+Q42+Q37+Q31+Q27+Q19</f>
        <v>11</v>
      </c>
      <c r="R53" s="39">
        <f t="shared" ref="R53:S53" si="12">+R51+R46+R42+R37+R31+R27+R19</f>
        <v>3</v>
      </c>
      <c r="S53" s="39">
        <f t="shared" si="12"/>
        <v>3</v>
      </c>
    </row>
    <row r="54" spans="1:20" s="61" customFormat="1" x14ac:dyDescent="0.25">
      <c r="A54" s="61">
        <f>+A50+A45+A41+A36+A30+A26+A18</f>
        <v>17</v>
      </c>
      <c r="E54" s="119">
        <f>+E53+F53+G53</f>
        <v>17</v>
      </c>
      <c r="F54" s="119"/>
      <c r="G54" s="119"/>
      <c r="H54" s="119">
        <f>+H53+I53+J53</f>
        <v>17</v>
      </c>
      <c r="I54" s="119"/>
      <c r="J54" s="119"/>
      <c r="K54" s="119">
        <f>+K53+L53+M53</f>
        <v>17</v>
      </c>
      <c r="L54" s="119"/>
      <c r="M54" s="119"/>
      <c r="N54" s="119">
        <f>+N53+O53+P53</f>
        <v>17</v>
      </c>
      <c r="O54" s="119"/>
      <c r="P54" s="119"/>
      <c r="Q54" s="119">
        <f>+Q53+R53+S53</f>
        <v>17</v>
      </c>
      <c r="R54" s="119"/>
      <c r="S54" s="119"/>
      <c r="T54" s="66"/>
    </row>
    <row r="55" spans="1:20" x14ac:dyDescent="0.25">
      <c r="D55" s="36" t="s">
        <v>0</v>
      </c>
      <c r="E55" s="39">
        <f>+E53+H53+K53+N53+Q53</f>
        <v>55</v>
      </c>
      <c r="F55" s="38">
        <f>+E55/$E$58</f>
        <v>0.6470588235294118</v>
      </c>
    </row>
    <row r="56" spans="1:20" x14ac:dyDescent="0.25">
      <c r="D56" s="36" t="s">
        <v>1</v>
      </c>
      <c r="E56" s="39">
        <f>+F53+I53+L53+O53+R53</f>
        <v>12</v>
      </c>
      <c r="F56" s="38">
        <f t="shared" ref="F56:F58" si="13">+E56/$E$58</f>
        <v>0.14117647058823529</v>
      </c>
    </row>
    <row r="57" spans="1:20" x14ac:dyDescent="0.25">
      <c r="D57" s="36" t="s">
        <v>2</v>
      </c>
      <c r="E57" s="39">
        <f>+G53+J53+M53+P53+S53</f>
        <v>18</v>
      </c>
      <c r="F57" s="38">
        <f t="shared" si="13"/>
        <v>0.21176470588235294</v>
      </c>
    </row>
    <row r="58" spans="1:20" x14ac:dyDescent="0.25">
      <c r="E58" s="39">
        <f>+E57+E56+E55</f>
        <v>85</v>
      </c>
      <c r="F58" s="38">
        <f t="shared" si="13"/>
        <v>1</v>
      </c>
    </row>
    <row r="60" spans="1:20" x14ac:dyDescent="0.25">
      <c r="D60" s="64" t="s">
        <v>41</v>
      </c>
      <c r="E60" s="63"/>
      <c r="F60" s="65">
        <f>+F55+F57</f>
        <v>0.85882352941176476</v>
      </c>
    </row>
  </sheetData>
  <mergeCells count="57">
    <mergeCell ref="E2:T4"/>
    <mergeCell ref="B15:C20"/>
    <mergeCell ref="E20:G20"/>
    <mergeCell ref="H20:J20"/>
    <mergeCell ref="K20:M20"/>
    <mergeCell ref="N20:P20"/>
    <mergeCell ref="C7:E7"/>
    <mergeCell ref="C9:E9"/>
    <mergeCell ref="C10:E10"/>
    <mergeCell ref="B11:I12"/>
    <mergeCell ref="E14:G14"/>
    <mergeCell ref="H14:J14"/>
    <mergeCell ref="K14:M14"/>
    <mergeCell ref="N14:P14"/>
    <mergeCell ref="Q14:S14"/>
    <mergeCell ref="Q20:S20"/>
    <mergeCell ref="H28:J28"/>
    <mergeCell ref="K28:M28"/>
    <mergeCell ref="N28:P28"/>
    <mergeCell ref="B29:C32"/>
    <mergeCell ref="E32:G32"/>
    <mergeCell ref="H32:J32"/>
    <mergeCell ref="K32:M32"/>
    <mergeCell ref="N32:P32"/>
    <mergeCell ref="Q32:S32"/>
    <mergeCell ref="Q28:S28"/>
    <mergeCell ref="B39:C43"/>
    <mergeCell ref="E43:G43"/>
    <mergeCell ref="H43:J43"/>
    <mergeCell ref="K43:M43"/>
    <mergeCell ref="N43:P43"/>
    <mergeCell ref="B33:C38"/>
    <mergeCell ref="E38:G38"/>
    <mergeCell ref="H38:J38"/>
    <mergeCell ref="K38:M38"/>
    <mergeCell ref="N38:P38"/>
    <mergeCell ref="Q43:S43"/>
    <mergeCell ref="Q38:S38"/>
    <mergeCell ref="B21:C28"/>
    <mergeCell ref="E28:G28"/>
    <mergeCell ref="B48:C52"/>
    <mergeCell ref="E52:G52"/>
    <mergeCell ref="H52:J52"/>
    <mergeCell ref="K52:M52"/>
    <mergeCell ref="N52:P52"/>
    <mergeCell ref="B44:C47"/>
    <mergeCell ref="E47:G47"/>
    <mergeCell ref="H47:J47"/>
    <mergeCell ref="K47:M47"/>
    <mergeCell ref="N47:P47"/>
    <mergeCell ref="Q52:S52"/>
    <mergeCell ref="Q47:S47"/>
    <mergeCell ref="E54:G54"/>
    <mergeCell ref="H54:J54"/>
    <mergeCell ref="K54:M54"/>
    <mergeCell ref="N54:P54"/>
    <mergeCell ref="Q54:S54"/>
  </mergeCells>
  <conditionalFormatting sqref="T16">
    <cfRule type="cellIs" dxfId="5" priority="10" operator="notEqual">
      <formula>$T$15</formula>
    </cfRule>
  </conditionalFormatting>
  <conditionalFormatting sqref="E54:S54">
    <cfRule type="cellIs" dxfId="4" priority="6" operator="notEqual">
      <formula>$A$54</formula>
    </cfRule>
    <cfRule type="cellIs" dxfId="3" priority="7" operator="greaterThan">
      <formula>$A$54</formula>
    </cfRule>
  </conditionalFormatting>
  <conditionalFormatting sqref="T16">
    <cfRule type="cellIs" dxfId="2" priority="4" operator="notEqual">
      <formula>$T$15</formula>
    </cfRule>
    <cfRule type="cellIs" priority="5" operator="equal">
      <formula>$T$15</formula>
    </cfRule>
  </conditionalFormatting>
  <conditionalFormatting sqref="T17:T19 T21:T27 T30:T31 T34:T37 T40:T42 T45:T51">
    <cfRule type="cellIs" dxfId="1" priority="3" operator="notEqual">
      <formula>$T$15</formula>
    </cfRule>
  </conditionalFormatting>
  <conditionalFormatting sqref="T17:T19 T21:T27 T30:T31 T34:T37 T40:T42 T45:T51">
    <cfRule type="cellIs" dxfId="0" priority="1" operator="notEqual">
      <formula>$T$15</formula>
    </cfRule>
    <cfRule type="cellIs" priority="2" operator="equal">
      <formula>$T$15</formula>
    </cfRule>
  </conditionalFormatting>
  <dataValidations count="6">
    <dataValidation type="whole" operator="equal" allowBlank="1" showInputMessage="1" showErrorMessage="1" errorTitle="REGISTRO ERRADO " error="SOLO PUEDE MARCAR 1" sqref="E49:S50">
      <formula1>1</formula1>
    </dataValidation>
    <dataValidation type="whole" operator="equal" allowBlank="1" showInputMessage="1" showErrorMessage="1" errorTitle="REGISTRO ERRAD0" error="SOLO PUEDE MARCAR 1 " sqref="E45:S45">
      <formula1>1</formula1>
    </dataValidation>
    <dataValidation type="whole" operator="equal" allowBlank="1" showInputMessage="1" showErrorMessage="1" errorTitle="REGISTRO ERRADO" error="SOLO PUEDE REGISTRAR 1 " sqref="E40:S41">
      <formula1>1</formula1>
    </dataValidation>
    <dataValidation type="whole" operator="equal" allowBlank="1" showInputMessage="1" showErrorMessage="1" errorTitle="REGISTRO ERRADO" error="SOLO PUEDE MARCAR 1" sqref="E34:S36">
      <formula1>1</formula1>
    </dataValidation>
    <dataValidation type="whole" operator="equal" allowBlank="1" showInputMessage="1" showErrorMessage="1" errorTitle="REGISTRO ERRADO" error="SOLO PUEDE REGISTRAR 1" sqref="E30:S30 E22:S26">
      <formula1>1</formula1>
    </dataValidation>
    <dataValidation type="whole" operator="equal" allowBlank="1" showInputMessage="1" showErrorMessage="1" errorTitle="REGISTRO ERRADO" error="SOLO SE PUEDE REGISTRAR 1" sqref="E16:S18">
      <formula1>1</formula1>
    </dataValidation>
  </dataValidations>
  <pageMargins left="0.7" right="0.7" top="0.75" bottom="0.75" header="0.3" footer="0.3"/>
  <pageSetup paperSize="9" orientation="portrait" horizontalDpi="300" verticalDpi="300"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11.CA PROSTATA</vt:lpstr>
      <vt:lpstr>11. CA COLORECTAL</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FAMILIA</dc:creator>
  <cp:lastModifiedBy>jennifer astrid henao murillo</cp:lastModifiedBy>
  <dcterms:created xsi:type="dcterms:W3CDTF">2006-09-12T12:46:56Z</dcterms:created>
  <dcterms:modified xsi:type="dcterms:W3CDTF">2021-07-20T19:57:11Z</dcterms:modified>
</cp:coreProperties>
</file>