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ANIDAD MILITAR\"/>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G23" i="30"/>
  <c r="G75" i="30" s="1"/>
  <c r="F23" i="30"/>
  <c r="F75" i="30" s="1"/>
  <c r="E23" i="30"/>
  <c r="H79" i="30" l="1"/>
  <c r="D46" i="30"/>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<sst xmlns="http://schemas.openxmlformats.org/spreadsheetml/2006/main" count="428" uniqueCount="147">
  <si>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</si>
  <si>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</si>
  <si>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</si>
  <si>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</si>
  <si>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</si>
  <si>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</si>
  <si>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</si>
  <si>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</si>
  <si>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</si>
  <si>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</si>
  <si>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</si>
  <si>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</si>
  <si>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</si>
  <si>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</si>
  <si>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</si>
  <si>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</si>
  <si>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</si>
  <si>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</si>
  <si>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</si>
  <si>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</si>
  <si>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</si>
  <si>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</si>
  <si>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</si>
  <si>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</si>
  <si>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</si>
  <si>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</si>
  <si>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</si>
  <si>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</si>
  <si>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</si>
  <si>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</si>
  <si>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</si>
  <si>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</si>
  <si>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</si>
  <si>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</si>
  <si>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</si>
  <si>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</si>
  <si>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</si>
  <si>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</si>
  <si>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</si>
  <si>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</si>
  <si>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</si>
  <si>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</si>
  <si>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</si>
  <si>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</si>
  <si>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</si>
  <si>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</si>
  <si>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</si>
  <si>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</si>
  <si>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</si>
  <si>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</si>
  <si>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</si>
  <si>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</si>
  <si>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</si>
  <si>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</si>
  <si>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</si>
  <si>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</si>
  <si>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</si>
  <si>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</si>
  <si>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</si>
  <si>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</si>
  <si>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</si>
  <si>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</si>
  <si>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</si>
  <si>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</si>
  <si>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</si>
  <si>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</si>
  <si>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</si>
  <si>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</si>
  <si>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</si>
  <si>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</si>
  <si>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</si>
  <si>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</si>
  <si>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</si>
  <si>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</si>
  <si>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</si>
  <si>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</si>
  <si>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</si>
  <si>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</si>
  <si>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</si>
  <si>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</si>
  <si>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</si>
  <si>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</si>
  <si>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</si>
  <si>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</si>
  <si>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</si>
  <si>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</si>
  <si>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</si>
  <si>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</si>
  <si>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</si>
  <si>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</si>
  <si>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</si>
  <si>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</si>
  <si>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</si>
  <si>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</si>
  <si>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</si>
  <si>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</si>
  <si>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</si>
  <si>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</si>
  <si>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</si>
  <si>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</si>
  <si>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</si>
  <si>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</si>
  <si>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</si>
  <si>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</si>
  <si>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</si>
  <si>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</si>
  <si>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</si>
  <si>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</si>
  <si>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</si>
  <si>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</si>
  <si>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</si>
  <si>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</si>
  <si>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</si>
  <si>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</si>
  <si>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</si>
  <si>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</si>
  <si>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</si>
  <si>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</si>
  <si>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</si>
  <si>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</si>
  <si>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</si>
  <si>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</si>
  <si>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</si>
  <si>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</si>
  <si>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</si>
  <si>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</si>
  <si>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</si>
  <si>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A partir del censo poblacional cuentan con caracterización de los afiliados que permite identificar los cursos de vida</t>
  </si>
  <si>
    <t>Cuentan con perfil epidemiológico que permite identificar la población por cursos de vida, género entre otros.</t>
  </si>
  <si>
    <t>La institución no cuenta con la marcación o identificación por medio de software de historia clínica o institucional que permita identificar los usuarios con neoplasias</t>
  </si>
  <si>
    <t>Cuentan con la caracterización de la población afiliada según cursos de vida, así mismo identificación de usuarios con diagnósticos de cáncer para seguimiento según la resolución 3280.</t>
  </si>
  <si>
    <t xml:space="preserve">Base de datos de usuarios diagnosticados con cáncer que se encuentran con tratamiento en prestador complementario que permite Identificar las especialidades, fecha de atención y demás. </t>
  </si>
  <si>
    <t>A través de seguimiento por aplicación de listas de chequeo al prestar de medicamentos se verifica desabastecimiento, fechas de caducidad, fechas de entrega y demás.</t>
  </si>
  <si>
    <t>SANIDAD MILITAR BASAM</t>
  </si>
  <si>
    <t>Permiso de funcionalidad</t>
  </si>
  <si>
    <t>Acciones con prestador externo complementario</t>
  </si>
  <si>
    <t>Contratación con prestador complementario a través de PGP para atención integral y oportuna</t>
  </si>
  <si>
    <t xml:space="preserve">Leidy Viviana Gómez Rodas </t>
  </si>
  <si>
    <t xml:space="preserve">A través de los lineamientos de indicadores de efectividad institucional </t>
  </si>
  <si>
    <t>A través de puntos de magnetización específicos en ciudades de referencia.</t>
  </si>
  <si>
    <t>No se realiza reportes de indicadores de calidad a través del sistema SISPRO</t>
  </si>
  <si>
    <t>No cuentan con proceso estructurado o verificable de referencia y contrarreferencia</t>
  </si>
  <si>
    <t>La institución cuenta con oficina de atención al usuario  la cual cuenta , con  el buzón de sugerencias,  pagina web y aplicativo de la súper salud  para realizar tramites de PQRS</t>
  </si>
  <si>
    <t>La institución cuenta con área de tutelas</t>
  </si>
  <si>
    <t xml:space="preserve">La institución tiene un tiempo establecido  para dar respuesta  por la súper salud riesgo de vida 48 horas , regulares 5 días hábiles  por el aplicativo DIGSA peticiones y quejas  10 días hábiles </t>
  </si>
  <si>
    <t>Por medio de llamadas telefónicas a los usuarios se realiza demanda inducida por cursos de vida, también por medo de sala de espera.</t>
  </si>
  <si>
    <t>También se realiza celebración de fechas especiales de días internacionales de lucha o tamizaje en donde se captan usuarios y se atienden por cursos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</si>
</sst>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topLeftCell="B1" workbookViewId="0">
      <selection activeCell="B1" sqref="B1:H1"/>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133</v>
      </c>
      <c r="D2" s="163"/>
      <c r="E2" s="163"/>
      <c r="F2" s="163"/>
      <c r="G2" s="163"/>
      <c r="H2" s="163"/>
    </row>
    <row r="3" spans="1:8" x14ac:dyDescent="0.25">
      <c r="A3" s="163"/>
      <c r="B3" s="79" t="s">
        <v>63</v>
      </c>
      <c r="C3" s="165">
        <v>44468</v>
      </c>
      <c r="D3" s="163"/>
      <c r="E3" s="163"/>
      <c r="F3" s="163"/>
      <c r="G3" s="163"/>
      <c r="H3" s="163"/>
    </row>
    <row r="4" spans="1:8" x14ac:dyDescent="0.25">
      <c r="A4" s="163"/>
      <c r="B4" s="79" t="s">
        <v>64</v>
      </c>
      <c r="C4" s="163" t="s">
        <v>137</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0.7142857142857143</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113</v>
      </c>
      <c r="D8" s="173" t="s">
        <v>127</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114</v>
      </c>
      <c r="D10" s="173" t="s">
        <v>128</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134</v>
      </c>
      <c r="E12" s="173">
        <v>1</v>
      </c>
      <c r="F12" s="173"/>
      <c r="G12" s="173"/>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138</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115</v>
      </c>
      <c r="D17" s="173" t="s">
        <v>139</v>
      </c>
      <c r="E17" s="173"/>
      <c r="F17" s="173"/>
      <c r="G17" s="173">
        <v>1</v>
      </c>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129</v>
      </c>
      <c r="E19" s="173"/>
      <c r="F19" s="173">
        <v>1</v>
      </c>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116</v>
      </c>
      <c r="D21" s="173" t="s">
        <v>140</v>
      </c>
      <c r="E21" s="173"/>
      <c r="F21" s="173">
        <v>1</v>
      </c>
      <c r="G21" s="173"/>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4</v>
      </c>
      <c r="F23" s="103">
        <f t="shared" ref="F23:H23" si="0">SUM(F8:F22)</f>
        <v>2</v>
      </c>
      <c r="G23" s="100">
        <f t="shared" si="0"/>
        <v>1</v>
      </c>
      <c r="H23" s="100">
        <f t="shared" si="0"/>
        <v>0</v>
      </c>
    </row>
    <row r="24" spans="1:8" ht="21" thickBot="1" x14ac:dyDescent="0.3">
      <c r="A24" s="187" t="s">
        <v>83</v>
      </c>
      <c r="B24" s="187"/>
      <c r="C24" s="187"/>
      <c r="D24" s="187"/>
      <c r="E24" s="169">
        <f>+(E46+G46)/D46</f>
        <v>0.625</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130</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117</v>
      </c>
      <c r="D30" s="181" t="s">
        <v>135</v>
      </c>
      <c r="E30" s="181"/>
      <c r="F30" s="181"/>
      <c r="G30" s="181"/>
      <c r="H30" s="181">
        <v>1</v>
      </c>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136</v>
      </c>
      <c r="E32" s="181"/>
      <c r="F32" s="181"/>
      <c r="G32" s="181"/>
      <c r="H32" s="181">
        <v>1</v>
      </c>
    </row>
    <row r="33" spans="1:8" ht="65.25" customHeight="1" thickBot="1" x14ac:dyDescent="0.3">
      <c r="A33" s="189"/>
      <c r="B33" s="185"/>
      <c r="C33" s="183"/>
      <c r="D33" s="183"/>
      <c r="E33" s="183"/>
      <c r="F33" s="183"/>
      <c r="G33" s="183"/>
      <c r="H33" s="183"/>
    </row>
    <row r="34" spans="1:8" x14ac:dyDescent="0.25">
      <c r="A34" s="189"/>
      <c r="B34" s="184" t="s">
        <v>118</v>
      </c>
      <c r="C34" s="192" t="s">
        <v>119</v>
      </c>
      <c r="D34" s="181" t="s">
        <v>141</v>
      </c>
      <c r="E34" s="181"/>
      <c r="F34" s="181"/>
      <c r="G34" s="181"/>
      <c r="H34" s="181">
        <v>1</v>
      </c>
    </row>
    <row r="35" spans="1:8" ht="57" customHeight="1" thickBot="1" x14ac:dyDescent="0.3">
      <c r="A35" s="189"/>
      <c r="B35" s="185"/>
      <c r="C35" s="193" t="s">
        <v>89</v>
      </c>
      <c r="D35" s="183"/>
      <c r="E35" s="183"/>
      <c r="F35" s="183"/>
      <c r="G35" s="183"/>
      <c r="H35" s="183"/>
    </row>
    <row r="36" spans="1:8" x14ac:dyDescent="0.25">
      <c r="A36" s="189"/>
      <c r="B36" s="184" t="s">
        <v>90</v>
      </c>
      <c r="C36" s="181" t="s">
        <v>120</v>
      </c>
      <c r="D36" s="181" t="s">
        <v>132</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121</v>
      </c>
      <c r="D40" s="181" t="s">
        <v>142</v>
      </c>
      <c r="E40" s="181">
        <v>1</v>
      </c>
      <c r="F40" s="181"/>
      <c r="G40" s="181"/>
      <c r="H40" s="181"/>
    </row>
    <row r="41" spans="1:8" ht="24" customHeight="1" thickBot="1" x14ac:dyDescent="0.3">
      <c r="A41" s="189"/>
      <c r="B41" s="185"/>
      <c r="C41" s="183"/>
      <c r="D41" s="183"/>
      <c r="E41" s="183"/>
      <c r="F41" s="183"/>
      <c r="G41" s="183"/>
      <c r="H41" s="183"/>
    </row>
    <row r="42" spans="1:8" ht="15" customHeight="1" x14ac:dyDescent="0.25">
      <c r="A42" s="189"/>
      <c r="B42" s="184" t="s">
        <v>92</v>
      </c>
      <c r="C42" s="181" t="s">
        <v>93</v>
      </c>
      <c r="D42" s="181" t="s">
        <v>143</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122</v>
      </c>
      <c r="D44" s="181" t="s">
        <v>144</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5</v>
      </c>
      <c r="F46" s="100">
        <f t="shared" ref="F46:H46" si="1">SUM(F26:F45)</f>
        <v>0</v>
      </c>
      <c r="G46" s="101">
        <f t="shared" si="1"/>
        <v>0</v>
      </c>
      <c r="H46" s="101">
        <f t="shared" si="1"/>
        <v>3</v>
      </c>
    </row>
    <row r="47" spans="1:8" ht="21" thickBot="1" x14ac:dyDescent="0.3">
      <c r="A47" s="187" t="s">
        <v>95</v>
      </c>
      <c r="B47" s="187"/>
      <c r="C47" s="187"/>
      <c r="D47" s="187"/>
      <c r="E47" s="169">
        <f>+(E68+G68)/D68</f>
        <v>0.5714285714285714</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145</v>
      </c>
      <c r="E49" s="110">
        <v>1</v>
      </c>
      <c r="F49" s="110"/>
      <c r="G49" s="110"/>
      <c r="H49" s="110"/>
    </row>
    <row r="50" spans="1:8" ht="15" hidden="1" customHeight="1" x14ac:dyDescent="0.25">
      <c r="A50" s="189"/>
      <c r="B50" s="208"/>
      <c r="C50" s="96"/>
      <c r="D50" s="107"/>
      <c r="E50" s="110"/>
      <c r="F50" s="110"/>
      <c r="G50" s="110"/>
      <c r="H50" s="110"/>
    </row>
    <row r="51" spans="1:8" ht="34.5" thickBot="1" x14ac:dyDescent="0.3">
      <c r="A51" s="189"/>
      <c r="B51" s="209"/>
      <c r="C51" s="97" t="s">
        <v>108</v>
      </c>
      <c r="D51" s="108" t="s">
        <v>146</v>
      </c>
      <c r="E51" s="110">
        <v>1</v>
      </c>
      <c r="F51" s="110"/>
      <c r="G51" s="110"/>
      <c r="H51" s="110"/>
    </row>
    <row r="52" spans="1:8" ht="15" customHeight="1" x14ac:dyDescent="0.25">
      <c r="A52" s="189"/>
      <c r="B52" s="210" t="s">
        <v>98</v>
      </c>
      <c r="C52" s="199" t="s">
        <v>123</v>
      </c>
      <c r="D52" s="202" t="s">
        <v>131</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136</v>
      </c>
      <c r="E55" s="215"/>
      <c r="F55" s="216"/>
      <c r="G55" s="216"/>
      <c r="H55" s="216">
        <v>1</v>
      </c>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135</v>
      </c>
      <c r="E58" s="199"/>
      <c r="F58" s="199"/>
      <c r="G58" s="199"/>
      <c r="H58" s="199">
        <v>1</v>
      </c>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135</v>
      </c>
      <c r="E62" s="215"/>
      <c r="F62" s="216"/>
      <c r="G62" s="216"/>
      <c r="H62" s="216">
        <v>1</v>
      </c>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124</v>
      </c>
      <c r="D65" s="202"/>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4</v>
      </c>
      <c r="F68" s="100">
        <f t="shared" ref="F68:H68" si="2">SUM(F49:F67)</f>
        <v>0</v>
      </c>
      <c r="G68" s="100">
        <f t="shared" si="2"/>
        <v>0</v>
      </c>
      <c r="H68" s="100">
        <f t="shared" si="2"/>
        <v>3</v>
      </c>
    </row>
    <row r="69" spans="1:10" ht="21" thickBot="1" x14ac:dyDescent="0.3">
      <c r="A69" s="187" t="s">
        <v>125</v>
      </c>
      <c r="B69" s="187"/>
      <c r="C69" s="187"/>
      <c r="D69" s="187"/>
      <c r="E69" s="169">
        <f>+(E72+G72)/D72</f>
        <v>1</v>
      </c>
      <c r="F69" s="169"/>
      <c r="G69" s="169"/>
      <c r="H69" s="169"/>
    </row>
    <row r="70" spans="1:10" ht="63" customHeight="1" x14ac:dyDescent="0.25">
      <c r="A70" s="219" t="s">
        <v>82</v>
      </c>
      <c r="B70" s="181" t="s">
        <v>126</v>
      </c>
      <c r="C70" s="181" t="s">
        <v>112</v>
      </c>
      <c r="D70" s="181" t="s">
        <v>130</v>
      </c>
      <c r="E70" s="182">
        <v>1</v>
      </c>
      <c r="F70" s="182"/>
      <c r="G70" s="182"/>
      <c r="H70" s="182"/>
    </row>
    <row r="71" spans="1:10" ht="67.5" customHeight="1" thickBot="1" x14ac:dyDescent="0.3">
      <c r="A71" s="220"/>
      <c r="B71" s="183"/>
      <c r="C71" s="183"/>
      <c r="D71" s="183"/>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4</v>
      </c>
      <c r="F75" s="90">
        <f>+F23</f>
        <v>2</v>
      </c>
      <c r="G75" s="90">
        <f>+G23</f>
        <v>1</v>
      </c>
      <c r="H75" s="90">
        <f>+H23</f>
        <v>0</v>
      </c>
      <c r="I75" s="90">
        <f>+C23</f>
        <v>7</v>
      </c>
      <c r="J75" s="91">
        <f>+E6</f>
        <v>0.7142857142857143</v>
      </c>
    </row>
    <row r="76" spans="1:10" x14ac:dyDescent="0.25">
      <c r="D76" s="89" t="str">
        <f>+A24</f>
        <v>5.2 COMPONENTE PRESTACIÓN DE SERVICIOS</v>
      </c>
      <c r="E76" s="90">
        <f>+E46</f>
        <v>5</v>
      </c>
      <c r="F76" s="90">
        <f>+F46</f>
        <v>0</v>
      </c>
      <c r="G76" s="90">
        <f>+G46</f>
        <v>0</v>
      </c>
      <c r="H76" s="90">
        <f>+H46</f>
        <v>3</v>
      </c>
      <c r="I76" s="90">
        <f>+C46</f>
        <v>8</v>
      </c>
      <c r="J76" s="92">
        <f>+E24</f>
        <v>0.625</v>
      </c>
    </row>
    <row r="77" spans="1:10" x14ac:dyDescent="0.25">
      <c r="D77" s="89" t="str">
        <f>+A47</f>
        <v>5.3. COMPONENTE PRESTACIÓN DE SERVICIOS DE PROMOCIÓN Y DETECCION</v>
      </c>
      <c r="E77" s="90">
        <f>+E68</f>
        <v>4</v>
      </c>
      <c r="F77" s="90">
        <f>+F68</f>
        <v>0</v>
      </c>
      <c r="G77" s="90">
        <f>+G68</f>
        <v>0</v>
      </c>
      <c r="H77" s="90">
        <f>+H68</f>
        <v>3</v>
      </c>
      <c r="I77" s="90">
        <f>+C68</f>
        <v>7</v>
      </c>
      <c r="J77" s="91">
        <f>+E47</f>
        <v>0.5714285714285714</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14</v>
      </c>
      <c r="F79" s="94">
        <f t="shared" ref="F79:H79" si="4">SUM(F75:F78)</f>
        <v>2</v>
      </c>
      <c r="G79" s="94">
        <f t="shared" si="4"/>
        <v>1</v>
      </c>
      <c r="H79" s="94">
        <f t="shared" si="4"/>
        <v>6</v>
      </c>
      <c r="I79" s="94">
        <f>SUM(I75:I78)</f>
        <v>23</v>
      </c>
      <c r="J79" s="95">
        <f>AVERAGE(J75:J78)</f>
        <v>0.7276785714285714</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2021-10-13T23:55:45Z</dcterms:modified>
</cp:coreProperties>
</file>