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ANIDAD POLICIA\"/>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G23" i="30"/>
  <c r="G75" i="30" s="1"/>
  <c r="F23" i="30"/>
  <c r="F75" i="30" s="1"/>
  <c r="E23" i="30"/>
  <c r="H79" i="30" l="1"/>
  <c r="D46" i="30"/>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<sst xmlns="http://schemas.openxmlformats.org/spreadsheetml/2006/main" count="430" uniqueCount="153">
  <si>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</si>
  <si>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</si>
  <si>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</si>
  <si>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</si>
  <si>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</si>
  <si>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</si>
  <si>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</si>
  <si>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</si>
  <si>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</si>
  <si>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</si>
  <si>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</si>
  <si>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</si>
  <si>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</si>
  <si>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</si>
  <si>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</si>
  <si>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</si>
  <si>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</si>
  <si>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</si>
  <si>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</si>
  <si>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</si>
  <si>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</si>
  <si>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</si>
  <si>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</si>
  <si>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</si>
  <si>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</si>
  <si>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</si>
  <si>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</si>
  <si>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</si>
  <si>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</si>
  <si>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</si>
  <si>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</si>
  <si>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</si>
  <si>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</si>
  <si>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</si>
  <si>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</si>
  <si>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</si>
  <si>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</si>
  <si>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</si>
  <si>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</si>
  <si>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</si>
  <si>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</si>
  <si>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</si>
  <si>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</si>
  <si>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</si>
  <si>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</si>
  <si>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</si>
  <si>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</si>
  <si>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</si>
  <si>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</si>
  <si>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</si>
  <si>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</si>
  <si>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</si>
  <si>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</si>
  <si>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</si>
  <si>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</si>
  <si>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</si>
  <si>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</si>
  <si>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</si>
  <si>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</si>
  <si>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</si>
  <si>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</si>
  <si>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</si>
  <si>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</si>
  <si>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</si>
  <si>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</si>
  <si>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</si>
  <si>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</si>
  <si>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</si>
  <si>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</si>
  <si>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</si>
  <si>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</si>
  <si>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</si>
  <si>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</si>
  <si>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</si>
  <si>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</si>
  <si>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</si>
  <si>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</si>
  <si>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</si>
  <si>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</si>
  <si>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</si>
  <si>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</si>
  <si>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</si>
  <si>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</si>
  <si>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</si>
  <si>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</si>
  <si>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</si>
  <si>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</si>
  <si>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</si>
  <si>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</si>
  <si>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</si>
  <si>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</si>
  <si>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</si>
  <si>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</si>
  <si>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</si>
  <si>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</si>
  <si>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</si>
  <si>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</si>
  <si>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</si>
  <si>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</si>
  <si>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</si>
  <si>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</si>
  <si>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</si>
  <si>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</si>
  <si>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</si>
  <si>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</si>
  <si>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</si>
  <si>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</si>
  <si>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</si>
  <si>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</si>
  <si>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</si>
  <si>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</si>
  <si>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</si>
  <si>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</si>
  <si>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Área de Aseguramiento en Salud #3 (Sanidad Policía)</t>
  </si>
  <si>
    <t>03 Agosto de 2021</t>
  </si>
  <si>
    <t xml:space="preserve">Yina Marcela Osorio Montes </t>
  </si>
  <si>
    <t>Desde cuenta de alto costo cuentan con identificación de la población por curso de vida, por municipio, por morbilidad, grupo poblacional, entre otros.</t>
  </si>
  <si>
    <t xml:space="preserve">Articulo 4 decreto 1011 </t>
  </si>
  <si>
    <t>La prestación del servicio es integral y automático por la red por ser régimen de excepción.
Los beneficiarios debe definir el sitio de vivienda para realizar la novedad y continuar la prestación del servicio integral</t>
  </si>
  <si>
    <t>Desde la Dirección de sanidad a nivel nacional se realiza la exportación de la información por la plataforma GEINF y a su vez realizan el cargue a las plataformas de intercambio de información  del sistema SISPRO</t>
  </si>
  <si>
    <t xml:space="preserve">Los tratamientos de médico general son entregados en menos de 48 horas ya que cuentan con farmacia institucional en la instalación.
Los tratamientos farmacológicos oncológicos son contratados por paquete completo con el prestador complementario con el fin de no fraccionar la prestación del servicio.
</t>
  </si>
  <si>
    <t>La prestación del servicio para cáncer se realiza por contratación con prestador complementario al cual se le realiza seguimiento por medio de auditoria de calidad de manera semestral.
Se evidencia auditoria realizada a Liga contra el Cáncer</t>
  </si>
  <si>
    <t>Se verifica acta se demanda inducida</t>
  </si>
  <si>
    <t>No se tiene discriminado o evidenciado los fallos o trámites de tutela específicos por patologías.</t>
  </si>
  <si>
    <t>Oficina atención al usuario: Primer piso institucional de lunes a viernes de 07:00 a 12:00 y de 02:00 a 06:00 pm
Página Web: www.policia.gov.co
Línea telefónica: 3217102182
Buzón de sugerencia</t>
  </si>
  <si>
    <t>Las autorizaciones independientemente del caso o procedimiento tiene una vigencia de 180 días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</si>
  <si>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</si>
  <si>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</si>
  <si>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Con esta base de datos realizan análisis situacional en salud, programación de intervenciones de protección específica y detección temprana por cursos de vida y ligados a la norma vigente.</t>
  </si>
  <si>
    <t>El análisis de indicadores de la gestión del riesgo en calidad se realiza de manera mensual por medio de la plataforma institucional GEINF. Se verifica la plataforma y el reporte.</t>
  </si>
  <si>
    <t xml:space="preserve">Verificación del SAT </t>
  </si>
  <si>
    <t xml:space="preserve">Institución que realizan el ingreso por escuelas de policía </t>
  </si>
  <si>
    <t>La EAPB reporta la información de su competencia contenida en el anexo 2 y 3 a través de la plataforma de intercambio de información (PISIS) del sistema SISPRO</t>
  </si>
  <si>
    <t>Cuentan con base de datos de la población con diagnóstico de cáncer de próstata, estómago y colorrectal.</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</si>
  <si>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</si>
  <si>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La institución realiza seguimiento de garantía de calidad a los prestadores complementarias de manera semestral bajo la supervisión de cada contrato.
Se Verifica que la oportunidad del servicio está a máximo 10 días en consultas por primera vez, sin embargo para continuación de procesos y servicios se maneja de manera interna haciendo que la oportunidad del servicio sea de 5 días máximo.</t>
  </si>
  <si>
    <t>Usuarios que son priorizados cuando están diagnosticados y  su trazabilidad se realiza d e manera interna e inmediata.
Usuarios con sospecha pasa de inmediato a especialidades que estén en la institución ( medicina interna, medicina familiar, urología…)</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</si>
  <si>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</si>
  <si>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</si>
  <si>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Institucionalmente cuenta con área de referencia y contra referencia a cargo de un médico, una enfermera, y un intendente.</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</si>
  <si>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</si>
  <si>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</si>
  <si>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La apertura del buzón se realiza semanalmente los jueves y se levanta acta de la actividad.
Se evidencia acta de apertura el 29 de Julio a las 03:00 p.m.</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</si>
  <si>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</si>
  <si>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Se realiza seguimiento a la estrategia alianza saludable en donde se vincula la población por curos de vida para la oferta y prestación de servicio de detección temprana y protección específica a cargo de la Gerontóloga.</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</si>
  <si>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</si>
  <si>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Desde la sede nacional realizan  envío de base de datos nominal para programación de actividades y se ajusta a la base de consultas.</t>
  </si>
  <si>
    <t>Con la base de datos nominal se realiza programación de actividades por curso de vida, así mismo permite dar seguimiento a los mismos.</t>
  </si>
  <si>
    <t>Verificar que las intervenciones individuales solicitadas por el médico tratante se realicen de cuadro a lo relacionado en la circular 04 de 2014</t>
  </si>
  <si>
    <t>Todas las actividades se encuentran establecidas por curso de vida y así mismo por cada línea tiene  una líder.</t>
  </si>
  <si>
    <t>5.4 información</t>
  </si>
  <si>
    <t xml:space="preserve">19. La EPS cumple sus obligaciones de información
NOTA: la EPS  brindo la información  GAUDI oportunamente a los municipios? </t>
  </si>
  <si>
    <t>Por medio de cuenta de alto costo de diagnóstico, tratamiento y seguimiento y estado actual consolidan la información que permite realizar el análisis situacional en salud de los proceso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</si>
</sst>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B4" sqref="B4"/>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113</v>
      </c>
      <c r="D2" s="163"/>
      <c r="E2" s="163"/>
      <c r="F2" s="163"/>
      <c r="G2" s="163"/>
      <c r="H2" s="163"/>
    </row>
    <row r="3" spans="1:8" x14ac:dyDescent="0.25">
      <c r="A3" s="163"/>
      <c r="B3" s="79" t="s">
        <v>63</v>
      </c>
      <c r="C3" s="165" t="s">
        <v>114</v>
      </c>
      <c r="D3" s="163"/>
      <c r="E3" s="163"/>
      <c r="F3" s="163"/>
      <c r="G3" s="163"/>
      <c r="H3" s="163"/>
    </row>
    <row r="4" spans="1:8" x14ac:dyDescent="0.25">
      <c r="A4" s="163"/>
      <c r="B4" s="79" t="s">
        <v>64</v>
      </c>
      <c r="C4" s="163" t="s">
        <v>115</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126</v>
      </c>
      <c r="D8" s="173" t="s">
        <v>116</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127</v>
      </c>
      <c r="D10" s="173" t="s">
        <v>128</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117</v>
      </c>
      <c r="E12" s="173"/>
      <c r="F12" s="173"/>
      <c r="G12" s="173">
        <v>1</v>
      </c>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129</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130</v>
      </c>
      <c r="D17" s="173" t="s">
        <v>131</v>
      </c>
      <c r="E17" s="173"/>
      <c r="F17" s="173"/>
      <c r="G17" s="173">
        <v>1</v>
      </c>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118</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132</v>
      </c>
      <c r="D21" s="173" t="s">
        <v>119</v>
      </c>
      <c r="E21" s="173">
        <v>1</v>
      </c>
      <c r="F21" s="173"/>
      <c r="G21" s="173"/>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5</v>
      </c>
      <c r="F23" s="103">
        <f t="shared" ref="F23:H23" si="0">SUM(F8:F22)</f>
        <v>0</v>
      </c>
      <c r="G23" s="100">
        <f t="shared" si="0"/>
        <v>2</v>
      </c>
      <c r="H23" s="100">
        <f t="shared" si="0"/>
        <v>0</v>
      </c>
    </row>
    <row r="24" spans="1:8" ht="21" thickBot="1" x14ac:dyDescent="0.3">
      <c r="A24" s="187" t="s">
        <v>83</v>
      </c>
      <c r="B24" s="187"/>
      <c r="C24" s="187"/>
      <c r="D24" s="187"/>
      <c r="E24" s="169">
        <f>+(E46+G46)/D46</f>
        <v>0.875</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133</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134</v>
      </c>
      <c r="D30" s="181" t="s">
        <v>135</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136</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137</v>
      </c>
      <c r="C34" s="192" t="s">
        <v>138</v>
      </c>
      <c r="D34" s="181" t="s">
        <v>139</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140</v>
      </c>
      <c r="D36" s="181" t="s">
        <v>120</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141</v>
      </c>
      <c r="D40" s="181" t="s">
        <v>124</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142</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143</v>
      </c>
      <c r="D44" s="181" t="s">
        <v>123</v>
      </c>
      <c r="E44" s="181"/>
      <c r="F44" s="181"/>
      <c r="G44" s="181"/>
      <c r="H44" s="181">
        <v>1</v>
      </c>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7</v>
      </c>
      <c r="F46" s="100">
        <f t="shared" ref="F46:H46" si="1">SUM(F26:F45)</f>
        <v>0</v>
      </c>
      <c r="G46" s="101">
        <f t="shared" si="1"/>
        <v>0</v>
      </c>
      <c r="H46" s="101">
        <f t="shared" si="1"/>
        <v>1</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144</v>
      </c>
      <c r="E49" s="110">
        <v>1</v>
      </c>
      <c r="F49" s="110"/>
      <c r="G49" s="110"/>
      <c r="H49" s="110"/>
    </row>
    <row r="50" spans="1:8" ht="15" hidden="1" customHeight="1" x14ac:dyDescent="0.25">
      <c r="A50" s="189"/>
      <c r="B50" s="208"/>
      <c r="C50" s="96"/>
      <c r="D50" s="107"/>
      <c r="E50" s="110"/>
      <c r="F50" s="110"/>
      <c r="G50" s="110"/>
      <c r="H50" s="110"/>
    </row>
    <row r="51" spans="1:8" ht="34.5" thickBot="1" x14ac:dyDescent="0.3">
      <c r="A51" s="189"/>
      <c r="B51" s="209"/>
      <c r="C51" s="97" t="s">
        <v>108</v>
      </c>
      <c r="D51" s="108" t="s">
        <v>122</v>
      </c>
      <c r="E51" s="110">
        <v>1</v>
      </c>
      <c r="F51" s="110"/>
      <c r="G51" s="110"/>
      <c r="H51" s="110"/>
    </row>
    <row r="52" spans="1:8" ht="15" customHeight="1" x14ac:dyDescent="0.25">
      <c r="A52" s="189"/>
      <c r="B52" s="210" t="s">
        <v>98</v>
      </c>
      <c r="C52" s="199" t="s">
        <v>145</v>
      </c>
      <c r="D52" s="202" t="s">
        <v>121</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146</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125</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147</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148</v>
      </c>
      <c r="D65" s="202" t="s">
        <v>149</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150</v>
      </c>
      <c r="B69" s="187"/>
      <c r="C69" s="187"/>
      <c r="D69" s="187"/>
      <c r="E69" s="169">
        <f>+(E72+G72)/D72</f>
        <v>1</v>
      </c>
      <c r="F69" s="169"/>
      <c r="G69" s="169"/>
      <c r="H69" s="169"/>
    </row>
    <row r="70" spans="1:10" ht="63" customHeight="1" x14ac:dyDescent="0.25">
      <c r="A70" s="219" t="s">
        <v>82</v>
      </c>
      <c r="B70" s="181" t="s">
        <v>151</v>
      </c>
      <c r="C70" s="181" t="s">
        <v>112</v>
      </c>
      <c r="D70" s="181" t="s">
        <v>152</v>
      </c>
      <c r="E70" s="182">
        <v>1</v>
      </c>
      <c r="F70" s="182"/>
      <c r="G70" s="182"/>
      <c r="H70" s="182"/>
    </row>
    <row r="71" spans="1:10" ht="67.5" customHeight="1" thickBot="1" x14ac:dyDescent="0.3">
      <c r="A71" s="220"/>
      <c r="B71" s="183"/>
      <c r="C71" s="183"/>
      <c r="D71" s="183"/>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5</v>
      </c>
      <c r="F75" s="90">
        <f>+F23</f>
        <v>0</v>
      </c>
      <c r="G75" s="90">
        <f>+G23</f>
        <v>2</v>
      </c>
      <c r="H75" s="90">
        <f>+H23</f>
        <v>0</v>
      </c>
      <c r="I75" s="90">
        <f>+C23</f>
        <v>7</v>
      </c>
      <c r="J75" s="91">
        <f>+E6</f>
        <v>1</v>
      </c>
    </row>
    <row r="76" spans="1:10" x14ac:dyDescent="0.25">
      <c r="D76" s="89" t="str">
        <f>+A24</f>
        <v>5.2 COMPONENTE PRESTACIÓN DE SERVICIOS</v>
      </c>
      <c r="E76" s="90">
        <f>+E46</f>
        <v>7</v>
      </c>
      <c r="F76" s="90">
        <f>+F46</f>
        <v>0</v>
      </c>
      <c r="G76" s="90">
        <f>+G46</f>
        <v>0</v>
      </c>
      <c r="H76" s="90">
        <f>+H46</f>
        <v>1</v>
      </c>
      <c r="I76" s="90">
        <f>+C46</f>
        <v>8</v>
      </c>
      <c r="J76" s="92">
        <f>+E24</f>
        <v>0.875</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20</v>
      </c>
      <c r="F79" s="94">
        <f t="shared" ref="F79:H79" si="4">SUM(F75:F78)</f>
        <v>0</v>
      </c>
      <c r="G79" s="94">
        <f t="shared" si="4"/>
        <v>2</v>
      </c>
      <c r="H79" s="94">
        <f t="shared" si="4"/>
        <v>1</v>
      </c>
      <c r="I79" s="94">
        <f>SUM(I75:I78)</f>
        <v>23</v>
      </c>
      <c r="J79" s="95">
        <f>AVERAGE(J75:J78)</f>
        <v>0.96875</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2021-08-03T22:35:16Z</dcterms:modified>
</cp:coreProperties>
</file>