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uli\OneDrive\Documentos\Secretaria 2021\INSTITUCIONES\EAPB\SANIDAD POLICIA\"/>
    </mc:Choice>
  </mc:AlternateContent>
  <bookViews>
    <workbookView xWindow="0" yWindow="0" windowWidth="20490" windowHeight="7050" firstSheet="2" activeTab="2"/>
  </bookViews>
  <sheets>
    <sheet name="11.CA PROSTATA" sheetId="15" state="hidden" r:id="rId1"/>
    <sheet name="11. CA COLORECTAL" sheetId="16" state="hidden" r:id="rId2"/>
    <sheet name="11. CA CEPO " sheetId="30" r:id="rId3"/>
  </sheets>
  <externalReferences>
    <externalReference r:id="rId4"/>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8" i="30" l="1"/>
  <c r="G68" i="30"/>
  <c r="H68" i="30"/>
  <c r="E68" i="30"/>
  <c r="I78" i="30" l="1"/>
  <c r="D78" i="30"/>
  <c r="I77" i="30"/>
  <c r="D77" i="30"/>
  <c r="I76" i="30"/>
  <c r="D76" i="30"/>
  <c r="I75" i="30"/>
  <c r="I79" i="30" s="1"/>
  <c r="D75" i="30"/>
  <c r="H72" i="30"/>
  <c r="H78" i="30" s="1"/>
  <c r="G72" i="30"/>
  <c r="G78" i="30" s="1"/>
  <c r="F72" i="30"/>
  <c r="F78" i="30" s="1"/>
  <c r="E72" i="30"/>
  <c r="E78" i="30" s="1"/>
  <c r="H77" i="30"/>
  <c r="G77" i="30"/>
  <c r="F77" i="30"/>
  <c r="H46" i="30"/>
  <c r="H76" i="30" s="1"/>
  <c r="G46" i="30"/>
  <c r="G76" i="30" s="1"/>
  <c r="F46" i="30"/>
  <c r="F76" i="30" s="1"/>
  <c r="E46" i="30"/>
  <c r="H23" i="30"/>
  <c r="H75" i="30" s="1"/>
  <c r="G23" i="30"/>
  <c r="G75" i="30" s="1"/>
  <c r="F23" i="30"/>
  <c r="F75" i="30" s="1"/>
  <c r="E23" i="30"/>
  <c r="H79" i="30" l="1"/>
  <c r="D46" i="30"/>
  <c r="E24" i="30" s="1"/>
  <c r="J76" i="30" s="1"/>
  <c r="E75" i="30"/>
  <c r="D68" i="30"/>
  <c r="E47" i="30" s="1"/>
  <c r="J77" i="30" s="1"/>
  <c r="E77" i="30"/>
  <c r="F79" i="30"/>
  <c r="G79" i="30"/>
  <c r="D23" i="30"/>
  <c r="E6" i="30" s="1"/>
  <c r="D72" i="30"/>
  <c r="E69" i="30" s="1"/>
  <c r="J78" i="30" s="1"/>
  <c r="E76" i="30"/>
  <c r="J75" i="30" l="1"/>
  <c r="J79" i="30" s="1"/>
  <c r="E79" i="30"/>
  <c r="A54" i="15"/>
  <c r="F51" i="15" l="1"/>
  <c r="G51" i="15"/>
  <c r="H51" i="15"/>
  <c r="I51" i="15"/>
  <c r="J51" i="15"/>
  <c r="K51" i="15"/>
  <c r="L51" i="15"/>
  <c r="M51" i="15"/>
  <c r="N51" i="15"/>
  <c r="O51" i="15"/>
  <c r="P51" i="15"/>
  <c r="Q51" i="15"/>
  <c r="R51" i="15"/>
  <c r="S51" i="15"/>
  <c r="E51" i="15"/>
  <c r="A54" i="16" l="1"/>
  <c r="S51" i="16"/>
  <c r="R51" i="16"/>
  <c r="Q51" i="16"/>
  <c r="P51" i="16"/>
  <c r="O51" i="16"/>
  <c r="N51" i="16"/>
  <c r="M51" i="16"/>
  <c r="L51" i="16"/>
  <c r="K51" i="16"/>
  <c r="J51" i="16"/>
  <c r="I51" i="16"/>
  <c r="H51" i="16"/>
  <c r="G51" i="16"/>
  <c r="F51" i="16"/>
  <c r="E51" i="16"/>
  <c r="T50" i="16"/>
  <c r="T49" i="16"/>
  <c r="S46" i="16"/>
  <c r="R46" i="16"/>
  <c r="Q46" i="16"/>
  <c r="P46" i="16"/>
  <c r="O46" i="16"/>
  <c r="N46" i="16"/>
  <c r="M46" i="16"/>
  <c r="L46" i="16"/>
  <c r="K46" i="16"/>
  <c r="J46" i="16"/>
  <c r="I46" i="16"/>
  <c r="H46" i="16"/>
  <c r="G46" i="16"/>
  <c r="F46" i="16"/>
  <c r="E46" i="16"/>
  <c r="T45" i="16"/>
  <c r="S42" i="16"/>
  <c r="R42" i="16"/>
  <c r="Q42" i="16"/>
  <c r="P42" i="16"/>
  <c r="O42" i="16"/>
  <c r="N42" i="16"/>
  <c r="M42" i="16"/>
  <c r="L42" i="16"/>
  <c r="K42" i="16"/>
  <c r="J42" i="16"/>
  <c r="I42" i="16"/>
  <c r="H42" i="16"/>
  <c r="G42" i="16"/>
  <c r="F42" i="16"/>
  <c r="E42" i="16"/>
  <c r="T41" i="16"/>
  <c r="T40" i="16"/>
  <c r="S37" i="16"/>
  <c r="R37" i="16"/>
  <c r="Q37" i="16"/>
  <c r="P37" i="16"/>
  <c r="O37" i="16"/>
  <c r="N37" i="16"/>
  <c r="M37" i="16"/>
  <c r="L37" i="16"/>
  <c r="K37" i="16"/>
  <c r="J37" i="16"/>
  <c r="I37" i="16"/>
  <c r="H37" i="16"/>
  <c r="G37" i="16"/>
  <c r="F37" i="16"/>
  <c r="E37" i="16"/>
  <c r="T36" i="16"/>
  <c r="T35" i="16"/>
  <c r="T34" i="16"/>
  <c r="S31" i="16"/>
  <c r="R31" i="16"/>
  <c r="Q31" i="16"/>
  <c r="P31" i="16"/>
  <c r="O31" i="16"/>
  <c r="N31" i="16"/>
  <c r="M31" i="16"/>
  <c r="L31" i="16"/>
  <c r="K31" i="16"/>
  <c r="J31" i="16"/>
  <c r="I31" i="16"/>
  <c r="H31" i="16"/>
  <c r="G31" i="16"/>
  <c r="F31" i="16"/>
  <c r="E31" i="16"/>
  <c r="T30" i="16"/>
  <c r="S27" i="16"/>
  <c r="R27" i="16"/>
  <c r="Q27" i="16"/>
  <c r="P27" i="16"/>
  <c r="O27" i="16"/>
  <c r="N27" i="16"/>
  <c r="M27" i="16"/>
  <c r="L27" i="16"/>
  <c r="K27" i="16"/>
  <c r="J27" i="16"/>
  <c r="I27" i="16"/>
  <c r="H27" i="16"/>
  <c r="G27" i="16"/>
  <c r="F27" i="16"/>
  <c r="E27" i="16"/>
  <c r="T26" i="16"/>
  <c r="T25" i="16"/>
  <c r="T24" i="16"/>
  <c r="T23" i="16"/>
  <c r="T22" i="16"/>
  <c r="S19" i="16"/>
  <c r="R19" i="16"/>
  <c r="Q19" i="16"/>
  <c r="P19" i="16"/>
  <c r="O19" i="16"/>
  <c r="N19" i="16"/>
  <c r="M19" i="16"/>
  <c r="L19" i="16"/>
  <c r="K19" i="16"/>
  <c r="J19" i="16"/>
  <c r="I19" i="16"/>
  <c r="H19" i="16"/>
  <c r="G19" i="16"/>
  <c r="F19" i="16"/>
  <c r="E19" i="16"/>
  <c r="T18" i="16"/>
  <c r="T17" i="16"/>
  <c r="T16" i="16"/>
  <c r="A104" i="15"/>
  <c r="T50" i="15"/>
  <c r="S47" i="15"/>
  <c r="R47" i="15"/>
  <c r="Q47" i="15"/>
  <c r="P47" i="15"/>
  <c r="O47" i="15"/>
  <c r="N47" i="15"/>
  <c r="M47" i="15"/>
  <c r="L47" i="15"/>
  <c r="K47" i="15"/>
  <c r="J47" i="15"/>
  <c r="I47" i="15"/>
  <c r="H47" i="15"/>
  <c r="G47" i="15"/>
  <c r="F47" i="15"/>
  <c r="E47" i="15"/>
  <c r="T46" i="15"/>
  <c r="S43" i="15"/>
  <c r="R43" i="15"/>
  <c r="Q43" i="15"/>
  <c r="P43" i="15"/>
  <c r="O43" i="15"/>
  <c r="N43" i="15"/>
  <c r="M43" i="15"/>
  <c r="L43" i="15"/>
  <c r="K43" i="15"/>
  <c r="J43" i="15"/>
  <c r="I43" i="15"/>
  <c r="H43" i="15"/>
  <c r="G43" i="15"/>
  <c r="F43" i="15"/>
  <c r="E43" i="15"/>
  <c r="T42" i="15"/>
  <c r="T41" i="15"/>
  <c r="T40" i="15"/>
  <c r="T39" i="15"/>
  <c r="T38" i="15"/>
  <c r="T37" i="15"/>
  <c r="S34" i="15"/>
  <c r="R34" i="15"/>
  <c r="Q34" i="15"/>
  <c r="P34" i="15"/>
  <c r="O34" i="15"/>
  <c r="N34" i="15"/>
  <c r="M34" i="15"/>
  <c r="L34" i="15"/>
  <c r="K34" i="15"/>
  <c r="J34" i="15"/>
  <c r="I34" i="15"/>
  <c r="H34" i="15"/>
  <c r="G34" i="15"/>
  <c r="F34" i="15"/>
  <c r="E34" i="15"/>
  <c r="T33" i="15"/>
  <c r="T32" i="15"/>
  <c r="T31" i="15"/>
  <c r="T30" i="15"/>
  <c r="T29" i="15"/>
  <c r="S26" i="15"/>
  <c r="R26" i="15"/>
  <c r="Q26" i="15"/>
  <c r="P26" i="15"/>
  <c r="O26" i="15"/>
  <c r="N26" i="15"/>
  <c r="M26" i="15"/>
  <c r="L26" i="15"/>
  <c r="K26" i="15"/>
  <c r="J26" i="15"/>
  <c r="I26" i="15"/>
  <c r="H26" i="15"/>
  <c r="G26" i="15"/>
  <c r="F26" i="15"/>
  <c r="E26" i="15"/>
  <c r="T25" i="15"/>
  <c r="T24" i="15"/>
  <c r="T23" i="15"/>
  <c r="T22" i="15"/>
  <c r="T21" i="15"/>
  <c r="T20" i="15"/>
  <c r="S17" i="15"/>
  <c r="R17" i="15"/>
  <c r="Q17" i="15"/>
  <c r="P17" i="15"/>
  <c r="O17" i="15"/>
  <c r="N17" i="15"/>
  <c r="M17" i="15"/>
  <c r="L17" i="15"/>
  <c r="K17" i="15"/>
  <c r="J17" i="15"/>
  <c r="I17" i="15"/>
  <c r="H17" i="15"/>
  <c r="G17" i="15"/>
  <c r="F17" i="15"/>
  <c r="E17" i="15"/>
  <c r="T16" i="15"/>
  <c r="T15" i="15"/>
  <c r="T14" i="15"/>
  <c r="T13" i="15"/>
  <c r="I53" i="16" l="1"/>
  <c r="Q53" i="16"/>
  <c r="T19" i="16"/>
  <c r="T27" i="16"/>
  <c r="T31" i="16"/>
  <c r="T42" i="16"/>
  <c r="G53" i="16"/>
  <c r="K53" i="16"/>
  <c r="O53" i="16"/>
  <c r="S53" i="16"/>
  <c r="F53" i="16"/>
  <c r="J53" i="16"/>
  <c r="N53" i="16"/>
  <c r="R53" i="16"/>
  <c r="E53" i="16"/>
  <c r="T37" i="16"/>
  <c r="H53" i="16"/>
  <c r="L53" i="16"/>
  <c r="P53" i="16"/>
  <c r="M53" i="16"/>
  <c r="I53" i="15"/>
  <c r="M53" i="15"/>
  <c r="Q53" i="15"/>
  <c r="E53" i="15"/>
  <c r="T17" i="15"/>
  <c r="N53" i="15"/>
  <c r="R53" i="15"/>
  <c r="L53" i="15"/>
  <c r="S53" i="15"/>
  <c r="T34" i="15"/>
  <c r="T43" i="15"/>
  <c r="H53" i="15"/>
  <c r="K53" i="15"/>
  <c r="G53" i="15"/>
  <c r="O53" i="15"/>
  <c r="T26" i="15"/>
  <c r="J53" i="15"/>
  <c r="P53" i="15"/>
  <c r="T46" i="16"/>
  <c r="T51" i="16"/>
  <c r="T51" i="15"/>
  <c r="F53" i="15"/>
  <c r="T47" i="15"/>
  <c r="Q54" i="15" l="1"/>
  <c r="N54" i="16"/>
  <c r="K54" i="16"/>
  <c r="E54" i="16"/>
  <c r="E55" i="16"/>
  <c r="E56" i="16"/>
  <c r="E57" i="16"/>
  <c r="Q54" i="16"/>
  <c r="H54" i="16"/>
  <c r="E56" i="15"/>
  <c r="E57" i="15"/>
  <c r="K54" i="15"/>
  <c r="N54" i="15"/>
  <c r="E55" i="15"/>
  <c r="H54" i="15"/>
  <c r="E54" i="15"/>
  <c r="E58" i="15" l="1"/>
  <c r="F58" i="15" s="1"/>
  <c r="E58" i="16"/>
  <c r="F58" i="16" s="1"/>
  <c r="F56" i="16"/>
  <c r="F55" i="15"/>
  <c r="F57" i="15"/>
  <c r="F56" i="15"/>
  <c r="F57" i="16" l="1"/>
  <c r="F55" i="16"/>
  <c r="F60" i="15"/>
  <c r="F60" i="16" l="1"/>
</calcChain>
</file>

<file path=xl/comments1.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2.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sharedStrings.xml><?xml version="1.0" encoding="utf-8"?>
<sst xmlns="http://schemas.openxmlformats.org/spreadsheetml/2006/main" count="430" uniqueCount="153">
  <si>
    <t>C</t>
  </si>
  <si>
    <t>NC</t>
  </si>
  <si>
    <t>NA</t>
  </si>
  <si>
    <t xml:space="preserve">TOTAL </t>
  </si>
  <si>
    <t>EXAMEN FISICO</t>
  </si>
  <si>
    <t>EDUCACION</t>
  </si>
  <si>
    <t>PRUEBAS ESPECIFICAS</t>
  </si>
  <si>
    <t>Fecha:</t>
  </si>
  <si>
    <t>DOCUMENTO</t>
  </si>
  <si>
    <t>IDENTIFICACIÓN</t>
  </si>
  <si>
    <t>IDENTIFICACION</t>
  </si>
  <si>
    <t xml:space="preserve">EVOLUCIÓN COINCIDE CON PLAN DE TRATAMIENTO </t>
  </si>
  <si>
    <t xml:space="preserve">REMISIONES </t>
  </si>
  <si>
    <t xml:space="preserve">INSTRUMENTO AUDITORIA HISTORIA CLINICA -  ACTIVIDADES Y ESTRATEGIAS DETECCIÒN TEMPRANA - PROTECCION ESPECIFICA - EVENTOS DE INTERES EN SALUD PÚBLICA </t>
  </si>
  <si>
    <t xml:space="preserve">Institución: </t>
  </si>
  <si>
    <t>Se evidencia registro fecha de nacimiento (hombres entre 50 y 75 años)</t>
  </si>
  <si>
    <t>Se evidencia registro de datos personales del usuario actualizados (teléfono, dirección, contacto de familiar)</t>
  </si>
  <si>
    <t>Se evidencia registro de población vulnerable (desplazado, indígena, privado de la libertad, migrante, discapacitado)</t>
  </si>
  <si>
    <t>Se evidencia caracterización de afrocolombiana (raza negra)</t>
  </si>
  <si>
    <t>Observaciones:</t>
  </si>
  <si>
    <t>ANTECEDENTES</t>
  </si>
  <si>
    <r>
      <t xml:space="preserve">Se evidencia el diligenciamiento de antecedentes </t>
    </r>
    <r>
      <rPr>
        <u/>
        <sz val="10"/>
        <color theme="1"/>
        <rFont val="Arial"/>
        <family val="2"/>
      </rPr>
      <t>familiares</t>
    </r>
    <r>
      <rPr>
        <sz val="10"/>
        <color theme="1"/>
        <rFont val="Arial"/>
        <family val="2"/>
      </rPr>
      <t xml:space="preserve"> en cada control (familiares de primer o segundo grado de consanguinidad con antecedentes de ca de próstata)</t>
    </r>
  </si>
  <si>
    <t>Se evidencia el diligenciamiento de factores de riesgo y hábitos del paciente IMC y  obesidad.</t>
  </si>
  <si>
    <t>Se evidencia el diligenciamiento de factores de riesgo y hábitos del paciente como alto consumo de grasas saturadas</t>
  </si>
  <si>
    <t>Se evidencia el diligenciamiento de factores de riesgo y hábitos del paciente como tabaquismo.</t>
  </si>
  <si>
    <t>Se evidencia el diligenciamiento de factores de riesgo y hábitos del paciente como consumo de alcohol</t>
  </si>
  <si>
    <t>Se evidencia el registro de la realización del tacto rectal</t>
  </si>
  <si>
    <t>Se registra la información sobre el procedimiento y el posible malestar durante el tacto rectal</t>
  </si>
  <si>
    <t xml:space="preserve">Se realiza una adecuada revisión por sistemas que incluye Genitourinario y Colorectal  (verificar dolor en área peliva, edema) </t>
  </si>
  <si>
    <t>Se registra la educación brindada en cuanto a Signos y síntomas de alarma (Dolor pélvico, urgencias urinarias, pujo, tenesmo vesical, nicturia, disuria, reducción el chorro, hematuria, hematoespermia)</t>
  </si>
  <si>
    <t>Se registra la educación brindada en factores de riesgo y hábitos saludables como peso, alimentación saludable, dejar el hábito d efumar y el consumo de alcohol.</t>
  </si>
  <si>
    <t>Se deja por escrito entrega de carnet que incluye fecha de la tamización por tacto rectal, profesional que lo realiza, fecha para PSA.</t>
  </si>
  <si>
    <t>Se evidencia orden medica de PSA.</t>
  </si>
  <si>
    <t>De acuerdo a las condiciones, antecedentes familiares y personales, tacto rectal y resultados PSA se ha realizado remisión para valoración por especialista.</t>
  </si>
  <si>
    <t>FORMATO AUDITORIA HISTORIAS CLINICAS CANCER COLORECTAL</t>
  </si>
  <si>
    <r>
      <t xml:space="preserve">Se evidencia el diligenciamiento de antecedentes </t>
    </r>
    <r>
      <rPr>
        <u/>
        <sz val="10"/>
        <color theme="1"/>
        <rFont val="Arial"/>
        <family val="2"/>
      </rPr>
      <t>familiares</t>
    </r>
    <r>
      <rPr>
        <sz val="10"/>
        <color theme="1"/>
        <rFont val="Arial"/>
        <family val="2"/>
      </rPr>
      <t xml:space="preserve"> en cada control (familiares en primer grado de poliposis adenomatosa miliar(PAF) Historia familiar de cáncer de colon y recto poliposico hereditario(CCRNPH),  familiares con enfermedad infamatoria intestinal (EII).</t>
    </r>
  </si>
  <si>
    <r>
      <t xml:space="preserve">Se evidencia el diligenciamiento de antecedentes </t>
    </r>
    <r>
      <rPr>
        <u/>
        <sz val="10"/>
        <color theme="1"/>
        <rFont val="Arial"/>
        <family val="2"/>
      </rPr>
      <t xml:space="preserve">personales </t>
    </r>
    <r>
      <rPr>
        <sz val="10"/>
        <color theme="1"/>
        <rFont val="Arial"/>
        <family val="2"/>
      </rPr>
      <t xml:space="preserve">en cada control (individuos con antecedentes de enfermedad inflamatoria intestinal (EII). antecedentes de pólipos adenomatosos del colon.   antecedentes de pólipos hiperplásicos del colon. </t>
    </r>
  </si>
  <si>
    <t>Se evidencia el diligenciamiento de factores de riesgo y hábitos del paciente como actividad física</t>
  </si>
  <si>
    <t xml:space="preserve">Se evidencia el diligenciamiento de factores de riesgo y hábitos del paciente como la alimentación </t>
  </si>
  <si>
    <t>Se realiza una adecuada revisión por sistemas: abdomen (dolor pélvico, dolor en el cuadrante superior derecho o área hepática), síntomas vagos constitucionales como fatiga o nauseas.</t>
  </si>
  <si>
    <t>Se registra la educación brindada en cuanto a Signos y síntomas de alarma (Perdida de peso, melenas, sangrado rectal activo, masa abdominal palpable, cambio en el hábito intestinal)</t>
  </si>
  <si>
    <t>Se evidencia el registro de información al usuario de los tiempos entre la toma de sangre oculta en materia fecal  y el resultado el cual no debe superar los 15 días.</t>
  </si>
  <si>
    <t>Se registra la educación brindada en factores de riesgo y hábitos saludables. (Consumo de alimentos ricos en fibra como frutas y verduras, granos integrales, evitar el consumo de carnes procesadas y practicar actividad física con regularidad)</t>
  </si>
  <si>
    <t>Se evidencia la solicitud  de la prueba de tamizaje sangre oculta en materia fecal por inmunoquimica (3 muestras en días diferentes)</t>
  </si>
  <si>
    <t>REMISIONES</t>
  </si>
  <si>
    <t>RESULTADO</t>
  </si>
  <si>
    <r>
      <t xml:space="preserve">Programa o estrategia : </t>
    </r>
    <r>
      <rPr>
        <sz val="10"/>
        <color theme="1"/>
        <rFont val="Calibri"/>
        <family val="2"/>
        <scheme val="minor"/>
      </rPr>
      <t>Cáncer DE PROSTATA</t>
    </r>
  </si>
  <si>
    <r>
      <t xml:space="preserve">Auditor : </t>
    </r>
    <r>
      <rPr>
        <sz val="10"/>
        <color theme="1"/>
        <rFont val="Calibri"/>
        <family val="2"/>
        <scheme val="minor"/>
      </rPr>
      <t>Jennifer Astrid Henao Murillo</t>
    </r>
  </si>
  <si>
    <t>Programa o estrategia : Cáncer Estómago Colorectal</t>
  </si>
  <si>
    <r>
      <t>Auditor :</t>
    </r>
    <r>
      <rPr>
        <sz val="10"/>
        <color theme="1"/>
        <rFont val="Calibri"/>
        <family val="2"/>
        <scheme val="minor"/>
      </rPr>
      <t xml:space="preserve"> Jennifer Astrid Henao Murillo</t>
    </r>
  </si>
  <si>
    <t>Se indaga sobre antecedentes sintomáticos en (urgencias, pujo, tenesmo vesical, nicturia, disuria, reducción el chorro, hematuria, hematoespermia).</t>
  </si>
  <si>
    <t xml:space="preserve">Se evidencia el registro de la negativa del paciente a la tamización del tacto rectal </t>
  </si>
  <si>
    <t>Ante la realización del tacto rectal o la negativa del paciente para realizarlo se evidencia  la persuasión y la educación de la importancia</t>
  </si>
  <si>
    <t xml:space="preserve">Se evidencia información dada al paciente de los pasos a seguir según los resultados del tacto rectal y el PSA </t>
  </si>
  <si>
    <t>Se evidencia el registro de la información de la importancia de la tamización combinada del tacto rectal y el PSA para un diagnóstico oportuno.</t>
  </si>
  <si>
    <t>Se evidencia el registro de información al usuario de los tiempos entre el tacto rectal y la toma de PSA de 10 días y que su resultado entre el tacto, la toma y el resultado no debe ser superior a 15 días.</t>
  </si>
  <si>
    <t>Se evidencia el diligenciamiento de la clasificación del riesgo según los antecedentes personales y familiares según indicaciones de buena práctica GPC.</t>
  </si>
  <si>
    <t>Se evidencia la tamización con un periodo de cada dos años o fecha de próxima cita</t>
  </si>
  <si>
    <t>Se registra  el resultado de Sangre oculta en materia fecal en la HC y en caso de estar alterado se gestiona remisión y cita para especialista.</t>
  </si>
  <si>
    <t>De acuerdo a las condiciones, antecedentes familiares y personales, y resultado de sangre oculta en materia fecal se ha realizado remisión para valoración por especialista.</t>
  </si>
  <si>
    <t xml:space="preserve">En caso de presentarse remisiones o interconsultas con especialistas se evidencia en la HC la transcripción de los conceptos e indicaciones del mismo. </t>
  </si>
  <si>
    <t>LISTA DE CHEQUEO EAPB 2021</t>
  </si>
  <si>
    <t>INSTITUCIÓN:</t>
  </si>
  <si>
    <t>FECHA:</t>
  </si>
  <si>
    <t>REFERENTE:</t>
  </si>
  <si>
    <r>
      <t xml:space="preserve">5.1 </t>
    </r>
    <r>
      <rPr>
        <sz val="16"/>
        <color theme="0"/>
        <rFont val="Cambria"/>
        <family val="1"/>
      </rPr>
      <t>COMPONENTE ASEGURAMIENTO</t>
    </r>
  </si>
  <si>
    <t>ESTANDAR</t>
  </si>
  <si>
    <t>CRITERIO PARA EVALUAR</t>
  </si>
  <si>
    <t>MODO DE VERIFICACIÓN</t>
  </si>
  <si>
    <t xml:space="preserve">HALLAZGOS EN LA VISITA </t>
  </si>
  <si>
    <t>NV</t>
  </si>
  <si>
    <t>Caracterización Poblacional</t>
  </si>
  <si>
    <t xml:space="preserve">1. La EPS cuenta con una caracterización poblacional que contenga el análisis demográfico de su población afiliada. </t>
  </si>
  <si>
    <t>2. Verifique que el documento de caracterización contenga la programación de las intervenciones de protección específica, detección temprana y de atención de las enfermedades de interés en salud pública (numeral 17.4 Articulo 17 Resolución 1536 de 2015. Indague el número de diagnósticos confirmados por cada evento de interés en salud pública.  (Art. 7 Acuerdo 117/98)</t>
  </si>
  <si>
    <t xml:space="preserve">Red Integral de Prestadores de Servicios de Salud – RIPSS </t>
  </si>
  <si>
    <t xml:space="preserve">3. La EPS realizó los trámites de Habilitación de la Red Integral de Prestadores de Servicios de Salud – RIPSS ante la Entidad Territorial. </t>
  </si>
  <si>
    <t xml:space="preserve">Verificación de la RIPSS </t>
  </si>
  <si>
    <t>Mejoramiento de los indicadores de calidad</t>
  </si>
  <si>
    <t>4. La EPS realizó análisis de los indicadores de monitoreo de la calidad en salud (Res. 256/16) e implementó estrategias de mejoramiento.</t>
  </si>
  <si>
    <t>Afiliación y Novedades</t>
  </si>
  <si>
    <t>5. La EPS cuenta con el rol en el Sistema de Afiliación Transaccional - SAT y realiza las verificaciones relacionadas con la afiliación y novedades.</t>
  </si>
  <si>
    <t>6. La EPS garantiza a los usuarios en movilidad o portabilidad la continuidad del aseguramiento y la prestación de los servicios que venían recibiendo.</t>
  </si>
  <si>
    <t>Información</t>
  </si>
  <si>
    <t>5.2 COMPONENTE PRESTACIÓN DE SERVICIOS</t>
  </si>
  <si>
    <t>Garantía en la prestación de los servicios de salud</t>
  </si>
  <si>
    <t>8. La EPS garantiza a los afiliados la atención de los servicios de salud con accesibilidad, oportunidad y continuidad.</t>
  </si>
  <si>
    <t>Seguimiento al prestador complementario en la oportunidad de citas de medicina Especializada ( Neumologia, Medicina Interna, Oncologia Ca de pulmón, Terapia Respiratoria, Nuticion, Psicologia, Psiquiatria, Neumologia Pediatrica) toma de espirometrias pre y post broncodilatador y pruebas de función pulmonar. GPC Asma y EPOC 
Seguimienro al numero de usuarios fumadores activos que ingresan al Programa de Cesación de Tabaco.
Planes de oportunidad de mejora</t>
  </si>
  <si>
    <t>Revisión de tiempos de oportunidad de servicio de atención con especialidades (Neumologia, Neumologia Pediatrica, Medicina Interna, Terapia Respiratoria, Nutrición , Psicologia, Psiquaitria, Odontologia) GPC EPOC y ASMA (no se realizara muestreo a toda la base de datos, 10 HC de IPS )
Red de prestacion de servicios , IPS basicas o primarias y prestadores complementarios ( Contratación vigente )</t>
  </si>
  <si>
    <t>9. La EPS asigna las citas de odontología general y medicina general, sin exceder los tres (3) días hábiles, contados a partir de la solicitud e, informa al usuario la fecha para la cual se asigna la cita.</t>
  </si>
  <si>
    <t>Verificar si la  llegada al receptor de los pacientes remitidos a UCI con patologias de EPOC y Asma severa no  supera las 12 hrs una vez realiza la solicitud, y si fue inferior el tiempo a 12 hrs.</t>
  </si>
  <si>
    <t xml:space="preserve">12. La EPS asegura la entrega de medicamentos de manera inmediata y excepcionalmente dentro de las 48 horas siguientes a la solicitud. </t>
  </si>
  <si>
    <t>13. La EPS garantiza los mecanismos de atención al usuario.</t>
  </si>
  <si>
    <t xml:space="preserve">14. La EPS resuelve las peticiones, quejas y reclamos oportunamente. </t>
  </si>
  <si>
    <t>Verificar fechas de apertura y seguimiento a los canales de PQR. Forma en que se consolidan, elegir aleatoriamente según el caso y realizar seguimiento .</t>
  </si>
  <si>
    <t xml:space="preserve">15. La EPS tiene fallos de tutela en contra por tecnologías en salud incluidas en el Plan de Beneficios.
</t>
  </si>
  <si>
    <t>5.3. COMPONENTE PRESTACIÓN DE SERVICIOS DE PROMOCIÓN Y DETECCION</t>
  </si>
  <si>
    <t xml:space="preserve">Prestación de servicios de promoción y detección </t>
  </si>
  <si>
    <t>16. La EPS cuenta con estrategias de demanda inducida.</t>
  </si>
  <si>
    <r>
      <t>17.</t>
    </r>
    <r>
      <rPr>
        <sz val="8"/>
        <rFont val="Calibri"/>
        <family val="2"/>
        <scheme val="minor"/>
      </rPr>
      <t xml:space="preserve"> La EPS garantiza las intervenciones individuales de la RIAS de Promoción y Mantenimiento de la Salud. </t>
    </r>
  </si>
  <si>
    <r>
      <t>18.</t>
    </r>
    <r>
      <rPr>
        <sz val="8"/>
        <rFont val="Calibri"/>
        <family val="2"/>
        <scheme val="minor"/>
      </rPr>
      <t xml:space="preserve"> La EPS garantiza las intervenciones individuales de la Ruta Integral de Atención Materno Perinatal - RIAMP.</t>
    </r>
  </si>
  <si>
    <t>%</t>
  </si>
  <si>
    <t>Verificar implementación de los indicadores de Gestión del Riesgo y Efectividad</t>
  </si>
  <si>
    <t>Marcación de usuarios con Ca de Próstata, Colorectal y Estomago que garantice su cobertura y prestación de servicio.</t>
  </si>
  <si>
    <t xml:space="preserve">7. La EPS cumple sus obligaciones de información (Res.256/16)
NOTA: la EPS  brindo la información  GAUDI oportunamente a la SDS? </t>
  </si>
  <si>
    <t>Base de datos de la población con diagnóstico  de Ca de Próstata, Colorectal y Estomago  de acuerdo a la Resolución 3280 y la RUTA de cáncer. Caracterización de la población</t>
  </si>
  <si>
    <t>10. La EPS tiene agendas abiertas para la asignación de citas de medicina especializada todos los días hábiles del año e informa al usuario la fecha para la cual se asigna la cita.</t>
  </si>
  <si>
    <t xml:space="preserve">Verificación Atención oportuna, que consiste en que las entidades concernidas deben proporcionar a las personas con sospecha o diagnóstico de cáncer la atención en salud sin ningún tipo de retraso. Tampoco se debe negar o dilatar la atención médica requerida, y el registro de citas de consulta especializada debe gestionarse y optimizarse. </t>
  </si>
  <si>
    <t xml:space="preserve">Estrategias de demanda inducida documentadas para la captación de pacientes con factores de riesgo para Cáncer de Estómago, Colon, Recto y Próstata para el ingreso al Programa y educación en riesgos de consumo en cada uno de los ciclos de vida según bases de datos , cohortes y seguimientos . </t>
  </si>
  <si>
    <t>Verificación de actividades de demanda inducida para población objeto para tamizar y diagnosticar Cáncer de Estómago, Colon, Recto y Próstata.</t>
  </si>
  <si>
    <t>Verificación Autorización integral, específicamente en el caso de las ordenadas para quimioterapia o radioterapia de pacientes con cáncer que sigan guías o protocolos acordados, por lo cual se realizará una única vez para todos los ciclos. En los casos en que el profesional tratante ordene estos servicios por
fuera de las guías o protocolos, la autorización deberá cubrir como mínimo seis (6) meses.</t>
  </si>
  <si>
    <t>Contratación de la red. Identificar la población Objeto de las intervenciones , cohortes, bases de datos, indicadores con su respectivo seguimiento según los cursos de vida.</t>
  </si>
  <si>
    <t>Garantizar suministrar los tratamientos, medicamentos, intervenciones, procedimientos, exámenes, seguimiento y demás requerimientos que un médico tratante considere necesarios, para atender el estado de salud de los afiliados, con límite únicamente en el contenido de las normas legales que regulan la prestación del servicio de seguridad social en salud y su respectiva interpretación constitucional.</t>
  </si>
  <si>
    <t>Realizar seguimiento al Acceso a la información: Comprende el derecho del paciente a recibir y
solicitar toda la información necesaria sobre su situación y el tratamiento que recibirá; involucra también el derecho a recibir y difundir información e ideas.
Verificar que la EAPB cuente con estrategias para consolidar el Sistema de Información en Cáncer, lo que permitirá mantener un análisis actualizado de la situación del cáncer, vigilar los procesos de atención, las tecnologías y los medicamentos utilizados.</t>
  </si>
  <si>
    <t>Área de Aseguramiento en Salud #3 (Sanidad Policía)</t>
  </si>
  <si>
    <t>03 Agosto de 2021</t>
  </si>
  <si>
    <t xml:space="preserve">Yina Marcela Osorio Montes </t>
  </si>
  <si>
    <t>Desde cuenta de alto costo cuentan con identificación de la población por curso de vida, por municipio, por morbilidad, grupo poblacional, entre otros.</t>
  </si>
  <si>
    <t xml:space="preserve">Articulo 4 decreto 1011 </t>
  </si>
  <si>
    <t>La prestación del servicio es integral y automático por la red por ser régimen de excepción.
Los beneficiarios debe definir el sitio de vivienda para realizar la novedad y continuar la prestación del servicio integral</t>
  </si>
  <si>
    <t>Desde la Dirección de sanidad a nivel nacional se realiza la exportación de la información por la plataforma GEINF y a su vez realizan el cargue a las plataformas de intercambio de información  del sistema SISPRO</t>
  </si>
  <si>
    <t xml:space="preserve">Los tratamientos de médico general son entregados en menos de 48 horas ya que cuentan con farmacia institucional en la instalación.
Los tratamientos farmacológicos oncológicos son contratados por paquete completo con el prestador complementario con el fin de no fraccionar la prestación del servicio.
</t>
  </si>
  <si>
    <t>La prestación del servicio para cáncer se realiza por contratación con prestador complementario al cual se le realiza seguimiento por medio de auditoria de calidad de manera semestral.
Se evidencia auditoria realizada a Liga contra el Cáncer</t>
  </si>
  <si>
    <t>Se verifica acta se demanda inducida</t>
  </si>
  <si>
    <t>No se tiene discriminado o evidenciado los fallos o trámites de tutela específicos por patologías.</t>
  </si>
  <si>
    <t>Oficina atención al usuario: Primer piso institucional de lunes a viernes de 07:00 a 12:00 y de 02:00 a 06:00 pm
Página Web: www.policia.gov.co
Línea telefónica: 3217102182
Buzón de sugerencia</t>
  </si>
  <si>
    <t>Las autorizaciones independientemente del caso o procedimiento tiene una vigencia de 180 días</t>
  </si>
  <si>
    <t xml:space="preserve">Caracterización de la población afiliada que permita identificar la población en  ciclo  de vida de adultez y vejez y a su vez permita identificar demanda inducida y seguimiento </t>
  </si>
  <si>
    <t>Dentro de la caracterización e identificación de las primeras causas de morbi-mortalidad correlacionar con Ca de Próstata, Colorectal y Estomago</t>
  </si>
  <si>
    <t>Con esta base de datos realizan análisis situacional en salud, programación de intervenciones de protección específica y detección temprana por cursos de vida y ligados a la norma vigente.</t>
  </si>
  <si>
    <t>El análisis de indicadores de la gestión del riesgo en calidad se realiza de manera mensual por medio de la plataforma institucional GEINF. Se verifica la plataforma y el reporte.</t>
  </si>
  <si>
    <t xml:space="preserve">Verificación del SAT </t>
  </si>
  <si>
    <t xml:space="preserve">Institución que realizan el ingreso por escuelas de policía </t>
  </si>
  <si>
    <t>La EAPB reporta la información de su competencia contenida en el anexo 2 y 3 a través de la plataforma de intercambio de información (PISIS) del sistema SISPRO</t>
  </si>
  <si>
    <t>Cuentan con base de datos de la población con diagnóstico de cáncer de próstata, estómago y colorrectal.</t>
  </si>
  <si>
    <t>Verificar tiempo de espera para el inicio del tratamiento en cáncer de próstata E.2,14, verificar la implementación de la Ley 1384 de 2010  y La Superintendencia Nacional de Salud-Circular 04 de 2014 (condiciones de disponibilidad, accesibilidad, aceptabilidad y estándares de calidad, en fases de promoción, prevención, diagnóstico, tratamiento y rehabilitación), se verificara telefónicamente de manera aleatoria según bases de datos o cohortes de pacientes  (en presencia de la EAPB 5 llamadas telefónicas).</t>
  </si>
  <si>
    <t>La institución realiza seguimiento de garantía de calidad a los prestadores complementarias de manera semestral bajo la supervisión de cada contrato.
Se Verifica que la oportunidad del servicio está a máximo 10 días en consultas por primera vez, sin embargo para continuación de procesos y servicios se maneja de manera interna haciendo que la oportunidad del servicio sea de 5 días máximo.</t>
  </si>
  <si>
    <t>Usuarios que son priorizados cuando están diagnosticados y  su trazabilidad se realiza d e manera interna e inmediata.
Usuarios con sospecha pasa de inmediato a especialidades que estén en la institución ( medicina interna, medicina familiar, urología…)</t>
  </si>
  <si>
    <t>11. La EPS garantiza la operación del sistema de referencia y contra referencia dispone de una red de prestadores disponible y suficiente en todos los niveles de complejidad, así como la disponibilidad de la red de transporte y comunicaciones.</t>
  </si>
  <si>
    <t>Solicitar listado de pacientes de referencia y contra referencia por niveles de complejidad, así como la disponibilidad de la red de transporte y comunicaciones</t>
  </si>
  <si>
    <t>Institucionalmente cuenta con área de referencia y contra referencia a cargo de un médico, una enfermera, y un intendente.</t>
  </si>
  <si>
    <t>Asegurar la entrega de medicamentos de manera inmediata 48 horas después de  la solicitud ( numero de pacientes que pertenecen a las cohortes con tratamiento farmacológico, afiliados en tratamiento Oncológico con Ca de Próstata, Colon y estómago) .</t>
  </si>
  <si>
    <t>Verificar si se cuenta con OFICINA DE ATENCION AL USUARIO, línea telefónica o pagina WEB o mecanismos virtuales para tramites y respuesta a  PQRS.</t>
  </si>
  <si>
    <t>La apertura del buzón se realiza semanalmente los jueves y se levanta acta de la actividad.
Se evidencia acta de apertura el 29 de Julio a las 03:00 p.m.</t>
  </si>
  <si>
    <t xml:space="preserve">Revisión de fallos de tutela  garantizando la tecnología en salud de casos específicos de pacientes con Cáncer de Estómago, Colon, Recto y Próstata de falla en la prestación del servicio y autorizaciones de procedimientos y pruebas especificas.  (según orden judicial o 5 días hábiles según la norma) REVISAR LA REAL PRESTACION DE SERVICIO. </t>
  </si>
  <si>
    <t>Se realiza seguimiento a la estrategia alianza saludable en donde se vincula la población por curos de vida para la oferta y prestación de servicio de detección temprana y protección específica a cargo de la Gerontóloga.</t>
  </si>
  <si>
    <t>Revisar las intervenciones realizadas en pacientes diagnosticados con  Cáncer de Estómago, Colon, Recto y Próstata. (La Resolución 5521 de 2013 contempla en sus tres (3) anexos, los tratamientos de
quimio y radioterapia, los exámenes paraclínicos, las imágenes diagnósticas y los medicamentos)</t>
  </si>
  <si>
    <t>Desde la sede nacional realizan  envío de base de datos nominal para programación de actividades y se ajusta a la base de consultas.</t>
  </si>
  <si>
    <t>Con la base de datos nominal se realiza programación de actividades por curso de vida, así mismo permite dar seguimiento a los mismos.</t>
  </si>
  <si>
    <t>Verificar que las intervenciones individuales solicitadas por el médico tratante se realicen de cuadro a lo relacionado en la circular 04 de 2014</t>
  </si>
  <si>
    <t>Todas las actividades se encuentran establecidas por curso de vida y así mismo por cada línea tiene  una líder.</t>
  </si>
  <si>
    <t>5.4 información</t>
  </si>
  <si>
    <t xml:space="preserve">19. La EPS cumple sus obligaciones de información
NOTA: la EPS  brindo la información  GAUDI oportunamente a los municipios? </t>
  </si>
  <si>
    <t>Por medio de cuenta de alto costo de diagnóstico, tratamiento y seguimiento y estado actual consolidan la información que permite realizar el análisis situacional en salud de los proceso de atención.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</si>
</sst>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34" x14ac:knownFonts="1">
    <font>
      <sz val="11"/>
      <color rgb="FF000000"/>
      <name val="Calibri"/>
    </font>
    <font>
      <sz val="11"/>
      <color theme="1"/>
      <name val="Calibri"/>
      <family val="2"/>
      <scheme val="minor"/>
    </font>
    <font>
      <sz val="10"/>
      <color rgb="FF000000"/>
      <name val="Arial"/>
      <family val="2"/>
    </font>
    <font>
      <sz val="10"/>
      <color rgb="FFFF0000"/>
      <name val="Arial"/>
      <family val="2"/>
    </font>
    <font>
      <sz val="10"/>
      <name val="Arial"/>
      <family val="2"/>
    </font>
    <font>
      <b/>
      <sz val="10"/>
      <color rgb="FF0070C0"/>
      <name val="Arial"/>
      <family val="2"/>
    </font>
    <font>
      <sz val="9"/>
      <color indexed="81"/>
      <name val="Tahoma"/>
      <family val="2"/>
    </font>
    <font>
      <b/>
      <sz val="9"/>
      <color indexed="81"/>
      <name val="Tahoma"/>
      <family val="2"/>
    </font>
    <font>
      <b/>
      <sz val="10"/>
      <color theme="0"/>
      <name val="Arial"/>
      <family val="2"/>
    </font>
    <font>
      <sz val="11"/>
      <color rgb="FF000000"/>
      <name val="Calibri"/>
      <family val="2"/>
    </font>
    <font>
      <sz val="11"/>
      <color rgb="FFFF0000"/>
      <name val="Calibri"/>
      <family val="2"/>
      <scheme val="minor"/>
    </font>
    <font>
      <sz val="10"/>
      <color theme="1"/>
      <name val="Arial"/>
      <family val="2"/>
    </font>
    <font>
      <b/>
      <sz val="10"/>
      <color theme="1"/>
      <name val="Arial"/>
      <family val="2"/>
    </font>
    <font>
      <b/>
      <sz val="10"/>
      <color theme="1"/>
      <name val="Calibri"/>
      <family val="2"/>
      <scheme val="minor"/>
    </font>
    <font>
      <sz val="10"/>
      <color indexed="8"/>
      <name val="Arial"/>
      <family val="2"/>
    </font>
    <font>
      <b/>
      <sz val="11"/>
      <color theme="0"/>
      <name val="Arial"/>
      <family val="2"/>
    </font>
    <font>
      <sz val="11"/>
      <name val="Calibri"/>
      <family val="2"/>
      <scheme val="minor"/>
    </font>
    <font>
      <sz val="10"/>
      <color theme="0"/>
      <name val="Arial"/>
      <family val="2"/>
    </font>
    <font>
      <sz val="11"/>
      <name val="Arial"/>
      <family val="2"/>
    </font>
    <font>
      <b/>
      <sz val="11"/>
      <name val="Arial"/>
      <family val="2"/>
    </font>
    <font>
      <u/>
      <sz val="10"/>
      <color theme="1"/>
      <name val="Arial"/>
      <family val="2"/>
    </font>
    <font>
      <sz val="11"/>
      <color theme="0"/>
      <name val="Arial"/>
      <family val="2"/>
    </font>
    <font>
      <sz val="11"/>
      <color rgb="FF000000"/>
      <name val="Calibri"/>
      <family val="2"/>
    </font>
    <font>
      <sz val="11"/>
      <color rgb="FF000000"/>
      <name val="Calibri"/>
      <family val="2"/>
    </font>
    <font>
      <sz val="11"/>
      <color rgb="FF000000"/>
      <name val="Calibri"/>
      <family val="2"/>
      <charset val="1"/>
    </font>
    <font>
      <sz val="10"/>
      <color theme="1"/>
      <name val="Calibri"/>
      <family val="2"/>
      <scheme val="minor"/>
    </font>
    <font>
      <b/>
      <sz val="11"/>
      <color theme="1"/>
      <name val="Calibri"/>
      <family val="2"/>
      <scheme val="minor"/>
    </font>
    <font>
      <b/>
      <sz val="14"/>
      <color theme="1"/>
      <name val="Calibri"/>
      <family val="2"/>
      <scheme val="minor"/>
    </font>
    <font>
      <sz val="16"/>
      <color theme="0"/>
      <name val="Cambria"/>
      <family val="1"/>
    </font>
    <font>
      <b/>
      <sz val="8"/>
      <color theme="0"/>
      <name val="Calibri"/>
      <family val="2"/>
      <scheme val="minor"/>
    </font>
    <font>
      <b/>
      <sz val="8"/>
      <name val="Calibri"/>
      <family val="2"/>
      <scheme val="minor"/>
    </font>
    <font>
      <sz val="8"/>
      <name val="Calibri"/>
      <family val="2"/>
      <scheme val="minor"/>
    </font>
    <font>
      <sz val="8"/>
      <color theme="1"/>
      <name val="Calibri"/>
      <family val="2"/>
      <scheme val="minor"/>
    </font>
    <font>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rgb="FFC00000"/>
        <bgColor indexed="64"/>
      </patternFill>
    </fill>
    <fill>
      <patternFill patternType="solid">
        <fgColor rgb="FFFF0000"/>
        <bgColor indexed="64"/>
      </patternFill>
    </fill>
    <fill>
      <patternFill patternType="solid">
        <fgColor rgb="FFFFFFFF"/>
        <bgColor indexed="64"/>
      </patternFill>
    </fill>
  </fills>
  <borders count="61">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auto="1"/>
      </right>
      <top style="thin">
        <color indexed="64"/>
      </top>
      <bottom/>
      <diagonal/>
    </border>
    <border>
      <left/>
      <right style="thin">
        <color indexed="64"/>
      </right>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auto="1"/>
      </left>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indexed="8"/>
      </bottom>
      <diagonal/>
    </border>
    <border>
      <left/>
      <right/>
      <top style="thin">
        <color auto="1"/>
      </top>
      <bottom style="thin">
        <color indexed="8"/>
      </bottom>
      <diagonal/>
    </border>
    <border>
      <left/>
      <right style="medium">
        <color auto="1"/>
      </right>
      <top style="thin">
        <color auto="1"/>
      </top>
      <bottom style="thin">
        <color indexed="8"/>
      </bottom>
      <diagonal/>
    </border>
    <border>
      <left style="thin">
        <color indexed="64"/>
      </left>
      <right/>
      <top style="thin">
        <color auto="1"/>
      </top>
      <bottom style="thin">
        <color indexed="8"/>
      </bottom>
      <diagonal/>
    </border>
    <border>
      <left/>
      <right style="thin">
        <color auto="1"/>
      </right>
      <top style="thin">
        <color auto="1"/>
      </top>
      <bottom style="thin">
        <color indexed="8"/>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bottom style="thin">
        <color rgb="FFFF0000"/>
      </bottom>
      <diagonal/>
    </border>
    <border>
      <left/>
      <right style="thin">
        <color rgb="FFFF0000"/>
      </right>
      <top/>
      <bottom style="thin">
        <color rgb="FFFF0000"/>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auto="1"/>
      </bottom>
      <diagonal/>
    </border>
    <border>
      <left style="thin">
        <color auto="1"/>
      </left>
      <right style="medium">
        <color indexed="64"/>
      </right>
      <top style="thin">
        <color auto="1"/>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auto="1"/>
      </top>
      <bottom style="thin">
        <color auto="1"/>
      </bottom>
      <diagonal/>
    </border>
    <border>
      <left style="thin">
        <color auto="1"/>
      </left>
      <right style="thin">
        <color auto="1"/>
      </right>
      <top/>
      <bottom/>
      <diagonal/>
    </border>
  </borders>
  <cellStyleXfs count="10">
    <xf numFmtId="0" fontId="0" fillId="0" borderId="0"/>
    <xf numFmtId="0" fontId="1" fillId="0" borderId="1"/>
    <xf numFmtId="0" fontId="14" fillId="0" borderId="1" applyNumberFormat="0" applyFill="0" applyBorder="0" applyProtection="0"/>
    <xf numFmtId="9" fontId="1" fillId="0" borderId="1" applyFont="0" applyFill="0" applyBorder="0" applyAlignment="0" applyProtection="0"/>
    <xf numFmtId="9" fontId="22" fillId="0" borderId="0" applyFont="0" applyFill="0" applyBorder="0" applyAlignment="0" applyProtection="0"/>
    <xf numFmtId="0" fontId="14" fillId="0" borderId="1" applyNumberFormat="0" applyFill="0" applyBorder="0" applyProtection="0"/>
    <xf numFmtId="41" fontId="23" fillId="0" borderId="0" applyFont="0" applyFill="0" applyBorder="0" applyAlignment="0" applyProtection="0"/>
    <xf numFmtId="0" fontId="24" fillId="0" borderId="1"/>
    <xf numFmtId="0" fontId="2" fillId="0" borderId="1" applyNumberFormat="0" applyBorder="0" applyProtection="0"/>
    <xf numFmtId="9" fontId="9" fillId="0" borderId="1" applyFont="0" applyBorder="0" applyProtection="0"/>
  </cellStyleXfs>
  <cellXfs count="221">
    <xf numFmtId="0" fontId="0" fillId="0" borderId="0" xfId="0" applyFont="1" applyAlignment="1"/>
    <xf numFmtId="0" fontId="3" fillId="0" borderId="1" xfId="1" applyFont="1"/>
    <xf numFmtId="0" fontId="11" fillId="0" borderId="1" xfId="1" applyFont="1"/>
    <xf numFmtId="0" fontId="11" fillId="0" borderId="3" xfId="1" applyFont="1" applyBorder="1"/>
    <xf numFmtId="0" fontId="11" fillId="0" borderId="3" xfId="1" applyFont="1" applyFill="1" applyBorder="1"/>
    <xf numFmtId="0" fontId="4" fillId="2" borderId="4" xfId="1" applyFont="1" applyFill="1" applyBorder="1"/>
    <xf numFmtId="0" fontId="11" fillId="0" borderId="1" xfId="1" applyFont="1" applyBorder="1"/>
    <xf numFmtId="0" fontId="12" fillId="2" borderId="1" xfId="1" applyFont="1" applyFill="1" applyBorder="1" applyAlignment="1">
      <alignment horizontal="center" vertical="center"/>
    </xf>
    <xf numFmtId="0" fontId="11" fillId="0" borderId="1" xfId="1" applyFont="1" applyFill="1" applyBorder="1"/>
    <xf numFmtId="0" fontId="4" fillId="2" borderId="5" xfId="1" applyFont="1" applyFill="1" applyBorder="1"/>
    <xf numFmtId="0" fontId="11" fillId="2" borderId="1" xfId="1" applyFont="1" applyFill="1"/>
    <xf numFmtId="0" fontId="13" fillId="0" borderId="1" xfId="1" applyFont="1" applyAlignment="1"/>
    <xf numFmtId="0" fontId="8" fillId="4" borderId="2" xfId="1" applyFont="1" applyFill="1" applyBorder="1" applyAlignment="1">
      <alignment vertical="center"/>
    </xf>
    <xf numFmtId="0" fontId="16" fillId="2" borderId="5" xfId="1" applyFont="1" applyFill="1" applyBorder="1" applyAlignment="1">
      <alignment horizontal="center" vertical="center"/>
    </xf>
    <xf numFmtId="49" fontId="15" fillId="4" borderId="6" xfId="2" applyNumberFormat="1" applyFont="1" applyFill="1" applyBorder="1" applyAlignment="1">
      <alignment horizontal="center" vertical="center" wrapText="1" readingOrder="1"/>
    </xf>
    <xf numFmtId="49" fontId="15" fillId="4" borderId="7" xfId="2" applyNumberFormat="1" applyFont="1" applyFill="1" applyBorder="1" applyAlignment="1">
      <alignment horizontal="center" vertical="center" wrapText="1" readingOrder="1"/>
    </xf>
    <xf numFmtId="49" fontId="15" fillId="4" borderId="8" xfId="2" applyNumberFormat="1" applyFont="1" applyFill="1" applyBorder="1" applyAlignment="1">
      <alignment horizontal="center" vertical="center" wrapText="1" readingOrder="1"/>
    </xf>
    <xf numFmtId="0" fontId="4" fillId="2" borderId="5" xfId="1" applyFont="1" applyFill="1" applyBorder="1" applyAlignment="1">
      <alignment horizontal="center" vertical="center"/>
    </xf>
    <xf numFmtId="0" fontId="4" fillId="0" borderId="2" xfId="1" applyFont="1" applyFill="1" applyBorder="1" applyAlignment="1">
      <alignment vertical="center" wrapText="1"/>
    </xf>
    <xf numFmtId="0" fontId="4" fillId="0" borderId="2" xfId="1" applyFont="1" applyFill="1" applyBorder="1" applyAlignment="1">
      <alignment horizontal="left" vertical="center" wrapText="1"/>
    </xf>
    <xf numFmtId="0" fontId="5" fillId="0" borderId="2" xfId="1" applyFont="1" applyFill="1" applyBorder="1" applyAlignment="1">
      <alignment horizontal="left" vertical="center" wrapText="1"/>
    </xf>
    <xf numFmtId="0" fontId="17" fillId="4" borderId="2" xfId="1" applyFont="1" applyFill="1" applyBorder="1" applyAlignment="1">
      <alignment horizontal="left" vertical="top" wrapText="1"/>
    </xf>
    <xf numFmtId="0" fontId="17" fillId="4" borderId="11" xfId="1" applyFont="1" applyFill="1" applyBorder="1" applyAlignment="1">
      <alignment horizontal="left" vertical="top" wrapText="1"/>
    </xf>
    <xf numFmtId="49" fontId="15" fillId="4" borderId="12" xfId="2" applyNumberFormat="1" applyFont="1" applyFill="1" applyBorder="1" applyAlignment="1">
      <alignment horizontal="center" vertical="center" wrapText="1" readingOrder="1"/>
    </xf>
    <xf numFmtId="49" fontId="15" fillId="4" borderId="13" xfId="2" applyNumberFormat="1" applyFont="1" applyFill="1" applyBorder="1" applyAlignment="1">
      <alignment horizontal="center" vertical="center" wrapText="1" readingOrder="1"/>
    </xf>
    <xf numFmtId="49" fontId="15" fillId="4" borderId="14" xfId="2" applyNumberFormat="1" applyFont="1" applyFill="1" applyBorder="1" applyAlignment="1">
      <alignment horizontal="center" vertical="center" wrapText="1" readingOrder="1"/>
    </xf>
    <xf numFmtId="0" fontId="3" fillId="0" borderId="1" xfId="1" applyFont="1" applyFill="1"/>
    <xf numFmtId="0" fontId="11" fillId="0" borderId="11" xfId="1" applyFont="1" applyBorder="1" applyAlignment="1">
      <alignment horizontal="left" vertical="center" wrapText="1"/>
    </xf>
    <xf numFmtId="0" fontId="11" fillId="0" borderId="1" xfId="1" applyFont="1" applyFill="1"/>
    <xf numFmtId="0" fontId="11" fillId="0" borderId="11" xfId="1" applyFont="1" applyFill="1" applyBorder="1" applyAlignment="1">
      <alignment horizontal="left" vertical="center" wrapText="1"/>
    </xf>
    <xf numFmtId="1" fontId="18" fillId="0" borderId="11" xfId="1" applyNumberFormat="1" applyFont="1" applyBorder="1" applyAlignment="1">
      <alignment horizontal="center" vertical="center" readingOrder="1"/>
    </xf>
    <xf numFmtId="0" fontId="5" fillId="0" borderId="11" xfId="1" applyFont="1" applyFill="1" applyBorder="1" applyAlignment="1">
      <alignment horizontal="left" vertical="center" wrapText="1"/>
    </xf>
    <xf numFmtId="0" fontId="11" fillId="0" borderId="11" xfId="1" applyFont="1" applyBorder="1" applyAlignment="1">
      <alignment vertical="center" wrapText="1"/>
    </xf>
    <xf numFmtId="49" fontId="4" fillId="2" borderId="5" xfId="1" applyNumberFormat="1" applyFont="1" applyFill="1" applyBorder="1" applyAlignment="1">
      <alignment horizontal="center" vertical="center"/>
    </xf>
    <xf numFmtId="0" fontId="4" fillId="2" borderId="5" xfId="1" applyNumberFormat="1" applyFont="1" applyFill="1" applyBorder="1" applyAlignment="1">
      <alignment horizontal="center" vertical="center"/>
    </xf>
    <xf numFmtId="0" fontId="16" fillId="2" borderId="1" xfId="1" applyFont="1" applyFill="1"/>
    <xf numFmtId="49" fontId="8" fillId="4" borderId="11" xfId="2" applyNumberFormat="1" applyFont="1" applyFill="1" applyBorder="1" applyAlignment="1">
      <alignment horizontal="center" vertical="center" wrapText="1"/>
    </xf>
    <xf numFmtId="1" fontId="1" fillId="0" borderId="1" xfId="1" applyNumberFormat="1"/>
    <xf numFmtId="9" fontId="0" fillId="0" borderId="1" xfId="3" applyFont="1"/>
    <xf numFmtId="0" fontId="1" fillId="0" borderId="1" xfId="1"/>
    <xf numFmtId="0" fontId="1" fillId="0" borderId="1" xfId="1" applyFill="1"/>
    <xf numFmtId="0" fontId="1" fillId="2" borderId="1" xfId="1" applyFill="1"/>
    <xf numFmtId="0" fontId="11" fillId="0" borderId="1" xfId="1" applyFont="1" applyAlignment="1">
      <alignment horizontal="center" vertical="center"/>
    </xf>
    <xf numFmtId="0" fontId="11" fillId="2" borderId="1" xfId="1" applyFont="1" applyFill="1" applyAlignment="1">
      <alignment horizontal="center" vertical="center"/>
    </xf>
    <xf numFmtId="0" fontId="11" fillId="0" borderId="1" xfId="1" applyFont="1" applyAlignment="1">
      <alignment vertical="center"/>
    </xf>
    <xf numFmtId="0" fontId="12" fillId="2" borderId="9" xfId="1" applyFont="1" applyFill="1" applyBorder="1" applyAlignment="1">
      <alignment vertical="center"/>
    </xf>
    <xf numFmtId="0" fontId="12" fillId="2" borderId="3" xfId="1" applyFont="1" applyFill="1" applyBorder="1" applyAlignment="1">
      <alignment vertical="center"/>
    </xf>
    <xf numFmtId="0" fontId="8" fillId="4" borderId="3" xfId="1" applyFont="1" applyFill="1" applyBorder="1" applyAlignment="1">
      <alignment vertical="center"/>
    </xf>
    <xf numFmtId="0" fontId="11" fillId="2" borderId="11" xfId="1" applyFont="1" applyFill="1" applyBorder="1"/>
    <xf numFmtId="0" fontId="8" fillId="4" borderId="15" xfId="1" applyFont="1" applyFill="1" applyBorder="1" applyAlignment="1">
      <alignment vertical="center"/>
    </xf>
    <xf numFmtId="0" fontId="4" fillId="0" borderId="11" xfId="1" applyFont="1" applyFill="1" applyBorder="1" applyAlignment="1">
      <alignment vertical="center" wrapText="1"/>
    </xf>
    <xf numFmtId="0" fontId="12" fillId="0" borderId="11" xfId="1" applyFont="1" applyBorder="1" applyAlignment="1">
      <alignment horizontal="center" vertical="center"/>
    </xf>
    <xf numFmtId="0" fontId="4" fillId="0" borderId="11" xfId="1" applyFont="1" applyFill="1" applyBorder="1" applyAlignment="1">
      <alignment horizontal="left" vertical="center" wrapText="1"/>
    </xf>
    <xf numFmtId="0" fontId="11" fillId="0" borderId="11" xfId="1" applyFont="1" applyBorder="1" applyAlignment="1">
      <alignment horizontal="center" vertical="center"/>
    </xf>
    <xf numFmtId="0" fontId="5" fillId="0" borderId="15" xfId="1" applyFont="1" applyFill="1" applyBorder="1" applyAlignment="1">
      <alignment horizontal="left" vertical="center" wrapText="1"/>
    </xf>
    <xf numFmtId="0" fontId="17" fillId="4" borderId="15" xfId="1" applyFont="1" applyFill="1" applyBorder="1" applyAlignment="1">
      <alignment horizontal="left" vertical="top" wrapText="1"/>
    </xf>
    <xf numFmtId="0" fontId="11" fillId="0" borderId="15" xfId="1" applyFont="1" applyBorder="1" applyAlignment="1">
      <alignment horizontal="left" vertical="center" wrapText="1"/>
    </xf>
    <xf numFmtId="0" fontId="11" fillId="0" borderId="15" xfId="1" applyFont="1" applyBorder="1" applyAlignment="1">
      <alignment vertical="center" wrapText="1"/>
    </xf>
    <xf numFmtId="0" fontId="11" fillId="0" borderId="15" xfId="1" applyFont="1" applyFill="1" applyBorder="1" applyAlignment="1">
      <alignment horizontal="left" vertical="center" wrapText="1"/>
    </xf>
    <xf numFmtId="0" fontId="11" fillId="0" borderId="9" xfId="1" applyFont="1" applyBorder="1" applyAlignment="1">
      <alignment horizontal="left" vertical="center" wrapText="1"/>
    </xf>
    <xf numFmtId="0" fontId="11" fillId="0" borderId="9" xfId="1" applyFont="1" applyBorder="1" applyAlignment="1">
      <alignment vertical="center" wrapText="1"/>
    </xf>
    <xf numFmtId="0" fontId="10" fillId="0" borderId="1" xfId="1" applyFont="1"/>
    <xf numFmtId="1" fontId="1" fillId="0" borderId="1" xfId="1" applyNumberFormat="1" applyFont="1" applyAlignment="1">
      <alignment horizontal="center" vertical="center" readingOrder="1"/>
    </xf>
    <xf numFmtId="0" fontId="4" fillId="0" borderId="1" xfId="5" applyNumberFormat="1" applyFont="1" applyAlignment="1"/>
    <xf numFmtId="49" fontId="8" fillId="4" borderId="24" xfId="5" applyNumberFormat="1" applyFont="1" applyFill="1" applyBorder="1" applyAlignment="1">
      <alignment horizontal="center" vertical="center" wrapText="1"/>
    </xf>
    <xf numFmtId="9" fontId="8" fillId="4" borderId="24" xfId="4" applyFont="1" applyFill="1" applyBorder="1" applyAlignment="1">
      <alignment horizontal="center" vertical="center" wrapText="1"/>
    </xf>
    <xf numFmtId="0" fontId="10" fillId="2" borderId="1" xfId="1" applyFont="1" applyFill="1"/>
    <xf numFmtId="0" fontId="4" fillId="0" borderId="11" xfId="1" applyFont="1" applyBorder="1" applyAlignment="1">
      <alignment horizontal="center" vertical="center"/>
    </xf>
    <xf numFmtId="0" fontId="18" fillId="0" borderId="2" xfId="1" applyFont="1" applyBorder="1" applyAlignment="1">
      <alignment horizontal="center" vertical="center" readingOrder="1"/>
    </xf>
    <xf numFmtId="0" fontId="19" fillId="0" borderId="2" xfId="1" applyFont="1" applyFill="1" applyBorder="1" applyAlignment="1">
      <alignment horizontal="center" vertical="center" wrapText="1" readingOrder="1"/>
    </xf>
    <xf numFmtId="1" fontId="18" fillId="0" borderId="11" xfId="2" applyNumberFormat="1" applyFont="1" applyFill="1" applyBorder="1" applyAlignment="1">
      <alignment horizontal="center" vertical="center" wrapText="1" readingOrder="1"/>
    </xf>
    <xf numFmtId="0" fontId="19" fillId="0" borderId="11" xfId="1" applyFont="1" applyFill="1" applyBorder="1" applyAlignment="1">
      <alignment horizontal="center" vertical="center" wrapText="1" readingOrder="1"/>
    </xf>
    <xf numFmtId="0" fontId="18" fillId="0" borderId="11" xfId="1" applyFont="1" applyBorder="1" applyAlignment="1">
      <alignment horizontal="center" vertical="center" readingOrder="1"/>
    </xf>
    <xf numFmtId="1" fontId="18" fillId="0" borderId="12" xfId="2" applyNumberFormat="1" applyFont="1" applyFill="1" applyBorder="1" applyAlignment="1">
      <alignment horizontal="center" vertical="center" wrapText="1" readingOrder="1"/>
    </xf>
    <xf numFmtId="1" fontId="18" fillId="0" borderId="13" xfId="2" applyNumberFormat="1" applyFont="1" applyFill="1" applyBorder="1" applyAlignment="1">
      <alignment horizontal="center" vertical="center" wrapText="1" readingOrder="1"/>
    </xf>
    <xf numFmtId="1" fontId="18" fillId="0" borderId="14" xfId="2" applyNumberFormat="1" applyFont="1" applyFill="1" applyBorder="1" applyAlignment="1">
      <alignment horizontal="center" vertical="center" wrapText="1" readingOrder="1"/>
    </xf>
    <xf numFmtId="1" fontId="19" fillId="0" borderId="11" xfId="1" applyNumberFormat="1" applyFont="1" applyFill="1" applyBorder="1" applyAlignment="1">
      <alignment horizontal="center" vertical="center" wrapText="1" readingOrder="1"/>
    </xf>
    <xf numFmtId="1" fontId="19" fillId="0" borderId="15" xfId="1" applyNumberFormat="1" applyFont="1" applyFill="1" applyBorder="1" applyAlignment="1">
      <alignment horizontal="center" vertical="center" wrapText="1" readingOrder="1"/>
    </xf>
    <xf numFmtId="0" fontId="0" fillId="0" borderId="0" xfId="0"/>
    <xf numFmtId="0" fontId="26" fillId="0" borderId="0" xfId="0" applyFont="1"/>
    <xf numFmtId="0" fontId="29" fillId="6" borderId="32" xfId="0" applyFont="1" applyFill="1" applyBorder="1" applyAlignment="1">
      <alignment horizontal="center" vertical="center" wrapText="1"/>
    </xf>
    <xf numFmtId="0" fontId="29" fillId="6" borderId="24" xfId="0" applyFont="1" applyFill="1" applyBorder="1" applyAlignment="1">
      <alignment horizontal="center" vertical="center" wrapText="1"/>
    </xf>
    <xf numFmtId="0" fontId="28" fillId="6" borderId="19" xfId="0" applyFont="1" applyFill="1" applyBorder="1" applyAlignment="1">
      <alignment vertical="center"/>
    </xf>
    <xf numFmtId="0" fontId="29" fillId="6" borderId="34"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28" fillId="6" borderId="1" xfId="0" applyFont="1" applyFill="1" applyBorder="1" applyAlignment="1">
      <alignment vertical="center"/>
    </xf>
    <xf numFmtId="0" fontId="16" fillId="0" borderId="0" xfId="0" applyFont="1"/>
    <xf numFmtId="0" fontId="29" fillId="6" borderId="41"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0" fillId="0" borderId="42" xfId="0" applyBorder="1"/>
    <xf numFmtId="0" fontId="0" fillId="0" borderId="42" xfId="0" applyBorder="1" applyAlignment="1">
      <alignment horizontal="center" vertical="center"/>
    </xf>
    <xf numFmtId="9" fontId="0" fillId="0" borderId="43" xfId="0" applyNumberFormat="1" applyBorder="1" applyAlignment="1">
      <alignment horizontal="center" vertical="center"/>
    </xf>
    <xf numFmtId="9" fontId="0" fillId="0" borderId="43" xfId="4" applyFont="1" applyBorder="1" applyAlignment="1">
      <alignment horizontal="center" vertical="center"/>
    </xf>
    <xf numFmtId="0" fontId="0" fillId="0" borderId="44" xfId="0" applyBorder="1"/>
    <xf numFmtId="0" fontId="0" fillId="0" borderId="44" xfId="0" applyBorder="1" applyAlignment="1">
      <alignment horizontal="center" vertical="center"/>
    </xf>
    <xf numFmtId="9" fontId="0" fillId="0" borderId="45" xfId="0" applyNumberFormat="1" applyBorder="1" applyAlignment="1">
      <alignment horizontal="center" vertical="center"/>
    </xf>
    <xf numFmtId="0" fontId="32" fillId="0" borderId="49" xfId="0" applyFont="1" applyBorder="1" applyAlignment="1">
      <alignment horizontal="left" vertical="center" wrapText="1"/>
    </xf>
    <xf numFmtId="0" fontId="31" fillId="0" borderId="32" xfId="0" applyFont="1" applyBorder="1" applyAlignment="1">
      <alignment horizontal="left" vertical="center" wrapText="1"/>
    </xf>
    <xf numFmtId="0" fontId="32" fillId="0" borderId="47" xfId="0" applyFont="1" applyBorder="1" applyAlignment="1">
      <alignment horizontal="left" vertical="center" wrapText="1"/>
    </xf>
    <xf numFmtId="0" fontId="0" fillId="0" borderId="56" xfId="0" applyBorder="1"/>
    <xf numFmtId="0" fontId="0" fillId="0" borderId="32" xfId="0" applyBorder="1"/>
    <xf numFmtId="0" fontId="0" fillId="0" borderId="33" xfId="0" applyBorder="1"/>
    <xf numFmtId="0" fontId="29" fillId="6" borderId="46" xfId="0" applyFont="1" applyFill="1" applyBorder="1" applyAlignment="1">
      <alignment horizontal="center" vertical="center" wrapText="1"/>
    </xf>
    <xf numFmtId="0" fontId="0" fillId="0" borderId="57" xfId="0" applyBorder="1"/>
    <xf numFmtId="0" fontId="29" fillId="6" borderId="36" xfId="0" applyFont="1" applyFill="1" applyBorder="1" applyAlignment="1">
      <alignment horizontal="center" vertical="center" wrapText="1"/>
    </xf>
    <xf numFmtId="0" fontId="29" fillId="6" borderId="40" xfId="0" applyFont="1" applyFill="1" applyBorder="1" applyAlignment="1">
      <alignment horizontal="center" vertical="center" wrapText="1"/>
    </xf>
    <xf numFmtId="0" fontId="32" fillId="0" borderId="59" xfId="0" applyFont="1" applyBorder="1" applyAlignment="1">
      <alignment horizontal="left" vertical="center" wrapText="1"/>
    </xf>
    <xf numFmtId="0" fontId="32" fillId="0" borderId="3" xfId="0" applyFont="1" applyBorder="1" applyAlignment="1">
      <alignment horizontal="left" vertical="center" wrapText="1"/>
    </xf>
    <xf numFmtId="0" fontId="31" fillId="0" borderId="57" xfId="0" applyFont="1" applyBorder="1" applyAlignment="1">
      <alignment horizontal="left" vertical="center" wrapText="1"/>
    </xf>
    <xf numFmtId="0" fontId="29" fillId="6" borderId="60" xfId="0" applyFont="1" applyFill="1" applyBorder="1" applyAlignment="1">
      <alignment horizontal="center" vertical="center" wrapText="1"/>
    </xf>
    <xf numFmtId="0" fontId="31" fillId="2" borderId="24" xfId="0" applyFont="1" applyFill="1" applyBorder="1" applyAlignment="1">
      <alignment vertical="center" wrapText="1"/>
    </xf>
    <xf numFmtId="0" fontId="17" fillId="5" borderId="10" xfId="1" applyFont="1" applyFill="1" applyBorder="1" applyAlignment="1">
      <alignment horizontal="center" vertical="center" textRotation="90" wrapText="1"/>
    </xf>
    <xf numFmtId="0" fontId="17" fillId="5" borderId="5" xfId="1" applyFont="1" applyFill="1" applyBorder="1" applyAlignment="1">
      <alignment horizontal="center" vertical="center" textRotation="90" wrapText="1"/>
    </xf>
    <xf numFmtId="49" fontId="15" fillId="4" borderId="25" xfId="2" applyNumberFormat="1" applyFont="1" applyFill="1" applyBorder="1" applyAlignment="1">
      <alignment horizontal="center" vertical="center" wrapText="1" readingOrder="1"/>
    </xf>
    <xf numFmtId="49" fontId="15" fillId="4" borderId="26" xfId="2" applyNumberFormat="1" applyFont="1" applyFill="1" applyBorder="1" applyAlignment="1">
      <alignment horizontal="center" vertical="center" wrapText="1" readingOrder="1"/>
    </xf>
    <xf numFmtId="49" fontId="15" fillId="4" borderId="27" xfId="2" applyNumberFormat="1" applyFont="1" applyFill="1" applyBorder="1" applyAlignment="1">
      <alignment horizontal="center" vertical="center" wrapText="1" readingOrder="1"/>
    </xf>
    <xf numFmtId="0" fontId="17" fillId="5" borderId="1" xfId="1" applyFont="1" applyFill="1" applyBorder="1" applyAlignment="1">
      <alignment horizontal="center" vertical="center" textRotation="90"/>
    </xf>
    <xf numFmtId="0" fontId="17" fillId="5" borderId="5" xfId="1" applyFont="1" applyFill="1" applyBorder="1" applyAlignment="1">
      <alignment horizontal="center" vertical="center" textRotation="90"/>
    </xf>
    <xf numFmtId="1" fontId="10" fillId="0" borderId="1" xfId="1" applyNumberFormat="1" applyFont="1" applyAlignment="1">
      <alignment horizontal="center" vertical="center" readingOrder="1"/>
    </xf>
    <xf numFmtId="49" fontId="15" fillId="4" borderId="30" xfId="2" applyNumberFormat="1" applyFont="1" applyFill="1" applyBorder="1" applyAlignment="1">
      <alignment horizontal="center" vertical="center" wrapText="1" readingOrder="1"/>
    </xf>
    <xf numFmtId="49" fontId="15" fillId="4" borderId="3" xfId="2" applyNumberFormat="1" applyFont="1" applyFill="1" applyBorder="1" applyAlignment="1">
      <alignment horizontal="center" vertical="center" wrapText="1" readingOrder="1"/>
    </xf>
    <xf numFmtId="49" fontId="15" fillId="4" borderId="31" xfId="2" applyNumberFormat="1" applyFont="1" applyFill="1" applyBorder="1" applyAlignment="1">
      <alignment horizontal="center" vertical="center" wrapText="1" readingOrder="1"/>
    </xf>
    <xf numFmtId="0" fontId="21" fillId="4" borderId="28" xfId="1" applyFont="1" applyFill="1" applyBorder="1" applyAlignment="1">
      <alignment horizontal="center" vertical="center" wrapText="1" readingOrder="1"/>
    </xf>
    <xf numFmtId="0" fontId="21" fillId="4" borderId="26" xfId="1" applyFont="1" applyFill="1" applyBorder="1" applyAlignment="1">
      <alignment horizontal="center" vertical="center" wrapText="1" readingOrder="1"/>
    </xf>
    <xf numFmtId="0" fontId="21" fillId="4" borderId="29" xfId="1" applyFont="1" applyFill="1" applyBorder="1" applyAlignment="1">
      <alignment horizontal="center" vertical="center" wrapText="1" readingOrder="1"/>
    </xf>
    <xf numFmtId="0" fontId="15" fillId="4" borderId="28" xfId="1" applyFont="1" applyFill="1" applyBorder="1" applyAlignment="1">
      <alignment horizontal="center" vertical="center" wrapText="1" readingOrder="1"/>
    </xf>
    <xf numFmtId="0" fontId="15" fillId="4" borderId="26" xfId="1" applyFont="1" applyFill="1" applyBorder="1" applyAlignment="1">
      <alignment horizontal="center" vertical="center" wrapText="1" readingOrder="1"/>
    </xf>
    <xf numFmtId="0" fontId="15" fillId="4" borderId="29" xfId="1" applyFont="1" applyFill="1" applyBorder="1" applyAlignment="1">
      <alignment horizontal="center" vertical="center" wrapText="1" readingOrder="1"/>
    </xf>
    <xf numFmtId="0" fontId="17" fillId="5" borderId="9" xfId="1" applyFont="1" applyFill="1" applyBorder="1" applyAlignment="1">
      <alignment horizontal="center" vertical="center" textRotation="90" wrapText="1"/>
    </xf>
    <xf numFmtId="0" fontId="17" fillId="5" borderId="4" xfId="1" applyFont="1" applyFill="1" applyBorder="1" applyAlignment="1">
      <alignment horizontal="center" vertical="center" textRotation="90" wrapText="1"/>
    </xf>
    <xf numFmtId="0" fontId="12" fillId="3" borderId="9" xfId="1" applyFont="1" applyFill="1" applyBorder="1" applyAlignment="1">
      <alignment horizontal="center" vertical="center" wrapText="1"/>
    </xf>
    <xf numFmtId="0" fontId="12" fillId="3" borderId="3"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0" borderId="1" xfId="1" applyFont="1" applyAlignment="1">
      <alignment horizontal="left"/>
    </xf>
    <xf numFmtId="0" fontId="13" fillId="0" borderId="1" xfId="1" applyFont="1" applyAlignment="1">
      <alignment horizontal="left"/>
    </xf>
    <xf numFmtId="0" fontId="11" fillId="2" borderId="9" xfId="1" applyFont="1" applyFill="1" applyBorder="1" applyAlignment="1">
      <alignment horizontal="center"/>
    </xf>
    <xf numFmtId="0" fontId="11" fillId="2" borderId="4" xfId="1" applyFont="1" applyFill="1" applyBorder="1" applyAlignment="1">
      <alignment horizontal="center"/>
    </xf>
    <xf numFmtId="0" fontId="11" fillId="2" borderId="21" xfId="1" applyFont="1" applyFill="1" applyBorder="1" applyAlignment="1">
      <alignment horizontal="center"/>
    </xf>
    <xf numFmtId="0" fontId="11" fillId="2" borderId="23" xfId="1" applyFont="1" applyFill="1" applyBorder="1" applyAlignment="1">
      <alignment horizontal="center"/>
    </xf>
    <xf numFmtId="0" fontId="15" fillId="4" borderId="21" xfId="6" applyNumberFormat="1" applyFont="1" applyFill="1" applyBorder="1" applyAlignment="1">
      <alignment horizontal="center" vertical="center" wrapText="1" readingOrder="1"/>
    </xf>
    <xf numFmtId="0" fontId="15" fillId="4" borderId="22" xfId="6" applyNumberFormat="1" applyFont="1" applyFill="1" applyBorder="1" applyAlignment="1">
      <alignment horizontal="center" vertical="center" wrapText="1" readingOrder="1"/>
    </xf>
    <xf numFmtId="0" fontId="15" fillId="4" borderId="23" xfId="6" applyNumberFormat="1" applyFont="1" applyFill="1" applyBorder="1" applyAlignment="1">
      <alignment horizontal="center" vertical="center" wrapText="1" readingOrder="1"/>
    </xf>
    <xf numFmtId="0" fontId="15" fillId="4" borderId="21" xfId="6" applyNumberFormat="1" applyFont="1" applyFill="1" applyBorder="1" applyAlignment="1">
      <alignment horizontal="center" vertical="center" readingOrder="1"/>
    </xf>
    <xf numFmtId="0" fontId="15" fillId="4" borderId="22" xfId="6" applyNumberFormat="1" applyFont="1" applyFill="1" applyBorder="1" applyAlignment="1">
      <alignment horizontal="center" vertical="center" readingOrder="1"/>
    </xf>
    <xf numFmtId="0" fontId="15" fillId="4" borderId="23" xfId="6" applyNumberFormat="1" applyFont="1" applyFill="1" applyBorder="1" applyAlignment="1">
      <alignment horizontal="center" vertical="center" readingOrder="1"/>
    </xf>
    <xf numFmtId="0" fontId="17" fillId="4" borderId="15" xfId="1" applyFont="1" applyFill="1" applyBorder="1" applyAlignment="1">
      <alignment horizontal="center" vertical="center" wrapText="1"/>
    </xf>
    <xf numFmtId="0" fontId="17" fillId="4" borderId="16" xfId="1" applyFont="1" applyFill="1" applyBorder="1" applyAlignment="1">
      <alignment horizontal="center" vertical="center" wrapText="1"/>
    </xf>
    <xf numFmtId="0" fontId="17" fillId="4" borderId="17" xfId="1" applyFont="1" applyFill="1" applyBorder="1" applyAlignment="1">
      <alignment horizontal="center" vertical="center" wrapText="1"/>
    </xf>
    <xf numFmtId="0" fontId="17" fillId="4" borderId="11" xfId="1" applyFont="1" applyFill="1" applyBorder="1" applyAlignment="1">
      <alignment horizontal="center" vertical="center" wrapText="1"/>
    </xf>
    <xf numFmtId="0" fontId="10" fillId="0" borderId="1" xfId="1" applyFont="1" applyAlignment="1">
      <alignment horizontal="center"/>
    </xf>
    <xf numFmtId="0" fontId="17" fillId="5" borderId="1" xfId="1" applyFont="1" applyFill="1" applyBorder="1" applyAlignment="1">
      <alignment horizontal="center" vertical="center" textRotation="90" wrapText="1"/>
    </xf>
    <xf numFmtId="0" fontId="17" fillId="5" borderId="10" xfId="1" applyFont="1" applyFill="1" applyBorder="1" applyAlignment="1">
      <alignment horizontal="center" vertical="center" textRotation="90"/>
    </xf>
    <xf numFmtId="0" fontId="12" fillId="3" borderId="21" xfId="1" applyFont="1" applyFill="1" applyBorder="1" applyAlignment="1">
      <alignment horizontal="center" vertical="center" wrapText="1"/>
    </xf>
    <xf numFmtId="0" fontId="12" fillId="3" borderId="22" xfId="1" applyFont="1" applyFill="1" applyBorder="1" applyAlignment="1">
      <alignment horizontal="center" vertical="center" wrapText="1"/>
    </xf>
    <xf numFmtId="0" fontId="12" fillId="3" borderId="23" xfId="1" applyFont="1" applyFill="1" applyBorder="1" applyAlignment="1">
      <alignment horizontal="center" vertical="center" wrapText="1"/>
    </xf>
    <xf numFmtId="0" fontId="12" fillId="3" borderId="10" xfId="1" applyFont="1" applyFill="1" applyBorder="1" applyAlignment="1">
      <alignment horizontal="center" vertical="center"/>
    </xf>
    <xf numFmtId="0" fontId="12" fillId="3" borderId="1" xfId="1" applyFont="1" applyFill="1" applyBorder="1" applyAlignment="1">
      <alignment horizontal="center" vertical="center"/>
    </xf>
    <xf numFmtId="0" fontId="8" fillId="4" borderId="18" xfId="2" applyNumberFormat="1" applyFont="1" applyFill="1" applyBorder="1" applyAlignment="1">
      <alignment horizontal="center" vertical="center" textRotation="91"/>
    </xf>
    <xf numFmtId="0" fontId="8" fillId="4" borderId="19" xfId="2" applyNumberFormat="1" applyFont="1" applyFill="1" applyBorder="1" applyAlignment="1">
      <alignment horizontal="center" vertical="center" textRotation="91"/>
    </xf>
    <xf numFmtId="0" fontId="8" fillId="4" borderId="20" xfId="2" applyNumberFormat="1" applyFont="1" applyFill="1" applyBorder="1" applyAlignment="1">
      <alignment horizontal="center" vertical="center" textRotation="91"/>
    </xf>
    <xf numFmtId="0" fontId="0" fillId="0" borderId="0" xfId="0" applyAlignment="1">
      <alignment horizontal="center"/>
    </xf>
    <xf numFmtId="0" fontId="27" fillId="0" borderId="0" xfId="0" applyFont="1" applyAlignment="1">
      <alignment horizontal="center" vertical="center"/>
    </xf>
    <xf numFmtId="14" fontId="0" fillId="0" borderId="0" xfId="0" applyNumberFormat="1" applyAlignment="1">
      <alignment horizontal="center"/>
    </xf>
    <xf numFmtId="0" fontId="28" fillId="6" borderId="58" xfId="0" applyFont="1" applyFill="1" applyBorder="1" applyAlignment="1">
      <alignment horizontal="center" vertical="center" wrapText="1"/>
    </xf>
    <xf numFmtId="0" fontId="28" fillId="6" borderId="57" xfId="0" applyFont="1" applyFill="1" applyBorder="1" applyAlignment="1">
      <alignment horizontal="center" vertical="center" wrapText="1"/>
    </xf>
    <xf numFmtId="0" fontId="28" fillId="6" borderId="33" xfId="0" applyFont="1" applyFill="1" applyBorder="1" applyAlignment="1">
      <alignment horizontal="center" vertical="center" wrapText="1"/>
    </xf>
    <xf numFmtId="9" fontId="33" fillId="0" borderId="24" xfId="4" applyFont="1" applyBorder="1" applyAlignment="1">
      <alignment horizontal="center"/>
    </xf>
    <xf numFmtId="0" fontId="30" fillId="0" borderId="34"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6" xfId="0" applyFont="1" applyBorder="1" applyAlignment="1">
      <alignment horizontal="center" vertical="center" wrapText="1"/>
    </xf>
    <xf numFmtId="0" fontId="31" fillId="0" borderId="34" xfId="0" applyFont="1" applyBorder="1" applyAlignment="1">
      <alignment horizontal="justify" vertical="center" wrapText="1"/>
    </xf>
    <xf numFmtId="0" fontId="31" fillId="0" borderId="36" xfId="0" applyFont="1" applyBorder="1" applyAlignment="1">
      <alignment horizontal="justify" vertical="center" wrapText="1"/>
    </xf>
    <xf numFmtId="0" fontId="30" fillId="0" borderId="34" xfId="0" applyFont="1" applyBorder="1" applyAlignment="1">
      <alignment horizontal="justify" vertical="center" wrapText="1"/>
    </xf>
    <xf numFmtId="0" fontId="30" fillId="0" borderId="35" xfId="0" applyFont="1" applyBorder="1" applyAlignment="1">
      <alignment horizontal="justify" vertical="center" wrapText="1"/>
    </xf>
    <xf numFmtId="0" fontId="30" fillId="0" borderId="36" xfId="0" applyFont="1" applyBorder="1" applyAlignment="1">
      <alignment horizontal="justify" vertical="center" wrapText="1"/>
    </xf>
    <xf numFmtId="0" fontId="31" fillId="0" borderId="35" xfId="0" applyFont="1" applyBorder="1" applyAlignment="1">
      <alignment horizontal="justify" vertical="center" wrapText="1"/>
    </xf>
    <xf numFmtId="0" fontId="30" fillId="0" borderId="34" xfId="0" applyFont="1" applyBorder="1" applyAlignment="1">
      <alignment horizontal="left" vertical="center" wrapText="1"/>
    </xf>
    <xf numFmtId="0" fontId="30" fillId="0" borderId="36" xfId="0" applyFont="1" applyBorder="1" applyAlignment="1">
      <alignment horizontal="left" vertical="center" wrapText="1"/>
    </xf>
    <xf numFmtId="0" fontId="31" fillId="7" borderId="34" xfId="0" applyFont="1" applyFill="1" applyBorder="1" applyAlignment="1">
      <alignment horizontal="justify" vertical="center" wrapText="1"/>
    </xf>
    <xf numFmtId="0" fontId="31" fillId="7" borderId="35" xfId="0" applyFont="1" applyFill="1" applyBorder="1" applyAlignment="1">
      <alignment horizontal="justify" vertical="center" wrapText="1"/>
    </xf>
    <xf numFmtId="0" fontId="31" fillId="7" borderId="36" xfId="0" applyFont="1" applyFill="1" applyBorder="1" applyAlignment="1">
      <alignment horizontal="justify" vertical="center" wrapText="1"/>
    </xf>
    <xf numFmtId="0" fontId="31" fillId="7" borderId="20" xfId="0" applyFont="1" applyFill="1" applyBorder="1" applyAlignment="1">
      <alignment horizontal="justify" vertical="center" wrapText="1"/>
    </xf>
    <xf numFmtId="0" fontId="31" fillId="7" borderId="40" xfId="0" applyFont="1" applyFill="1" applyBorder="1" applyAlignment="1">
      <alignment horizontal="justify" vertical="center" wrapText="1"/>
    </xf>
    <xf numFmtId="0" fontId="28" fillId="6" borderId="19" xfId="0" applyFont="1" applyFill="1" applyBorder="1" applyAlignment="1">
      <alignment horizontal="center" vertical="center"/>
    </xf>
    <xf numFmtId="0" fontId="28" fillId="6" borderId="1" xfId="0" applyFont="1" applyFill="1" applyBorder="1" applyAlignment="1">
      <alignment horizontal="center" vertical="center" wrapText="1"/>
    </xf>
    <xf numFmtId="0" fontId="30" fillId="7" borderId="34" xfId="0" applyFont="1" applyFill="1" applyBorder="1" applyAlignment="1">
      <alignment horizontal="center" vertical="center" wrapText="1"/>
    </xf>
    <xf numFmtId="0" fontId="30" fillId="7" borderId="35" xfId="0" applyFont="1" applyFill="1" applyBorder="1" applyAlignment="1">
      <alignment horizontal="center" vertical="center" wrapText="1"/>
    </xf>
    <xf numFmtId="0" fontId="30" fillId="7" borderId="36" xfId="0" applyFont="1" applyFill="1" applyBorder="1" applyAlignment="1">
      <alignment horizontal="center" vertical="center" wrapText="1"/>
    </xf>
    <xf numFmtId="0" fontId="31" fillId="7" borderId="38" xfId="0" applyFont="1" applyFill="1" applyBorder="1" applyAlignment="1">
      <alignment horizontal="justify" vertical="center" wrapText="1"/>
    </xf>
    <xf numFmtId="0" fontId="31" fillId="2" borderId="34" xfId="0" applyFont="1" applyFill="1" applyBorder="1" applyAlignment="1">
      <alignment horizontal="justify" vertical="center" wrapText="1"/>
    </xf>
    <xf numFmtId="0" fontId="31" fillId="2" borderId="36" xfId="0" applyFont="1" applyFill="1" applyBorder="1" applyAlignment="1">
      <alignment horizontal="justify" vertical="center" wrapText="1"/>
    </xf>
    <xf numFmtId="0" fontId="32" fillId="7" borderId="34" xfId="0" applyFont="1" applyFill="1" applyBorder="1" applyAlignment="1">
      <alignment horizontal="justify" vertical="center" wrapText="1"/>
    </xf>
    <xf numFmtId="0" fontId="31" fillId="7" borderId="47" xfId="0" applyFont="1" applyFill="1" applyBorder="1" applyAlignment="1">
      <alignment horizontal="justify" vertical="center" wrapText="1"/>
    </xf>
    <xf numFmtId="0" fontId="31" fillId="7" borderId="48" xfId="0" applyFont="1" applyFill="1" applyBorder="1" applyAlignment="1">
      <alignment horizontal="justify" vertical="center" wrapText="1"/>
    </xf>
    <xf numFmtId="0" fontId="31" fillId="7" borderId="23" xfId="0" applyFont="1" applyFill="1" applyBorder="1" applyAlignment="1">
      <alignment horizontal="justify" vertical="center" wrapText="1"/>
    </xf>
    <xf numFmtId="0" fontId="31" fillId="7" borderId="17" xfId="0" applyFont="1" applyFill="1" applyBorder="1" applyAlignment="1">
      <alignment horizontal="justify" vertical="center" wrapText="1"/>
    </xf>
    <xf numFmtId="0" fontId="32" fillId="0" borderId="47" xfId="0" applyFont="1" applyBorder="1" applyAlignment="1">
      <alignment horizontal="left" vertical="center" wrapText="1"/>
    </xf>
    <xf numFmtId="0" fontId="32" fillId="0" borderId="54" xfId="0" applyFont="1" applyBorder="1" applyAlignment="1">
      <alignment horizontal="left" vertical="center" wrapText="1"/>
    </xf>
    <xf numFmtId="0" fontId="32" fillId="0" borderId="48" xfId="0" applyFont="1" applyBorder="1" applyAlignment="1">
      <alignment horizontal="left" vertical="center" wrapText="1"/>
    </xf>
    <xf numFmtId="0" fontId="32" fillId="0" borderId="53" xfId="0" applyFont="1" applyBorder="1" applyAlignment="1">
      <alignment horizontal="left" vertical="center" wrapText="1"/>
    </xf>
    <xf numFmtId="0" fontId="32" fillId="0" borderId="51" xfId="0" applyFont="1" applyBorder="1" applyAlignment="1">
      <alignment horizontal="left" vertical="center" wrapText="1"/>
    </xf>
    <xf numFmtId="0" fontId="32" fillId="0" borderId="52" xfId="0" applyFont="1" applyBorder="1" applyAlignment="1">
      <alignment horizontal="left" vertical="center" wrapText="1"/>
    </xf>
    <xf numFmtId="0" fontId="30" fillId="2" borderId="38" xfId="0" applyFont="1" applyFill="1" applyBorder="1" applyAlignment="1">
      <alignment horizontal="center" vertical="center" wrapText="1"/>
    </xf>
    <xf numFmtId="0" fontId="30" fillId="2" borderId="35" xfId="0" applyFont="1" applyFill="1" applyBorder="1" applyAlignment="1">
      <alignment horizontal="center" vertical="center" wrapText="1"/>
    </xf>
    <xf numFmtId="0" fontId="31" fillId="7" borderId="18" xfId="0" applyFont="1" applyFill="1" applyBorder="1" applyAlignment="1">
      <alignment horizontal="justify" vertical="center" wrapText="1"/>
    </xf>
    <xf numFmtId="0" fontId="31" fillId="7" borderId="37" xfId="0" applyFont="1" applyFill="1" applyBorder="1" applyAlignment="1">
      <alignment horizontal="justify" vertical="center" wrapText="1"/>
    </xf>
    <xf numFmtId="0" fontId="31" fillId="7" borderId="39" xfId="0" applyFont="1" applyFill="1" applyBorder="1" applyAlignment="1">
      <alignment horizontal="justify" vertical="center" wrapText="1"/>
    </xf>
    <xf numFmtId="0" fontId="30" fillId="2" borderId="34" xfId="0" applyFont="1" applyFill="1" applyBorder="1" applyAlignment="1">
      <alignment horizontal="justify" vertical="center" wrapText="1"/>
    </xf>
    <xf numFmtId="0" fontId="30" fillId="2" borderId="35" xfId="0" applyFont="1" applyFill="1" applyBorder="1" applyAlignment="1">
      <alignment horizontal="justify" vertical="center" wrapText="1"/>
    </xf>
    <xf numFmtId="0" fontId="30" fillId="2" borderId="36" xfId="0" applyFont="1" applyFill="1" applyBorder="1" applyAlignment="1">
      <alignment horizontal="justify" vertical="center" wrapText="1"/>
    </xf>
    <xf numFmtId="0" fontId="32" fillId="0" borderId="50" xfId="0" applyFont="1" applyBorder="1" applyAlignment="1">
      <alignment horizontal="left" vertical="center" wrapText="1"/>
    </xf>
    <xf numFmtId="0" fontId="32" fillId="0" borderId="55" xfId="0" applyFont="1" applyBorder="1" applyAlignment="1">
      <alignment horizontal="left" vertical="center" wrapText="1"/>
    </xf>
    <xf numFmtId="0" fontId="30" fillId="2" borderId="20" xfId="0" applyFont="1" applyFill="1" applyBorder="1" applyAlignment="1">
      <alignment horizontal="center" vertical="center" wrapText="1"/>
    </xf>
    <xf numFmtId="0" fontId="30" fillId="2" borderId="34" xfId="0" applyFont="1" applyFill="1" applyBorder="1" applyAlignment="1">
      <alignment horizontal="center" vertical="center" wrapText="1"/>
    </xf>
    <xf numFmtId="0" fontId="30" fillId="2" borderId="37" xfId="0" applyFont="1" applyFill="1" applyBorder="1" applyAlignment="1">
      <alignment horizontal="justify" vertical="center" wrapText="1"/>
    </xf>
    <xf numFmtId="0" fontId="32" fillId="0" borderId="31" xfId="0" applyFont="1" applyBorder="1" applyAlignment="1">
      <alignment horizontal="left" vertical="center" wrapText="1"/>
    </xf>
    <xf numFmtId="0" fontId="31" fillId="0" borderId="34" xfId="0" applyFont="1" applyBorder="1" applyAlignment="1">
      <alignment vertical="center" wrapText="1"/>
    </xf>
    <xf numFmtId="0" fontId="31" fillId="0" borderId="36" xfId="0" applyFont="1" applyBorder="1" applyAlignment="1">
      <alignment vertical="center" wrapText="1"/>
    </xf>
  </cellXfs>
  <cellStyles count="10">
    <cellStyle name="Excel Built-in Percent" xfId="9"/>
    <cellStyle name="Millares [0]" xfId="6" builtinId="6"/>
    <cellStyle name="Normal" xfId="0" builtinId="0"/>
    <cellStyle name="Normal 2" xfId="1"/>
    <cellStyle name="Normal 3" xfId="8"/>
    <cellStyle name="Normal 3 2" xfId="5"/>
    <cellStyle name="Normal 3 3" xfId="2"/>
    <cellStyle name="Porcentaje" xfId="4" builtinId="5"/>
    <cellStyle name="Porcentaje 2" xfId="3"/>
    <cellStyle name="TableStyleLight1" xfId="7"/>
  </cellStyles>
  <dxfs count="24">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2060"/>
        </patternFill>
      </fill>
    </dxf>
    <dxf>
      <fill>
        <patternFill>
          <bgColor rgb="FF002060"/>
        </patternFill>
      </fill>
    </dxf>
    <dxf>
      <fill>
        <patternFill>
          <bgColor rgb="FF002060"/>
        </patternFill>
      </fill>
    </dxf>
    <dxf>
      <fill>
        <patternFill>
          <bgColor rgb="FF00206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00000000-0008-0000-0000-000002000000}"/>
            </a:ext>
          </a:extLst>
        </xdr:cNvPr>
        <xdr:cNvCxnSpPr/>
      </xdr:nvCxnSpPr>
      <xdr:spPr>
        <a:xfrm>
          <a:off x="219075" y="895350"/>
          <a:ext cx="11811000"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00000000-0008-0000-0000-000003000000}"/>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00000000-0008-0000-0000-000004000000}"/>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000-000005000000}"/>
            </a:ext>
          </a:extLst>
        </xdr:cNvPr>
        <xdr:cNvSpPr txBox="1"/>
      </xdr:nvSpPr>
      <xdr:spPr>
        <a:xfrm>
          <a:off x="6461554" y="961510"/>
          <a:ext cx="1553195"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71475"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00000000-0008-0000-0100-000002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00000000-0008-0000-0100-000003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00000000-0008-0000-0100-000004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00000000-0008-0000-0100-000005000000}"/>
            </a:ext>
          </a:extLst>
        </xdr:cNvPr>
        <xdr:cNvCxnSpPr/>
      </xdr:nvCxnSpPr>
      <xdr:spPr>
        <a:xfrm flipV="1">
          <a:off x="542925" y="895350"/>
          <a:ext cx="10391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100-000006000000}"/>
            </a:ext>
          </a:extLst>
        </xdr:cNvPr>
        <xdr:cNvSpPr txBox="1"/>
      </xdr:nvSpPr>
      <xdr:spPr>
        <a:xfrm>
          <a:off x="5284304" y="950429"/>
          <a:ext cx="2076376"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00000000-0008-0000-0100-000007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3</xdr:row>
      <xdr:rowOff>155976</xdr:rowOff>
    </xdr:to>
    <xdr:pic>
      <xdr:nvPicPr>
        <xdr:cNvPr id="2" name="Imagen 1">
          <a:extLst>
            <a:ext uri="{FF2B5EF4-FFF2-40B4-BE49-F238E27FC236}">
              <a16:creationId xmlns:a16="http://schemas.microsoft.com/office/drawing/2014/main" id="{5656ACD4-B57E-4E08-8A10-B3CAA5C7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660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20AA%20SALUD%20BUCAL%20PEREIRA\2021\PROGRAMAS\11.%20CANCER%20DE%20ESTOMAGO,%20COLORECTAL%20Y%20PROSTATA\11.%20CA%20CEPO%20%20IPS%20AH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CA PROSTATA"/>
      <sheetName val="11. CA COLORECTAL"/>
    </sheetNames>
    <sheetDataSet>
      <sheetData sheetId="0"/>
      <sheetData sheetId="1">
        <row r="18">
          <cell r="A18">
            <v>3</v>
          </cell>
        </row>
        <row r="26">
          <cell r="A26">
            <v>5</v>
          </cell>
        </row>
        <row r="30">
          <cell r="A30">
            <v>1</v>
          </cell>
        </row>
        <row r="36">
          <cell r="A36">
            <v>3</v>
          </cell>
        </row>
        <row r="41">
          <cell r="A41">
            <v>2</v>
          </cell>
        </row>
        <row r="45">
          <cell r="A45">
            <v>1</v>
          </cell>
        </row>
        <row r="49">
          <cell r="A49">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topLeftCell="A13" zoomScaleNormal="100" workbookViewId="0">
      <selection activeCell="V10" sqref="V10"/>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39" customWidth="1"/>
    <col min="6" max="6" width="7.85546875" style="39" customWidth="1"/>
    <col min="7" max="7" width="3.7109375" style="39" customWidth="1"/>
    <col min="8" max="8" width="6" style="39" customWidth="1"/>
    <col min="9" max="9" width="4.7109375" style="39" customWidth="1"/>
    <col min="10" max="10" width="4.85546875" style="39" customWidth="1"/>
    <col min="11" max="11" width="5.140625" style="40" customWidth="1"/>
    <col min="12" max="12" width="5" style="40" customWidth="1"/>
    <col min="13" max="13" width="4.28515625" style="40" customWidth="1"/>
    <col min="14" max="14" width="4.85546875" style="39" customWidth="1"/>
    <col min="15" max="15" width="4.42578125" style="39" customWidth="1"/>
    <col min="16" max="16" width="5.7109375" style="39" customWidth="1"/>
    <col min="17" max="17" width="4.5703125" style="39" customWidth="1"/>
    <col min="18" max="18" width="4.42578125" style="39" customWidth="1"/>
    <col min="19" max="19" width="5.140625" style="39" customWidth="1"/>
    <col min="20" max="20" width="11.42578125" style="35"/>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130" t="s">
        <v>13</v>
      </c>
      <c r="F2" s="131"/>
      <c r="G2" s="131"/>
      <c r="H2" s="131"/>
      <c r="I2" s="131"/>
      <c r="J2" s="131"/>
      <c r="K2" s="131"/>
      <c r="L2" s="131"/>
      <c r="M2" s="131"/>
      <c r="N2" s="131"/>
      <c r="O2" s="131"/>
      <c r="P2" s="131"/>
      <c r="Q2" s="131"/>
      <c r="R2" s="131"/>
      <c r="S2" s="131"/>
      <c r="T2" s="132"/>
    </row>
    <row r="3" spans="1:20" ht="15" customHeight="1" x14ac:dyDescent="0.2">
      <c r="E3" s="133"/>
      <c r="F3" s="134"/>
      <c r="G3" s="134"/>
      <c r="H3" s="134"/>
      <c r="I3" s="134"/>
      <c r="J3" s="134"/>
      <c r="K3" s="134"/>
      <c r="L3" s="134"/>
      <c r="M3" s="134"/>
      <c r="N3" s="134"/>
      <c r="O3" s="134"/>
      <c r="P3" s="134"/>
      <c r="Q3" s="134"/>
      <c r="R3" s="134"/>
      <c r="S3" s="134"/>
      <c r="T3" s="135"/>
    </row>
    <row r="4" spans="1:20" ht="15" customHeight="1" x14ac:dyDescent="0.2">
      <c r="E4" s="133"/>
      <c r="F4" s="134"/>
      <c r="G4" s="134"/>
      <c r="H4" s="134"/>
      <c r="I4" s="134"/>
      <c r="J4" s="134"/>
      <c r="K4" s="134"/>
      <c r="L4" s="134"/>
      <c r="M4" s="134"/>
      <c r="N4" s="134"/>
      <c r="O4" s="134"/>
      <c r="P4" s="134"/>
      <c r="Q4" s="134"/>
      <c r="R4" s="134"/>
      <c r="S4" s="134"/>
      <c r="T4" s="135"/>
    </row>
    <row r="5" spans="1:20" ht="12.75" x14ac:dyDescent="0.2">
      <c r="E5" s="6"/>
      <c r="F5" s="6"/>
      <c r="G5" s="6"/>
      <c r="H5" s="7"/>
      <c r="I5" s="7"/>
      <c r="J5" s="7"/>
      <c r="K5" s="8"/>
      <c r="L5" s="8"/>
      <c r="M5" s="8"/>
      <c r="N5" s="6"/>
      <c r="O5" s="6"/>
      <c r="P5" s="6"/>
      <c r="Q5" s="6"/>
      <c r="R5" s="6"/>
      <c r="S5" s="6"/>
      <c r="T5" s="9"/>
    </row>
    <row r="6" spans="1:20" ht="21.75" customHeight="1" x14ac:dyDescent="0.2">
      <c r="E6" s="6"/>
      <c r="F6" s="6"/>
      <c r="G6" s="6"/>
      <c r="H6" s="6"/>
      <c r="I6" s="6"/>
      <c r="J6" s="6"/>
      <c r="K6" s="8"/>
      <c r="L6" s="8"/>
      <c r="M6" s="8"/>
      <c r="N6" s="6"/>
      <c r="O6" s="6"/>
      <c r="P6" s="6"/>
      <c r="Q6" s="6"/>
      <c r="R6" s="6"/>
      <c r="S6" s="6"/>
      <c r="T6" s="9"/>
    </row>
    <row r="7" spans="1:20" ht="12.75" x14ac:dyDescent="0.2">
      <c r="C7" s="136" t="s">
        <v>7</v>
      </c>
      <c r="D7" s="136"/>
      <c r="E7" s="136"/>
      <c r="F7" s="2"/>
      <c r="G7" s="2"/>
      <c r="H7" s="2"/>
      <c r="I7" s="2"/>
      <c r="J7" s="2"/>
      <c r="K7" s="2"/>
      <c r="L7" s="2"/>
      <c r="M7" s="2"/>
      <c r="N7" s="2"/>
      <c r="O7" s="2"/>
      <c r="P7" s="2"/>
      <c r="Q7" s="2"/>
      <c r="R7" s="2"/>
      <c r="S7" s="2"/>
      <c r="T7" s="10"/>
    </row>
    <row r="8" spans="1:20" ht="14.25" customHeight="1" x14ac:dyDescent="0.2">
      <c r="C8" s="11" t="s">
        <v>46</v>
      </c>
      <c r="D8" s="11"/>
      <c r="E8" s="11"/>
      <c r="F8" s="2"/>
      <c r="G8" s="2"/>
      <c r="H8" s="2"/>
      <c r="I8" s="2"/>
      <c r="J8" s="2"/>
      <c r="K8" s="2"/>
      <c r="L8" s="2"/>
      <c r="M8" s="2"/>
      <c r="N8" s="2"/>
      <c r="O8" s="2"/>
      <c r="P8" s="2"/>
      <c r="Q8" s="2"/>
      <c r="R8" s="2"/>
      <c r="S8" s="2"/>
      <c r="T8" s="10"/>
    </row>
    <row r="9" spans="1:20" ht="12.75" x14ac:dyDescent="0.2">
      <c r="C9" s="137" t="s">
        <v>14</v>
      </c>
      <c r="D9" s="137"/>
      <c r="E9" s="137"/>
      <c r="F9" s="2"/>
      <c r="G9" s="2"/>
      <c r="H9" s="2"/>
      <c r="I9" s="2"/>
      <c r="J9" s="2"/>
      <c r="K9" s="2"/>
      <c r="L9" s="2"/>
      <c r="M9" s="2"/>
      <c r="N9" s="2"/>
      <c r="O9" s="2"/>
      <c r="P9" s="2"/>
      <c r="Q9" s="2"/>
      <c r="R9" s="2"/>
      <c r="S9" s="2"/>
      <c r="T9" s="10"/>
    </row>
    <row r="10" spans="1:20" ht="12.75" x14ac:dyDescent="0.2">
      <c r="C10" s="137" t="s">
        <v>47</v>
      </c>
      <c r="D10" s="137"/>
      <c r="E10" s="137"/>
      <c r="F10" s="2"/>
      <c r="G10" s="2"/>
      <c r="H10" s="2"/>
      <c r="I10" s="2"/>
      <c r="J10" s="2"/>
      <c r="K10" s="2"/>
      <c r="L10" s="2"/>
      <c r="M10" s="2"/>
      <c r="N10" s="2"/>
      <c r="O10" s="2"/>
      <c r="P10" s="2"/>
      <c r="Q10" s="2"/>
      <c r="R10" s="2"/>
      <c r="S10" s="2"/>
      <c r="T10" s="10"/>
    </row>
    <row r="11" spans="1:20" ht="46.5" customHeight="1" x14ac:dyDescent="0.2">
      <c r="B11" s="138"/>
      <c r="C11" s="139"/>
      <c r="D11" s="12" t="s">
        <v>8</v>
      </c>
      <c r="E11" s="142"/>
      <c r="F11" s="143"/>
      <c r="G11" s="144"/>
      <c r="H11" s="145"/>
      <c r="I11" s="146"/>
      <c r="J11" s="147"/>
      <c r="K11" s="145"/>
      <c r="L11" s="146"/>
      <c r="M11" s="147"/>
      <c r="N11" s="145"/>
      <c r="O11" s="146"/>
      <c r="P11" s="147"/>
      <c r="Q11" s="145"/>
      <c r="R11" s="146"/>
      <c r="S11" s="147"/>
      <c r="T11" s="13">
        <v>5</v>
      </c>
    </row>
    <row r="12" spans="1:20" ht="30" x14ac:dyDescent="0.2">
      <c r="B12" s="140"/>
      <c r="C12" s="141"/>
      <c r="D12" s="12" t="s">
        <v>10</v>
      </c>
      <c r="E12" s="14" t="s">
        <v>0</v>
      </c>
      <c r="F12" s="15" t="s">
        <v>1</v>
      </c>
      <c r="G12" s="16" t="s">
        <v>2</v>
      </c>
      <c r="H12" s="14" t="s">
        <v>0</v>
      </c>
      <c r="I12" s="15" t="s">
        <v>1</v>
      </c>
      <c r="J12" s="16" t="s">
        <v>2</v>
      </c>
      <c r="K12" s="14" t="s">
        <v>0</v>
      </c>
      <c r="L12" s="15" t="s">
        <v>1</v>
      </c>
      <c r="M12" s="16" t="s">
        <v>2</v>
      </c>
      <c r="N12" s="14" t="s">
        <v>0</v>
      </c>
      <c r="O12" s="15" t="s">
        <v>1</v>
      </c>
      <c r="P12" s="16" t="s">
        <v>2</v>
      </c>
      <c r="Q12" s="14" t="s">
        <v>0</v>
      </c>
      <c r="R12" s="15" t="s">
        <v>1</v>
      </c>
      <c r="S12" s="16" t="s">
        <v>2</v>
      </c>
      <c r="T12" s="17"/>
    </row>
    <row r="13" spans="1:20" ht="41.25" customHeight="1" x14ac:dyDescent="0.2">
      <c r="A13" s="1">
        <v>1</v>
      </c>
      <c r="B13" s="128" t="s">
        <v>9</v>
      </c>
      <c r="C13" s="129"/>
      <c r="D13" s="18" t="s">
        <v>15</v>
      </c>
      <c r="E13" s="68"/>
      <c r="F13" s="68"/>
      <c r="G13" s="68"/>
      <c r="H13" s="68"/>
      <c r="I13" s="68"/>
      <c r="J13" s="68"/>
      <c r="K13" s="68"/>
      <c r="L13" s="68"/>
      <c r="M13" s="68"/>
      <c r="N13" s="68"/>
      <c r="O13" s="68"/>
      <c r="P13" s="68"/>
      <c r="Q13" s="68"/>
      <c r="R13" s="68"/>
      <c r="S13" s="68"/>
      <c r="T13" s="17">
        <f>SUM(E13:S13)</f>
        <v>0</v>
      </c>
    </row>
    <row r="14" spans="1:20" ht="54" customHeight="1" x14ac:dyDescent="0.2">
      <c r="A14" s="1">
        <v>2</v>
      </c>
      <c r="B14" s="111"/>
      <c r="C14" s="112"/>
      <c r="D14" s="19" t="s">
        <v>16</v>
      </c>
      <c r="E14" s="68"/>
      <c r="F14" s="68"/>
      <c r="G14" s="68"/>
      <c r="H14" s="68"/>
      <c r="I14" s="68"/>
      <c r="J14" s="68"/>
      <c r="K14" s="68"/>
      <c r="L14" s="68"/>
      <c r="M14" s="68"/>
      <c r="N14" s="68"/>
      <c r="O14" s="68"/>
      <c r="P14" s="68"/>
      <c r="Q14" s="68"/>
      <c r="R14" s="68"/>
      <c r="S14" s="68"/>
      <c r="T14" s="17">
        <f>SUM(E14:S14)</f>
        <v>0</v>
      </c>
    </row>
    <row r="15" spans="1:20" ht="51" customHeight="1" x14ac:dyDescent="0.2">
      <c r="A15" s="1">
        <v>3</v>
      </c>
      <c r="B15" s="111"/>
      <c r="C15" s="112"/>
      <c r="D15" s="19" t="s">
        <v>17</v>
      </c>
      <c r="E15" s="68"/>
      <c r="F15" s="68"/>
      <c r="G15" s="68"/>
      <c r="H15" s="68"/>
      <c r="I15" s="68"/>
      <c r="J15" s="68"/>
      <c r="K15" s="68"/>
      <c r="L15" s="68"/>
      <c r="M15" s="68"/>
      <c r="N15" s="68"/>
      <c r="O15" s="68"/>
      <c r="P15" s="68"/>
      <c r="Q15" s="68"/>
      <c r="R15" s="68"/>
      <c r="S15" s="68"/>
      <c r="T15" s="17">
        <f>SUM(E15:S15)</f>
        <v>0</v>
      </c>
    </row>
    <row r="16" spans="1:20" ht="26.25" customHeight="1" x14ac:dyDescent="0.2">
      <c r="A16" s="1">
        <v>4</v>
      </c>
      <c r="B16" s="111"/>
      <c r="C16" s="112"/>
      <c r="D16" s="18" t="s">
        <v>18</v>
      </c>
      <c r="E16" s="68"/>
      <c r="F16" s="68"/>
      <c r="G16" s="68"/>
      <c r="H16" s="68"/>
      <c r="I16" s="68"/>
      <c r="J16" s="68"/>
      <c r="K16" s="68"/>
      <c r="L16" s="68"/>
      <c r="M16" s="68"/>
      <c r="N16" s="68"/>
      <c r="O16" s="68"/>
      <c r="P16" s="68"/>
      <c r="Q16" s="68"/>
      <c r="R16" s="68"/>
      <c r="S16" s="68"/>
      <c r="T16" s="17">
        <f>SUM(E16:S16)</f>
        <v>0</v>
      </c>
    </row>
    <row r="17" spans="1:20" ht="18" customHeight="1" x14ac:dyDescent="0.2">
      <c r="B17" s="111"/>
      <c r="C17" s="112"/>
      <c r="D17" s="20" t="s">
        <v>3</v>
      </c>
      <c r="E17" s="69">
        <f>SUM(E13:E16)</f>
        <v>0</v>
      </c>
      <c r="F17" s="69">
        <f t="shared" ref="F17:S17" si="0">SUM(F13:F16)</f>
        <v>0</v>
      </c>
      <c r="G17" s="69">
        <f t="shared" si="0"/>
        <v>0</v>
      </c>
      <c r="H17" s="69">
        <f t="shared" si="0"/>
        <v>0</v>
      </c>
      <c r="I17" s="69">
        <f t="shared" si="0"/>
        <v>0</v>
      </c>
      <c r="J17" s="69">
        <f t="shared" si="0"/>
        <v>0</v>
      </c>
      <c r="K17" s="69">
        <f t="shared" si="0"/>
        <v>0</v>
      </c>
      <c r="L17" s="69">
        <f t="shared" si="0"/>
        <v>0</v>
      </c>
      <c r="M17" s="69">
        <f t="shared" si="0"/>
        <v>0</v>
      </c>
      <c r="N17" s="69">
        <f t="shared" si="0"/>
        <v>0</v>
      </c>
      <c r="O17" s="69">
        <f t="shared" si="0"/>
        <v>0</v>
      </c>
      <c r="P17" s="69">
        <f t="shared" si="0"/>
        <v>0</v>
      </c>
      <c r="Q17" s="69">
        <f t="shared" si="0"/>
        <v>0</v>
      </c>
      <c r="R17" s="69">
        <f t="shared" si="0"/>
        <v>0</v>
      </c>
      <c r="S17" s="69">
        <f t="shared" si="0"/>
        <v>0</v>
      </c>
      <c r="T17" s="17">
        <f>SUM(E17:S17)</f>
        <v>0</v>
      </c>
    </row>
    <row r="18" spans="1:20" ht="37.5" customHeight="1" x14ac:dyDescent="0.2">
      <c r="B18" s="111"/>
      <c r="C18" s="112"/>
      <c r="D18" s="21" t="s">
        <v>19</v>
      </c>
      <c r="E18" s="113"/>
      <c r="F18" s="114"/>
      <c r="G18" s="115"/>
      <c r="H18" s="113"/>
      <c r="I18" s="114"/>
      <c r="J18" s="115"/>
      <c r="K18" s="113"/>
      <c r="L18" s="114"/>
      <c r="M18" s="115"/>
      <c r="N18" s="113"/>
      <c r="O18" s="114"/>
      <c r="P18" s="115"/>
      <c r="Q18" s="113"/>
      <c r="R18" s="114"/>
      <c r="S18" s="115"/>
      <c r="T18" s="17"/>
    </row>
    <row r="19" spans="1:20" ht="18" customHeight="1" x14ac:dyDescent="0.2">
      <c r="B19" s="111" t="s">
        <v>20</v>
      </c>
      <c r="C19" s="112"/>
      <c r="D19" s="22" t="s">
        <v>20</v>
      </c>
      <c r="E19" s="23" t="s">
        <v>0</v>
      </c>
      <c r="F19" s="24" t="s">
        <v>1</v>
      </c>
      <c r="G19" s="25" t="s">
        <v>2</v>
      </c>
      <c r="H19" s="23" t="s">
        <v>0</v>
      </c>
      <c r="I19" s="24" t="s">
        <v>1</v>
      </c>
      <c r="J19" s="25" t="s">
        <v>2</v>
      </c>
      <c r="K19" s="23" t="s">
        <v>0</v>
      </c>
      <c r="L19" s="24" t="s">
        <v>1</v>
      </c>
      <c r="M19" s="25" t="s">
        <v>2</v>
      </c>
      <c r="N19" s="23" t="s">
        <v>0</v>
      </c>
      <c r="O19" s="24" t="s">
        <v>1</v>
      </c>
      <c r="P19" s="25" t="s">
        <v>2</v>
      </c>
      <c r="Q19" s="23" t="s">
        <v>0</v>
      </c>
      <c r="R19" s="24" t="s">
        <v>1</v>
      </c>
      <c r="S19" s="25" t="s">
        <v>2</v>
      </c>
      <c r="T19" s="17"/>
    </row>
    <row r="20" spans="1:20" s="28" customFormat="1" ht="77.25" customHeight="1" x14ac:dyDescent="0.2">
      <c r="A20" s="26">
        <v>1</v>
      </c>
      <c r="B20" s="111"/>
      <c r="C20" s="112"/>
      <c r="D20" s="27" t="s">
        <v>50</v>
      </c>
      <c r="E20" s="70"/>
      <c r="F20" s="70"/>
      <c r="G20" s="70"/>
      <c r="H20" s="70"/>
      <c r="I20" s="70"/>
      <c r="J20" s="70"/>
      <c r="K20" s="70"/>
      <c r="L20" s="70"/>
      <c r="M20" s="70"/>
      <c r="N20" s="70"/>
      <c r="O20" s="70"/>
      <c r="P20" s="70"/>
      <c r="Q20" s="70"/>
      <c r="R20" s="70"/>
      <c r="S20" s="70"/>
      <c r="T20" s="17">
        <f t="shared" ref="T20:T26" si="1">SUM(E20:S20)</f>
        <v>0</v>
      </c>
    </row>
    <row r="21" spans="1:20" ht="81" customHeight="1" x14ac:dyDescent="0.2">
      <c r="A21" s="1">
        <v>2</v>
      </c>
      <c r="B21" s="111"/>
      <c r="C21" s="112"/>
      <c r="D21" s="29" t="s">
        <v>21</v>
      </c>
      <c r="E21" s="30"/>
      <c r="F21" s="30"/>
      <c r="G21" s="30"/>
      <c r="H21" s="30"/>
      <c r="I21" s="30"/>
      <c r="J21" s="30"/>
      <c r="K21" s="30"/>
      <c r="L21" s="30"/>
      <c r="M21" s="30"/>
      <c r="N21" s="30"/>
      <c r="O21" s="30"/>
      <c r="P21" s="30"/>
      <c r="Q21" s="30"/>
      <c r="R21" s="30"/>
      <c r="S21" s="30"/>
      <c r="T21" s="17">
        <f t="shared" si="1"/>
        <v>0</v>
      </c>
    </row>
    <row r="22" spans="1:20" ht="42" customHeight="1" x14ac:dyDescent="0.2">
      <c r="A22" s="1">
        <v>3</v>
      </c>
      <c r="B22" s="111"/>
      <c r="C22" s="112"/>
      <c r="D22" s="29" t="s">
        <v>22</v>
      </c>
      <c r="E22" s="30"/>
      <c r="F22" s="30"/>
      <c r="G22" s="30"/>
      <c r="H22" s="30"/>
      <c r="I22" s="30"/>
      <c r="J22" s="30"/>
      <c r="K22" s="30"/>
      <c r="L22" s="30"/>
      <c r="M22" s="30"/>
      <c r="N22" s="30"/>
      <c r="O22" s="30"/>
      <c r="P22" s="30"/>
      <c r="Q22" s="30"/>
      <c r="R22" s="30"/>
      <c r="S22" s="30"/>
      <c r="T22" s="17">
        <f t="shared" si="1"/>
        <v>0</v>
      </c>
    </row>
    <row r="23" spans="1:20" ht="50.25" customHeight="1" x14ac:dyDescent="0.2">
      <c r="A23" s="1">
        <v>4</v>
      </c>
      <c r="B23" s="111"/>
      <c r="C23" s="112"/>
      <c r="D23" s="29" t="s">
        <v>23</v>
      </c>
      <c r="E23" s="30"/>
      <c r="F23" s="30"/>
      <c r="G23" s="30"/>
      <c r="H23" s="30"/>
      <c r="I23" s="30"/>
      <c r="J23" s="30"/>
      <c r="K23" s="30"/>
      <c r="L23" s="30"/>
      <c r="M23" s="30"/>
      <c r="N23" s="30"/>
      <c r="O23" s="30"/>
      <c r="P23" s="30"/>
      <c r="Q23" s="30"/>
      <c r="R23" s="30"/>
      <c r="S23" s="30"/>
      <c r="T23" s="17">
        <f t="shared" si="1"/>
        <v>0</v>
      </c>
    </row>
    <row r="24" spans="1:20" ht="38.25" customHeight="1" x14ac:dyDescent="0.2">
      <c r="A24" s="1">
        <v>5</v>
      </c>
      <c r="B24" s="111"/>
      <c r="C24" s="112"/>
      <c r="D24" s="29" t="s">
        <v>24</v>
      </c>
      <c r="E24" s="30"/>
      <c r="F24" s="30"/>
      <c r="G24" s="30"/>
      <c r="H24" s="30"/>
      <c r="I24" s="30"/>
      <c r="J24" s="30"/>
      <c r="K24" s="30"/>
      <c r="L24" s="30"/>
      <c r="M24" s="30"/>
      <c r="N24" s="30"/>
      <c r="O24" s="30"/>
      <c r="P24" s="30"/>
      <c r="Q24" s="30"/>
      <c r="R24" s="30"/>
      <c r="S24" s="30"/>
      <c r="T24" s="17">
        <f t="shared" si="1"/>
        <v>0</v>
      </c>
    </row>
    <row r="25" spans="1:20" ht="42.75" customHeight="1" x14ac:dyDescent="0.2">
      <c r="A25" s="1">
        <v>6</v>
      </c>
      <c r="B25" s="111"/>
      <c r="C25" s="112"/>
      <c r="D25" s="29" t="s">
        <v>25</v>
      </c>
      <c r="E25" s="30"/>
      <c r="F25" s="30"/>
      <c r="G25" s="30"/>
      <c r="H25" s="30"/>
      <c r="I25" s="30"/>
      <c r="J25" s="30"/>
      <c r="K25" s="30"/>
      <c r="L25" s="30"/>
      <c r="M25" s="30"/>
      <c r="N25" s="30"/>
      <c r="O25" s="30"/>
      <c r="P25" s="30"/>
      <c r="Q25" s="30"/>
      <c r="R25" s="30"/>
      <c r="S25" s="30"/>
      <c r="T25" s="17">
        <f t="shared" si="1"/>
        <v>0</v>
      </c>
    </row>
    <row r="26" spans="1:20" ht="18" customHeight="1" x14ac:dyDescent="0.2">
      <c r="B26" s="111"/>
      <c r="C26" s="112"/>
      <c r="D26" s="31" t="s">
        <v>3</v>
      </c>
      <c r="E26" s="71">
        <f>SUM(E20:E25)</f>
        <v>0</v>
      </c>
      <c r="F26" s="71">
        <f t="shared" ref="F26:S26" si="2">SUM(F20:F25)</f>
        <v>0</v>
      </c>
      <c r="G26" s="71">
        <f t="shared" si="2"/>
        <v>0</v>
      </c>
      <c r="H26" s="71">
        <f t="shared" si="2"/>
        <v>0</v>
      </c>
      <c r="I26" s="71">
        <f t="shared" si="2"/>
        <v>0</v>
      </c>
      <c r="J26" s="71">
        <f t="shared" si="2"/>
        <v>0</v>
      </c>
      <c r="K26" s="71">
        <f t="shared" si="2"/>
        <v>0</v>
      </c>
      <c r="L26" s="71">
        <f t="shared" si="2"/>
        <v>0</v>
      </c>
      <c r="M26" s="71">
        <f t="shared" si="2"/>
        <v>0</v>
      </c>
      <c r="N26" s="71">
        <f t="shared" si="2"/>
        <v>0</v>
      </c>
      <c r="O26" s="71">
        <f t="shared" si="2"/>
        <v>0</v>
      </c>
      <c r="P26" s="71">
        <f t="shared" si="2"/>
        <v>0</v>
      </c>
      <c r="Q26" s="71">
        <f t="shared" si="2"/>
        <v>0</v>
      </c>
      <c r="R26" s="71">
        <f t="shared" si="2"/>
        <v>0</v>
      </c>
      <c r="S26" s="71">
        <f t="shared" si="2"/>
        <v>0</v>
      </c>
      <c r="T26" s="17">
        <f t="shared" si="1"/>
        <v>0</v>
      </c>
    </row>
    <row r="27" spans="1:20" ht="37.5" customHeight="1" x14ac:dyDescent="0.2">
      <c r="B27" s="111"/>
      <c r="C27" s="112"/>
      <c r="D27" s="22" t="s">
        <v>19</v>
      </c>
      <c r="E27" s="122"/>
      <c r="F27" s="123"/>
      <c r="G27" s="124"/>
      <c r="H27" s="122"/>
      <c r="I27" s="123"/>
      <c r="J27" s="124"/>
      <c r="K27" s="122"/>
      <c r="L27" s="123"/>
      <c r="M27" s="124"/>
      <c r="N27" s="122"/>
      <c r="O27" s="123"/>
      <c r="P27" s="124"/>
      <c r="Q27" s="122"/>
      <c r="R27" s="123"/>
      <c r="S27" s="124"/>
      <c r="T27" s="17"/>
    </row>
    <row r="28" spans="1:20" ht="18" customHeight="1" x14ac:dyDescent="0.2">
      <c r="B28" s="111" t="s">
        <v>4</v>
      </c>
      <c r="C28" s="112"/>
      <c r="D28" s="22" t="s">
        <v>4</v>
      </c>
      <c r="E28" s="23" t="s">
        <v>0</v>
      </c>
      <c r="F28" s="24" t="s">
        <v>1</v>
      </c>
      <c r="G28" s="25" t="s">
        <v>2</v>
      </c>
      <c r="H28" s="23" t="s">
        <v>0</v>
      </c>
      <c r="I28" s="24" t="s">
        <v>1</v>
      </c>
      <c r="J28" s="25" t="s">
        <v>2</v>
      </c>
      <c r="K28" s="23" t="s">
        <v>0</v>
      </c>
      <c r="L28" s="24" t="s">
        <v>1</v>
      </c>
      <c r="M28" s="25" t="s">
        <v>2</v>
      </c>
      <c r="N28" s="23" t="s">
        <v>0</v>
      </c>
      <c r="O28" s="24" t="s">
        <v>1</v>
      </c>
      <c r="P28" s="25" t="s">
        <v>2</v>
      </c>
      <c r="Q28" s="23" t="s">
        <v>0</v>
      </c>
      <c r="R28" s="24" t="s">
        <v>1</v>
      </c>
      <c r="S28" s="25" t="s">
        <v>2</v>
      </c>
      <c r="T28" s="17">
        <v>10</v>
      </c>
    </row>
    <row r="29" spans="1:20" ht="30.75" customHeight="1" x14ac:dyDescent="0.2">
      <c r="A29" s="1">
        <v>1</v>
      </c>
      <c r="B29" s="111"/>
      <c r="C29" s="112"/>
      <c r="D29" s="32" t="s">
        <v>26</v>
      </c>
      <c r="E29" s="72"/>
      <c r="F29" s="72"/>
      <c r="G29" s="72"/>
      <c r="H29" s="72"/>
      <c r="I29" s="72"/>
      <c r="J29" s="72"/>
      <c r="K29" s="72"/>
      <c r="L29" s="72"/>
      <c r="M29" s="72"/>
      <c r="N29" s="72"/>
      <c r="O29" s="72"/>
      <c r="P29" s="72"/>
      <c r="Q29" s="72"/>
      <c r="R29" s="72"/>
      <c r="S29" s="72"/>
      <c r="T29" s="17">
        <f t="shared" ref="T29:T34" si="3">SUM(E29:S29)</f>
        <v>0</v>
      </c>
    </row>
    <row r="30" spans="1:20" ht="41.25" customHeight="1" x14ac:dyDescent="0.2">
      <c r="A30" s="1">
        <v>2</v>
      </c>
      <c r="B30" s="111"/>
      <c r="C30" s="112"/>
      <c r="D30" s="32" t="s">
        <v>51</v>
      </c>
      <c r="E30" s="72"/>
      <c r="F30" s="72"/>
      <c r="G30" s="72"/>
      <c r="H30" s="72"/>
      <c r="I30" s="72"/>
      <c r="J30" s="72"/>
      <c r="K30" s="72"/>
      <c r="L30" s="72"/>
      <c r="M30" s="72"/>
      <c r="N30" s="72"/>
      <c r="O30" s="72"/>
      <c r="P30" s="72"/>
      <c r="Q30" s="72"/>
      <c r="R30" s="72"/>
      <c r="S30" s="72"/>
      <c r="T30" s="17">
        <f t="shared" si="3"/>
        <v>0</v>
      </c>
    </row>
    <row r="31" spans="1:20" ht="62.25" customHeight="1" x14ac:dyDescent="0.2">
      <c r="A31" s="1">
        <v>3</v>
      </c>
      <c r="B31" s="111"/>
      <c r="C31" s="112"/>
      <c r="D31" s="32" t="s">
        <v>52</v>
      </c>
      <c r="E31" s="72"/>
      <c r="F31" s="72"/>
      <c r="G31" s="72"/>
      <c r="H31" s="72"/>
      <c r="I31" s="72"/>
      <c r="J31" s="72"/>
      <c r="K31" s="72"/>
      <c r="L31" s="72"/>
      <c r="M31" s="72"/>
      <c r="N31" s="72"/>
      <c r="O31" s="72"/>
      <c r="P31" s="72"/>
      <c r="Q31" s="72"/>
      <c r="R31" s="72"/>
      <c r="S31" s="72"/>
      <c r="T31" s="17">
        <f t="shared" si="3"/>
        <v>0</v>
      </c>
    </row>
    <row r="32" spans="1:20" ht="41.25" customHeight="1" x14ac:dyDescent="0.2">
      <c r="A32" s="1">
        <v>4</v>
      </c>
      <c r="B32" s="111"/>
      <c r="C32" s="112"/>
      <c r="D32" s="32" t="s">
        <v>27</v>
      </c>
      <c r="E32" s="72"/>
      <c r="F32" s="72"/>
      <c r="G32" s="72"/>
      <c r="H32" s="72"/>
      <c r="I32" s="72"/>
      <c r="J32" s="72"/>
      <c r="K32" s="72"/>
      <c r="L32" s="72"/>
      <c r="M32" s="72"/>
      <c r="N32" s="72"/>
      <c r="O32" s="72"/>
      <c r="P32" s="72"/>
      <c r="Q32" s="72"/>
      <c r="R32" s="72"/>
      <c r="S32" s="72"/>
      <c r="T32" s="17">
        <f t="shared" si="3"/>
        <v>0</v>
      </c>
    </row>
    <row r="33" spans="1:20" ht="61.5" customHeight="1" x14ac:dyDescent="0.2">
      <c r="A33" s="1">
        <v>5</v>
      </c>
      <c r="B33" s="111"/>
      <c r="C33" s="112"/>
      <c r="D33" s="32" t="s">
        <v>28</v>
      </c>
      <c r="E33" s="72"/>
      <c r="F33" s="72"/>
      <c r="G33" s="72"/>
      <c r="H33" s="72"/>
      <c r="I33" s="72"/>
      <c r="J33" s="72"/>
      <c r="K33" s="72"/>
      <c r="L33" s="72"/>
      <c r="M33" s="72"/>
      <c r="N33" s="72"/>
      <c r="O33" s="72"/>
      <c r="P33" s="72"/>
      <c r="Q33" s="72"/>
      <c r="R33" s="72"/>
      <c r="S33" s="72"/>
      <c r="T33" s="17">
        <f t="shared" si="3"/>
        <v>0</v>
      </c>
    </row>
    <row r="34" spans="1:20" ht="18" customHeight="1" x14ac:dyDescent="0.2">
      <c r="B34" s="111"/>
      <c r="C34" s="112"/>
      <c r="D34" s="31" t="s">
        <v>3</v>
      </c>
      <c r="E34" s="71">
        <f>SUM(E29:E33)</f>
        <v>0</v>
      </c>
      <c r="F34" s="71">
        <f t="shared" ref="F34:S34" si="4">SUM(F29:F33)</f>
        <v>0</v>
      </c>
      <c r="G34" s="71">
        <f t="shared" si="4"/>
        <v>0</v>
      </c>
      <c r="H34" s="71">
        <f t="shared" si="4"/>
        <v>0</v>
      </c>
      <c r="I34" s="71">
        <f t="shared" si="4"/>
        <v>0</v>
      </c>
      <c r="J34" s="71">
        <f t="shared" si="4"/>
        <v>0</v>
      </c>
      <c r="K34" s="71">
        <f t="shared" si="4"/>
        <v>0</v>
      </c>
      <c r="L34" s="71">
        <f t="shared" si="4"/>
        <v>0</v>
      </c>
      <c r="M34" s="71">
        <f t="shared" si="4"/>
        <v>0</v>
      </c>
      <c r="N34" s="71">
        <f t="shared" si="4"/>
        <v>0</v>
      </c>
      <c r="O34" s="71">
        <f t="shared" si="4"/>
        <v>0</v>
      </c>
      <c r="P34" s="71">
        <f t="shared" si="4"/>
        <v>0</v>
      </c>
      <c r="Q34" s="71">
        <f t="shared" si="4"/>
        <v>0</v>
      </c>
      <c r="R34" s="71">
        <f t="shared" si="4"/>
        <v>0</v>
      </c>
      <c r="S34" s="71">
        <f t="shared" si="4"/>
        <v>0</v>
      </c>
      <c r="T34" s="17">
        <f t="shared" si="3"/>
        <v>0</v>
      </c>
    </row>
    <row r="35" spans="1:20" ht="37.5" customHeight="1" x14ac:dyDescent="0.2">
      <c r="B35" s="111"/>
      <c r="C35" s="112"/>
      <c r="D35" s="22" t="s">
        <v>19</v>
      </c>
      <c r="E35" s="125"/>
      <c r="F35" s="126"/>
      <c r="G35" s="127"/>
      <c r="H35" s="125"/>
      <c r="I35" s="126"/>
      <c r="J35" s="127"/>
      <c r="K35" s="125"/>
      <c r="L35" s="126"/>
      <c r="M35" s="127"/>
      <c r="N35" s="125"/>
      <c r="O35" s="126"/>
      <c r="P35" s="127"/>
      <c r="Q35" s="125"/>
      <c r="R35" s="126"/>
      <c r="S35" s="127"/>
      <c r="T35" s="17"/>
    </row>
    <row r="36" spans="1:20" ht="18" customHeight="1" x14ac:dyDescent="0.2">
      <c r="B36" s="111" t="s">
        <v>5</v>
      </c>
      <c r="C36" s="112"/>
      <c r="D36" s="22" t="s">
        <v>5</v>
      </c>
      <c r="E36" s="23" t="s">
        <v>0</v>
      </c>
      <c r="F36" s="24" t="s">
        <v>1</v>
      </c>
      <c r="G36" s="25" t="s">
        <v>2</v>
      </c>
      <c r="H36" s="23" t="s">
        <v>0</v>
      </c>
      <c r="I36" s="24" t="s">
        <v>1</v>
      </c>
      <c r="J36" s="25" t="s">
        <v>2</v>
      </c>
      <c r="K36" s="23" t="s">
        <v>0</v>
      </c>
      <c r="L36" s="24" t="s">
        <v>1</v>
      </c>
      <c r="M36" s="25" t="s">
        <v>2</v>
      </c>
      <c r="N36" s="23" t="s">
        <v>0</v>
      </c>
      <c r="O36" s="24" t="s">
        <v>1</v>
      </c>
      <c r="P36" s="25" t="s">
        <v>2</v>
      </c>
      <c r="Q36" s="23" t="s">
        <v>0</v>
      </c>
      <c r="R36" s="24" t="s">
        <v>1</v>
      </c>
      <c r="S36" s="25" t="s">
        <v>2</v>
      </c>
      <c r="T36" s="17">
        <v>10</v>
      </c>
    </row>
    <row r="37" spans="1:20" ht="93" customHeight="1" x14ac:dyDescent="0.2">
      <c r="A37" s="1">
        <v>1</v>
      </c>
      <c r="B37" s="111"/>
      <c r="C37" s="112"/>
      <c r="D37" s="32" t="s">
        <v>29</v>
      </c>
      <c r="E37" s="73"/>
      <c r="F37" s="74"/>
      <c r="G37" s="75"/>
      <c r="H37" s="73"/>
      <c r="I37" s="74"/>
      <c r="J37" s="75"/>
      <c r="K37" s="73"/>
      <c r="L37" s="74"/>
      <c r="M37" s="75"/>
      <c r="N37" s="73"/>
      <c r="O37" s="74"/>
      <c r="P37" s="75"/>
      <c r="Q37" s="73"/>
      <c r="R37" s="74"/>
      <c r="S37" s="75"/>
      <c r="T37" s="17">
        <f t="shared" ref="T37:T43" si="5">SUM(E37:S37)</f>
        <v>0</v>
      </c>
    </row>
    <row r="38" spans="1:20" ht="57" customHeight="1" x14ac:dyDescent="0.2">
      <c r="A38" s="1">
        <v>2</v>
      </c>
      <c r="B38" s="111"/>
      <c r="C38" s="112"/>
      <c r="D38" s="32" t="s">
        <v>53</v>
      </c>
      <c r="E38" s="70"/>
      <c r="F38" s="70"/>
      <c r="G38" s="70"/>
      <c r="H38" s="70"/>
      <c r="I38" s="70"/>
      <c r="J38" s="70"/>
      <c r="K38" s="70"/>
      <c r="L38" s="70"/>
      <c r="M38" s="70"/>
      <c r="N38" s="70"/>
      <c r="O38" s="70"/>
      <c r="P38" s="70"/>
      <c r="Q38" s="70"/>
      <c r="R38" s="70"/>
      <c r="S38" s="70"/>
      <c r="T38" s="17">
        <f t="shared" si="5"/>
        <v>0</v>
      </c>
    </row>
    <row r="39" spans="1:20" ht="78.75" customHeight="1" x14ac:dyDescent="0.2">
      <c r="A39" s="1">
        <v>3</v>
      </c>
      <c r="B39" s="111"/>
      <c r="C39" s="112"/>
      <c r="D39" s="32" t="s">
        <v>30</v>
      </c>
      <c r="E39" s="30"/>
      <c r="F39" s="30"/>
      <c r="G39" s="30"/>
      <c r="H39" s="30"/>
      <c r="I39" s="30"/>
      <c r="J39" s="30"/>
      <c r="K39" s="30"/>
      <c r="L39" s="30"/>
      <c r="M39" s="30"/>
      <c r="N39" s="30"/>
      <c r="O39" s="30"/>
      <c r="P39" s="30"/>
      <c r="Q39" s="30"/>
      <c r="R39" s="30"/>
      <c r="S39" s="30"/>
      <c r="T39" s="17">
        <f t="shared" si="5"/>
        <v>0</v>
      </c>
    </row>
    <row r="40" spans="1:20" ht="70.5" customHeight="1" x14ac:dyDescent="0.2">
      <c r="A40" s="1">
        <v>4</v>
      </c>
      <c r="B40" s="111"/>
      <c r="C40" s="112"/>
      <c r="D40" s="32" t="s">
        <v>54</v>
      </c>
      <c r="E40" s="30"/>
      <c r="F40" s="30"/>
      <c r="G40" s="30"/>
      <c r="H40" s="30"/>
      <c r="I40" s="30"/>
      <c r="J40" s="30"/>
      <c r="K40" s="30"/>
      <c r="L40" s="30"/>
      <c r="M40" s="30"/>
      <c r="N40" s="30"/>
      <c r="O40" s="30"/>
      <c r="P40" s="30"/>
      <c r="Q40" s="30"/>
      <c r="R40" s="30"/>
      <c r="S40" s="30"/>
      <c r="T40" s="17">
        <f t="shared" si="5"/>
        <v>0</v>
      </c>
    </row>
    <row r="41" spans="1:20" ht="87.75" customHeight="1" x14ac:dyDescent="0.2">
      <c r="A41" s="1">
        <v>5</v>
      </c>
      <c r="B41" s="111"/>
      <c r="C41" s="112"/>
      <c r="D41" s="32" t="s">
        <v>55</v>
      </c>
      <c r="E41" s="30"/>
      <c r="F41" s="30"/>
      <c r="G41" s="30"/>
      <c r="H41" s="30"/>
      <c r="I41" s="30"/>
      <c r="J41" s="30"/>
      <c r="K41" s="30"/>
      <c r="L41" s="30"/>
      <c r="M41" s="30"/>
      <c r="N41" s="30"/>
      <c r="O41" s="30"/>
      <c r="P41" s="30"/>
      <c r="Q41" s="30"/>
      <c r="R41" s="30"/>
      <c r="S41" s="30"/>
      <c r="T41" s="17">
        <f t="shared" si="5"/>
        <v>0</v>
      </c>
    </row>
    <row r="42" spans="1:20" ht="66.75" customHeight="1" x14ac:dyDescent="0.2">
      <c r="A42" s="1">
        <v>6</v>
      </c>
      <c r="B42" s="111"/>
      <c r="C42" s="112"/>
      <c r="D42" s="32" t="s">
        <v>31</v>
      </c>
      <c r="E42" s="30"/>
      <c r="F42" s="30"/>
      <c r="G42" s="30"/>
      <c r="H42" s="30"/>
      <c r="I42" s="30"/>
      <c r="J42" s="30"/>
      <c r="K42" s="30"/>
      <c r="L42" s="30"/>
      <c r="M42" s="30"/>
      <c r="N42" s="30"/>
      <c r="O42" s="30"/>
      <c r="P42" s="30"/>
      <c r="Q42" s="30"/>
      <c r="R42" s="30"/>
      <c r="S42" s="30"/>
      <c r="T42" s="17">
        <f t="shared" si="5"/>
        <v>0</v>
      </c>
    </row>
    <row r="43" spans="1:20" ht="18" customHeight="1" x14ac:dyDescent="0.2">
      <c r="B43" s="111"/>
      <c r="C43" s="112"/>
      <c r="D43" s="31" t="s">
        <v>3</v>
      </c>
      <c r="E43" s="76">
        <f>SUM(E37:E42)</f>
        <v>0</v>
      </c>
      <c r="F43" s="76">
        <f t="shared" ref="F43:S43" si="6">SUM(F37:F42)</f>
        <v>0</v>
      </c>
      <c r="G43" s="76">
        <f t="shared" si="6"/>
        <v>0</v>
      </c>
      <c r="H43" s="76">
        <f t="shared" si="6"/>
        <v>0</v>
      </c>
      <c r="I43" s="76">
        <f t="shared" si="6"/>
        <v>0</v>
      </c>
      <c r="J43" s="76">
        <f t="shared" si="6"/>
        <v>0</v>
      </c>
      <c r="K43" s="76">
        <f t="shared" si="6"/>
        <v>0</v>
      </c>
      <c r="L43" s="76">
        <f t="shared" si="6"/>
        <v>0</v>
      </c>
      <c r="M43" s="76">
        <f t="shared" si="6"/>
        <v>0</v>
      </c>
      <c r="N43" s="76">
        <f t="shared" si="6"/>
        <v>0</v>
      </c>
      <c r="O43" s="76">
        <f t="shared" si="6"/>
        <v>0</v>
      </c>
      <c r="P43" s="76">
        <f t="shared" si="6"/>
        <v>0</v>
      </c>
      <c r="Q43" s="76">
        <f t="shared" si="6"/>
        <v>0</v>
      </c>
      <c r="R43" s="76">
        <f t="shared" si="6"/>
        <v>0</v>
      </c>
      <c r="S43" s="76">
        <f t="shared" si="6"/>
        <v>0</v>
      </c>
      <c r="T43" s="33">
        <f t="shared" si="5"/>
        <v>0</v>
      </c>
    </row>
    <row r="44" spans="1:20" ht="37.5" customHeight="1" x14ac:dyDescent="0.2">
      <c r="B44" s="111"/>
      <c r="C44" s="112"/>
      <c r="D44" s="22" t="s">
        <v>19</v>
      </c>
      <c r="E44" s="122"/>
      <c r="F44" s="123"/>
      <c r="G44" s="124"/>
      <c r="H44" s="122"/>
      <c r="I44" s="123"/>
      <c r="J44" s="124"/>
      <c r="K44" s="122"/>
      <c r="L44" s="123"/>
      <c r="M44" s="124"/>
      <c r="N44" s="122"/>
      <c r="O44" s="123"/>
      <c r="P44" s="124"/>
      <c r="Q44" s="122"/>
      <c r="R44" s="123"/>
      <c r="S44" s="124"/>
      <c r="T44" s="17"/>
    </row>
    <row r="45" spans="1:20" ht="18" customHeight="1" x14ac:dyDescent="0.2">
      <c r="B45" s="111" t="s">
        <v>6</v>
      </c>
      <c r="C45" s="112"/>
      <c r="D45" s="22" t="s">
        <v>6</v>
      </c>
      <c r="E45" s="23" t="s">
        <v>0</v>
      </c>
      <c r="F45" s="24" t="s">
        <v>1</v>
      </c>
      <c r="G45" s="25" t="s">
        <v>2</v>
      </c>
      <c r="H45" s="23" t="s">
        <v>0</v>
      </c>
      <c r="I45" s="24" t="s">
        <v>1</v>
      </c>
      <c r="J45" s="25" t="s">
        <v>2</v>
      </c>
      <c r="K45" s="23" t="s">
        <v>0</v>
      </c>
      <c r="L45" s="24" t="s">
        <v>1</v>
      </c>
      <c r="M45" s="25" t="s">
        <v>2</v>
      </c>
      <c r="N45" s="23" t="s">
        <v>0</v>
      </c>
      <c r="O45" s="24" t="s">
        <v>1</v>
      </c>
      <c r="P45" s="25" t="s">
        <v>2</v>
      </c>
      <c r="Q45" s="23" t="s">
        <v>0</v>
      </c>
      <c r="R45" s="24" t="s">
        <v>1</v>
      </c>
      <c r="S45" s="25" t="s">
        <v>2</v>
      </c>
      <c r="T45" s="17">
        <v>10</v>
      </c>
    </row>
    <row r="46" spans="1:20" ht="33" customHeight="1" x14ac:dyDescent="0.2">
      <c r="A46" s="1">
        <v>1</v>
      </c>
      <c r="B46" s="111"/>
      <c r="C46" s="112"/>
      <c r="D46" s="27" t="s">
        <v>32</v>
      </c>
      <c r="E46" s="30"/>
      <c r="F46" s="30"/>
      <c r="G46" s="30"/>
      <c r="H46" s="30"/>
      <c r="I46" s="30"/>
      <c r="J46" s="30"/>
      <c r="K46" s="30"/>
      <c r="L46" s="30"/>
      <c r="M46" s="30"/>
      <c r="N46" s="30"/>
      <c r="O46" s="30"/>
      <c r="P46" s="30"/>
      <c r="Q46" s="30"/>
      <c r="R46" s="30"/>
      <c r="S46" s="30"/>
      <c r="T46" s="17">
        <f>SUM(E46:S46)</f>
        <v>0</v>
      </c>
    </row>
    <row r="47" spans="1:20" ht="18" customHeight="1" x14ac:dyDescent="0.2">
      <c r="B47" s="111"/>
      <c r="C47" s="112"/>
      <c r="D47" s="31" t="s">
        <v>3</v>
      </c>
      <c r="E47" s="77">
        <f>+E46</f>
        <v>0</v>
      </c>
      <c r="F47" s="77">
        <f t="shared" ref="F47:S47" si="7">+F46</f>
        <v>0</v>
      </c>
      <c r="G47" s="77">
        <f t="shared" si="7"/>
        <v>0</v>
      </c>
      <c r="H47" s="77">
        <f t="shared" si="7"/>
        <v>0</v>
      </c>
      <c r="I47" s="77">
        <f t="shared" si="7"/>
        <v>0</v>
      </c>
      <c r="J47" s="77">
        <f t="shared" si="7"/>
        <v>0</v>
      </c>
      <c r="K47" s="77">
        <f t="shared" si="7"/>
        <v>0</v>
      </c>
      <c r="L47" s="77">
        <f t="shared" si="7"/>
        <v>0</v>
      </c>
      <c r="M47" s="77">
        <f t="shared" si="7"/>
        <v>0</v>
      </c>
      <c r="N47" s="77">
        <f t="shared" si="7"/>
        <v>0</v>
      </c>
      <c r="O47" s="77">
        <f t="shared" si="7"/>
        <v>0</v>
      </c>
      <c r="P47" s="77">
        <f t="shared" si="7"/>
        <v>0</v>
      </c>
      <c r="Q47" s="77">
        <f t="shared" si="7"/>
        <v>0</v>
      </c>
      <c r="R47" s="77">
        <f t="shared" si="7"/>
        <v>0</v>
      </c>
      <c r="S47" s="77">
        <f t="shared" si="7"/>
        <v>0</v>
      </c>
      <c r="T47" s="34">
        <f>SUM(E47:S47)</f>
        <v>0</v>
      </c>
    </row>
    <row r="48" spans="1:20" ht="44.25" customHeight="1" x14ac:dyDescent="0.2">
      <c r="B48" s="111"/>
      <c r="C48" s="112"/>
      <c r="D48" s="22" t="s">
        <v>19</v>
      </c>
      <c r="E48" s="113"/>
      <c r="F48" s="114"/>
      <c r="G48" s="115"/>
      <c r="H48" s="113"/>
      <c r="I48" s="114"/>
      <c r="J48" s="115"/>
      <c r="K48" s="113"/>
      <c r="L48" s="114"/>
      <c r="M48" s="115"/>
      <c r="N48" s="113"/>
      <c r="O48" s="114"/>
      <c r="P48" s="115"/>
      <c r="Q48" s="113"/>
      <c r="R48" s="114"/>
      <c r="S48" s="115"/>
      <c r="T48" s="17"/>
    </row>
    <row r="49" spans="1:20" ht="18" customHeight="1" x14ac:dyDescent="0.2">
      <c r="B49" s="116" t="s">
        <v>12</v>
      </c>
      <c r="C49" s="117"/>
      <c r="D49" s="22" t="s">
        <v>12</v>
      </c>
      <c r="E49" s="23" t="s">
        <v>0</v>
      </c>
      <c r="F49" s="24" t="s">
        <v>1</v>
      </c>
      <c r="G49" s="25" t="s">
        <v>2</v>
      </c>
      <c r="H49" s="23" t="s">
        <v>0</v>
      </c>
      <c r="I49" s="24" t="s">
        <v>1</v>
      </c>
      <c r="J49" s="25" t="s">
        <v>2</v>
      </c>
      <c r="K49" s="23" t="s">
        <v>0</v>
      </c>
      <c r="L49" s="24" t="s">
        <v>1</v>
      </c>
      <c r="M49" s="25" t="s">
        <v>2</v>
      </c>
      <c r="N49" s="23" t="s">
        <v>0</v>
      </c>
      <c r="O49" s="24" t="s">
        <v>1</v>
      </c>
      <c r="P49" s="25" t="s">
        <v>2</v>
      </c>
      <c r="Q49" s="23" t="s">
        <v>0</v>
      </c>
      <c r="R49" s="24" t="s">
        <v>1</v>
      </c>
      <c r="S49" s="25" t="s">
        <v>2</v>
      </c>
      <c r="T49" s="17">
        <v>10</v>
      </c>
    </row>
    <row r="50" spans="1:20" ht="84.75" customHeight="1" x14ac:dyDescent="0.2">
      <c r="A50" s="1">
        <v>1</v>
      </c>
      <c r="B50" s="116"/>
      <c r="C50" s="117"/>
      <c r="D50" s="32" t="s">
        <v>33</v>
      </c>
      <c r="E50" s="30"/>
      <c r="F50" s="30"/>
      <c r="G50" s="30"/>
      <c r="H50" s="30"/>
      <c r="I50" s="30"/>
      <c r="J50" s="30"/>
      <c r="K50" s="30"/>
      <c r="L50" s="30"/>
      <c r="M50" s="30"/>
      <c r="N50" s="30"/>
      <c r="O50" s="30"/>
      <c r="P50" s="30"/>
      <c r="Q50" s="30"/>
      <c r="R50" s="30"/>
      <c r="S50" s="30"/>
      <c r="T50" s="17">
        <f>SUM(E50:S50)</f>
        <v>0</v>
      </c>
    </row>
    <row r="51" spans="1:20" ht="30" customHeight="1" x14ac:dyDescent="0.2">
      <c r="B51" s="116"/>
      <c r="C51" s="117"/>
      <c r="D51" s="31" t="s">
        <v>3</v>
      </c>
      <c r="E51" s="77">
        <f t="shared" ref="E51:S51" si="8">SUM(E50:E50)</f>
        <v>0</v>
      </c>
      <c r="F51" s="77">
        <f t="shared" si="8"/>
        <v>0</v>
      </c>
      <c r="G51" s="77">
        <f t="shared" si="8"/>
        <v>0</v>
      </c>
      <c r="H51" s="77">
        <f t="shared" si="8"/>
        <v>0</v>
      </c>
      <c r="I51" s="77">
        <f t="shared" si="8"/>
        <v>0</v>
      </c>
      <c r="J51" s="77">
        <f t="shared" si="8"/>
        <v>0</v>
      </c>
      <c r="K51" s="77">
        <f t="shared" si="8"/>
        <v>0</v>
      </c>
      <c r="L51" s="77">
        <f t="shared" si="8"/>
        <v>0</v>
      </c>
      <c r="M51" s="77">
        <f t="shared" si="8"/>
        <v>0</v>
      </c>
      <c r="N51" s="77">
        <f t="shared" si="8"/>
        <v>0</v>
      </c>
      <c r="O51" s="77">
        <f t="shared" si="8"/>
        <v>0</v>
      </c>
      <c r="P51" s="77">
        <f t="shared" si="8"/>
        <v>0</v>
      </c>
      <c r="Q51" s="77">
        <f t="shared" si="8"/>
        <v>0</v>
      </c>
      <c r="R51" s="77">
        <f t="shared" si="8"/>
        <v>0</v>
      </c>
      <c r="S51" s="77">
        <f t="shared" si="8"/>
        <v>0</v>
      </c>
      <c r="T51" s="17">
        <f>SUM(E51:S51)</f>
        <v>0</v>
      </c>
    </row>
    <row r="52" spans="1:20" ht="51" customHeight="1" x14ac:dyDescent="0.2">
      <c r="B52" s="116"/>
      <c r="C52" s="117"/>
      <c r="D52" s="22" t="s">
        <v>19</v>
      </c>
      <c r="E52" s="119"/>
      <c r="F52" s="120"/>
      <c r="G52" s="121"/>
      <c r="H52" s="119"/>
      <c r="I52" s="120"/>
      <c r="J52" s="121"/>
      <c r="K52" s="119"/>
      <c r="L52" s="120"/>
      <c r="M52" s="121"/>
      <c r="N52" s="119"/>
      <c r="O52" s="120"/>
      <c r="P52" s="121"/>
      <c r="Q52" s="119"/>
      <c r="R52" s="120"/>
      <c r="S52" s="121"/>
      <c r="T52" s="17"/>
    </row>
    <row r="53" spans="1:20" x14ac:dyDescent="0.25">
      <c r="E53" s="62">
        <f t="shared" ref="E53:S53" si="9">+E51+E47+E43+E34+E26+E17</f>
        <v>0</v>
      </c>
      <c r="F53" s="62">
        <f t="shared" si="9"/>
        <v>0</v>
      </c>
      <c r="G53" s="62">
        <f t="shared" si="9"/>
        <v>0</v>
      </c>
      <c r="H53" s="62">
        <f t="shared" si="9"/>
        <v>0</v>
      </c>
      <c r="I53" s="62">
        <f t="shared" si="9"/>
        <v>0</v>
      </c>
      <c r="J53" s="62">
        <f t="shared" si="9"/>
        <v>0</v>
      </c>
      <c r="K53" s="62">
        <f t="shared" si="9"/>
        <v>0</v>
      </c>
      <c r="L53" s="62">
        <f t="shared" si="9"/>
        <v>0</v>
      </c>
      <c r="M53" s="62">
        <f t="shared" si="9"/>
        <v>0</v>
      </c>
      <c r="N53" s="62">
        <f t="shared" si="9"/>
        <v>0</v>
      </c>
      <c r="O53" s="62">
        <f t="shared" si="9"/>
        <v>0</v>
      </c>
      <c r="P53" s="62">
        <f t="shared" si="9"/>
        <v>0</v>
      </c>
      <c r="Q53" s="62">
        <f t="shared" si="9"/>
        <v>0</v>
      </c>
      <c r="R53" s="62">
        <f t="shared" si="9"/>
        <v>0</v>
      </c>
      <c r="S53" s="62">
        <f t="shared" si="9"/>
        <v>0</v>
      </c>
    </row>
    <row r="54" spans="1:20" s="1" customFormat="1" x14ac:dyDescent="0.25">
      <c r="A54" s="1">
        <f>A50+A46+A42+A33+A25+A16</f>
        <v>23</v>
      </c>
      <c r="E54" s="118">
        <f>+E53+F53+G53</f>
        <v>0</v>
      </c>
      <c r="F54" s="118"/>
      <c r="G54" s="118"/>
      <c r="H54" s="118">
        <f t="shared" ref="H54" si="10">+H53+I53+J53</f>
        <v>0</v>
      </c>
      <c r="I54" s="118"/>
      <c r="J54" s="118"/>
      <c r="K54" s="118">
        <f t="shared" ref="K54" si="11">+K53+L53+M53</f>
        <v>0</v>
      </c>
      <c r="L54" s="118"/>
      <c r="M54" s="118"/>
      <c r="N54" s="118">
        <f t="shared" ref="N54" si="12">+N53+O53+P53</f>
        <v>0</v>
      </c>
      <c r="O54" s="118"/>
      <c r="P54" s="118"/>
      <c r="Q54" s="118">
        <f t="shared" ref="Q54" si="13">+Q53+R53+S53</f>
        <v>0</v>
      </c>
      <c r="R54" s="118"/>
      <c r="S54" s="118"/>
      <c r="T54" s="66"/>
    </row>
    <row r="55" spans="1:20" x14ac:dyDescent="0.25">
      <c r="D55" s="36" t="s">
        <v>0</v>
      </c>
      <c r="E55" s="37">
        <f>+H53+K53+N53+Q53</f>
        <v>0</v>
      </c>
      <c r="F55" s="38" t="e">
        <f>+E55/$E$58</f>
        <v>#DIV/0!</v>
      </c>
    </row>
    <row r="56" spans="1:20" x14ac:dyDescent="0.25">
      <c r="D56" s="36" t="s">
        <v>1</v>
      </c>
      <c r="E56" s="37">
        <f>+F53+I53+L53+O53+R53</f>
        <v>0</v>
      </c>
      <c r="F56" s="38" t="e">
        <f t="shared" ref="F56:F58" si="14">+E56/$E$58</f>
        <v>#DIV/0!</v>
      </c>
    </row>
    <row r="57" spans="1:20" x14ac:dyDescent="0.25">
      <c r="D57" s="36" t="s">
        <v>2</v>
      </c>
      <c r="E57" s="37">
        <f>+G53+J53+M53+P53+S53</f>
        <v>0</v>
      </c>
      <c r="F57" s="38" t="e">
        <f t="shared" si="14"/>
        <v>#DIV/0!</v>
      </c>
    </row>
    <row r="58" spans="1:20" x14ac:dyDescent="0.25">
      <c r="E58" s="37">
        <f>SUM(E55:E57)</f>
        <v>0</v>
      </c>
      <c r="F58" s="38" t="e">
        <f t="shared" si="14"/>
        <v>#DIV/0!</v>
      </c>
    </row>
    <row r="60" spans="1:20" x14ac:dyDescent="0.25">
      <c r="D60" s="64" t="s">
        <v>45</v>
      </c>
      <c r="E60" s="63"/>
      <c r="F60" s="65" t="e">
        <f>+F55+F57</f>
        <v>#DIV/0!</v>
      </c>
    </row>
    <row r="104" spans="1:20" ht="12.75" x14ac:dyDescent="0.2">
      <c r="A104" s="1" t="e">
        <f>+'[1]11. CA COLORECTAL'!A49+'[1]11. CA COLORECTAL'!A45+'[1]11. CA COLORECTAL'!#REF!+'[1]11. CA COLORECTAL'!A41+'[1]11. CA COLORECTAL'!A36+'[1]11. CA COLORECTAL'!A30+'[1]11. CA COLORECTAL'!A26+'[1]11. CA COLORECTAL'!A18+A55+A50+#REF!+A47+A43+A36+A30+A22</f>
        <v>#REF!</v>
      </c>
      <c r="E104" s="42"/>
      <c r="F104" s="42"/>
      <c r="G104" s="42"/>
      <c r="H104" s="42"/>
      <c r="I104" s="42"/>
      <c r="J104" s="42"/>
      <c r="K104" s="42"/>
      <c r="L104" s="42"/>
      <c r="M104" s="42"/>
      <c r="N104" s="42"/>
      <c r="O104" s="42"/>
      <c r="P104" s="42"/>
      <c r="Q104" s="42"/>
      <c r="R104" s="42"/>
      <c r="S104" s="42"/>
      <c r="T104" s="10"/>
    </row>
  </sheetData>
  <dataConsolidate/>
  <mergeCells count="51">
    <mergeCell ref="E2:T4"/>
    <mergeCell ref="C7:E7"/>
    <mergeCell ref="C9:E9"/>
    <mergeCell ref="C10:E10"/>
    <mergeCell ref="B11:C12"/>
    <mergeCell ref="E11:G11"/>
    <mergeCell ref="H11:J11"/>
    <mergeCell ref="K11:M11"/>
    <mergeCell ref="N11:P11"/>
    <mergeCell ref="Q11:S11"/>
    <mergeCell ref="Q27:S27"/>
    <mergeCell ref="Q18:S18"/>
    <mergeCell ref="B19:C27"/>
    <mergeCell ref="E27:G27"/>
    <mergeCell ref="H27:J27"/>
    <mergeCell ref="K27:M27"/>
    <mergeCell ref="N27:P27"/>
    <mergeCell ref="B13:C18"/>
    <mergeCell ref="E18:G18"/>
    <mergeCell ref="H18:J18"/>
    <mergeCell ref="K18:M18"/>
    <mergeCell ref="N18:P18"/>
    <mergeCell ref="Q54:S54"/>
    <mergeCell ref="N52:P52"/>
    <mergeCell ref="Q44:S44"/>
    <mergeCell ref="Q35:S35"/>
    <mergeCell ref="B36:C44"/>
    <mergeCell ref="E44:G44"/>
    <mergeCell ref="H44:J44"/>
    <mergeCell ref="K44:M44"/>
    <mergeCell ref="N44:P44"/>
    <mergeCell ref="B28:C35"/>
    <mergeCell ref="E35:G35"/>
    <mergeCell ref="H35:J35"/>
    <mergeCell ref="K35:M35"/>
    <mergeCell ref="N35:P35"/>
    <mergeCell ref="Q52:S52"/>
    <mergeCell ref="Q48:S48"/>
    <mergeCell ref="N48:P48"/>
    <mergeCell ref="E54:G54"/>
    <mergeCell ref="H54:J54"/>
    <mergeCell ref="K54:M54"/>
    <mergeCell ref="N54:P54"/>
    <mergeCell ref="E52:G52"/>
    <mergeCell ref="H52:J52"/>
    <mergeCell ref="K52:M52"/>
    <mergeCell ref="B45:C48"/>
    <mergeCell ref="E48:G48"/>
    <mergeCell ref="H48:J48"/>
    <mergeCell ref="K48:M48"/>
    <mergeCell ref="B49:C52"/>
  </mergeCells>
  <conditionalFormatting sqref="T13:T52">
    <cfRule type="cellIs" dxfId="23" priority="5" operator="notEqual">
      <formula>$T$11</formula>
    </cfRule>
  </conditionalFormatting>
  <conditionalFormatting sqref="E54:S54">
    <cfRule type="cellIs" dxfId="22" priority="26" operator="notEqual">
      <formula>$A$54</formula>
    </cfRule>
    <cfRule type="cellIs" priority="27" operator="notEqual">
      <formula>$A$54</formula>
    </cfRule>
  </conditionalFormatting>
  <dataValidations count="3">
    <dataValidation type="whole" operator="equal" allowBlank="1" showInputMessage="1" showErrorMessage="1" errorTitle="REGISTRO ERRADO" error="SOLO PUEDE REGISTRAR 1 " sqref="E46:S46 E50:S50 E13:S16">
      <formula1>1</formula1>
    </dataValidation>
    <dataValidation type="whole" operator="equal" allowBlank="1" showInputMessage="1" showErrorMessage="1" errorTitle="REGISTRO ERRADO" error="SOLO PUEDE MARCAR 1" sqref="E37:S42 E29:S33">
      <formula1>1</formula1>
    </dataValidation>
    <dataValidation type="whole" operator="equal" allowBlank="1" showInputMessage="1" showErrorMessage="1" errorTitle="REGISTRO ERRADO" error="SOLO PUEDE REGISTRAR 1" sqref="E20:S25">
      <formula1>1</formula1>
    </dataValidation>
  </dataValidations>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topLeftCell="A22" zoomScale="115" zoomScaleNormal="115" workbookViewId="0">
      <selection activeCell="Q22" sqref="Q22"/>
    </sheetView>
  </sheetViews>
  <sheetFormatPr baseColWidth="10" defaultRowHeight="15" x14ac:dyDescent="0.25"/>
  <cols>
    <col min="1" max="1" width="4.42578125" style="61" customWidth="1"/>
    <col min="2" max="2" width="3.85546875" style="39" customWidth="1"/>
    <col min="3" max="3" width="2.7109375" style="39" customWidth="1"/>
    <col min="4" max="4" width="32.140625" style="39" customWidth="1"/>
    <col min="5" max="5" width="5.5703125" style="39" customWidth="1"/>
    <col min="6" max="6" width="5.7109375" style="39" customWidth="1"/>
    <col min="7" max="7" width="3.28515625" style="39" customWidth="1"/>
    <col min="8" max="8" width="3.5703125" style="39" customWidth="1"/>
    <col min="9" max="9" width="3.85546875" style="39" customWidth="1"/>
    <col min="10" max="10" width="3.28515625" style="39" customWidth="1"/>
    <col min="11" max="11" width="3.140625" style="39" customWidth="1"/>
    <col min="12" max="12" width="3.42578125" style="39" customWidth="1"/>
    <col min="13" max="13" width="4" style="39" customWidth="1"/>
    <col min="14" max="14" width="3.85546875" style="39" customWidth="1"/>
    <col min="15" max="15" width="4.28515625" style="39" customWidth="1"/>
    <col min="16" max="16" width="4" style="39" customWidth="1"/>
    <col min="17" max="17" width="3.28515625" style="39" customWidth="1"/>
    <col min="18" max="18" width="4" style="39" customWidth="1"/>
    <col min="19" max="19" width="4.28515625" style="39" customWidth="1"/>
    <col min="20" max="20" width="8.7109375" style="41" customWidth="1"/>
    <col min="21" max="16384" width="11.42578125" style="39"/>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130" t="s">
        <v>13</v>
      </c>
      <c r="F2" s="131"/>
      <c r="G2" s="131"/>
      <c r="H2" s="131"/>
      <c r="I2" s="131"/>
      <c r="J2" s="131"/>
      <c r="K2" s="131"/>
      <c r="L2" s="131"/>
      <c r="M2" s="131"/>
      <c r="N2" s="131"/>
      <c r="O2" s="131"/>
      <c r="P2" s="131"/>
      <c r="Q2" s="131"/>
      <c r="R2" s="131"/>
      <c r="S2" s="131"/>
      <c r="T2" s="132"/>
    </row>
    <row r="3" spans="1:20" s="2" customFormat="1" ht="15" customHeight="1" x14ac:dyDescent="0.2">
      <c r="A3" s="1"/>
      <c r="E3" s="133"/>
      <c r="F3" s="134"/>
      <c r="G3" s="134"/>
      <c r="H3" s="134"/>
      <c r="I3" s="134"/>
      <c r="J3" s="134"/>
      <c r="K3" s="134"/>
      <c r="L3" s="134"/>
      <c r="M3" s="134"/>
      <c r="N3" s="134"/>
      <c r="O3" s="134"/>
      <c r="P3" s="134"/>
      <c r="Q3" s="134"/>
      <c r="R3" s="134"/>
      <c r="S3" s="134"/>
      <c r="T3" s="135"/>
    </row>
    <row r="4" spans="1:20" s="2" customFormat="1" ht="15" customHeight="1" x14ac:dyDescent="0.2">
      <c r="A4" s="1"/>
      <c r="E4" s="155"/>
      <c r="F4" s="156"/>
      <c r="G4" s="156"/>
      <c r="H4" s="156"/>
      <c r="I4" s="156"/>
      <c r="J4" s="156"/>
      <c r="K4" s="156"/>
      <c r="L4" s="156"/>
      <c r="M4" s="156"/>
      <c r="N4" s="156"/>
      <c r="O4" s="156"/>
      <c r="P4" s="156"/>
      <c r="Q4" s="156"/>
      <c r="R4" s="156"/>
      <c r="S4" s="156"/>
      <c r="T4" s="157"/>
    </row>
    <row r="5" spans="1:20" s="2" customFormat="1" ht="12.75" x14ac:dyDescent="0.2">
      <c r="A5" s="1"/>
      <c r="E5" s="6"/>
      <c r="F5" s="6"/>
      <c r="G5" s="6"/>
      <c r="H5" s="7"/>
      <c r="I5" s="7"/>
      <c r="J5" s="7"/>
      <c r="K5" s="8"/>
      <c r="L5" s="8"/>
      <c r="M5" s="8"/>
      <c r="N5" s="6"/>
      <c r="O5" s="6"/>
      <c r="P5" s="6"/>
      <c r="Q5" s="6"/>
      <c r="R5" s="6"/>
      <c r="S5" s="6"/>
      <c r="T5" s="9"/>
    </row>
    <row r="6" spans="1:20" s="2" customFormat="1" ht="21.75" customHeight="1" x14ac:dyDescent="0.2">
      <c r="A6" s="1"/>
      <c r="E6" s="6"/>
      <c r="F6" s="6"/>
      <c r="G6" s="6"/>
      <c r="H6" s="6"/>
      <c r="I6" s="6"/>
      <c r="J6" s="6"/>
      <c r="K6" s="8"/>
      <c r="L6" s="8"/>
      <c r="M6" s="8"/>
      <c r="N6" s="6"/>
      <c r="O6" s="6"/>
      <c r="P6" s="6"/>
      <c r="Q6" s="6"/>
      <c r="R6" s="6"/>
      <c r="S6" s="6"/>
      <c r="T6" s="9"/>
    </row>
    <row r="7" spans="1:20" s="2" customFormat="1" ht="12.75" x14ac:dyDescent="0.2">
      <c r="A7" s="1"/>
      <c r="C7" s="136" t="s">
        <v>7</v>
      </c>
      <c r="D7" s="136"/>
      <c r="E7" s="136"/>
      <c r="K7" s="10"/>
      <c r="T7" s="10"/>
    </row>
    <row r="8" spans="1:20" s="2" customFormat="1" ht="14.25" customHeight="1" x14ac:dyDescent="0.2">
      <c r="A8" s="1"/>
      <c r="C8" s="11" t="s">
        <v>48</v>
      </c>
      <c r="D8" s="11"/>
      <c r="E8" s="11"/>
      <c r="K8" s="10"/>
      <c r="T8" s="10"/>
    </row>
    <row r="9" spans="1:20" s="2" customFormat="1" ht="12.75" x14ac:dyDescent="0.2">
      <c r="A9" s="1"/>
      <c r="C9" s="137" t="s">
        <v>14</v>
      </c>
      <c r="D9" s="137"/>
      <c r="E9" s="137"/>
      <c r="K9" s="10"/>
      <c r="T9" s="10"/>
    </row>
    <row r="10" spans="1:20" s="2" customFormat="1" ht="12.75" x14ac:dyDescent="0.2">
      <c r="A10" s="1"/>
      <c r="C10" s="137" t="s">
        <v>49</v>
      </c>
      <c r="D10" s="137"/>
      <c r="E10" s="137"/>
      <c r="K10" s="10"/>
      <c r="T10" s="10"/>
    </row>
    <row r="11" spans="1:20" s="2" customFormat="1" ht="12.75" x14ac:dyDescent="0.2">
      <c r="A11" s="1"/>
      <c r="B11" s="158" t="s">
        <v>34</v>
      </c>
      <c r="C11" s="159"/>
      <c r="D11" s="159"/>
      <c r="E11" s="159"/>
      <c r="F11" s="159"/>
      <c r="G11" s="159"/>
      <c r="H11" s="159"/>
      <c r="I11" s="159"/>
      <c r="J11" s="42"/>
      <c r="K11" s="43"/>
      <c r="T11" s="10"/>
    </row>
    <row r="12" spans="1:20" s="2" customFormat="1" ht="12.75" x14ac:dyDescent="0.2">
      <c r="A12" s="1"/>
      <c r="B12" s="158"/>
      <c r="C12" s="159"/>
      <c r="D12" s="159"/>
      <c r="E12" s="159"/>
      <c r="F12" s="159"/>
      <c r="G12" s="159"/>
      <c r="H12" s="159"/>
      <c r="I12" s="159"/>
      <c r="J12" s="42"/>
      <c r="K12" s="43"/>
      <c r="T12" s="10"/>
    </row>
    <row r="13" spans="1:20" s="2" customFormat="1" ht="13.5" thickBot="1" x14ac:dyDescent="0.25">
      <c r="A13" s="1"/>
      <c r="B13" s="44"/>
      <c r="C13" s="44"/>
      <c r="D13" s="44"/>
      <c r="E13" s="42"/>
      <c r="F13" s="42"/>
      <c r="G13" s="42"/>
      <c r="H13" s="42"/>
      <c r="I13" s="42"/>
      <c r="J13" s="42"/>
      <c r="K13" s="43"/>
      <c r="T13" s="10"/>
    </row>
    <row r="14" spans="1:20" s="2" customFormat="1" ht="33.75" customHeight="1" x14ac:dyDescent="0.2">
      <c r="A14" s="1"/>
      <c r="B14" s="45"/>
      <c r="C14" s="46"/>
      <c r="D14" s="47" t="s">
        <v>8</v>
      </c>
      <c r="E14" s="160"/>
      <c r="F14" s="161"/>
      <c r="G14" s="162"/>
      <c r="H14" s="160"/>
      <c r="I14" s="161"/>
      <c r="J14" s="162"/>
      <c r="K14" s="160"/>
      <c r="L14" s="161"/>
      <c r="M14" s="162"/>
      <c r="N14" s="160"/>
      <c r="O14" s="161"/>
      <c r="P14" s="162"/>
      <c r="Q14" s="160"/>
      <c r="R14" s="161"/>
      <c r="S14" s="162"/>
      <c r="T14" s="48"/>
    </row>
    <row r="15" spans="1:20" s="2" customFormat="1" ht="25.5" x14ac:dyDescent="0.2">
      <c r="A15" s="1"/>
      <c r="B15" s="154" t="s">
        <v>9</v>
      </c>
      <c r="C15" s="117"/>
      <c r="D15" s="49" t="s">
        <v>10</v>
      </c>
      <c r="E15" s="36" t="s">
        <v>0</v>
      </c>
      <c r="F15" s="36" t="s">
        <v>1</v>
      </c>
      <c r="G15" s="36" t="s">
        <v>2</v>
      </c>
      <c r="H15" s="36" t="s">
        <v>0</v>
      </c>
      <c r="I15" s="36" t="s">
        <v>1</v>
      </c>
      <c r="J15" s="36" t="s">
        <v>2</v>
      </c>
      <c r="K15" s="36" t="s">
        <v>0</v>
      </c>
      <c r="L15" s="36" t="s">
        <v>1</v>
      </c>
      <c r="M15" s="36" t="s">
        <v>2</v>
      </c>
      <c r="N15" s="36" t="s">
        <v>0</v>
      </c>
      <c r="O15" s="36" t="s">
        <v>1</v>
      </c>
      <c r="P15" s="36" t="s">
        <v>2</v>
      </c>
      <c r="Q15" s="36" t="s">
        <v>0</v>
      </c>
      <c r="R15" s="36" t="s">
        <v>1</v>
      </c>
      <c r="S15" s="36" t="s">
        <v>2</v>
      </c>
      <c r="T15" s="48">
        <v>5</v>
      </c>
    </row>
    <row r="16" spans="1:20" s="2" customFormat="1" ht="43.5" customHeight="1" x14ac:dyDescent="0.2">
      <c r="A16" s="1">
        <v>1</v>
      </c>
      <c r="B16" s="154"/>
      <c r="C16" s="117"/>
      <c r="D16" s="50" t="s">
        <v>15</v>
      </c>
      <c r="E16" s="53"/>
      <c r="F16" s="53"/>
      <c r="G16" s="53"/>
      <c r="H16" s="53"/>
      <c r="I16" s="53"/>
      <c r="J16" s="53"/>
      <c r="K16" s="53"/>
      <c r="L16" s="53"/>
      <c r="M16" s="53"/>
      <c r="N16" s="53"/>
      <c r="O16" s="53"/>
      <c r="P16" s="53"/>
      <c r="Q16" s="53"/>
      <c r="R16" s="53"/>
      <c r="S16" s="53"/>
      <c r="T16" s="48">
        <f>SUM(E16:S16)</f>
        <v>0</v>
      </c>
    </row>
    <row r="17" spans="1:20" s="2" customFormat="1" ht="51" customHeight="1" x14ac:dyDescent="0.2">
      <c r="A17" s="1">
        <v>2</v>
      </c>
      <c r="B17" s="154"/>
      <c r="C17" s="117"/>
      <c r="D17" s="52" t="s">
        <v>16</v>
      </c>
      <c r="E17" s="53"/>
      <c r="F17" s="53"/>
      <c r="G17" s="53"/>
      <c r="H17" s="53"/>
      <c r="I17" s="53"/>
      <c r="J17" s="53"/>
      <c r="K17" s="53"/>
      <c r="L17" s="53"/>
      <c r="M17" s="53"/>
      <c r="N17" s="53"/>
      <c r="O17" s="53"/>
      <c r="P17" s="53"/>
      <c r="Q17" s="53"/>
      <c r="R17" s="53"/>
      <c r="S17" s="53"/>
      <c r="T17" s="48">
        <f>SUM(E17:S17)</f>
        <v>0</v>
      </c>
    </row>
    <row r="18" spans="1:20" s="2" customFormat="1" ht="57" customHeight="1" x14ac:dyDescent="0.2">
      <c r="A18" s="1">
        <v>3</v>
      </c>
      <c r="B18" s="154"/>
      <c r="C18" s="117"/>
      <c r="D18" s="52" t="s">
        <v>17</v>
      </c>
      <c r="E18" s="53"/>
      <c r="F18" s="53"/>
      <c r="G18" s="53"/>
      <c r="H18" s="53"/>
      <c r="I18" s="53"/>
      <c r="J18" s="53"/>
      <c r="K18" s="53"/>
      <c r="L18" s="53"/>
      <c r="M18" s="53"/>
      <c r="N18" s="53"/>
      <c r="O18" s="53"/>
      <c r="P18" s="53"/>
      <c r="Q18" s="53"/>
      <c r="R18" s="53"/>
      <c r="S18" s="53"/>
      <c r="T18" s="48">
        <f>SUM(E18:S18)</f>
        <v>0</v>
      </c>
    </row>
    <row r="19" spans="1:20" s="2" customFormat="1" ht="18" customHeight="1" x14ac:dyDescent="0.2">
      <c r="A19" s="1"/>
      <c r="B19" s="154"/>
      <c r="C19" s="117"/>
      <c r="D19" s="54" t="s">
        <v>3</v>
      </c>
      <c r="E19" s="51">
        <f t="shared" ref="E19:S19" si="0">SUM(E16:E18)</f>
        <v>0</v>
      </c>
      <c r="F19" s="51">
        <f t="shared" si="0"/>
        <v>0</v>
      </c>
      <c r="G19" s="51">
        <f t="shared" si="0"/>
        <v>0</v>
      </c>
      <c r="H19" s="51">
        <f t="shared" si="0"/>
        <v>0</v>
      </c>
      <c r="I19" s="51">
        <f t="shared" si="0"/>
        <v>0</v>
      </c>
      <c r="J19" s="51">
        <f t="shared" si="0"/>
        <v>0</v>
      </c>
      <c r="K19" s="51">
        <f t="shared" si="0"/>
        <v>0</v>
      </c>
      <c r="L19" s="51">
        <f t="shared" si="0"/>
        <v>0</v>
      </c>
      <c r="M19" s="51">
        <f t="shared" si="0"/>
        <v>0</v>
      </c>
      <c r="N19" s="51">
        <f t="shared" si="0"/>
        <v>0</v>
      </c>
      <c r="O19" s="51">
        <f t="shared" si="0"/>
        <v>0</v>
      </c>
      <c r="P19" s="51">
        <f t="shared" si="0"/>
        <v>0</v>
      </c>
      <c r="Q19" s="51">
        <f t="shared" si="0"/>
        <v>0</v>
      </c>
      <c r="R19" s="51">
        <f t="shared" si="0"/>
        <v>0</v>
      </c>
      <c r="S19" s="51">
        <f t="shared" si="0"/>
        <v>0</v>
      </c>
      <c r="T19" s="48">
        <f>SUM(E19:S19)</f>
        <v>0</v>
      </c>
    </row>
    <row r="20" spans="1:20" s="2" customFormat="1" ht="37.5" customHeight="1" x14ac:dyDescent="0.2">
      <c r="A20" s="1"/>
      <c r="B20" s="154"/>
      <c r="C20" s="117"/>
      <c r="D20" s="55" t="s">
        <v>19</v>
      </c>
      <c r="E20" s="151"/>
      <c r="F20" s="151"/>
      <c r="G20" s="151"/>
      <c r="H20" s="151"/>
      <c r="I20" s="151"/>
      <c r="J20" s="151"/>
      <c r="K20" s="151"/>
      <c r="L20" s="151"/>
      <c r="M20" s="151"/>
      <c r="N20" s="151"/>
      <c r="O20" s="151"/>
      <c r="P20" s="151"/>
      <c r="Q20" s="151"/>
      <c r="R20" s="151"/>
      <c r="S20" s="151"/>
    </row>
    <row r="21" spans="1:20" s="2" customFormat="1" ht="18" customHeight="1" x14ac:dyDescent="0.2">
      <c r="A21" s="1"/>
      <c r="B21" s="154" t="s">
        <v>20</v>
      </c>
      <c r="C21" s="117"/>
      <c r="D21" s="55" t="s">
        <v>20</v>
      </c>
      <c r="E21" s="36" t="s">
        <v>0</v>
      </c>
      <c r="F21" s="36" t="s">
        <v>1</v>
      </c>
      <c r="G21" s="36" t="s">
        <v>2</v>
      </c>
      <c r="H21" s="36" t="s">
        <v>0</v>
      </c>
      <c r="I21" s="36" t="s">
        <v>1</v>
      </c>
      <c r="J21" s="36" t="s">
        <v>2</v>
      </c>
      <c r="K21" s="36" t="s">
        <v>0</v>
      </c>
      <c r="L21" s="36" t="s">
        <v>1</v>
      </c>
      <c r="M21" s="36" t="s">
        <v>2</v>
      </c>
      <c r="N21" s="36" t="s">
        <v>0</v>
      </c>
      <c r="O21" s="36" t="s">
        <v>1</v>
      </c>
      <c r="P21" s="36" t="s">
        <v>2</v>
      </c>
      <c r="Q21" s="36" t="s">
        <v>0</v>
      </c>
      <c r="R21" s="36" t="s">
        <v>1</v>
      </c>
      <c r="S21" s="36" t="s">
        <v>2</v>
      </c>
      <c r="T21" s="48">
        <v>10</v>
      </c>
    </row>
    <row r="22" spans="1:20" s="2" customFormat="1" ht="106.5" customHeight="1" x14ac:dyDescent="0.2">
      <c r="A22" s="1">
        <v>1</v>
      </c>
      <c r="B22" s="154"/>
      <c r="C22" s="117"/>
      <c r="D22" s="56" t="s">
        <v>35</v>
      </c>
      <c r="E22" s="53"/>
      <c r="F22" s="53"/>
      <c r="G22" s="53"/>
      <c r="H22" s="53"/>
      <c r="I22" s="53"/>
      <c r="J22" s="53"/>
      <c r="K22" s="53"/>
      <c r="L22" s="53"/>
      <c r="M22" s="53"/>
      <c r="N22" s="53"/>
      <c r="O22" s="53"/>
      <c r="P22" s="53"/>
      <c r="Q22" s="53"/>
      <c r="R22" s="53"/>
      <c r="S22" s="53"/>
      <c r="T22" s="48">
        <f t="shared" ref="T22:T27" si="1">SUM(E22:S22)</f>
        <v>0</v>
      </c>
    </row>
    <row r="23" spans="1:20" s="2" customFormat="1" ht="105.75" customHeight="1" x14ac:dyDescent="0.2">
      <c r="A23" s="1">
        <v>2</v>
      </c>
      <c r="B23" s="154"/>
      <c r="C23" s="117"/>
      <c r="D23" s="56" t="s">
        <v>36</v>
      </c>
      <c r="E23" s="53"/>
      <c r="F23" s="53"/>
      <c r="G23" s="53"/>
      <c r="H23" s="53"/>
      <c r="I23" s="53"/>
      <c r="J23" s="53"/>
      <c r="K23" s="53"/>
      <c r="L23" s="53"/>
      <c r="M23" s="53"/>
      <c r="N23" s="53"/>
      <c r="O23" s="53"/>
      <c r="P23" s="53"/>
      <c r="Q23" s="53"/>
      <c r="R23" s="53"/>
      <c r="S23" s="53"/>
      <c r="T23" s="48">
        <f t="shared" si="1"/>
        <v>0</v>
      </c>
    </row>
    <row r="24" spans="1:20" s="2" customFormat="1" ht="48.75" customHeight="1" x14ac:dyDescent="0.2">
      <c r="A24" s="1">
        <v>3</v>
      </c>
      <c r="B24" s="154"/>
      <c r="C24" s="117"/>
      <c r="D24" s="29" t="s">
        <v>37</v>
      </c>
      <c r="E24" s="53"/>
      <c r="F24" s="53"/>
      <c r="G24" s="53"/>
      <c r="H24" s="53"/>
      <c r="I24" s="53"/>
      <c r="J24" s="53"/>
      <c r="K24" s="53"/>
      <c r="L24" s="53"/>
      <c r="M24" s="53"/>
      <c r="N24" s="53"/>
      <c r="O24" s="53"/>
      <c r="P24" s="53"/>
      <c r="Q24" s="53"/>
      <c r="R24" s="53"/>
      <c r="S24" s="53"/>
      <c r="T24" s="48">
        <f t="shared" si="1"/>
        <v>0</v>
      </c>
    </row>
    <row r="25" spans="1:20" s="2" customFormat="1" ht="47.25" customHeight="1" x14ac:dyDescent="0.2">
      <c r="A25" s="1">
        <v>4</v>
      </c>
      <c r="B25" s="154"/>
      <c r="C25" s="117"/>
      <c r="D25" s="29" t="s">
        <v>38</v>
      </c>
      <c r="E25" s="53"/>
      <c r="F25" s="53"/>
      <c r="G25" s="53"/>
      <c r="H25" s="53"/>
      <c r="I25" s="53"/>
      <c r="J25" s="53"/>
      <c r="K25" s="53"/>
      <c r="L25" s="53"/>
      <c r="M25" s="53"/>
      <c r="N25" s="53"/>
      <c r="O25" s="53"/>
      <c r="P25" s="53"/>
      <c r="Q25" s="53"/>
      <c r="R25" s="53"/>
      <c r="S25" s="53"/>
      <c r="T25" s="48">
        <f t="shared" si="1"/>
        <v>0</v>
      </c>
    </row>
    <row r="26" spans="1:20" s="2" customFormat="1" ht="66" customHeight="1" x14ac:dyDescent="0.2">
      <c r="A26" s="1">
        <v>5</v>
      </c>
      <c r="B26" s="154"/>
      <c r="C26" s="117"/>
      <c r="D26" s="56" t="s">
        <v>56</v>
      </c>
      <c r="E26" s="53"/>
      <c r="F26" s="53"/>
      <c r="G26" s="53"/>
      <c r="H26" s="53"/>
      <c r="I26" s="53"/>
      <c r="J26" s="53"/>
      <c r="K26" s="53"/>
      <c r="L26" s="53"/>
      <c r="M26" s="53"/>
      <c r="N26" s="53"/>
      <c r="O26" s="53"/>
      <c r="P26" s="53"/>
      <c r="Q26" s="53"/>
      <c r="R26" s="53"/>
      <c r="S26" s="53"/>
      <c r="T26" s="48">
        <f t="shared" si="1"/>
        <v>0</v>
      </c>
    </row>
    <row r="27" spans="1:20" s="2" customFormat="1" ht="18" customHeight="1" x14ac:dyDescent="0.2">
      <c r="A27" s="1"/>
      <c r="B27" s="154"/>
      <c r="C27" s="117"/>
      <c r="D27" s="54" t="s">
        <v>3</v>
      </c>
      <c r="E27" s="51">
        <f t="shared" ref="E27:S27" si="2">SUM(E22:E26)</f>
        <v>0</v>
      </c>
      <c r="F27" s="51">
        <f t="shared" si="2"/>
        <v>0</v>
      </c>
      <c r="G27" s="51">
        <f t="shared" si="2"/>
        <v>0</v>
      </c>
      <c r="H27" s="51">
        <f t="shared" si="2"/>
        <v>0</v>
      </c>
      <c r="I27" s="51">
        <f t="shared" si="2"/>
        <v>0</v>
      </c>
      <c r="J27" s="51">
        <f t="shared" si="2"/>
        <v>0</v>
      </c>
      <c r="K27" s="51">
        <f t="shared" si="2"/>
        <v>0</v>
      </c>
      <c r="L27" s="51">
        <f t="shared" si="2"/>
        <v>0</v>
      </c>
      <c r="M27" s="51">
        <f t="shared" si="2"/>
        <v>0</v>
      </c>
      <c r="N27" s="51">
        <f t="shared" si="2"/>
        <v>0</v>
      </c>
      <c r="O27" s="51">
        <f t="shared" si="2"/>
        <v>0</v>
      </c>
      <c r="P27" s="51">
        <f t="shared" si="2"/>
        <v>0</v>
      </c>
      <c r="Q27" s="51">
        <f t="shared" si="2"/>
        <v>0</v>
      </c>
      <c r="R27" s="51">
        <f t="shared" si="2"/>
        <v>0</v>
      </c>
      <c r="S27" s="51">
        <f t="shared" si="2"/>
        <v>0</v>
      </c>
      <c r="T27" s="48">
        <f t="shared" si="1"/>
        <v>0</v>
      </c>
    </row>
    <row r="28" spans="1:20" s="2" customFormat="1" ht="48.75" customHeight="1" x14ac:dyDescent="0.2">
      <c r="A28" s="1"/>
      <c r="B28" s="154"/>
      <c r="C28" s="117"/>
      <c r="D28" s="55" t="s">
        <v>19</v>
      </c>
      <c r="E28" s="148"/>
      <c r="F28" s="149"/>
      <c r="G28" s="150"/>
      <c r="H28" s="148"/>
      <c r="I28" s="149"/>
      <c r="J28" s="150"/>
      <c r="K28" s="148"/>
      <c r="L28" s="149"/>
      <c r="M28" s="150"/>
      <c r="N28" s="148"/>
      <c r="O28" s="149"/>
      <c r="P28" s="150"/>
      <c r="Q28" s="148"/>
      <c r="R28" s="149"/>
      <c r="S28" s="150"/>
    </row>
    <row r="29" spans="1:20" s="2" customFormat="1" ht="18" customHeight="1" x14ac:dyDescent="0.2">
      <c r="A29" s="1"/>
      <c r="B29" s="154" t="s">
        <v>4</v>
      </c>
      <c r="C29" s="117"/>
      <c r="D29" s="55" t="s">
        <v>4</v>
      </c>
      <c r="E29" s="36" t="s">
        <v>0</v>
      </c>
      <c r="F29" s="36" t="s">
        <v>1</v>
      </c>
      <c r="G29" s="36" t="s">
        <v>2</v>
      </c>
      <c r="H29" s="36" t="s">
        <v>0</v>
      </c>
      <c r="I29" s="36" t="s">
        <v>1</v>
      </c>
      <c r="J29" s="36" t="s">
        <v>2</v>
      </c>
      <c r="K29" s="36" t="s">
        <v>0</v>
      </c>
      <c r="L29" s="36" t="s">
        <v>1</v>
      </c>
      <c r="M29" s="36" t="s">
        <v>2</v>
      </c>
      <c r="N29" s="36" t="s">
        <v>0</v>
      </c>
      <c r="O29" s="36" t="s">
        <v>1</v>
      </c>
      <c r="P29" s="36" t="s">
        <v>2</v>
      </c>
      <c r="Q29" s="36" t="s">
        <v>0</v>
      </c>
      <c r="R29" s="36" t="s">
        <v>1</v>
      </c>
      <c r="S29" s="36" t="s">
        <v>2</v>
      </c>
    </row>
    <row r="30" spans="1:20" s="2" customFormat="1" ht="88.5" customHeight="1" x14ac:dyDescent="0.2">
      <c r="A30" s="1">
        <v>1</v>
      </c>
      <c r="B30" s="154"/>
      <c r="C30" s="117"/>
      <c r="D30" s="56" t="s">
        <v>39</v>
      </c>
      <c r="E30" s="53"/>
      <c r="F30" s="53"/>
      <c r="G30" s="53"/>
      <c r="H30" s="53"/>
      <c r="I30" s="53"/>
      <c r="J30" s="53"/>
      <c r="K30" s="53"/>
      <c r="L30" s="53"/>
      <c r="M30" s="53"/>
      <c r="N30" s="53"/>
      <c r="O30" s="53"/>
      <c r="P30" s="53"/>
      <c r="Q30" s="53"/>
      <c r="R30" s="53"/>
      <c r="S30" s="53"/>
      <c r="T30" s="48">
        <f>SUM(E30:S30)</f>
        <v>0</v>
      </c>
    </row>
    <row r="31" spans="1:20" s="2" customFormat="1" ht="18" customHeight="1" x14ac:dyDescent="0.2">
      <c r="A31" s="1"/>
      <c r="B31" s="154"/>
      <c r="C31" s="117"/>
      <c r="D31" s="54" t="s">
        <v>3</v>
      </c>
      <c r="E31" s="51">
        <f t="shared" ref="E31:S31" si="3">SUM(E30:E30)</f>
        <v>0</v>
      </c>
      <c r="F31" s="51">
        <f t="shared" si="3"/>
        <v>0</v>
      </c>
      <c r="G31" s="51">
        <f t="shared" si="3"/>
        <v>0</v>
      </c>
      <c r="H31" s="51">
        <f t="shared" si="3"/>
        <v>0</v>
      </c>
      <c r="I31" s="51">
        <f t="shared" si="3"/>
        <v>0</v>
      </c>
      <c r="J31" s="51">
        <f t="shared" si="3"/>
        <v>0</v>
      </c>
      <c r="K31" s="51">
        <f t="shared" si="3"/>
        <v>0</v>
      </c>
      <c r="L31" s="51">
        <f t="shared" si="3"/>
        <v>0</v>
      </c>
      <c r="M31" s="51">
        <f t="shared" si="3"/>
        <v>0</v>
      </c>
      <c r="N31" s="51">
        <f t="shared" si="3"/>
        <v>0</v>
      </c>
      <c r="O31" s="51">
        <f t="shared" si="3"/>
        <v>0</v>
      </c>
      <c r="P31" s="51">
        <f t="shared" si="3"/>
        <v>0</v>
      </c>
      <c r="Q31" s="51">
        <f t="shared" si="3"/>
        <v>0</v>
      </c>
      <c r="R31" s="51">
        <f t="shared" si="3"/>
        <v>0</v>
      </c>
      <c r="S31" s="51">
        <f t="shared" si="3"/>
        <v>0</v>
      </c>
      <c r="T31" s="48">
        <f>SUM(E31:S31)</f>
        <v>0</v>
      </c>
    </row>
    <row r="32" spans="1:20" s="2" customFormat="1" ht="37.5" customHeight="1" x14ac:dyDescent="0.2">
      <c r="A32" s="1"/>
      <c r="B32" s="154"/>
      <c r="C32" s="117"/>
      <c r="D32" s="55" t="s">
        <v>19</v>
      </c>
      <c r="E32" s="148"/>
      <c r="F32" s="149"/>
      <c r="G32" s="150"/>
      <c r="H32" s="148"/>
      <c r="I32" s="149"/>
      <c r="J32" s="150"/>
      <c r="K32" s="148"/>
      <c r="L32" s="149"/>
      <c r="M32" s="150"/>
      <c r="N32" s="148"/>
      <c r="O32" s="149"/>
      <c r="P32" s="150"/>
      <c r="Q32" s="148"/>
      <c r="R32" s="149"/>
      <c r="S32" s="150"/>
    </row>
    <row r="33" spans="1:20" s="2" customFormat="1" ht="18" customHeight="1" x14ac:dyDescent="0.2">
      <c r="A33" s="1"/>
      <c r="B33" s="154" t="s">
        <v>5</v>
      </c>
      <c r="C33" s="117"/>
      <c r="D33" s="55" t="s">
        <v>5</v>
      </c>
      <c r="E33" s="36" t="s">
        <v>0</v>
      </c>
      <c r="F33" s="36" t="s">
        <v>1</v>
      </c>
      <c r="G33" s="36" t="s">
        <v>2</v>
      </c>
      <c r="H33" s="36" t="s">
        <v>0</v>
      </c>
      <c r="I33" s="36" t="s">
        <v>1</v>
      </c>
      <c r="J33" s="36" t="s">
        <v>2</v>
      </c>
      <c r="K33" s="36" t="s">
        <v>0</v>
      </c>
      <c r="L33" s="36" t="s">
        <v>1</v>
      </c>
      <c r="M33" s="36" t="s">
        <v>2</v>
      </c>
      <c r="N33" s="36" t="s">
        <v>0</v>
      </c>
      <c r="O33" s="36" t="s">
        <v>1</v>
      </c>
      <c r="P33" s="36" t="s">
        <v>2</v>
      </c>
      <c r="Q33" s="36" t="s">
        <v>0</v>
      </c>
      <c r="R33" s="36" t="s">
        <v>1</v>
      </c>
      <c r="S33" s="36" t="s">
        <v>2</v>
      </c>
    </row>
    <row r="34" spans="1:20" s="2" customFormat="1" ht="81" customHeight="1" x14ac:dyDescent="0.2">
      <c r="A34" s="1">
        <v>1</v>
      </c>
      <c r="B34" s="154"/>
      <c r="C34" s="117"/>
      <c r="D34" s="57" t="s">
        <v>40</v>
      </c>
      <c r="E34" s="67"/>
      <c r="F34" s="67"/>
      <c r="G34" s="67"/>
      <c r="H34" s="67"/>
      <c r="I34" s="67"/>
      <c r="J34" s="67"/>
      <c r="K34" s="67"/>
      <c r="L34" s="67"/>
      <c r="M34" s="67"/>
      <c r="N34" s="67"/>
      <c r="O34" s="67"/>
      <c r="P34" s="67"/>
      <c r="Q34" s="67"/>
      <c r="R34" s="67"/>
      <c r="S34" s="67"/>
      <c r="T34" s="48">
        <f>SUM(E34:S34)</f>
        <v>0</v>
      </c>
    </row>
    <row r="35" spans="1:20" s="2" customFormat="1" ht="81" customHeight="1" x14ac:dyDescent="0.2">
      <c r="A35" s="1">
        <v>2</v>
      </c>
      <c r="B35" s="154"/>
      <c r="C35" s="117"/>
      <c r="D35" s="32" t="s">
        <v>41</v>
      </c>
      <c r="E35" s="67"/>
      <c r="F35" s="67"/>
      <c r="G35" s="67"/>
      <c r="H35" s="67"/>
      <c r="I35" s="67"/>
      <c r="J35" s="67"/>
      <c r="K35" s="67"/>
      <c r="L35" s="67"/>
      <c r="M35" s="67"/>
      <c r="N35" s="67"/>
      <c r="O35" s="67"/>
      <c r="P35" s="67"/>
      <c r="Q35" s="67"/>
      <c r="R35" s="67"/>
      <c r="S35" s="67"/>
      <c r="T35" s="48">
        <f>SUM(E35:S35)</f>
        <v>0</v>
      </c>
    </row>
    <row r="36" spans="1:20" s="2" customFormat="1" ht="91.5" customHeight="1" x14ac:dyDescent="0.2">
      <c r="A36" s="1">
        <v>3</v>
      </c>
      <c r="B36" s="154"/>
      <c r="C36" s="117"/>
      <c r="D36" s="57" t="s">
        <v>42</v>
      </c>
      <c r="E36" s="67"/>
      <c r="F36" s="67"/>
      <c r="G36" s="67"/>
      <c r="H36" s="67"/>
      <c r="I36" s="67"/>
      <c r="J36" s="67"/>
      <c r="K36" s="67"/>
      <c r="L36" s="67"/>
      <c r="M36" s="67"/>
      <c r="N36" s="67"/>
      <c r="O36" s="67"/>
      <c r="P36" s="67"/>
      <c r="Q36" s="67"/>
      <c r="R36" s="67"/>
      <c r="S36" s="67"/>
      <c r="T36" s="48">
        <f>SUM(E36:S36)</f>
        <v>0</v>
      </c>
    </row>
    <row r="37" spans="1:20" s="2" customFormat="1" ht="18" customHeight="1" x14ac:dyDescent="0.2">
      <c r="A37" s="1"/>
      <c r="B37" s="154"/>
      <c r="C37" s="117"/>
      <c r="D37" s="54" t="s">
        <v>3</v>
      </c>
      <c r="E37" s="51">
        <f t="shared" ref="E37:S37" si="4">SUM(E34:E36)</f>
        <v>0</v>
      </c>
      <c r="F37" s="51">
        <f t="shared" si="4"/>
        <v>0</v>
      </c>
      <c r="G37" s="51">
        <f t="shared" si="4"/>
        <v>0</v>
      </c>
      <c r="H37" s="51">
        <f t="shared" si="4"/>
        <v>0</v>
      </c>
      <c r="I37" s="51">
        <f t="shared" si="4"/>
        <v>0</v>
      </c>
      <c r="J37" s="51">
        <f t="shared" si="4"/>
        <v>0</v>
      </c>
      <c r="K37" s="51">
        <f t="shared" si="4"/>
        <v>0</v>
      </c>
      <c r="L37" s="51">
        <f t="shared" si="4"/>
        <v>0</v>
      </c>
      <c r="M37" s="51">
        <f t="shared" si="4"/>
        <v>0</v>
      </c>
      <c r="N37" s="51">
        <f t="shared" si="4"/>
        <v>0</v>
      </c>
      <c r="O37" s="51">
        <f t="shared" si="4"/>
        <v>0</v>
      </c>
      <c r="P37" s="51">
        <f t="shared" si="4"/>
        <v>0</v>
      </c>
      <c r="Q37" s="51">
        <f t="shared" si="4"/>
        <v>0</v>
      </c>
      <c r="R37" s="51">
        <f t="shared" si="4"/>
        <v>0</v>
      </c>
      <c r="S37" s="51">
        <f t="shared" si="4"/>
        <v>0</v>
      </c>
      <c r="T37" s="48">
        <f>SUM(E37:S37)</f>
        <v>0</v>
      </c>
    </row>
    <row r="38" spans="1:20" s="2" customFormat="1" ht="46.5" customHeight="1" x14ac:dyDescent="0.2">
      <c r="A38" s="1"/>
      <c r="B38" s="154"/>
      <c r="C38" s="117"/>
      <c r="D38" s="55" t="s">
        <v>19</v>
      </c>
      <c r="E38" s="148"/>
      <c r="F38" s="149"/>
      <c r="G38" s="150"/>
      <c r="H38" s="148"/>
      <c r="I38" s="149"/>
      <c r="J38" s="150"/>
      <c r="K38" s="148"/>
      <c r="L38" s="149"/>
      <c r="M38" s="150"/>
      <c r="N38" s="148"/>
      <c r="O38" s="149"/>
      <c r="P38" s="150"/>
      <c r="Q38" s="148"/>
      <c r="R38" s="149"/>
      <c r="S38" s="150"/>
    </row>
    <row r="39" spans="1:20" s="2" customFormat="1" ht="18" customHeight="1" x14ac:dyDescent="0.2">
      <c r="A39" s="1"/>
      <c r="B39" s="111" t="s">
        <v>6</v>
      </c>
      <c r="C39" s="112"/>
      <c r="D39" s="55" t="s">
        <v>6</v>
      </c>
      <c r="E39" s="36" t="s">
        <v>0</v>
      </c>
      <c r="F39" s="36" t="s">
        <v>1</v>
      </c>
      <c r="G39" s="36" t="s">
        <v>2</v>
      </c>
      <c r="H39" s="36" t="s">
        <v>0</v>
      </c>
      <c r="I39" s="36" t="s">
        <v>1</v>
      </c>
      <c r="J39" s="36" t="s">
        <v>2</v>
      </c>
      <c r="K39" s="36" t="s">
        <v>0</v>
      </c>
      <c r="L39" s="36" t="s">
        <v>1</v>
      </c>
      <c r="M39" s="36" t="s">
        <v>2</v>
      </c>
      <c r="N39" s="36" t="s">
        <v>0</v>
      </c>
      <c r="O39" s="36" t="s">
        <v>1</v>
      </c>
      <c r="P39" s="36" t="s">
        <v>2</v>
      </c>
      <c r="Q39" s="36" t="s">
        <v>0</v>
      </c>
      <c r="R39" s="36" t="s">
        <v>1</v>
      </c>
      <c r="S39" s="36" t="s">
        <v>2</v>
      </c>
    </row>
    <row r="40" spans="1:20" s="2" customFormat="1" ht="54" customHeight="1" x14ac:dyDescent="0.2">
      <c r="A40" s="1">
        <v>1</v>
      </c>
      <c r="B40" s="111"/>
      <c r="C40" s="112"/>
      <c r="D40" s="56" t="s">
        <v>43</v>
      </c>
      <c r="E40" s="67"/>
      <c r="F40" s="67"/>
      <c r="G40" s="67"/>
      <c r="H40" s="67"/>
      <c r="I40" s="67"/>
      <c r="J40" s="67"/>
      <c r="K40" s="67"/>
      <c r="L40" s="67"/>
      <c r="M40" s="67"/>
      <c r="N40" s="67"/>
      <c r="O40" s="67"/>
      <c r="P40" s="67"/>
      <c r="Q40" s="67"/>
      <c r="R40" s="67"/>
      <c r="S40" s="67"/>
      <c r="T40" s="48">
        <f>SUM(E40:S40)</f>
        <v>0</v>
      </c>
    </row>
    <row r="41" spans="1:20" s="2" customFormat="1" ht="39.75" customHeight="1" x14ac:dyDescent="0.2">
      <c r="A41" s="1">
        <v>2</v>
      </c>
      <c r="B41" s="111"/>
      <c r="C41" s="112"/>
      <c r="D41" s="58" t="s">
        <v>57</v>
      </c>
      <c r="E41" s="67"/>
      <c r="F41" s="67"/>
      <c r="G41" s="67"/>
      <c r="H41" s="67"/>
      <c r="I41" s="67"/>
      <c r="J41" s="67"/>
      <c r="K41" s="67"/>
      <c r="L41" s="67"/>
      <c r="M41" s="67"/>
      <c r="N41" s="67"/>
      <c r="O41" s="67"/>
      <c r="P41" s="67"/>
      <c r="Q41" s="67"/>
      <c r="R41" s="67"/>
      <c r="S41" s="67"/>
      <c r="T41" s="48">
        <f>SUM(E41:S41)</f>
        <v>0</v>
      </c>
    </row>
    <row r="42" spans="1:20" s="2" customFormat="1" ht="18" customHeight="1" x14ac:dyDescent="0.2">
      <c r="A42" s="1"/>
      <c r="B42" s="111"/>
      <c r="C42" s="112"/>
      <c r="D42" s="54" t="s">
        <v>3</v>
      </c>
      <c r="E42" s="51">
        <f t="shared" ref="E42:S42" si="5">SUM(E40:E41)</f>
        <v>0</v>
      </c>
      <c r="F42" s="51">
        <f t="shared" si="5"/>
        <v>0</v>
      </c>
      <c r="G42" s="51">
        <f t="shared" si="5"/>
        <v>0</v>
      </c>
      <c r="H42" s="51">
        <f t="shared" si="5"/>
        <v>0</v>
      </c>
      <c r="I42" s="51">
        <f t="shared" si="5"/>
        <v>0</v>
      </c>
      <c r="J42" s="51">
        <f t="shared" si="5"/>
        <v>0</v>
      </c>
      <c r="K42" s="51">
        <f t="shared" si="5"/>
        <v>0</v>
      </c>
      <c r="L42" s="51">
        <f t="shared" si="5"/>
        <v>0</v>
      </c>
      <c r="M42" s="51">
        <f t="shared" si="5"/>
        <v>0</v>
      </c>
      <c r="N42" s="51">
        <f t="shared" si="5"/>
        <v>0</v>
      </c>
      <c r="O42" s="51">
        <f t="shared" si="5"/>
        <v>0</v>
      </c>
      <c r="P42" s="51">
        <f t="shared" si="5"/>
        <v>0</v>
      </c>
      <c r="Q42" s="51">
        <f t="shared" si="5"/>
        <v>0</v>
      </c>
      <c r="R42" s="51">
        <f t="shared" si="5"/>
        <v>0</v>
      </c>
      <c r="S42" s="51">
        <f t="shared" si="5"/>
        <v>0</v>
      </c>
      <c r="T42" s="48">
        <f>SUM(E42:S42)</f>
        <v>0</v>
      </c>
    </row>
    <row r="43" spans="1:20" s="2" customFormat="1" ht="38.25" customHeight="1" x14ac:dyDescent="0.2">
      <c r="A43" s="1"/>
      <c r="B43" s="111"/>
      <c r="C43" s="112"/>
      <c r="D43" s="55" t="s">
        <v>19</v>
      </c>
      <c r="E43" s="151"/>
      <c r="F43" s="151"/>
      <c r="G43" s="151"/>
      <c r="H43" s="151"/>
      <c r="I43" s="151"/>
      <c r="J43" s="151"/>
      <c r="K43" s="151"/>
      <c r="L43" s="151"/>
      <c r="M43" s="151"/>
      <c r="N43" s="151"/>
      <c r="O43" s="151"/>
      <c r="P43" s="151"/>
      <c r="Q43" s="151"/>
      <c r="R43" s="151"/>
      <c r="S43" s="151"/>
    </row>
    <row r="44" spans="1:20" s="2" customFormat="1" ht="37.5" customHeight="1" x14ac:dyDescent="0.2">
      <c r="A44" s="1"/>
      <c r="B44" s="153" t="s">
        <v>11</v>
      </c>
      <c r="C44" s="112"/>
      <c r="D44" s="55" t="s">
        <v>11</v>
      </c>
      <c r="E44" s="36" t="s">
        <v>0</v>
      </c>
      <c r="F44" s="36" t="s">
        <v>1</v>
      </c>
      <c r="G44" s="36" t="s">
        <v>2</v>
      </c>
      <c r="H44" s="36" t="s">
        <v>0</v>
      </c>
      <c r="I44" s="36" t="s">
        <v>1</v>
      </c>
      <c r="J44" s="36" t="s">
        <v>2</v>
      </c>
      <c r="K44" s="36" t="s">
        <v>0</v>
      </c>
      <c r="L44" s="36" t="s">
        <v>1</v>
      </c>
      <c r="M44" s="36" t="s">
        <v>2</v>
      </c>
      <c r="N44" s="36" t="s">
        <v>0</v>
      </c>
      <c r="O44" s="36" t="s">
        <v>1</v>
      </c>
      <c r="P44" s="36" t="s">
        <v>2</v>
      </c>
      <c r="Q44" s="36" t="s">
        <v>0</v>
      </c>
      <c r="R44" s="36" t="s">
        <v>1</v>
      </c>
      <c r="S44" s="36" t="s">
        <v>2</v>
      </c>
    </row>
    <row r="45" spans="1:20" s="2" customFormat="1" ht="57" customHeight="1" x14ac:dyDescent="0.2">
      <c r="A45" s="1">
        <v>1</v>
      </c>
      <c r="B45" s="153"/>
      <c r="C45" s="112"/>
      <c r="D45" s="59" t="s">
        <v>58</v>
      </c>
      <c r="E45" s="67"/>
      <c r="F45" s="67"/>
      <c r="G45" s="67"/>
      <c r="H45" s="67"/>
      <c r="I45" s="67"/>
      <c r="J45" s="67"/>
      <c r="K45" s="67"/>
      <c r="L45" s="67"/>
      <c r="M45" s="67"/>
      <c r="N45" s="67"/>
      <c r="O45" s="67"/>
      <c r="P45" s="67"/>
      <c r="Q45" s="67"/>
      <c r="R45" s="67"/>
      <c r="S45" s="67"/>
      <c r="T45" s="48">
        <f>SUM(E45:S45)</f>
        <v>0</v>
      </c>
    </row>
    <row r="46" spans="1:20" s="2" customFormat="1" ht="18" customHeight="1" x14ac:dyDescent="0.2">
      <c r="A46" s="1"/>
      <c r="B46" s="153"/>
      <c r="C46" s="112"/>
      <c r="D46" s="54" t="s">
        <v>3</v>
      </c>
      <c r="E46" s="51">
        <f t="shared" ref="E46:S46" si="6">SUM(E45:E45)</f>
        <v>0</v>
      </c>
      <c r="F46" s="51">
        <f t="shared" si="6"/>
        <v>0</v>
      </c>
      <c r="G46" s="51">
        <f t="shared" si="6"/>
        <v>0</v>
      </c>
      <c r="H46" s="51">
        <f t="shared" si="6"/>
        <v>0</v>
      </c>
      <c r="I46" s="51">
        <f t="shared" si="6"/>
        <v>0</v>
      </c>
      <c r="J46" s="51">
        <f t="shared" si="6"/>
        <v>0</v>
      </c>
      <c r="K46" s="51">
        <f t="shared" si="6"/>
        <v>0</v>
      </c>
      <c r="L46" s="51">
        <f t="shared" si="6"/>
        <v>0</v>
      </c>
      <c r="M46" s="51">
        <f t="shared" si="6"/>
        <v>0</v>
      </c>
      <c r="N46" s="51">
        <f t="shared" si="6"/>
        <v>0</v>
      </c>
      <c r="O46" s="51">
        <f t="shared" si="6"/>
        <v>0</v>
      </c>
      <c r="P46" s="51">
        <f t="shared" si="6"/>
        <v>0</v>
      </c>
      <c r="Q46" s="51">
        <f t="shared" si="6"/>
        <v>0</v>
      </c>
      <c r="R46" s="51">
        <f t="shared" si="6"/>
        <v>0</v>
      </c>
      <c r="S46" s="51">
        <f t="shared" si="6"/>
        <v>0</v>
      </c>
      <c r="T46" s="48">
        <f>SUM(E46:S46)</f>
        <v>0</v>
      </c>
    </row>
    <row r="47" spans="1:20" s="2" customFormat="1" ht="37.5" customHeight="1" x14ac:dyDescent="0.2">
      <c r="A47" s="1"/>
      <c r="B47" s="153"/>
      <c r="C47" s="112"/>
      <c r="D47" s="55" t="s">
        <v>19</v>
      </c>
      <c r="E47" s="151"/>
      <c r="F47" s="151"/>
      <c r="G47" s="151"/>
      <c r="H47" s="151"/>
      <c r="I47" s="151"/>
      <c r="J47" s="151"/>
      <c r="K47" s="151"/>
      <c r="L47" s="151"/>
      <c r="M47" s="151"/>
      <c r="N47" s="151"/>
      <c r="O47" s="151"/>
      <c r="P47" s="151"/>
      <c r="Q47" s="151"/>
      <c r="R47" s="151"/>
      <c r="S47" s="151"/>
      <c r="T47" s="48"/>
    </row>
    <row r="48" spans="1:20" s="2" customFormat="1" ht="18" customHeight="1" x14ac:dyDescent="0.2">
      <c r="A48" s="1"/>
      <c r="B48" s="116" t="s">
        <v>12</v>
      </c>
      <c r="C48" s="117"/>
      <c r="D48" s="55" t="s">
        <v>44</v>
      </c>
      <c r="E48" s="36" t="s">
        <v>0</v>
      </c>
      <c r="F48" s="36" t="s">
        <v>1</v>
      </c>
      <c r="G48" s="36" t="s">
        <v>2</v>
      </c>
      <c r="H48" s="36" t="s">
        <v>0</v>
      </c>
      <c r="I48" s="36" t="s">
        <v>1</v>
      </c>
      <c r="J48" s="36" t="s">
        <v>2</v>
      </c>
      <c r="K48" s="36" t="s">
        <v>0</v>
      </c>
      <c r="L48" s="36" t="s">
        <v>1</v>
      </c>
      <c r="M48" s="36" t="s">
        <v>2</v>
      </c>
      <c r="N48" s="36" t="s">
        <v>0</v>
      </c>
      <c r="O48" s="36" t="s">
        <v>1</v>
      </c>
      <c r="P48" s="36" t="s">
        <v>2</v>
      </c>
      <c r="Q48" s="36" t="s">
        <v>0</v>
      </c>
      <c r="R48" s="36" t="s">
        <v>1</v>
      </c>
      <c r="S48" s="36" t="s">
        <v>2</v>
      </c>
      <c r="T48" s="48"/>
    </row>
    <row r="49" spans="1:20" s="2" customFormat="1" ht="75" customHeight="1" x14ac:dyDescent="0.2">
      <c r="A49" s="1">
        <v>1</v>
      </c>
      <c r="B49" s="116"/>
      <c r="C49" s="117"/>
      <c r="D49" s="32" t="s">
        <v>59</v>
      </c>
      <c r="E49" s="67"/>
      <c r="F49" s="67"/>
      <c r="G49" s="67"/>
      <c r="H49" s="67"/>
      <c r="I49" s="67"/>
      <c r="J49" s="67"/>
      <c r="K49" s="67"/>
      <c r="L49" s="67"/>
      <c r="M49" s="67"/>
      <c r="N49" s="67"/>
      <c r="O49" s="67"/>
      <c r="P49" s="67"/>
      <c r="Q49" s="67"/>
      <c r="R49" s="67"/>
      <c r="S49" s="67"/>
      <c r="T49" s="48">
        <f>SUM(E49:S49)</f>
        <v>0</v>
      </c>
    </row>
    <row r="50" spans="1:20" s="2" customFormat="1" ht="79.5" customHeight="1" x14ac:dyDescent="0.2">
      <c r="A50" s="1">
        <v>2</v>
      </c>
      <c r="B50" s="116"/>
      <c r="C50" s="117"/>
      <c r="D50" s="60" t="s">
        <v>60</v>
      </c>
      <c r="E50" s="67"/>
      <c r="F50" s="67"/>
      <c r="G50" s="67"/>
      <c r="H50" s="67"/>
      <c r="I50" s="67"/>
      <c r="J50" s="67"/>
      <c r="K50" s="67"/>
      <c r="L50" s="67"/>
      <c r="M50" s="67"/>
      <c r="N50" s="67"/>
      <c r="O50" s="67"/>
      <c r="P50" s="67"/>
      <c r="Q50" s="67"/>
      <c r="R50" s="67"/>
      <c r="S50" s="67"/>
      <c r="T50" s="48">
        <f>SUM(E50:S50)</f>
        <v>0</v>
      </c>
    </row>
    <row r="51" spans="1:20" s="2" customFormat="1" ht="18" customHeight="1" x14ac:dyDescent="0.2">
      <c r="A51" s="1"/>
      <c r="B51" s="116"/>
      <c r="C51" s="117"/>
      <c r="D51" s="54" t="s">
        <v>3</v>
      </c>
      <c r="E51" s="53">
        <f t="shared" ref="E51:S51" si="7">SUM(E49:E50)</f>
        <v>0</v>
      </c>
      <c r="F51" s="53">
        <f t="shared" si="7"/>
        <v>0</v>
      </c>
      <c r="G51" s="53">
        <f t="shared" si="7"/>
        <v>0</v>
      </c>
      <c r="H51" s="53">
        <f t="shared" si="7"/>
        <v>0</v>
      </c>
      <c r="I51" s="53">
        <f t="shared" si="7"/>
        <v>0</v>
      </c>
      <c r="J51" s="53">
        <f t="shared" si="7"/>
        <v>0</v>
      </c>
      <c r="K51" s="53">
        <f t="shared" si="7"/>
        <v>0</v>
      </c>
      <c r="L51" s="53">
        <f t="shared" si="7"/>
        <v>0</v>
      </c>
      <c r="M51" s="53">
        <f t="shared" si="7"/>
        <v>0</v>
      </c>
      <c r="N51" s="53">
        <f t="shared" si="7"/>
        <v>0</v>
      </c>
      <c r="O51" s="53">
        <f t="shared" si="7"/>
        <v>0</v>
      </c>
      <c r="P51" s="53">
        <f t="shared" si="7"/>
        <v>0</v>
      </c>
      <c r="Q51" s="53">
        <f t="shared" si="7"/>
        <v>0</v>
      </c>
      <c r="R51" s="53">
        <f t="shared" si="7"/>
        <v>0</v>
      </c>
      <c r="S51" s="53">
        <f t="shared" si="7"/>
        <v>0</v>
      </c>
      <c r="T51" s="48">
        <f>SUM(E51:S51)</f>
        <v>0</v>
      </c>
    </row>
    <row r="52" spans="1:20" s="2" customFormat="1" ht="58.5" customHeight="1" x14ac:dyDescent="0.2">
      <c r="A52" s="1"/>
      <c r="B52" s="116"/>
      <c r="C52" s="117"/>
      <c r="D52" s="55" t="s">
        <v>19</v>
      </c>
      <c r="E52" s="148"/>
      <c r="F52" s="149"/>
      <c r="G52" s="150"/>
      <c r="H52" s="148"/>
      <c r="I52" s="149"/>
      <c r="J52" s="150"/>
      <c r="K52" s="148"/>
      <c r="L52" s="149"/>
      <c r="M52" s="150"/>
      <c r="N52" s="148"/>
      <c r="O52" s="149"/>
      <c r="P52" s="150"/>
      <c r="Q52" s="148"/>
      <c r="R52" s="149"/>
      <c r="S52" s="150"/>
    </row>
    <row r="53" spans="1:20" x14ac:dyDescent="0.25">
      <c r="E53" s="39">
        <f>+E51+E46+E42+E37+E31+E27+E19</f>
        <v>0</v>
      </c>
      <c r="F53" s="39">
        <f t="shared" ref="F53:G53" si="8">+F51+F46+F42+F37+F31+F27+F19</f>
        <v>0</v>
      </c>
      <c r="G53" s="39">
        <f t="shared" si="8"/>
        <v>0</v>
      </c>
      <c r="H53" s="39">
        <f>+H51+H46+H42+H37+H31+H27+H19</f>
        <v>0</v>
      </c>
      <c r="I53" s="39">
        <f t="shared" ref="I53:J53" si="9">+I51+I46+I42+I37+I31+I27+I19</f>
        <v>0</v>
      </c>
      <c r="J53" s="39">
        <f t="shared" si="9"/>
        <v>0</v>
      </c>
      <c r="K53" s="39">
        <f>+K51+K46+K42+K37+K31+K27+K19</f>
        <v>0</v>
      </c>
      <c r="L53" s="39">
        <f t="shared" ref="L53:M53" si="10">+L51+L46+L42+L37+L31+L27+L19</f>
        <v>0</v>
      </c>
      <c r="M53" s="39">
        <f t="shared" si="10"/>
        <v>0</v>
      </c>
      <c r="N53" s="39">
        <f>+N51+N46+N42+N37+N31+N27+N19</f>
        <v>0</v>
      </c>
      <c r="O53" s="39">
        <f t="shared" ref="O53:P53" si="11">+O51+O46+O42+O37+O31+O27+O19</f>
        <v>0</v>
      </c>
      <c r="P53" s="39">
        <f t="shared" si="11"/>
        <v>0</v>
      </c>
      <c r="Q53" s="39">
        <f>+Q51+Q46+Q42+Q37+Q31+Q27+Q19</f>
        <v>0</v>
      </c>
      <c r="R53" s="39">
        <f t="shared" ref="R53:S53" si="12">+R51+R46+R42+R37+R31+R27+R19</f>
        <v>0</v>
      </c>
      <c r="S53" s="39">
        <f t="shared" si="12"/>
        <v>0</v>
      </c>
    </row>
    <row r="54" spans="1:20" s="61" customFormat="1" x14ac:dyDescent="0.25">
      <c r="A54" s="61">
        <f>+A50+A45+A41+A36+A30+A26+A18</f>
        <v>17</v>
      </c>
      <c r="E54" s="152">
        <f>+E53+F53+G53</f>
        <v>0</v>
      </c>
      <c r="F54" s="152"/>
      <c r="G54" s="152"/>
      <c r="H54" s="152">
        <f>+H53+I53+J53</f>
        <v>0</v>
      </c>
      <c r="I54" s="152"/>
      <c r="J54" s="152"/>
      <c r="K54" s="152">
        <f>+K53+L53+M53</f>
        <v>0</v>
      </c>
      <c r="L54" s="152"/>
      <c r="M54" s="152"/>
      <c r="N54" s="152">
        <f>+N53+O53+P53</f>
        <v>0</v>
      </c>
      <c r="O54" s="152"/>
      <c r="P54" s="152"/>
      <c r="Q54" s="152">
        <f>+Q53+R53+S53</f>
        <v>0</v>
      </c>
      <c r="R54" s="152"/>
      <c r="S54" s="152"/>
      <c r="T54" s="66"/>
    </row>
    <row r="55" spans="1:20" x14ac:dyDescent="0.25">
      <c r="D55" s="36" t="s">
        <v>0</v>
      </c>
      <c r="E55" s="39">
        <f>+E53+H53+K53+N53+Q53</f>
        <v>0</v>
      </c>
      <c r="F55" s="38" t="e">
        <f>+E55/$E$58</f>
        <v>#DIV/0!</v>
      </c>
    </row>
    <row r="56" spans="1:20" x14ac:dyDescent="0.25">
      <c r="D56" s="36" t="s">
        <v>1</v>
      </c>
      <c r="E56" s="39">
        <f>+F53+I53+L53+O53+R53</f>
        <v>0</v>
      </c>
      <c r="F56" s="38" t="e">
        <f t="shared" ref="F56:F58" si="13">+E56/$E$58</f>
        <v>#DIV/0!</v>
      </c>
    </row>
    <row r="57" spans="1:20" x14ac:dyDescent="0.25">
      <c r="D57" s="36" t="s">
        <v>2</v>
      </c>
      <c r="E57" s="39">
        <f>+G53+J53+M53+P53+S53</f>
        <v>0</v>
      </c>
      <c r="F57" s="38" t="e">
        <f t="shared" si="13"/>
        <v>#DIV/0!</v>
      </c>
    </row>
    <row r="58" spans="1:20" x14ac:dyDescent="0.25">
      <c r="E58" s="39">
        <f>+E57+E56+E55</f>
        <v>0</v>
      </c>
      <c r="F58" s="38" t="e">
        <f t="shared" si="13"/>
        <v>#DIV/0!</v>
      </c>
    </row>
    <row r="60" spans="1:20" x14ac:dyDescent="0.25">
      <c r="D60" s="64" t="s">
        <v>45</v>
      </c>
      <c r="E60" s="63"/>
      <c r="F60" s="65" t="e">
        <f>+F55+F57</f>
        <v>#DIV/0!</v>
      </c>
    </row>
  </sheetData>
  <mergeCells count="57">
    <mergeCell ref="E2:T4"/>
    <mergeCell ref="B15:C20"/>
    <mergeCell ref="E20:G20"/>
    <mergeCell ref="H20:J20"/>
    <mergeCell ref="K20:M20"/>
    <mergeCell ref="N20:P20"/>
    <mergeCell ref="C7:E7"/>
    <mergeCell ref="C9:E9"/>
    <mergeCell ref="C10:E10"/>
    <mergeCell ref="B11:I12"/>
    <mergeCell ref="E14:G14"/>
    <mergeCell ref="H14:J14"/>
    <mergeCell ref="K14:M14"/>
    <mergeCell ref="N14:P14"/>
    <mergeCell ref="Q14:S14"/>
    <mergeCell ref="Q20:S20"/>
    <mergeCell ref="H28:J28"/>
    <mergeCell ref="K28:M28"/>
    <mergeCell ref="N28:P28"/>
    <mergeCell ref="B29:C32"/>
    <mergeCell ref="E32:G32"/>
    <mergeCell ref="H32:J32"/>
    <mergeCell ref="K32:M32"/>
    <mergeCell ref="N32:P32"/>
    <mergeCell ref="Q32:S32"/>
    <mergeCell ref="Q28:S28"/>
    <mergeCell ref="B39:C43"/>
    <mergeCell ref="E43:G43"/>
    <mergeCell ref="H43:J43"/>
    <mergeCell ref="K43:M43"/>
    <mergeCell ref="N43:P43"/>
    <mergeCell ref="B33:C38"/>
    <mergeCell ref="E38:G38"/>
    <mergeCell ref="H38:J38"/>
    <mergeCell ref="K38:M38"/>
    <mergeCell ref="N38:P38"/>
    <mergeCell ref="Q43:S43"/>
    <mergeCell ref="Q38:S38"/>
    <mergeCell ref="B21:C28"/>
    <mergeCell ref="E28:G28"/>
    <mergeCell ref="B48:C52"/>
    <mergeCell ref="E52:G52"/>
    <mergeCell ref="H52:J52"/>
    <mergeCell ref="K52:M52"/>
    <mergeCell ref="N52:P52"/>
    <mergeCell ref="B44:C47"/>
    <mergeCell ref="E47:G47"/>
    <mergeCell ref="H47:J47"/>
    <mergeCell ref="K47:M47"/>
    <mergeCell ref="N47:P47"/>
    <mergeCell ref="Q52:S52"/>
    <mergeCell ref="Q47:S47"/>
    <mergeCell ref="E54:G54"/>
    <mergeCell ref="H54:J54"/>
    <mergeCell ref="K54:M54"/>
    <mergeCell ref="N54:P54"/>
    <mergeCell ref="Q54:S54"/>
  </mergeCells>
  <conditionalFormatting sqref="T16">
    <cfRule type="cellIs" dxfId="21" priority="10" operator="notEqual">
      <formula>$T$15</formula>
    </cfRule>
  </conditionalFormatting>
  <conditionalFormatting sqref="E54:S54">
    <cfRule type="cellIs" dxfId="20" priority="6" operator="notEqual">
      <formula>$A$54</formula>
    </cfRule>
    <cfRule type="cellIs" dxfId="19" priority="7" operator="greaterThan">
      <formula>$A$54</formula>
    </cfRule>
  </conditionalFormatting>
  <conditionalFormatting sqref="T16">
    <cfRule type="cellIs" dxfId="18" priority="4" operator="notEqual">
      <formula>$T$15</formula>
    </cfRule>
    <cfRule type="cellIs" priority="5" operator="equal">
      <formula>$T$15</formula>
    </cfRule>
  </conditionalFormatting>
  <conditionalFormatting sqref="T17:T19 T21:T27 T30:T31 T34:T37 T40:T42 T45:T51">
    <cfRule type="cellIs" dxfId="17" priority="3" operator="notEqual">
      <formula>$T$15</formula>
    </cfRule>
  </conditionalFormatting>
  <conditionalFormatting sqref="T17:T19 T21:T27 T30:T31 T34:T37 T40:T42 T45:T51">
    <cfRule type="cellIs" dxfId="16" priority="1" operator="notEqual">
      <formula>$T$15</formula>
    </cfRule>
    <cfRule type="cellIs" priority="2" operator="equal">
      <formula>$T$15</formula>
    </cfRule>
  </conditionalFormatting>
  <dataValidations count="6">
    <dataValidation type="whole" operator="equal" allowBlank="1" showInputMessage="1" showErrorMessage="1" errorTitle="REGISTRO ERRADO " error="SOLO PUEDE MARCAR 1" sqref="E49:S50">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sqref="E30:S30 E22:S26">
      <formula1>1</formula1>
    </dataValidation>
    <dataValidation type="whole" operator="equal" allowBlank="1" showInputMessage="1" showErrorMessage="1" errorTitle="REGISTRO ERRADO" error="SOLO SE PUEDE REGISTRAR 1" sqref="E16:S18">
      <formula1>1</formula1>
    </dataValidation>
  </dataValidations>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tabSelected="1" workbookViewId="0">
      <selection activeCell="B4" sqref="B4"/>
    </sheetView>
  </sheetViews>
  <sheetFormatPr baseColWidth="10" defaultRowHeight="15" x14ac:dyDescent="0.25"/>
  <cols>
    <col min="1" max="1" width="32.7109375" style="86" customWidth="1"/>
    <col min="2" max="2" width="30.140625" style="86" customWidth="1"/>
    <col min="3" max="4" width="37.42578125" style="78" customWidth="1"/>
    <col min="5" max="8" width="5.5703125" style="78" customWidth="1"/>
    <col min="9" max="9" width="11.42578125" style="78"/>
    <col min="10" max="10" width="16.85546875" style="78" customWidth="1"/>
    <col min="11" max="16384" width="11.42578125" style="78"/>
  </cols>
  <sheetData>
    <row r="1" spans="1:8" ht="18.75" x14ac:dyDescent="0.25">
      <c r="A1" s="163"/>
      <c r="B1" s="164" t="s">
        <v>61</v>
      </c>
      <c r="C1" s="164"/>
      <c r="D1" s="164"/>
      <c r="E1" s="164"/>
      <c r="F1" s="164"/>
      <c r="G1" s="164"/>
      <c r="H1" s="164"/>
    </row>
    <row r="2" spans="1:8" x14ac:dyDescent="0.25">
      <c r="A2" s="163"/>
      <c r="B2" s="79" t="s">
        <v>62</v>
      </c>
      <c r="C2" s="163" t="s">
        <v>113</v>
      </c>
      <c r="D2" s="163"/>
      <c r="E2" s="163"/>
      <c r="F2" s="163"/>
      <c r="G2" s="163"/>
      <c r="H2" s="163"/>
    </row>
    <row r="3" spans="1:8" x14ac:dyDescent="0.25">
      <c r="A3" s="163"/>
      <c r="B3" s="79" t="s">
        <v>63</v>
      </c>
      <c r="C3" s="165" t="s">
        <v>114</v>
      </c>
      <c r="D3" s="163"/>
      <c r="E3" s="163"/>
      <c r="F3" s="163"/>
      <c r="G3" s="163"/>
      <c r="H3" s="163"/>
    </row>
    <row r="4" spans="1:8" x14ac:dyDescent="0.25">
      <c r="A4" s="163"/>
      <c r="B4" s="79" t="s">
        <v>64</v>
      </c>
      <c r="C4" s="163" t="s">
        <v>115</v>
      </c>
      <c r="D4" s="163"/>
      <c r="E4" s="163"/>
      <c r="F4" s="163"/>
      <c r="G4" s="163"/>
      <c r="H4" s="163"/>
    </row>
    <row r="5" spans="1:8" ht="15.75" thickBot="1" x14ac:dyDescent="0.3">
      <c r="A5" s="163"/>
      <c r="B5" s="78"/>
      <c r="C5" s="163"/>
      <c r="D5" s="163"/>
      <c r="E5" s="163"/>
      <c r="F5" s="163"/>
      <c r="G5" s="163"/>
      <c r="H5" s="163"/>
    </row>
    <row r="6" spans="1:8" ht="21" thickBot="1" x14ac:dyDescent="0.3">
      <c r="A6" s="166" t="s">
        <v>65</v>
      </c>
      <c r="B6" s="167"/>
      <c r="C6" s="167"/>
      <c r="D6" s="168"/>
      <c r="E6" s="169">
        <f>+(E23+G23)/D23</f>
        <v>1</v>
      </c>
      <c r="F6" s="169"/>
      <c r="G6" s="169"/>
      <c r="H6" s="169"/>
    </row>
    <row r="7" spans="1:8" ht="15.75" thickBot="1" x14ac:dyDescent="0.3">
      <c r="A7" s="104" t="s">
        <v>66</v>
      </c>
      <c r="B7" s="105" t="s">
        <v>67</v>
      </c>
      <c r="C7" s="102" t="s">
        <v>68</v>
      </c>
      <c r="D7" s="102" t="s">
        <v>69</v>
      </c>
      <c r="E7" s="102" t="s">
        <v>0</v>
      </c>
      <c r="F7" s="102" t="s">
        <v>1</v>
      </c>
      <c r="G7" s="102" t="s">
        <v>2</v>
      </c>
      <c r="H7" s="102" t="s">
        <v>70</v>
      </c>
    </row>
    <row r="8" spans="1:8" x14ac:dyDescent="0.25">
      <c r="A8" s="170" t="s">
        <v>71</v>
      </c>
      <c r="B8" s="173" t="s">
        <v>72</v>
      </c>
      <c r="C8" s="173" t="s">
        <v>126</v>
      </c>
      <c r="D8" s="173" t="s">
        <v>116</v>
      </c>
      <c r="E8" s="173">
        <v>1</v>
      </c>
      <c r="F8" s="173"/>
      <c r="G8" s="173"/>
      <c r="H8" s="173"/>
    </row>
    <row r="9" spans="1:8" ht="32.25" customHeight="1" thickBot="1" x14ac:dyDescent="0.3">
      <c r="A9" s="171"/>
      <c r="B9" s="174"/>
      <c r="C9" s="174"/>
      <c r="D9" s="174"/>
      <c r="E9" s="174"/>
      <c r="F9" s="174"/>
      <c r="G9" s="174"/>
      <c r="H9" s="174"/>
    </row>
    <row r="10" spans="1:8" x14ac:dyDescent="0.25">
      <c r="A10" s="171"/>
      <c r="B10" s="173" t="s">
        <v>73</v>
      </c>
      <c r="C10" s="173" t="s">
        <v>127</v>
      </c>
      <c r="D10" s="173" t="s">
        <v>128</v>
      </c>
      <c r="E10" s="173">
        <v>1</v>
      </c>
      <c r="F10" s="173"/>
      <c r="G10" s="173"/>
      <c r="H10" s="173"/>
    </row>
    <row r="11" spans="1:8" ht="41.25" customHeight="1" thickBot="1" x14ac:dyDescent="0.3">
      <c r="A11" s="172"/>
      <c r="B11" s="174"/>
      <c r="C11" s="174"/>
      <c r="D11" s="174"/>
      <c r="E11" s="174"/>
      <c r="F11" s="174"/>
      <c r="G11" s="174"/>
      <c r="H11" s="174"/>
    </row>
    <row r="12" spans="1:8" x14ac:dyDescent="0.25">
      <c r="A12" s="175" t="s">
        <v>74</v>
      </c>
      <c r="B12" s="173" t="s">
        <v>75</v>
      </c>
      <c r="C12" s="173" t="s">
        <v>76</v>
      </c>
      <c r="D12" s="173" t="s">
        <v>117</v>
      </c>
      <c r="E12" s="173"/>
      <c r="F12" s="173"/>
      <c r="G12" s="173">
        <v>1</v>
      </c>
      <c r="H12" s="173"/>
    </row>
    <row r="13" spans="1:8" x14ac:dyDescent="0.25">
      <c r="A13" s="176"/>
      <c r="B13" s="178"/>
      <c r="C13" s="178"/>
      <c r="D13" s="178"/>
      <c r="E13" s="178"/>
      <c r="F13" s="178"/>
      <c r="G13" s="178"/>
      <c r="H13" s="178"/>
    </row>
    <row r="14" spans="1:8" ht="15.75" thickBot="1" x14ac:dyDescent="0.3">
      <c r="A14" s="177"/>
      <c r="B14" s="174"/>
      <c r="C14" s="174"/>
      <c r="D14" s="174"/>
      <c r="E14" s="174"/>
      <c r="F14" s="174"/>
      <c r="G14" s="174"/>
      <c r="H14" s="174"/>
    </row>
    <row r="15" spans="1:8" x14ac:dyDescent="0.25">
      <c r="A15" s="175" t="s">
        <v>77</v>
      </c>
      <c r="B15" s="173" t="s">
        <v>78</v>
      </c>
      <c r="C15" s="173" t="s">
        <v>101</v>
      </c>
      <c r="D15" s="173" t="s">
        <v>129</v>
      </c>
      <c r="E15" s="173">
        <v>1</v>
      </c>
      <c r="F15" s="173"/>
      <c r="G15" s="173"/>
      <c r="H15" s="173"/>
    </row>
    <row r="16" spans="1:8" ht="34.5" customHeight="1" thickBot="1" x14ac:dyDescent="0.3">
      <c r="A16" s="177"/>
      <c r="B16" s="174"/>
      <c r="C16" s="174"/>
      <c r="D16" s="174"/>
      <c r="E16" s="174"/>
      <c r="F16" s="174"/>
      <c r="G16" s="174"/>
      <c r="H16" s="174"/>
    </row>
    <row r="17" spans="1:8" x14ac:dyDescent="0.25">
      <c r="A17" s="175" t="s">
        <v>79</v>
      </c>
      <c r="B17" s="173" t="s">
        <v>80</v>
      </c>
      <c r="C17" s="173" t="s">
        <v>130</v>
      </c>
      <c r="D17" s="173" t="s">
        <v>131</v>
      </c>
      <c r="E17" s="173"/>
      <c r="F17" s="173"/>
      <c r="G17" s="173">
        <v>1</v>
      </c>
      <c r="H17" s="173"/>
    </row>
    <row r="18" spans="1:8" ht="32.25" customHeight="1" thickBot="1" x14ac:dyDescent="0.3">
      <c r="A18" s="176"/>
      <c r="B18" s="174"/>
      <c r="C18" s="174"/>
      <c r="D18" s="174"/>
      <c r="E18" s="174"/>
      <c r="F18" s="174"/>
      <c r="G18" s="174"/>
      <c r="H18" s="174"/>
    </row>
    <row r="19" spans="1:8" x14ac:dyDescent="0.25">
      <c r="A19" s="176"/>
      <c r="B19" s="173" t="s">
        <v>81</v>
      </c>
      <c r="C19" s="173" t="s">
        <v>102</v>
      </c>
      <c r="D19" s="173" t="s">
        <v>118</v>
      </c>
      <c r="E19" s="173">
        <v>1</v>
      </c>
      <c r="F19" s="173"/>
      <c r="G19" s="173"/>
      <c r="H19" s="173"/>
    </row>
    <row r="20" spans="1:8" ht="31.5" customHeight="1" thickBot="1" x14ac:dyDescent="0.3">
      <c r="A20" s="177"/>
      <c r="B20" s="174"/>
      <c r="C20" s="174"/>
      <c r="D20" s="174"/>
      <c r="E20" s="174"/>
      <c r="F20" s="174"/>
      <c r="G20" s="174"/>
      <c r="H20" s="174"/>
    </row>
    <row r="21" spans="1:8" ht="17.25" customHeight="1" x14ac:dyDescent="0.25">
      <c r="A21" s="179" t="s">
        <v>82</v>
      </c>
      <c r="B21" s="173" t="s">
        <v>103</v>
      </c>
      <c r="C21" s="173" t="s">
        <v>132</v>
      </c>
      <c r="D21" s="173" t="s">
        <v>119</v>
      </c>
      <c r="E21" s="173">
        <v>1</v>
      </c>
      <c r="F21" s="173"/>
      <c r="G21" s="173"/>
      <c r="H21" s="173"/>
    </row>
    <row r="22" spans="1:8" ht="27" customHeight="1" thickBot="1" x14ac:dyDescent="0.3">
      <c r="A22" s="180"/>
      <c r="B22" s="174"/>
      <c r="C22" s="174"/>
      <c r="D22" s="174"/>
      <c r="E22" s="174"/>
      <c r="F22" s="174"/>
      <c r="G22" s="174"/>
      <c r="H22" s="174"/>
    </row>
    <row r="23" spans="1:8" ht="21" thickBot="1" x14ac:dyDescent="0.3">
      <c r="A23" s="186" t="s">
        <v>3</v>
      </c>
      <c r="B23" s="186"/>
      <c r="C23" s="82">
        <v>7</v>
      </c>
      <c r="D23" s="82">
        <f>+E23+F23+G23+H23</f>
        <v>7</v>
      </c>
      <c r="E23" s="99">
        <f>SUM(E8:E22)</f>
        <v>5</v>
      </c>
      <c r="F23" s="103">
        <f t="shared" ref="F23:H23" si="0">SUM(F8:F22)</f>
        <v>0</v>
      </c>
      <c r="G23" s="100">
        <f t="shared" si="0"/>
        <v>2</v>
      </c>
      <c r="H23" s="100">
        <f t="shared" si="0"/>
        <v>0</v>
      </c>
    </row>
    <row r="24" spans="1:8" ht="21" thickBot="1" x14ac:dyDescent="0.3">
      <c r="A24" s="187" t="s">
        <v>83</v>
      </c>
      <c r="B24" s="187"/>
      <c r="C24" s="187"/>
      <c r="D24" s="187"/>
      <c r="E24" s="169">
        <f>+(E46+G46)/D46</f>
        <v>0.875</v>
      </c>
      <c r="F24" s="169"/>
      <c r="G24" s="169"/>
      <c r="H24" s="169"/>
    </row>
    <row r="25" spans="1:8" ht="15.75" thickBot="1" x14ac:dyDescent="0.3">
      <c r="A25" s="83" t="s">
        <v>66</v>
      </c>
      <c r="B25" s="84" t="s">
        <v>67</v>
      </c>
      <c r="C25" s="81" t="s">
        <v>68</v>
      </c>
      <c r="D25" s="81" t="s">
        <v>69</v>
      </c>
      <c r="E25" s="102" t="s">
        <v>0</v>
      </c>
      <c r="F25" s="102" t="s">
        <v>1</v>
      </c>
      <c r="G25" s="102" t="s">
        <v>2</v>
      </c>
      <c r="H25" s="102" t="s">
        <v>70</v>
      </c>
    </row>
    <row r="26" spans="1:8" x14ac:dyDescent="0.25">
      <c r="A26" s="188" t="s">
        <v>84</v>
      </c>
      <c r="B26" s="184" t="s">
        <v>85</v>
      </c>
      <c r="C26" s="181" t="s">
        <v>104</v>
      </c>
      <c r="D26" s="181" t="s">
        <v>133</v>
      </c>
      <c r="E26" s="181">
        <v>1</v>
      </c>
      <c r="F26" s="181"/>
      <c r="G26" s="181"/>
      <c r="H26" s="181"/>
    </row>
    <row r="27" spans="1:8" x14ac:dyDescent="0.25">
      <c r="A27" s="189"/>
      <c r="B27" s="191"/>
      <c r="C27" s="182" t="s">
        <v>86</v>
      </c>
      <c r="D27" s="182"/>
      <c r="E27" s="182"/>
      <c r="F27" s="182"/>
      <c r="G27" s="182"/>
      <c r="H27" s="182"/>
    </row>
    <row r="28" spans="1:8" x14ac:dyDescent="0.25">
      <c r="A28" s="189"/>
      <c r="B28" s="191"/>
      <c r="C28" s="182" t="s">
        <v>87</v>
      </c>
      <c r="D28" s="182"/>
      <c r="E28" s="182"/>
      <c r="F28" s="182"/>
      <c r="G28" s="182"/>
      <c r="H28" s="182"/>
    </row>
    <row r="29" spans="1:8" ht="6" customHeight="1" thickBot="1" x14ac:dyDescent="0.3">
      <c r="A29" s="189"/>
      <c r="B29" s="185"/>
      <c r="C29" s="183"/>
      <c r="D29" s="183"/>
      <c r="E29" s="183"/>
      <c r="F29" s="183"/>
      <c r="G29" s="183"/>
      <c r="H29" s="183"/>
    </row>
    <row r="30" spans="1:8" x14ac:dyDescent="0.25">
      <c r="A30" s="189"/>
      <c r="B30" s="184" t="s">
        <v>88</v>
      </c>
      <c r="C30" s="181" t="s">
        <v>134</v>
      </c>
      <c r="D30" s="181" t="s">
        <v>135</v>
      </c>
      <c r="E30" s="181">
        <v>1</v>
      </c>
      <c r="F30" s="181"/>
      <c r="G30" s="181"/>
      <c r="H30" s="181"/>
    </row>
    <row r="31" spans="1:8" ht="111.75" customHeight="1" thickBot="1" x14ac:dyDescent="0.3">
      <c r="A31" s="189"/>
      <c r="B31" s="185"/>
      <c r="C31" s="183"/>
      <c r="D31" s="183"/>
      <c r="E31" s="183"/>
      <c r="F31" s="183"/>
      <c r="G31" s="183"/>
      <c r="H31" s="183"/>
    </row>
    <row r="32" spans="1:8" x14ac:dyDescent="0.25">
      <c r="A32" s="189"/>
      <c r="B32" s="184" t="s">
        <v>105</v>
      </c>
      <c r="C32" s="194" t="s">
        <v>106</v>
      </c>
      <c r="D32" s="181" t="s">
        <v>136</v>
      </c>
      <c r="E32" s="181">
        <v>1</v>
      </c>
      <c r="F32" s="181"/>
      <c r="G32" s="181"/>
      <c r="H32" s="181"/>
    </row>
    <row r="33" spans="1:8" ht="65.25" customHeight="1" thickBot="1" x14ac:dyDescent="0.3">
      <c r="A33" s="189"/>
      <c r="B33" s="185"/>
      <c r="C33" s="183"/>
      <c r="D33" s="183"/>
      <c r="E33" s="183"/>
      <c r="F33" s="183"/>
      <c r="G33" s="183"/>
      <c r="H33" s="183"/>
    </row>
    <row r="34" spans="1:8" x14ac:dyDescent="0.25">
      <c r="A34" s="189"/>
      <c r="B34" s="184" t="s">
        <v>137</v>
      </c>
      <c r="C34" s="192" t="s">
        <v>138</v>
      </c>
      <c r="D34" s="181" t="s">
        <v>139</v>
      </c>
      <c r="E34" s="181">
        <v>1</v>
      </c>
      <c r="F34" s="181"/>
      <c r="G34" s="181"/>
      <c r="H34" s="181"/>
    </row>
    <row r="35" spans="1:8" ht="57" customHeight="1" thickBot="1" x14ac:dyDescent="0.3">
      <c r="A35" s="189"/>
      <c r="B35" s="185"/>
      <c r="C35" s="193" t="s">
        <v>89</v>
      </c>
      <c r="D35" s="183"/>
      <c r="E35" s="183"/>
      <c r="F35" s="183"/>
      <c r="G35" s="183"/>
      <c r="H35" s="183"/>
    </row>
    <row r="36" spans="1:8" x14ac:dyDescent="0.25">
      <c r="A36" s="189"/>
      <c r="B36" s="184" t="s">
        <v>90</v>
      </c>
      <c r="C36" s="181" t="s">
        <v>140</v>
      </c>
      <c r="D36" s="181" t="s">
        <v>120</v>
      </c>
      <c r="E36" s="181">
        <v>1</v>
      </c>
      <c r="F36" s="181"/>
      <c r="G36" s="181"/>
      <c r="H36" s="181"/>
    </row>
    <row r="37" spans="1:8" x14ac:dyDescent="0.25">
      <c r="A37" s="189"/>
      <c r="B37" s="191"/>
      <c r="C37" s="182"/>
      <c r="D37" s="182"/>
      <c r="E37" s="182"/>
      <c r="F37" s="182"/>
      <c r="G37" s="182"/>
      <c r="H37" s="182"/>
    </row>
    <row r="38" spans="1:8" x14ac:dyDescent="0.25">
      <c r="A38" s="189"/>
      <c r="B38" s="191"/>
      <c r="C38" s="182"/>
      <c r="D38" s="182"/>
      <c r="E38" s="182"/>
      <c r="F38" s="182"/>
      <c r="G38" s="182"/>
      <c r="H38" s="182"/>
    </row>
    <row r="39" spans="1:8" ht="24" customHeight="1" thickBot="1" x14ac:dyDescent="0.3">
      <c r="A39" s="189"/>
      <c r="B39" s="185"/>
      <c r="C39" s="183"/>
      <c r="D39" s="183"/>
      <c r="E39" s="183"/>
      <c r="F39" s="183"/>
      <c r="G39" s="183"/>
      <c r="H39" s="183"/>
    </row>
    <row r="40" spans="1:8" x14ac:dyDescent="0.25">
      <c r="A40" s="189"/>
      <c r="B40" s="184" t="s">
        <v>91</v>
      </c>
      <c r="C40" s="181" t="s">
        <v>141</v>
      </c>
      <c r="D40" s="181" t="s">
        <v>124</v>
      </c>
      <c r="E40" s="181">
        <v>1</v>
      </c>
      <c r="F40" s="181"/>
      <c r="G40" s="181"/>
      <c r="H40" s="181"/>
    </row>
    <row r="41" spans="1:8" ht="24" customHeight="1" thickBot="1" x14ac:dyDescent="0.3">
      <c r="A41" s="189"/>
      <c r="B41" s="185"/>
      <c r="C41" s="183"/>
      <c r="D41" s="183"/>
      <c r="E41" s="183"/>
      <c r="F41" s="183"/>
      <c r="G41" s="183"/>
      <c r="H41" s="183"/>
    </row>
    <row r="42" spans="1:8" x14ac:dyDescent="0.25">
      <c r="A42" s="189"/>
      <c r="B42" s="184" t="s">
        <v>92</v>
      </c>
      <c r="C42" s="181" t="s">
        <v>93</v>
      </c>
      <c r="D42" s="181" t="s">
        <v>142</v>
      </c>
      <c r="E42" s="181">
        <v>1</v>
      </c>
      <c r="F42" s="181"/>
      <c r="G42" s="181"/>
      <c r="H42" s="181"/>
    </row>
    <row r="43" spans="1:8" ht="26.25" customHeight="1" thickBot="1" x14ac:dyDescent="0.3">
      <c r="A43" s="189"/>
      <c r="B43" s="185"/>
      <c r="C43" s="183"/>
      <c r="D43" s="183"/>
      <c r="E43" s="183"/>
      <c r="F43" s="183"/>
      <c r="G43" s="183"/>
      <c r="H43" s="183"/>
    </row>
    <row r="44" spans="1:8" x14ac:dyDescent="0.25">
      <c r="A44" s="189"/>
      <c r="B44" s="195" t="s">
        <v>94</v>
      </c>
      <c r="C44" s="197" t="s">
        <v>143</v>
      </c>
      <c r="D44" s="181" t="s">
        <v>123</v>
      </c>
      <c r="E44" s="181"/>
      <c r="F44" s="181"/>
      <c r="G44" s="181"/>
      <c r="H44" s="181">
        <v>1</v>
      </c>
    </row>
    <row r="45" spans="1:8" ht="69" customHeight="1" thickBot="1" x14ac:dyDescent="0.3">
      <c r="A45" s="190"/>
      <c r="B45" s="196"/>
      <c r="C45" s="198"/>
      <c r="D45" s="183"/>
      <c r="E45" s="183"/>
      <c r="F45" s="183"/>
      <c r="G45" s="183"/>
      <c r="H45" s="183"/>
    </row>
    <row r="46" spans="1:8" ht="21" thickBot="1" x14ac:dyDescent="0.3">
      <c r="A46" s="186" t="s">
        <v>3</v>
      </c>
      <c r="B46" s="186"/>
      <c r="C46" s="82">
        <v>8</v>
      </c>
      <c r="D46" s="82">
        <f>+E46+F46+G46+H46</f>
        <v>8</v>
      </c>
      <c r="E46" s="100">
        <f>SUM(E26:E45)</f>
        <v>7</v>
      </c>
      <c r="F46" s="100">
        <f t="shared" ref="F46:H46" si="1">SUM(F26:F45)</f>
        <v>0</v>
      </c>
      <c r="G46" s="101">
        <f t="shared" si="1"/>
        <v>0</v>
      </c>
      <c r="H46" s="101">
        <f t="shared" si="1"/>
        <v>1</v>
      </c>
    </row>
    <row r="47" spans="1:8" ht="21" thickBot="1" x14ac:dyDescent="0.3">
      <c r="A47" s="187" t="s">
        <v>95</v>
      </c>
      <c r="B47" s="187"/>
      <c r="C47" s="187"/>
      <c r="D47" s="187"/>
      <c r="E47" s="169">
        <f>+(E68+G68)/D68</f>
        <v>1</v>
      </c>
      <c r="F47" s="169"/>
      <c r="G47" s="169"/>
      <c r="H47" s="169"/>
    </row>
    <row r="48" spans="1:8" ht="15.75" thickBot="1" x14ac:dyDescent="0.3">
      <c r="A48" s="80" t="s">
        <v>66</v>
      </c>
      <c r="B48" s="84" t="s">
        <v>67</v>
      </c>
      <c r="C48" s="87" t="s">
        <v>68</v>
      </c>
      <c r="D48" s="81" t="s">
        <v>69</v>
      </c>
      <c r="E48" s="109" t="s">
        <v>0</v>
      </c>
      <c r="F48" s="109" t="s">
        <v>1</v>
      </c>
      <c r="G48" s="109" t="s">
        <v>2</v>
      </c>
      <c r="H48" s="109" t="s">
        <v>70</v>
      </c>
    </row>
    <row r="49" spans="1:8" ht="67.5" customHeight="1" thickBot="1" x14ac:dyDescent="0.3">
      <c r="A49" s="188" t="s">
        <v>96</v>
      </c>
      <c r="B49" s="207" t="s">
        <v>97</v>
      </c>
      <c r="C49" s="98" t="s">
        <v>107</v>
      </c>
      <c r="D49" s="106" t="s">
        <v>144</v>
      </c>
      <c r="E49" s="110">
        <v>1</v>
      </c>
      <c r="F49" s="110"/>
      <c r="G49" s="110"/>
      <c r="H49" s="110"/>
    </row>
    <row r="50" spans="1:8" ht="15" hidden="1" customHeight="1" x14ac:dyDescent="0.25">
      <c r="A50" s="189"/>
      <c r="B50" s="208"/>
      <c r="C50" s="96"/>
      <c r="D50" s="107"/>
      <c r="E50" s="110"/>
      <c r="F50" s="110"/>
      <c r="G50" s="110"/>
      <c r="H50" s="110"/>
    </row>
    <row r="51" spans="1:8" ht="34.5" thickBot="1" x14ac:dyDescent="0.3">
      <c r="A51" s="189"/>
      <c r="B51" s="209"/>
      <c r="C51" s="97" t="s">
        <v>108</v>
      </c>
      <c r="D51" s="108" t="s">
        <v>122</v>
      </c>
      <c r="E51" s="110">
        <v>1</v>
      </c>
      <c r="F51" s="110"/>
      <c r="G51" s="110"/>
      <c r="H51" s="110"/>
    </row>
    <row r="52" spans="1:8" ht="15" customHeight="1" x14ac:dyDescent="0.25">
      <c r="A52" s="189"/>
      <c r="B52" s="210" t="s">
        <v>98</v>
      </c>
      <c r="C52" s="199" t="s">
        <v>145</v>
      </c>
      <c r="D52" s="202" t="s">
        <v>121</v>
      </c>
      <c r="E52" s="205">
        <v>1</v>
      </c>
      <c r="F52" s="206"/>
      <c r="G52" s="206"/>
      <c r="H52" s="206"/>
    </row>
    <row r="53" spans="1:8" ht="53.25" customHeight="1" x14ac:dyDescent="0.25">
      <c r="A53" s="189"/>
      <c r="B53" s="211"/>
      <c r="C53" s="200"/>
      <c r="D53" s="203"/>
      <c r="E53" s="205"/>
      <c r="F53" s="206"/>
      <c r="G53" s="206"/>
      <c r="H53" s="206"/>
    </row>
    <row r="54" spans="1:8" ht="3.75" customHeight="1" thickBot="1" x14ac:dyDescent="0.3">
      <c r="A54" s="189"/>
      <c r="B54" s="211"/>
      <c r="C54" s="201"/>
      <c r="D54" s="204"/>
      <c r="E54" s="205"/>
      <c r="F54" s="206"/>
      <c r="G54" s="206"/>
      <c r="H54" s="206"/>
    </row>
    <row r="55" spans="1:8" x14ac:dyDescent="0.25">
      <c r="A55" s="189"/>
      <c r="B55" s="211"/>
      <c r="C55" s="214" t="s">
        <v>110</v>
      </c>
      <c r="D55" s="213" t="s">
        <v>146</v>
      </c>
      <c r="E55" s="215">
        <v>1</v>
      </c>
      <c r="F55" s="216"/>
      <c r="G55" s="216"/>
      <c r="H55" s="216"/>
    </row>
    <row r="56" spans="1:8" ht="23.25" customHeight="1" x14ac:dyDescent="0.25">
      <c r="A56" s="189"/>
      <c r="B56" s="211"/>
      <c r="C56" s="200"/>
      <c r="D56" s="203"/>
      <c r="E56" s="205"/>
      <c r="F56" s="206"/>
      <c r="G56" s="206"/>
      <c r="H56" s="206"/>
    </row>
    <row r="57" spans="1:8" ht="15.75" thickBot="1" x14ac:dyDescent="0.3">
      <c r="A57" s="189"/>
      <c r="B57" s="211"/>
      <c r="C57" s="201"/>
      <c r="D57" s="204"/>
      <c r="E57" s="205"/>
      <c r="F57" s="206"/>
      <c r="G57" s="206"/>
      <c r="H57" s="206"/>
    </row>
    <row r="58" spans="1:8" ht="26.25" customHeight="1" x14ac:dyDescent="0.25">
      <c r="A58" s="189"/>
      <c r="B58" s="211"/>
      <c r="C58" s="213" t="s">
        <v>109</v>
      </c>
      <c r="D58" s="199" t="s">
        <v>125</v>
      </c>
      <c r="E58" s="199">
        <v>1</v>
      </c>
      <c r="F58" s="199"/>
      <c r="G58" s="199"/>
      <c r="H58" s="199"/>
    </row>
    <row r="59" spans="1:8" ht="24.75" customHeight="1" x14ac:dyDescent="0.25">
      <c r="A59" s="189"/>
      <c r="B59" s="211"/>
      <c r="C59" s="203"/>
      <c r="D59" s="200"/>
      <c r="E59" s="200"/>
      <c r="F59" s="200"/>
      <c r="G59" s="200"/>
      <c r="H59" s="200"/>
    </row>
    <row r="60" spans="1:8" ht="30" customHeight="1" x14ac:dyDescent="0.25">
      <c r="A60" s="189"/>
      <c r="B60" s="211"/>
      <c r="C60" s="203"/>
      <c r="D60" s="200"/>
      <c r="E60" s="200"/>
      <c r="F60" s="200"/>
      <c r="G60" s="200"/>
      <c r="H60" s="200"/>
    </row>
    <row r="61" spans="1:8" ht="36.75" customHeight="1" thickBot="1" x14ac:dyDescent="0.3">
      <c r="A61" s="189"/>
      <c r="B61" s="212"/>
      <c r="C61" s="204"/>
      <c r="D61" s="201"/>
      <c r="E61" s="201"/>
      <c r="F61" s="201"/>
      <c r="G61" s="201"/>
      <c r="H61" s="201"/>
    </row>
    <row r="62" spans="1:8" ht="30" customHeight="1" x14ac:dyDescent="0.25">
      <c r="A62" s="189"/>
      <c r="B62" s="217" t="s">
        <v>99</v>
      </c>
      <c r="C62" s="199" t="s">
        <v>111</v>
      </c>
      <c r="D62" s="202" t="s">
        <v>147</v>
      </c>
      <c r="E62" s="215">
        <v>1</v>
      </c>
      <c r="F62" s="216"/>
      <c r="G62" s="216"/>
      <c r="H62" s="216"/>
    </row>
    <row r="63" spans="1:8" ht="38.25" customHeight="1" x14ac:dyDescent="0.25">
      <c r="A63" s="189"/>
      <c r="B63" s="217"/>
      <c r="C63" s="200"/>
      <c r="D63" s="203"/>
      <c r="E63" s="205"/>
      <c r="F63" s="206"/>
      <c r="G63" s="206"/>
      <c r="H63" s="206"/>
    </row>
    <row r="64" spans="1:8" ht="25.5" customHeight="1" thickBot="1" x14ac:dyDescent="0.3">
      <c r="A64" s="189"/>
      <c r="B64" s="217"/>
      <c r="C64" s="201"/>
      <c r="D64" s="218"/>
      <c r="E64" s="205"/>
      <c r="F64" s="206"/>
      <c r="G64" s="206"/>
      <c r="H64" s="206"/>
    </row>
    <row r="65" spans="1:10" x14ac:dyDescent="0.25">
      <c r="A65" s="189"/>
      <c r="B65" s="217"/>
      <c r="C65" s="199" t="s">
        <v>148</v>
      </c>
      <c r="D65" s="202" t="s">
        <v>149</v>
      </c>
      <c r="E65" s="215">
        <v>1</v>
      </c>
      <c r="F65" s="216"/>
      <c r="G65" s="216"/>
      <c r="H65" s="216"/>
    </row>
    <row r="66" spans="1:10" x14ac:dyDescent="0.25">
      <c r="A66" s="189"/>
      <c r="B66" s="217"/>
      <c r="C66" s="200"/>
      <c r="D66" s="203"/>
      <c r="E66" s="205"/>
      <c r="F66" s="206"/>
      <c r="G66" s="206"/>
      <c r="H66" s="206"/>
    </row>
    <row r="67" spans="1:10" ht="6.75" customHeight="1" thickBot="1" x14ac:dyDescent="0.3">
      <c r="A67" s="189"/>
      <c r="B67" s="217"/>
      <c r="C67" s="201"/>
      <c r="D67" s="204"/>
      <c r="E67" s="205"/>
      <c r="F67" s="206"/>
      <c r="G67" s="206"/>
      <c r="H67" s="206"/>
    </row>
    <row r="68" spans="1:10" ht="21" thickBot="1" x14ac:dyDescent="0.3">
      <c r="A68" s="186" t="s">
        <v>3</v>
      </c>
      <c r="B68" s="186"/>
      <c r="C68" s="85">
        <v>7</v>
      </c>
      <c r="D68" s="85">
        <f>+E68+F68+G68+H68</f>
        <v>7</v>
      </c>
      <c r="E68" s="100">
        <f>SUM(E49:E67)</f>
        <v>7</v>
      </c>
      <c r="F68" s="100">
        <f t="shared" ref="F68:H68" si="2">SUM(F49:F67)</f>
        <v>0</v>
      </c>
      <c r="G68" s="100">
        <f t="shared" si="2"/>
        <v>0</v>
      </c>
      <c r="H68" s="100">
        <f t="shared" si="2"/>
        <v>0</v>
      </c>
    </row>
    <row r="69" spans="1:10" ht="21" thickBot="1" x14ac:dyDescent="0.3">
      <c r="A69" s="187" t="s">
        <v>150</v>
      </c>
      <c r="B69" s="187"/>
      <c r="C69" s="187"/>
      <c r="D69" s="187"/>
      <c r="E69" s="169">
        <f>+(E72+G72)/D72</f>
        <v>1</v>
      </c>
      <c r="F69" s="169"/>
      <c r="G69" s="169"/>
      <c r="H69" s="169"/>
    </row>
    <row r="70" spans="1:10" ht="63" customHeight="1" x14ac:dyDescent="0.25">
      <c r="A70" s="219" t="s">
        <v>82</v>
      </c>
      <c r="B70" s="181" t="s">
        <v>151</v>
      </c>
      <c r="C70" s="181" t="s">
        <v>112</v>
      </c>
      <c r="D70" s="181" t="s">
        <v>152</v>
      </c>
      <c r="E70" s="182">
        <v>1</v>
      </c>
      <c r="F70" s="182"/>
      <c r="G70" s="182"/>
      <c r="H70" s="182"/>
    </row>
    <row r="71" spans="1:10" ht="67.5" customHeight="1" thickBot="1" x14ac:dyDescent="0.3">
      <c r="A71" s="220"/>
      <c r="B71" s="183"/>
      <c r="C71" s="183"/>
      <c r="D71" s="183"/>
      <c r="E71" s="183"/>
      <c r="F71" s="183"/>
      <c r="G71" s="183"/>
      <c r="H71" s="183"/>
    </row>
    <row r="72" spans="1:10" ht="21" thickBot="1" x14ac:dyDescent="0.3">
      <c r="A72" s="186" t="s">
        <v>3</v>
      </c>
      <c r="B72" s="186"/>
      <c r="C72" s="82">
        <v>1</v>
      </c>
      <c r="D72" s="82">
        <f>+E72+F72+G72+H72</f>
        <v>1</v>
      </c>
      <c r="E72" s="100">
        <f>+E70</f>
        <v>1</v>
      </c>
      <c r="F72" s="101">
        <f t="shared" ref="F72:H72" si="3">+F70</f>
        <v>0</v>
      </c>
      <c r="G72" s="101">
        <f t="shared" si="3"/>
        <v>0</v>
      </c>
      <c r="H72" s="101">
        <f t="shared" si="3"/>
        <v>0</v>
      </c>
    </row>
    <row r="74" spans="1:10" x14ac:dyDescent="0.25">
      <c r="E74" s="87" t="s">
        <v>0</v>
      </c>
      <c r="F74" s="87" t="s">
        <v>1</v>
      </c>
      <c r="G74" s="87" t="s">
        <v>2</v>
      </c>
      <c r="H74" s="87" t="s">
        <v>70</v>
      </c>
      <c r="I74" s="88" t="s">
        <v>66</v>
      </c>
      <c r="J74" s="88" t="s">
        <v>100</v>
      </c>
    </row>
    <row r="75" spans="1:10" x14ac:dyDescent="0.25">
      <c r="D75" s="89" t="str">
        <f>+A6</f>
        <v>5.1 COMPONENTE ASEGURAMIENTO</v>
      </c>
      <c r="E75" s="90">
        <f>+E23</f>
        <v>5</v>
      </c>
      <c r="F75" s="90">
        <f>+F23</f>
        <v>0</v>
      </c>
      <c r="G75" s="90">
        <f>+G23</f>
        <v>2</v>
      </c>
      <c r="H75" s="90">
        <f>+H23</f>
        <v>0</v>
      </c>
      <c r="I75" s="90">
        <f>+C23</f>
        <v>7</v>
      </c>
      <c r="J75" s="91">
        <f>+E6</f>
        <v>1</v>
      </c>
    </row>
    <row r="76" spans="1:10" x14ac:dyDescent="0.25">
      <c r="D76" s="89" t="str">
        <f>+A24</f>
        <v>5.2 COMPONENTE PRESTACIÓN DE SERVICIOS</v>
      </c>
      <c r="E76" s="90">
        <f>+E46</f>
        <v>7</v>
      </c>
      <c r="F76" s="90">
        <f>+F46</f>
        <v>0</v>
      </c>
      <c r="G76" s="90">
        <f>+G46</f>
        <v>0</v>
      </c>
      <c r="H76" s="90">
        <f>+H46</f>
        <v>1</v>
      </c>
      <c r="I76" s="90">
        <f>+C46</f>
        <v>8</v>
      </c>
      <c r="J76" s="92">
        <f>+E24</f>
        <v>0.875</v>
      </c>
    </row>
    <row r="77" spans="1:10" x14ac:dyDescent="0.25">
      <c r="D77" s="89" t="str">
        <f>+A47</f>
        <v>5.3. COMPONENTE PRESTACIÓN DE SERVICIOS DE PROMOCIÓN Y DETECCION</v>
      </c>
      <c r="E77" s="90">
        <f>+E68</f>
        <v>7</v>
      </c>
      <c r="F77" s="90">
        <f>+F68</f>
        <v>0</v>
      </c>
      <c r="G77" s="90">
        <f>+G68</f>
        <v>0</v>
      </c>
      <c r="H77" s="90">
        <f>+H68</f>
        <v>0</v>
      </c>
      <c r="I77" s="90">
        <f>+C68</f>
        <v>7</v>
      </c>
      <c r="J77" s="91">
        <f>+E47</f>
        <v>1</v>
      </c>
    </row>
    <row r="78" spans="1:10" x14ac:dyDescent="0.25">
      <c r="D78" s="89" t="str">
        <f>+A69</f>
        <v>5.4 información</v>
      </c>
      <c r="E78" s="90">
        <f>+E72</f>
        <v>1</v>
      </c>
      <c r="F78" s="90">
        <f>+F72</f>
        <v>0</v>
      </c>
      <c r="G78" s="90">
        <f>+G72</f>
        <v>0</v>
      </c>
      <c r="H78" s="90">
        <f>+H72</f>
        <v>0</v>
      </c>
      <c r="I78" s="90">
        <f>+C72</f>
        <v>1</v>
      </c>
      <c r="J78" s="91">
        <f>+E69</f>
        <v>1</v>
      </c>
    </row>
    <row r="79" spans="1:10" x14ac:dyDescent="0.25">
      <c r="D79" s="93" t="s">
        <v>3</v>
      </c>
      <c r="E79" s="94">
        <f>SUM(E75:E78)</f>
        <v>20</v>
      </c>
      <c r="F79" s="94">
        <f t="shared" ref="F79:H79" si="4">SUM(F75:F78)</f>
        <v>0</v>
      </c>
      <c r="G79" s="94">
        <f t="shared" si="4"/>
        <v>2</v>
      </c>
      <c r="H79" s="94">
        <f t="shared" si="4"/>
        <v>1</v>
      </c>
      <c r="I79" s="94">
        <f>SUM(I75:I78)</f>
        <v>23</v>
      </c>
      <c r="J79" s="95">
        <f>AVERAGE(J75:J78)</f>
        <v>0.96875</v>
      </c>
    </row>
  </sheetData>
  <mergeCells count="171">
    <mergeCell ref="H70:H71"/>
    <mergeCell ref="A72:B72"/>
    <mergeCell ref="A68:B68"/>
    <mergeCell ref="A69:D69"/>
    <mergeCell ref="E69:H69"/>
    <mergeCell ref="A70:A71"/>
    <mergeCell ref="B70:B71"/>
    <mergeCell ref="C70:C71"/>
    <mergeCell ref="D70:D71"/>
    <mergeCell ref="E70:E71"/>
    <mergeCell ref="F70:F71"/>
    <mergeCell ref="G70:G71"/>
    <mergeCell ref="F65:F67"/>
    <mergeCell ref="G65:G67"/>
    <mergeCell ref="H65:H67"/>
    <mergeCell ref="E58:E61"/>
    <mergeCell ref="F58:F61"/>
    <mergeCell ref="G58:G61"/>
    <mergeCell ref="H58:H61"/>
    <mergeCell ref="B62:B67"/>
    <mergeCell ref="C62:C64"/>
    <mergeCell ref="D62:D64"/>
    <mergeCell ref="E62:E64"/>
    <mergeCell ref="F62:F64"/>
    <mergeCell ref="G62:G64"/>
    <mergeCell ref="C52:C54"/>
    <mergeCell ref="D52:D54"/>
    <mergeCell ref="E52:E54"/>
    <mergeCell ref="F52:F54"/>
    <mergeCell ref="G52:G54"/>
    <mergeCell ref="H52:H54"/>
    <mergeCell ref="A46:B46"/>
    <mergeCell ref="A47:D47"/>
    <mergeCell ref="E47:H47"/>
    <mergeCell ref="A49:A67"/>
    <mergeCell ref="B49:B51"/>
    <mergeCell ref="B52:B61"/>
    <mergeCell ref="C58:C61"/>
    <mergeCell ref="D58:D61"/>
    <mergeCell ref="C55:C57"/>
    <mergeCell ref="D55:D57"/>
    <mergeCell ref="E55:E57"/>
    <mergeCell ref="F55:F57"/>
    <mergeCell ref="G55:G57"/>
    <mergeCell ref="H55:H57"/>
    <mergeCell ref="H62:H64"/>
    <mergeCell ref="C65:C67"/>
    <mergeCell ref="D65:D67"/>
    <mergeCell ref="E65:E67"/>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B40:B41"/>
    <mergeCell ref="C40:C41"/>
    <mergeCell ref="D40:D41"/>
    <mergeCell ref="E40:E41"/>
    <mergeCell ref="F40:F41"/>
    <mergeCell ref="G40:G41"/>
    <mergeCell ref="H40:H41"/>
    <mergeCell ref="B36:B39"/>
    <mergeCell ref="C36:C39"/>
    <mergeCell ref="D36:D39"/>
    <mergeCell ref="E36:E39"/>
    <mergeCell ref="F36:F39"/>
    <mergeCell ref="G36:G39"/>
    <mergeCell ref="G34:G35"/>
    <mergeCell ref="H34:H35"/>
    <mergeCell ref="B32:B33"/>
    <mergeCell ref="C32:C33"/>
    <mergeCell ref="D32:D33"/>
    <mergeCell ref="E32:E33"/>
    <mergeCell ref="F32:F33"/>
    <mergeCell ref="G32:G33"/>
    <mergeCell ref="H36:H39"/>
    <mergeCell ref="H26:H29"/>
    <mergeCell ref="B30:B31"/>
    <mergeCell ref="C30:C31"/>
    <mergeCell ref="D30:D31"/>
    <mergeCell ref="E30:E31"/>
    <mergeCell ref="F30:F31"/>
    <mergeCell ref="G30:G31"/>
    <mergeCell ref="H30:H31"/>
    <mergeCell ref="A23:B23"/>
    <mergeCell ref="A24:D24"/>
    <mergeCell ref="E24:H24"/>
    <mergeCell ref="A26:A45"/>
    <mergeCell ref="B26:B29"/>
    <mergeCell ref="C26:C29"/>
    <mergeCell ref="D26:D29"/>
    <mergeCell ref="E26:E29"/>
    <mergeCell ref="F26:F29"/>
    <mergeCell ref="G26:G29"/>
    <mergeCell ref="H32:H33"/>
    <mergeCell ref="B34:B35"/>
    <mergeCell ref="C34:C35"/>
    <mergeCell ref="D34:D35"/>
    <mergeCell ref="E34:E35"/>
    <mergeCell ref="F34:F35"/>
    <mergeCell ref="A21:A22"/>
    <mergeCell ref="B21:B22"/>
    <mergeCell ref="C21:C22"/>
    <mergeCell ref="D21:D22"/>
    <mergeCell ref="E21:E22"/>
    <mergeCell ref="F21:F22"/>
    <mergeCell ref="G21:G22"/>
    <mergeCell ref="H21:H22"/>
    <mergeCell ref="B19:B20"/>
    <mergeCell ref="C19:C20"/>
    <mergeCell ref="D19:D20"/>
    <mergeCell ref="E19:E20"/>
    <mergeCell ref="F19:F20"/>
    <mergeCell ref="G19:G20"/>
    <mergeCell ref="G15:G16"/>
    <mergeCell ref="H15:H16"/>
    <mergeCell ref="A17:A20"/>
    <mergeCell ref="B17:B18"/>
    <mergeCell ref="C17:C18"/>
    <mergeCell ref="D17:D18"/>
    <mergeCell ref="E17:E18"/>
    <mergeCell ref="F17:F18"/>
    <mergeCell ref="G17:G18"/>
    <mergeCell ref="H17:H18"/>
    <mergeCell ref="A15:A16"/>
    <mergeCell ref="B15:B16"/>
    <mergeCell ref="C15:C16"/>
    <mergeCell ref="D15:D16"/>
    <mergeCell ref="E15:E16"/>
    <mergeCell ref="F15:F16"/>
    <mergeCell ref="H19:H20"/>
    <mergeCell ref="A12:A14"/>
    <mergeCell ref="B12:B14"/>
    <mergeCell ref="C12:C14"/>
    <mergeCell ref="D12:D14"/>
    <mergeCell ref="E12:E14"/>
    <mergeCell ref="F12:F14"/>
    <mergeCell ref="G12:G14"/>
    <mergeCell ref="H12:H14"/>
    <mergeCell ref="B10:B11"/>
    <mergeCell ref="C10:C11"/>
    <mergeCell ref="D10:D11"/>
    <mergeCell ref="E10:E11"/>
    <mergeCell ref="F10:F11"/>
    <mergeCell ref="G10:G11"/>
    <mergeCell ref="A1:A5"/>
    <mergeCell ref="B1:H1"/>
    <mergeCell ref="C2:H2"/>
    <mergeCell ref="C3:H3"/>
    <mergeCell ref="C4:H4"/>
    <mergeCell ref="C5:H5"/>
    <mergeCell ref="A6:D6"/>
    <mergeCell ref="E6:H6"/>
    <mergeCell ref="A8:A11"/>
    <mergeCell ref="B8:B9"/>
    <mergeCell ref="C8:C9"/>
    <mergeCell ref="D8:D9"/>
    <mergeCell ref="E8:E9"/>
    <mergeCell ref="F8:F9"/>
    <mergeCell ref="G8:G9"/>
    <mergeCell ref="H8:H9"/>
    <mergeCell ref="H10:H11"/>
  </mergeCells>
  <conditionalFormatting sqref="D23">
    <cfRule type="cellIs" dxfId="15" priority="16" operator="notEqual">
      <formula>$C$23</formula>
    </cfRule>
  </conditionalFormatting>
  <conditionalFormatting sqref="D46">
    <cfRule type="cellIs" dxfId="14" priority="15" operator="notEqual">
      <formula>$C$46</formula>
    </cfRule>
  </conditionalFormatting>
  <conditionalFormatting sqref="D68">
    <cfRule type="cellIs" dxfId="13" priority="14" operator="notEqual">
      <formula>$C$68</formula>
    </cfRule>
  </conditionalFormatting>
  <conditionalFormatting sqref="D72">
    <cfRule type="cellIs" dxfId="12" priority="13" operator="notEqual">
      <formula>$C$72</formula>
    </cfRule>
  </conditionalFormatting>
  <conditionalFormatting sqref="E6:H6">
    <cfRule type="cellIs" dxfId="11" priority="10" operator="between">
      <formula>0</formula>
      <formula>0.69</formula>
    </cfRule>
    <cfRule type="cellIs" dxfId="10" priority="11" operator="between">
      <formula>0.7</formula>
      <formula>0.89</formula>
    </cfRule>
    <cfRule type="cellIs" dxfId="9" priority="12" operator="between">
      <formula>0.9</formula>
      <formula>1</formula>
    </cfRule>
  </conditionalFormatting>
  <conditionalFormatting sqref="E24:H24">
    <cfRule type="cellIs" dxfId="8" priority="7" operator="between">
      <formula>0</formula>
      <formula>0.69</formula>
    </cfRule>
    <cfRule type="cellIs" dxfId="7" priority="8" operator="between">
      <formula>0.7</formula>
      <formula>0.89</formula>
    </cfRule>
    <cfRule type="cellIs" dxfId="6" priority="9" operator="between">
      <formula>0.9</formula>
      <formula>1</formula>
    </cfRule>
  </conditionalFormatting>
  <conditionalFormatting sqref="E47:H47">
    <cfRule type="cellIs" dxfId="5" priority="4" operator="between">
      <formula>0</formula>
      <formula>0.69</formula>
    </cfRule>
    <cfRule type="cellIs" dxfId="4" priority="5" operator="between">
      <formula>0.7</formula>
      <formula>0.89</formula>
    </cfRule>
    <cfRule type="cellIs" dxfId="3" priority="6" operator="between">
      <formula>0.9</formula>
      <formula>1</formula>
    </cfRule>
  </conditionalFormatting>
  <conditionalFormatting sqref="E69:H69">
    <cfRule type="cellIs" dxfId="2" priority="1" operator="between">
      <formula>0</formula>
      <formula>0.69</formula>
    </cfRule>
    <cfRule type="cellIs" dxfId="1" priority="2" operator="between">
      <formula>0.7</formula>
      <formula>0.89</formula>
    </cfRule>
    <cfRule type="cellIs" dxfId="0" priority="3" operator="between">
      <formula>0.9</formula>
      <formula>1</formula>
    </cfRule>
  </conditionalFormatting>
  <dataValidations count="2">
    <dataValidation type="whole" operator="equal" allowBlank="1" showInputMessage="1" showErrorMessage="1" sqref="E8:H22 E26:H45 E70:H71">
      <formula1>1</formula1>
    </dataValidation>
    <dataValidation type="whole" operator="equal" showInputMessage="1" showErrorMessage="1" sqref="F49:H67 E62:E67 E49:E58">
      <formula1>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11.CA PROSTATA</vt:lpstr>
      <vt:lpstr>11. CA COLORECTAL</vt:lpstr>
      <vt:lpstr>11. CA CEPO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jennifer astrid henao murillo</cp:lastModifiedBy>
  <dcterms:created xsi:type="dcterms:W3CDTF">2006-09-12T12:46:56Z</dcterms:created>
  <dcterms:modified xsi:type="dcterms:W3CDTF">2021-08-03T22:35:16Z</dcterms:modified>
</cp:coreProperties>
</file>