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uli\OneDrive\Documentos\Secretaria 2021\INSTITUCIONES\ESE SALUD PEREIRA\CENTRO DE SALUD CASA DEL ABUELO\"/>
    </mc:Choice>
  </mc:AlternateContent>
  <bookViews>
    <workbookView xWindow="0" yWindow="0" windowWidth="20490" windowHeight="7050" activeTab="1"/>
  </bookViews>
  <sheets>
    <sheet name="RESUMEN " sheetId="14" r:id="rId1"/>
    <sheet name="11.CA PROSTATA" sheetId="15" r:id="rId2"/>
    <sheet name="11. CA COLORECTAL" sheetId="16" r:id="rId3"/>
    <sheet name="Hoja1" sheetId="30" r:id="rId4"/>
  </sheets>
  <externalReferences>
    <externalReference r:id="rId5"/>
  </externalReferences>
  <calcPr calcId="162913"/>
</workbook>
</file>

<file path=xl/calcChain.xml><?xml version="1.0" encoding="utf-8"?>
<calcChain xmlns="http://schemas.openxmlformats.org/spreadsheetml/2006/main">
  <c r="S27" i="16" l="1"/>
  <c r="R27" i="16"/>
  <c r="Q27" i="16"/>
  <c r="P27" i="16"/>
  <c r="O27" i="16"/>
  <c r="N27" i="16"/>
  <c r="M27" i="16"/>
  <c r="L27" i="16"/>
  <c r="K27" i="16"/>
  <c r="J27" i="16"/>
  <c r="I27" i="16"/>
  <c r="H27" i="16"/>
  <c r="G27" i="16"/>
  <c r="F27" i="16"/>
  <c r="A54" i="15" l="1"/>
  <c r="E27" i="16" l="1"/>
  <c r="F51" i="15" l="1"/>
  <c r="G51" i="15"/>
  <c r="H51" i="15"/>
  <c r="I51" i="15"/>
  <c r="J51" i="15"/>
  <c r="K51" i="15"/>
  <c r="L51" i="15"/>
  <c r="M51" i="15"/>
  <c r="N51" i="15"/>
  <c r="O51" i="15"/>
  <c r="P51" i="15"/>
  <c r="Q51" i="15"/>
  <c r="R51" i="15"/>
  <c r="S51" i="15"/>
  <c r="E51" i="15"/>
  <c r="D28" i="14" l="1"/>
  <c r="E28" i="14" l="1"/>
  <c r="F28" i="14" l="1"/>
  <c r="G28" i="14"/>
  <c r="H28" i="14" l="1"/>
  <c r="D31" i="14"/>
  <c r="D25" i="14"/>
  <c r="D24" i="14"/>
  <c r="D22" i="14"/>
  <c r="D27" i="14" l="1"/>
  <c r="D26" i="14"/>
  <c r="F22" i="14" l="1"/>
  <c r="F26" i="14" l="1"/>
  <c r="E22" i="14"/>
  <c r="E27" i="14"/>
  <c r="G27" i="14"/>
  <c r="F27" i="14"/>
  <c r="E26" i="14"/>
  <c r="G26" i="14"/>
  <c r="H22" i="14" l="1"/>
  <c r="G22" i="14"/>
  <c r="H27" i="14"/>
  <c r="H26" i="14"/>
  <c r="F25" i="14" l="1"/>
  <c r="G25" i="14" l="1"/>
  <c r="E25" i="14" l="1"/>
  <c r="H25" i="14"/>
  <c r="F24" i="14" l="1"/>
  <c r="G24" i="14" l="1"/>
  <c r="E24" i="14"/>
  <c r="D23" i="14"/>
  <c r="H24" i="14" l="1"/>
  <c r="E23" i="14" l="1"/>
  <c r="F23" i="14"/>
  <c r="D21" i="14"/>
  <c r="H23" i="14" l="1"/>
  <c r="G23" i="14"/>
  <c r="E21" i="14" l="1"/>
  <c r="G21" i="14"/>
  <c r="F21" i="14" l="1"/>
  <c r="H21" i="14"/>
  <c r="D20" i="14" l="1"/>
  <c r="F20" i="14" l="1"/>
  <c r="E20" i="14"/>
  <c r="G20" i="14"/>
  <c r="H20" i="14" l="1"/>
  <c r="D32" i="14" l="1"/>
  <c r="D30" i="14" l="1"/>
  <c r="D29" i="14"/>
  <c r="A54" i="16" l="1"/>
  <c r="D34" i="14" s="1"/>
  <c r="S51" i="16"/>
  <c r="R51" i="16"/>
  <c r="Q51" i="16"/>
  <c r="P51" i="16"/>
  <c r="O51" i="16"/>
  <c r="N51" i="16"/>
  <c r="M51" i="16"/>
  <c r="L51" i="16"/>
  <c r="K51" i="16"/>
  <c r="J51" i="16"/>
  <c r="I51" i="16"/>
  <c r="H51" i="16"/>
  <c r="G51" i="16"/>
  <c r="F51" i="16"/>
  <c r="E51" i="16"/>
  <c r="T50" i="16"/>
  <c r="T49" i="16"/>
  <c r="S46" i="16"/>
  <c r="R46" i="16"/>
  <c r="Q46" i="16"/>
  <c r="P46" i="16"/>
  <c r="O46" i="16"/>
  <c r="N46" i="16"/>
  <c r="M46" i="16"/>
  <c r="L46" i="16"/>
  <c r="K46" i="16"/>
  <c r="J46" i="16"/>
  <c r="I46" i="16"/>
  <c r="H46" i="16"/>
  <c r="G46" i="16"/>
  <c r="F46" i="16"/>
  <c r="E46" i="16"/>
  <c r="T45" i="16"/>
  <c r="S42" i="16"/>
  <c r="R42" i="16"/>
  <c r="Q42" i="16"/>
  <c r="P42" i="16"/>
  <c r="O42" i="16"/>
  <c r="N42" i="16"/>
  <c r="M42" i="16"/>
  <c r="L42" i="16"/>
  <c r="K42" i="16"/>
  <c r="J42" i="16"/>
  <c r="I42" i="16"/>
  <c r="H42" i="16"/>
  <c r="G42" i="16"/>
  <c r="F42" i="16"/>
  <c r="E42" i="16"/>
  <c r="T41" i="16"/>
  <c r="T40" i="16"/>
  <c r="S37" i="16"/>
  <c r="R37" i="16"/>
  <c r="Q37" i="16"/>
  <c r="P37" i="16"/>
  <c r="O37" i="16"/>
  <c r="N37" i="16"/>
  <c r="M37" i="16"/>
  <c r="L37" i="16"/>
  <c r="K37" i="16"/>
  <c r="J37" i="16"/>
  <c r="I37" i="16"/>
  <c r="H37" i="16"/>
  <c r="G37" i="16"/>
  <c r="F37" i="16"/>
  <c r="E37" i="16"/>
  <c r="T36" i="16"/>
  <c r="T35" i="16"/>
  <c r="T34" i="16"/>
  <c r="S31" i="16"/>
  <c r="R31" i="16"/>
  <c r="Q31" i="16"/>
  <c r="P31" i="16"/>
  <c r="O31" i="16"/>
  <c r="N31" i="16"/>
  <c r="M31" i="16"/>
  <c r="L31" i="16"/>
  <c r="K31" i="16"/>
  <c r="J31" i="16"/>
  <c r="I31" i="16"/>
  <c r="H31" i="16"/>
  <c r="G31" i="16"/>
  <c r="F31" i="16"/>
  <c r="E31" i="16"/>
  <c r="T30" i="16"/>
  <c r="T26" i="16"/>
  <c r="T25" i="16"/>
  <c r="T24" i="16"/>
  <c r="T23" i="16"/>
  <c r="T22" i="16"/>
  <c r="S19" i="16"/>
  <c r="R19" i="16"/>
  <c r="Q19" i="16"/>
  <c r="P19" i="16"/>
  <c r="O19" i="16"/>
  <c r="N19" i="16"/>
  <c r="M19" i="16"/>
  <c r="L19" i="16"/>
  <c r="K19" i="16"/>
  <c r="J19" i="16"/>
  <c r="I19" i="16"/>
  <c r="H19" i="16"/>
  <c r="G19" i="16"/>
  <c r="F19" i="16"/>
  <c r="E19" i="16"/>
  <c r="T18" i="16"/>
  <c r="T17" i="16"/>
  <c r="T16" i="16"/>
  <c r="A104" i="15"/>
  <c r="D33" i="14"/>
  <c r="T50" i="15"/>
  <c r="S47" i="15"/>
  <c r="R47" i="15"/>
  <c r="Q47" i="15"/>
  <c r="P47" i="15"/>
  <c r="O47" i="15"/>
  <c r="N47" i="15"/>
  <c r="M47" i="15"/>
  <c r="L47" i="15"/>
  <c r="K47" i="15"/>
  <c r="J47" i="15"/>
  <c r="I47" i="15"/>
  <c r="H47" i="15"/>
  <c r="G47" i="15"/>
  <c r="F47" i="15"/>
  <c r="E47" i="15"/>
  <c r="T46" i="15"/>
  <c r="S43" i="15"/>
  <c r="R43" i="15"/>
  <c r="Q43" i="15"/>
  <c r="P43" i="15"/>
  <c r="O43" i="15"/>
  <c r="N43" i="15"/>
  <c r="M43" i="15"/>
  <c r="L43" i="15"/>
  <c r="K43" i="15"/>
  <c r="J43" i="15"/>
  <c r="I43" i="15"/>
  <c r="H43" i="15"/>
  <c r="G43" i="15"/>
  <c r="F43" i="15"/>
  <c r="E43" i="15"/>
  <c r="T42" i="15"/>
  <c r="T41" i="15"/>
  <c r="T40" i="15"/>
  <c r="T39" i="15"/>
  <c r="T38" i="15"/>
  <c r="T37" i="15"/>
  <c r="S34" i="15"/>
  <c r="R34" i="15"/>
  <c r="Q34" i="15"/>
  <c r="P34" i="15"/>
  <c r="O34" i="15"/>
  <c r="N34" i="15"/>
  <c r="M34" i="15"/>
  <c r="L34" i="15"/>
  <c r="K34" i="15"/>
  <c r="J34" i="15"/>
  <c r="I34" i="15"/>
  <c r="H34" i="15"/>
  <c r="G34" i="15"/>
  <c r="F34" i="15"/>
  <c r="E34" i="15"/>
  <c r="T33" i="15"/>
  <c r="T32" i="15"/>
  <c r="T31" i="15"/>
  <c r="T30" i="15"/>
  <c r="T29" i="15"/>
  <c r="S26" i="15"/>
  <c r="R26" i="15"/>
  <c r="Q26" i="15"/>
  <c r="P26" i="15"/>
  <c r="O26" i="15"/>
  <c r="N26" i="15"/>
  <c r="M26" i="15"/>
  <c r="L26" i="15"/>
  <c r="K26" i="15"/>
  <c r="J26" i="15"/>
  <c r="I26" i="15"/>
  <c r="H26" i="15"/>
  <c r="G26" i="15"/>
  <c r="F26" i="15"/>
  <c r="E26" i="15"/>
  <c r="T25" i="15"/>
  <c r="T24" i="15"/>
  <c r="T23" i="15"/>
  <c r="T22" i="15"/>
  <c r="T21" i="15"/>
  <c r="T20" i="15"/>
  <c r="S17" i="15"/>
  <c r="R17" i="15"/>
  <c r="Q17" i="15"/>
  <c r="P17" i="15"/>
  <c r="O17" i="15"/>
  <c r="N17" i="15"/>
  <c r="M17" i="15"/>
  <c r="L17" i="15"/>
  <c r="K17" i="15"/>
  <c r="J17" i="15"/>
  <c r="I17" i="15"/>
  <c r="H17" i="15"/>
  <c r="G17" i="15"/>
  <c r="F17" i="15"/>
  <c r="E17" i="15"/>
  <c r="T16" i="15"/>
  <c r="T15" i="15"/>
  <c r="T14" i="15"/>
  <c r="T13" i="15"/>
  <c r="E32" i="14" l="1"/>
  <c r="I53" i="16"/>
  <c r="Q53" i="16"/>
  <c r="T19" i="16"/>
  <c r="T27" i="16"/>
  <c r="T31" i="16"/>
  <c r="T42" i="16"/>
  <c r="G53" i="16"/>
  <c r="K53" i="16"/>
  <c r="O53" i="16"/>
  <c r="S53" i="16"/>
  <c r="F53" i="16"/>
  <c r="J53" i="16"/>
  <c r="N53" i="16"/>
  <c r="R53" i="16"/>
  <c r="E53" i="16"/>
  <c r="T37" i="16"/>
  <c r="H53" i="16"/>
  <c r="L53" i="16"/>
  <c r="P53" i="16"/>
  <c r="M53" i="16"/>
  <c r="I53" i="15"/>
  <c r="M53" i="15"/>
  <c r="Q53" i="15"/>
  <c r="E53" i="15"/>
  <c r="T17" i="15"/>
  <c r="N53" i="15"/>
  <c r="R53" i="15"/>
  <c r="L53" i="15"/>
  <c r="S53" i="15"/>
  <c r="T34" i="15"/>
  <c r="T43" i="15"/>
  <c r="H53" i="15"/>
  <c r="K53" i="15"/>
  <c r="G53" i="15"/>
  <c r="O53" i="15"/>
  <c r="T26" i="15"/>
  <c r="J53" i="15"/>
  <c r="P53" i="15"/>
  <c r="F32" i="14"/>
  <c r="G32" i="14"/>
  <c r="G31" i="14"/>
  <c r="F31" i="14"/>
  <c r="T46" i="16"/>
  <c r="T51" i="16"/>
  <c r="T51" i="15"/>
  <c r="F53" i="15"/>
  <c r="T47" i="15"/>
  <c r="D19" i="14"/>
  <c r="D35" i="14" s="1"/>
  <c r="Q54" i="15" l="1"/>
  <c r="N54" i="16"/>
  <c r="E54" i="16"/>
  <c r="E55" i="16"/>
  <c r="E56" i="16"/>
  <c r="E57" i="16"/>
  <c r="K54" i="16"/>
  <c r="H32" i="14"/>
  <c r="Q54" i="16"/>
  <c r="H54" i="16"/>
  <c r="E56" i="15"/>
  <c r="E57" i="15"/>
  <c r="K54" i="15"/>
  <c r="N54" i="15"/>
  <c r="E55" i="15"/>
  <c r="H54" i="15"/>
  <c r="H31" i="14"/>
  <c r="E31" i="14"/>
  <c r="F30" i="14"/>
  <c r="F29" i="14"/>
  <c r="G29" i="14"/>
  <c r="G30" i="14"/>
  <c r="E54" i="15"/>
  <c r="E58" i="16" l="1"/>
  <c r="F57" i="16" s="1"/>
  <c r="E58" i="15"/>
  <c r="F58" i="15" s="1"/>
  <c r="H30" i="14"/>
  <c r="E30" i="14"/>
  <c r="H29" i="14"/>
  <c r="E29" i="14"/>
  <c r="F56" i="16" l="1"/>
  <c r="F34" i="14" s="1"/>
  <c r="F58" i="16"/>
  <c r="F55" i="16"/>
  <c r="E34" i="14" s="1"/>
  <c r="F57" i="15"/>
  <c r="G33" i="14" s="1"/>
  <c r="F56" i="15"/>
  <c r="F33" i="14" s="1"/>
  <c r="F55" i="15"/>
  <c r="E33" i="14" s="1"/>
  <c r="G34" i="14"/>
  <c r="F60" i="16" l="1"/>
  <c r="H34" i="14" s="1"/>
  <c r="F60" i="15"/>
  <c r="H33" i="14" s="1"/>
  <c r="E19" i="14"/>
  <c r="E35" i="14" s="1"/>
  <c r="F19" i="14" l="1"/>
  <c r="F35" i="14" s="1"/>
  <c r="H19" i="14" l="1"/>
  <c r="H35" i="14" s="1"/>
  <c r="G19" i="14"/>
  <c r="G35" i="14" s="1"/>
</calcChain>
</file>

<file path=xl/comments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sharedStrings.xml><?xml version="1.0" encoding="utf-8"?>
<sst xmlns="http://schemas.openxmlformats.org/spreadsheetml/2006/main" count="403" uniqueCount="108">
  <si>
    <t>C</t>
  </si>
  <si>
    <t>NC</t>
  </si>
  <si>
    <t>NA</t>
  </si>
  <si>
    <t>TOTAL</t>
  </si>
  <si>
    <t xml:space="preserve">TOTAL </t>
  </si>
  <si>
    <t>EXAMEN FISICO</t>
  </si>
  <si>
    <t>EDUCACION</t>
  </si>
  <si>
    <t>PRUEBAS ESPECIFICAS</t>
  </si>
  <si>
    <t>DOCUMENTO</t>
  </si>
  <si>
    <t>IDENTIFICACIÓN</t>
  </si>
  <si>
    <t>IDENTIFICACION</t>
  </si>
  <si>
    <t xml:space="preserve">EVOLUCIÓN COINCIDE CON PLAN DE TRATAMIENTO </t>
  </si>
  <si>
    <t xml:space="preserve">REMISIONES </t>
  </si>
  <si>
    <t xml:space="preserve">RESULTADO </t>
  </si>
  <si>
    <t xml:space="preserve">PROGRAMA RUTA / ESTRATEGIA </t>
  </si>
  <si>
    <t xml:space="preserve">PRIMERA INFANCIA </t>
  </si>
  <si>
    <t xml:space="preserve">ESTANDARES </t>
  </si>
  <si>
    <t>CUMPLE</t>
  </si>
  <si>
    <t xml:space="preserve">NO CUMPLE </t>
  </si>
  <si>
    <t xml:space="preserve">NO APLICA </t>
  </si>
  <si>
    <t xml:space="preserve">CONSOLIDADO AUDITORIA HISTORIA CLINICA </t>
  </si>
  <si>
    <t xml:space="preserve">INSTRUMENTO AUDITORIA HISTORIA CLINICA -  ACTIVIDADES Y ESTRATEGIAS DETECCIÒN TEMPRANA - PROTECCION ESPECIFICA - EVENTOS DE INTERES EN SALUD PÚBLICA </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</si>
  <si>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</si>
  <si>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</si>
  <si>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</si>
  <si>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Se evidencia caracterización de afrocolombiana (raza negra)</t>
  </si>
  <si>
    <t>Observaciones:</t>
  </si>
  <si>
    <t>ANTECEDENTES</t>
  </si>
  <si>
    <r>
      <t xml:space="preserve">Se evidencia el diligenciamiento de antecedentes </t>
    </r>
    <r>
      <rPr>
        <u/>
        <sz val="10"/>
        <color theme="1"/>
        <rFont val="Arial"/>
        <family val="2"/>
      </rPr>
      <t>familiares</t>
    </r>
    <r>
      <rPr>
        <sz val="10"/>
        <color theme="1"/>
        <rFont val="Arial"/>
        <family val="2"/>
      </rPr>
      <t xml:space="preserve"> en cada control (familiares de primer o segundo grado de consanguinidad con antecedentes de ca de próstata)</t>
    </r>
  </si>
  <si>
    <t>Se evidencia el diligenciamiento de factores de riesgo y hábitos del paciente IMC y  obesidad.</t>
  </si>
  <si>
    <t>Se evidencia el diligenciamiento de factores de riesgo y hábitos del paciente como alto consumo de grasas saturadas</t>
  </si>
  <si>
    <t>Se evidencia el diligenciamiento de factores de riesgo y hábitos del paciente como tabaquismo.</t>
  </si>
  <si>
    <t>Se evidencia el diligenciamiento de factores de riesgo y hábitos del paciente como consumo de alcohol</t>
  </si>
  <si>
    <t>Se evidencia el registro de la realización del tacto rectal</t>
  </si>
  <si>
    <t>Se registra la información sobre el procedimiento y el posible malestar durante el tacto rectal</t>
  </si>
  <si>
    <t xml:space="preserve">Se realiza una adecuada revisión por sistemas que incluye Genitourinario y Colorectal  (verificar dolor en área peliva, edema) </t>
  </si>
  <si>
    <t>Se registra la educación brindada en cuanto a Signos y síntomas de alarma (Dolor pélvico, urgencias urinarias, pujo, tenesmo vesical, nicturia, disuria, reducción el chorro, hematuria, hematoespermia)</t>
  </si>
  <si>
    <t>Se registra la educación brindada en factores de riesgo y hábitos saludables como peso, alimentación saludable, dejar el hábito d efumar y el consumo de alcohol.</t>
  </si>
  <si>
    <t>Se deja por escrito entrega de carnet que incluye fecha de la tamización por tacto rectal, profesional que lo realiza, fecha para PSA.</t>
  </si>
  <si>
    <t>Se evidencia orden medica de PSA.</t>
  </si>
  <si>
    <t>De acuerdo a las condiciones, antecedentes familiares y personales, tacto rectal y resultados PSA se ha realizado remisión para valoración por especialista.</t>
  </si>
  <si>
    <t>FORMATO AUDITORIA HISTORIAS CLINICAS CANCER COLORECTAL</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</si>
  <si>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poliposis adenomatosa miliar(PAF) Historia familiar de cáncer de colon y recto poliposico hereditario(CCRNPH),  familiares con enfermedad infamatoria intestinal (EII).</t>
    </r>
  </si>
  <si>
    <r>
      <t xml:space="preserve">Se evidencia el diligenciamiento de antecedentes </t>
    </r>
    <r>
      <rPr>
        <u/>
        <sz val="10"/>
        <color theme="1"/>
        <rFont val="Arial"/>
        <family val="2"/>
      </rPr>
      <t xml:space="preserve">personales </t>
    </r>
    <r>
      <rPr>
        <sz val="10"/>
        <color theme="1"/>
        <rFont val="Arial"/>
        <family val="2"/>
      </rPr>
      <t xml:space="preserve">en cada control (individuos con antecedentes de enfermedad inflamatoria intestinal (EII). antecedentes de pólipos adenomatosos del colon.   antecedentes de pólipos hiperplásicos del colon. </t>
    </r>
  </si>
  <si>
    <t>Se evidencia el diligenciamiento de factores de riesgo y hábitos del paciente como actividad física</t>
  </si>
  <si>
    <t xml:space="preserve">Se evidencia el diligenciamiento de factores de riesgo y hábitos del paciente como la alimentación </t>
  </si>
  <si>
    <t>Se realiza una adecuada revisión por sistemas: abdomen (dolor pélvico, dolor en el cuadrante superior derecho o área hepática), síntomas vagos constitucionales como fatiga o nauseas.</t>
  </si>
  <si>
    <t>Se registra la educación brindada en cuanto a Signos y síntomas de alarma (Perdida de peso, melenas, sangrado rectal activo, masa abdominal palpable, cambio en el hábito intestinal)</t>
  </si>
  <si>
    <t>Se evidencia el registro de información al usuario de los tiempos entre la toma de sangre oculta en materia fecal  y el resultado el cual no debe superar los 15 días.</t>
  </si>
  <si>
    <t>Se registra la educación brindada en factores de riesgo y hábitos saludables. (Consumo de alimentos ricos en fibra como frutas y verduras, granos integrales, evitar el consumo de carnes procesadas y practicar actividad física con regularidad)</t>
  </si>
  <si>
    <t>Se evidencia la solicitud  de la prueba de tamizaje sangre oculta en materia fecal por inmunoquimica (3 muestras en días diferentes)</t>
  </si>
  <si>
    <t>REMISIONES</t>
  </si>
  <si>
    <t>CA PROSTATA</t>
  </si>
  <si>
    <t xml:space="preserve">CA COLORECTAL </t>
  </si>
  <si>
    <t xml:space="preserve">SALUD VISUAL </t>
  </si>
  <si>
    <t xml:space="preserve">SALUD AUDITIVA </t>
  </si>
  <si>
    <t xml:space="preserve">PAI - AIEPI </t>
  </si>
  <si>
    <t xml:space="preserve">PLANIFICACION </t>
  </si>
  <si>
    <t xml:space="preserve">RUTA MATERNO </t>
  </si>
  <si>
    <t xml:space="preserve">SALUD BUCAL </t>
  </si>
  <si>
    <t xml:space="preserve">ENF RESP EPOC </t>
  </si>
  <si>
    <t>ENF RESP ASMA</t>
  </si>
  <si>
    <t xml:space="preserve">RUTA CCV HTA </t>
  </si>
  <si>
    <t>RUTA CCV DM</t>
  </si>
  <si>
    <t xml:space="preserve">TB </t>
  </si>
  <si>
    <t>SALUD MENTAL  DEPRESION</t>
  </si>
  <si>
    <t xml:space="preserve">SALUD MENTAL  COND SUIC </t>
  </si>
  <si>
    <t>RESULTADO</t>
  </si>
  <si>
    <t xml:space="preserve">FORMATO AUDITORIA HISTORIA CLINICA </t>
  </si>
  <si>
    <r>
      <t xml:space="preserve">Programa o estrategia : </t>
    </r>
    <r>
      <rPr>
        <sz val="10"/>
        <color theme="1"/>
        <rFont val="Calibri"/>
        <family val="2"/>
        <scheme val="minor"/>
      </rPr>
      <t>Cáncer Estómago y Colorectal</t>
    </r>
  </si>
  <si>
    <r>
      <t xml:space="preserve">Auditor : </t>
    </r>
    <r>
      <rPr>
        <sz val="10"/>
        <color theme="1"/>
        <rFont val="Calibri"/>
        <family val="2"/>
        <scheme val="minor"/>
      </rPr>
      <t>Jennifer Astrid Henao Murillo</t>
    </r>
  </si>
  <si>
    <t>Programa o estrategia : Cáncer de Próstata</t>
  </si>
  <si>
    <t>No se registra la información dada al paciente de los posibles malestares durante la realización del tacto rectal</t>
  </si>
  <si>
    <t>La historia clínica permite identificar ordenes médicas y de laboratorio</t>
  </si>
  <si>
    <t>Pendiente resultado</t>
  </si>
  <si>
    <t>Formato de historia clínica que separa los sistemas de manera cefalocaudal para el registro de la actividad y hallazgos encontrados diligenciado adecuadamente</t>
  </si>
  <si>
    <t xml:space="preserve">Base de datos y programa estructurado e implementado desde hace un año por lo que no hay forma de verificar la periodicidad de los laboratorios </t>
  </si>
  <si>
    <t>Resultado negativo</t>
  </si>
  <si>
    <r>
      <t xml:space="preserve">Institución: </t>
    </r>
    <r>
      <rPr>
        <sz val="10"/>
        <color theme="1"/>
        <rFont val="Calibri"/>
        <family val="2"/>
        <scheme val="minor"/>
      </rPr>
      <t>Centro e Salud Boston</t>
    </r>
  </si>
  <si>
    <t>resultado negativo</t>
  </si>
  <si>
    <t>Resultado pendiente</t>
  </si>
  <si>
    <r>
      <t xml:space="preserve">Institución: </t>
    </r>
    <r>
      <rPr>
        <sz val="10"/>
        <color theme="1"/>
        <rFont val="Calibri"/>
        <family val="2"/>
        <scheme val="minor"/>
      </rPr>
      <t>CENTRO DE SALUD CASA DEL ABUELO</t>
    </r>
  </si>
  <si>
    <t>No se registra en las notas médicas la información dada al paciente sobre la importancia de el tacto rectal combinado con el PSA, el tiempo entre los dos ni la implementación del carnet</t>
  </si>
  <si>
    <t>21735961</t>
  </si>
  <si>
    <t>24632363</t>
  </si>
  <si>
    <t>42080436</t>
  </si>
  <si>
    <t>42135957</t>
  </si>
  <si>
    <t>10121666</t>
  </si>
  <si>
    <t>Formato de historia clínica con ítems de obligatorio diligenciamiento que cumplen con las necesidades del programa y la normatividad vigente en la identificación básica del usuario</t>
  </si>
  <si>
    <t>Se indaga sobre antecedentes sintomáticos en (urgencias, pujo, tenesmo vesical, nicturia, disuria, reducción el chorro, hematuria, hematoespermia).</t>
  </si>
  <si>
    <t>No se evidencia el registro de antecedentes familiares específicos para detección temprana de cáncer de próstata</t>
  </si>
  <si>
    <t xml:space="preserve">Se evidencia el registro de la negativa del paciente a la tamización del tacto rectal </t>
  </si>
  <si>
    <t>Ante la realización del tacto rectal o la negativa del paciente para realizarlo se evidencia  la persuasión y la educación de la importancia</t>
  </si>
  <si>
    <t>No se evidencia el registro de la negativa del tacto rectal como tampoco la persuasión para la realización de esta.</t>
  </si>
  <si>
    <t>No se evidencia el registro de la negativa del tacto rectal como tampoco la persuasión para la realización de este.</t>
  </si>
  <si>
    <t xml:space="preserve">Se evidencia información dada al paciente de los pasos a seguir según los resultados del tacto rectal y el PSA </t>
  </si>
  <si>
    <t>Se evidencia el registro de la información de la importancia de la tamización combinada del tacto rectal y el PSA para un diagnóstico oportuno.</t>
  </si>
  <si>
    <t>Se evidencia el registro de información al usuario de los tiempos entre el tacto rectal y la toma de PSA de 10 días y que su resultado entre el tacto, la toma y el resultado no debe ser superior a 15 días.</t>
  </si>
  <si>
    <t>Se evidencia el diligenciamiento de la clasificación del riesgo según los antecedentes personales y familiares según indicaciones de buena práctica GPC.</t>
  </si>
  <si>
    <t>No se evidencia el registro en la historia clínica de los antecedentes personales y familiares específicos para cáncer colorectal</t>
  </si>
  <si>
    <t>No se registra en las notas médicas los signos y síntomas de alarma especifico para cáncer colorectal ni los tiempos entre la solicitud y toma de la SOMF</t>
  </si>
  <si>
    <t>Se evidencia la tamización con un periodo de cada dos años o fecha de próxima cita</t>
  </si>
  <si>
    <t>Se registra  el resultado de Sangre oculta en materia fecal en la HC y en caso de estar alterado se gestiona remisión y cita para especialista.</t>
  </si>
  <si>
    <t>Se evidencia la solicitud pero esta poniente resultado</t>
  </si>
  <si>
    <t>Se evidencia la solicitud pero esta pendiente resultado</t>
  </si>
  <si>
    <t>De acuerdo a las condiciones, antecedentes familiares y personales, y resultado de sangre oculta en materia fecal se ha realizado remisión para valoración por especialista.</t>
  </si>
  <si>
    <t xml:space="preserve">En caso de presentarse remisiones o interconsultas con especialistas se evidencia en la HC la transcripción de los conceptos e indicaciones del mismo. </t>
  </si>
  <si>
    <r>
      <t xml:space="preserve">Fecha: </t>
    </r>
    <r>
      <rPr>
        <sz val="10"/>
        <color theme="1"/>
        <rFont val="Arial"/>
        <family val="2"/>
      </rPr>
      <t>09-06-2021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</si>
</sst>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32" x14ac:knownFonts="1">
    <font>
      <sz val="11"/>
      <color rgb="FF000000"/>
      <name val="Calibri"/>
    </font>
    <font>
      <sz val="11"/>
      <color theme="1"/>
      <name val="Calibri"/>
      <family val="2"/>
      <scheme val="minor"/>
    </font>
    <font>
      <sz val="11"/>
      <name val="Calibri"/>
      <family val="2"/>
    </font>
    <font>
      <sz val="10"/>
      <color rgb="FF000000"/>
      <name val="Arial"/>
      <family val="2"/>
    </font>
    <font>
      <b/>
      <sz val="10"/>
      <color rgb="FF000000"/>
      <name val="Arial"/>
      <family val="2"/>
    </font>
    <font>
      <sz val="10"/>
      <color rgb="FFFF0000"/>
      <name val="Arial"/>
      <family val="2"/>
    </font>
    <font>
      <sz val="10"/>
      <name val="Arial"/>
      <family val="2"/>
    </font>
    <font>
      <b/>
      <sz val="10"/>
      <color rgb="FF0070C0"/>
      <name val="Arial"/>
      <family val="2"/>
    </font>
    <font>
      <sz val="9"/>
      <color indexed="81"/>
      <name val="Tahoma"/>
      <family val="2"/>
    </font>
    <font>
      <b/>
      <sz val="9"/>
      <color indexed="81"/>
      <name val="Tahoma"/>
      <family val="2"/>
    </font>
    <font>
      <b/>
      <sz val="10"/>
      <color theme="0"/>
      <name val="Arial"/>
      <family val="2"/>
    </font>
    <font>
      <b/>
      <sz val="11"/>
      <color theme="0"/>
      <name val="Calibri"/>
      <family val="2"/>
    </font>
    <font>
      <sz val="11"/>
      <color rgb="FF000000"/>
      <name val="Calibri"/>
      <family val="2"/>
    </font>
    <font>
      <b/>
      <sz val="10"/>
      <color rgb="FFFF0000"/>
      <name val="Arial"/>
      <family val="2"/>
    </font>
    <font>
      <sz val="11"/>
      <color rgb="FFFF0000"/>
      <name val="Calibri"/>
      <family val="2"/>
      <scheme val="minor"/>
    </font>
    <font>
      <sz val="10"/>
      <color theme="1"/>
      <name val="Arial"/>
      <family val="2"/>
    </font>
    <font>
      <b/>
      <sz val="10"/>
      <color theme="1"/>
      <name val="Arial"/>
      <family val="2"/>
    </font>
    <font>
      <b/>
      <sz val="10"/>
      <color theme="1"/>
      <name val="Calibri"/>
      <family val="2"/>
      <scheme val="minor"/>
    </font>
    <font>
      <sz val="10"/>
      <color indexed="8"/>
      <name val="Arial"/>
      <family val="2"/>
    </font>
    <font>
      <b/>
      <sz val="11"/>
      <color theme="0"/>
      <name val="Arial"/>
      <family val="2"/>
    </font>
    <font>
      <sz val="11"/>
      <name val="Calibri"/>
      <family val="2"/>
      <scheme val="minor"/>
    </font>
    <font>
      <sz val="10"/>
      <color theme="0"/>
      <name val="Arial"/>
      <family val="2"/>
    </font>
    <font>
      <b/>
      <sz val="11"/>
      <name val="Arial"/>
      <family val="2"/>
    </font>
    <font>
      <u/>
      <sz val="10"/>
      <color theme="1"/>
      <name val="Arial"/>
      <family val="2"/>
    </font>
    <font>
      <sz val="11"/>
      <color rgb="FF000000"/>
      <name val="Calibri"/>
      <family val="2"/>
    </font>
    <font>
      <sz val="11"/>
      <color rgb="FF000000"/>
      <name val="Calibri"/>
      <family val="2"/>
    </font>
    <font>
      <b/>
      <sz val="9"/>
      <color theme="0"/>
      <name val="Arial"/>
      <family val="2"/>
    </font>
    <font>
      <sz val="9"/>
      <color theme="0"/>
      <name val="Arial"/>
      <family val="2"/>
    </font>
    <font>
      <sz val="11"/>
      <color rgb="FF000000"/>
      <name val="Calibri"/>
      <family val="2"/>
      <charset val="1"/>
    </font>
    <font>
      <b/>
      <sz val="11"/>
      <color rgb="FF000000"/>
      <name val="Calibri"/>
      <family val="2"/>
    </font>
    <font>
      <sz val="10"/>
      <color theme="1"/>
      <name val="Calibri"/>
      <family val="2"/>
      <scheme val="minor"/>
    </font>
    <font>
      <b/>
      <sz val="11"/>
      <color theme="1"/>
      <name val="Arial"/>
      <family val="2"/>
    </font>
  </fonts>
  <fills count="9">
    <fill>
      <patternFill patternType="none"/>
    </fill>
    <fill>
      <patternFill patternType="gray125"/>
    </fill>
    <fill>
      <patternFill patternType="solid">
        <fgColor rgb="FFFFFF00"/>
        <bgColor rgb="FFFFFF00"/>
      </patternFill>
    </fill>
    <fill>
      <patternFill patternType="solid">
        <fgColor theme="0"/>
        <bgColor indexed="64"/>
      </patternFill>
    </fill>
    <fill>
      <patternFill patternType="solid">
        <fgColor rgb="FFFF0000"/>
        <bgColor indexed="64"/>
      </patternFill>
    </fill>
    <fill>
      <patternFill patternType="solid">
        <fgColor theme="0"/>
        <bgColor rgb="FFFFFF00"/>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s>
  <borders count="44">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right style="thin">
        <color indexed="64"/>
      </right>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auto="1"/>
      </left>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medium">
        <color auto="1"/>
      </right>
      <top style="thin">
        <color indexed="64"/>
      </top>
      <bottom/>
      <diagonal/>
    </border>
    <border>
      <left style="medium">
        <color indexed="64"/>
      </left>
      <right/>
      <top style="thin">
        <color auto="1"/>
      </top>
      <bottom/>
      <diagonal/>
    </border>
    <border>
      <left style="thin">
        <color auto="1"/>
      </left>
      <right style="thin">
        <color auto="1"/>
      </right>
      <top style="thin">
        <color auto="1"/>
      </top>
      <bottom style="thin">
        <color auto="1"/>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thin">
        <color indexed="64"/>
      </left>
      <right/>
      <top style="thin">
        <color auto="1"/>
      </top>
      <bottom style="thin">
        <color indexed="8"/>
      </bottom>
      <diagonal/>
    </border>
    <border>
      <left/>
      <right style="thin">
        <color auto="1"/>
      </right>
      <top style="thin">
        <color auto="1"/>
      </top>
      <bottom style="thin">
        <color indexed="8"/>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s>
  <cellStyleXfs count="10">
    <xf numFmtId="0" fontId="0" fillId="0" borderId="0"/>
    <xf numFmtId="0" fontId="1" fillId="0" borderId="8"/>
    <xf numFmtId="0" fontId="18" fillId="0" borderId="8" applyNumberFormat="0" applyFill="0" applyBorder="0" applyProtection="0"/>
    <xf numFmtId="9" fontId="1" fillId="0" borderId="8" applyFont="0" applyFill="0" applyBorder="0" applyAlignment="0" applyProtection="0"/>
    <xf numFmtId="9" fontId="24" fillId="0" borderId="0" applyFont="0" applyFill="0" applyBorder="0" applyAlignment="0" applyProtection="0"/>
    <xf numFmtId="0" fontId="18" fillId="0" borderId="8" applyNumberFormat="0" applyFill="0" applyBorder="0" applyProtection="0"/>
    <xf numFmtId="41" fontId="25" fillId="0" borderId="0" applyFont="0" applyFill="0" applyBorder="0" applyAlignment="0" applyProtection="0"/>
    <xf numFmtId="0" fontId="28" fillId="0" borderId="8"/>
    <xf numFmtId="0" fontId="3" fillId="0" borderId="8" applyNumberFormat="0" applyBorder="0" applyProtection="0"/>
    <xf numFmtId="9" fontId="12" fillId="0" borderId="8" applyFont="0" applyBorder="0" applyProtection="0"/>
  </cellStyleXfs>
  <cellXfs count="181">
    <xf numFmtId="0" fontId="0" fillId="0" borderId="0" xfId="0" applyFont="1" applyAlignment="1"/>
    <xf numFmtId="0" fontId="3" fillId="0" borderId="0" xfId="0" applyFont="1"/>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xf numFmtId="0" fontId="3" fillId="0" borderId="0" xfId="0" applyFont="1" applyAlignment="1">
      <alignment vertical="center" textRotation="90"/>
    </xf>
    <xf numFmtId="0" fontId="3" fillId="0" borderId="0" xfId="0" applyFont="1" applyAlignment="1">
      <alignment horizontal="left" vertical="center" textRotation="90"/>
    </xf>
    <xf numFmtId="0" fontId="3" fillId="0" borderId="0" xfId="0" applyFont="1" applyAlignment="1">
      <alignment textRotation="90"/>
    </xf>
    <xf numFmtId="0" fontId="0" fillId="0" borderId="0" xfId="0" applyFont="1" applyAlignment="1"/>
    <xf numFmtId="0" fontId="4" fillId="0" borderId="0" xfId="0" applyFont="1" applyAlignment="1">
      <alignment horizontal="left" vertical="center" wrapText="1"/>
    </xf>
    <xf numFmtId="0" fontId="4" fillId="0" borderId="0" xfId="0" applyFont="1" applyAlignment="1">
      <alignment horizontal="center" vertical="center" wrapText="1"/>
    </xf>
    <xf numFmtId="0" fontId="2" fillId="0" borderId="2" xfId="0" applyFont="1" applyBorder="1" applyAlignment="1"/>
    <xf numFmtId="0" fontId="2" fillId="0" borderId="8" xfId="0" applyFont="1" applyBorder="1" applyAlignment="1"/>
    <xf numFmtId="0" fontId="2" fillId="0" borderId="3" xfId="0" applyFont="1" applyBorder="1" applyAlignment="1"/>
    <xf numFmtId="0" fontId="2" fillId="0" borderId="4" xfId="0" applyFont="1" applyBorder="1" applyAlignment="1"/>
    <xf numFmtId="0" fontId="2" fillId="0" borderId="6" xfId="0" applyFont="1" applyBorder="1" applyAlignment="1"/>
    <xf numFmtId="0" fontId="2" fillId="0" borderId="7" xfId="0" applyFont="1" applyBorder="1" applyAlignment="1"/>
    <xf numFmtId="0" fontId="5" fillId="0" borderId="8" xfId="1" applyFont="1"/>
    <xf numFmtId="0" fontId="15" fillId="0" borderId="8" xfId="1" applyFont="1"/>
    <xf numFmtId="0" fontId="15" fillId="0" borderId="10" xfId="1" applyFont="1" applyBorder="1"/>
    <xf numFmtId="0" fontId="15" fillId="0" borderId="10" xfId="1" applyFont="1" applyFill="1" applyBorder="1"/>
    <xf numFmtId="0" fontId="6" fillId="3" borderId="11" xfId="1" applyFont="1" applyFill="1" applyBorder="1"/>
    <xf numFmtId="0" fontId="15" fillId="0" borderId="8" xfId="1" applyFont="1" applyBorder="1"/>
    <xf numFmtId="0" fontId="16" fillId="3" borderId="8" xfId="1" applyFont="1" applyFill="1" applyBorder="1" applyAlignment="1">
      <alignment horizontal="center" vertical="center"/>
    </xf>
    <xf numFmtId="0" fontId="15" fillId="0" borderId="8" xfId="1" applyFont="1" applyFill="1" applyBorder="1"/>
    <xf numFmtId="0" fontId="6" fillId="3" borderId="12" xfId="1" applyFont="1" applyFill="1" applyBorder="1"/>
    <xf numFmtId="0" fontId="15" fillId="3" borderId="8" xfId="1" applyFont="1" applyFill="1"/>
    <xf numFmtId="0" fontId="17" fillId="0" borderId="8" xfId="1" applyFont="1" applyAlignment="1"/>
    <xf numFmtId="0" fontId="10" fillId="7" borderId="9" xfId="1" applyFont="1" applyFill="1" applyBorder="1" applyAlignment="1">
      <alignment vertical="center"/>
    </xf>
    <xf numFmtId="0" fontId="20" fillId="3" borderId="12" xfId="1" applyFont="1" applyFill="1" applyBorder="1" applyAlignment="1">
      <alignment horizontal="center" vertical="center"/>
    </xf>
    <xf numFmtId="49" fontId="19" fillId="7" borderId="13" xfId="2" applyNumberFormat="1" applyFont="1" applyFill="1" applyBorder="1" applyAlignment="1">
      <alignment horizontal="center" vertical="center" wrapText="1" readingOrder="1"/>
    </xf>
    <xf numFmtId="49" fontId="19" fillId="7" borderId="14" xfId="2" applyNumberFormat="1" applyFont="1" applyFill="1" applyBorder="1" applyAlignment="1">
      <alignment horizontal="center" vertical="center" wrapText="1" readingOrder="1"/>
    </xf>
    <xf numFmtId="49" fontId="19" fillId="7" borderId="15" xfId="2" applyNumberFormat="1" applyFont="1" applyFill="1" applyBorder="1" applyAlignment="1">
      <alignment horizontal="center" vertical="center" wrapText="1" readingOrder="1"/>
    </xf>
    <xf numFmtId="0" fontId="6" fillId="3" borderId="12" xfId="1" applyFont="1" applyFill="1" applyBorder="1" applyAlignment="1">
      <alignment horizontal="center" vertical="center"/>
    </xf>
    <xf numFmtId="0" fontId="6" fillId="0" borderId="9" xfId="1" applyFont="1" applyFill="1" applyBorder="1" applyAlignment="1">
      <alignment vertical="center" wrapText="1"/>
    </xf>
    <xf numFmtId="0" fontId="6" fillId="0" borderId="9" xfId="1" applyFont="1" applyFill="1" applyBorder="1" applyAlignment="1">
      <alignment horizontal="left" vertical="center" wrapText="1"/>
    </xf>
    <xf numFmtId="0" fontId="7" fillId="0" borderId="9" xfId="1" applyFont="1" applyFill="1" applyBorder="1" applyAlignment="1">
      <alignment horizontal="left" vertical="center" wrapText="1"/>
    </xf>
    <xf numFmtId="0" fontId="21" fillId="7" borderId="9" xfId="1" applyFont="1" applyFill="1" applyBorder="1" applyAlignment="1">
      <alignment horizontal="left" vertical="top" wrapText="1"/>
    </xf>
    <xf numFmtId="0" fontId="21" fillId="7" borderId="18" xfId="1" applyFont="1" applyFill="1" applyBorder="1" applyAlignment="1">
      <alignment horizontal="left" vertical="top" wrapText="1"/>
    </xf>
    <xf numFmtId="49" fontId="19" fillId="7" borderId="19" xfId="2" applyNumberFormat="1" applyFont="1" applyFill="1" applyBorder="1" applyAlignment="1">
      <alignment horizontal="center" vertical="center" wrapText="1" readingOrder="1"/>
    </xf>
    <xf numFmtId="49" fontId="19" fillId="7" borderId="20" xfId="2" applyNumberFormat="1" applyFont="1" applyFill="1" applyBorder="1" applyAlignment="1">
      <alignment horizontal="center" vertical="center" wrapText="1" readingOrder="1"/>
    </xf>
    <xf numFmtId="49" fontId="19" fillId="7" borderId="21" xfId="2" applyNumberFormat="1" applyFont="1" applyFill="1" applyBorder="1" applyAlignment="1">
      <alignment horizontal="center" vertical="center" wrapText="1" readingOrder="1"/>
    </xf>
    <xf numFmtId="0" fontId="5" fillId="0" borderId="8" xfId="1" applyFont="1" applyFill="1"/>
    <xf numFmtId="0" fontId="15" fillId="0" borderId="18" xfId="1" applyFont="1" applyBorder="1" applyAlignment="1">
      <alignment horizontal="left" vertical="center" wrapText="1"/>
    </xf>
    <xf numFmtId="1" fontId="22" fillId="0" borderId="18" xfId="2" applyNumberFormat="1" applyFont="1" applyFill="1" applyBorder="1" applyAlignment="1">
      <alignment horizontal="center" vertical="center" wrapText="1" readingOrder="1"/>
    </xf>
    <xf numFmtId="0" fontId="15" fillId="0" borderId="8" xfId="1" applyFont="1" applyFill="1"/>
    <xf numFmtId="0" fontId="15" fillId="0" borderId="18" xfId="1" applyFont="1" applyFill="1" applyBorder="1" applyAlignment="1">
      <alignment horizontal="left" vertical="center" wrapText="1"/>
    </xf>
    <xf numFmtId="1" fontId="22" fillId="0" borderId="18" xfId="1" applyNumberFormat="1" applyFont="1" applyBorder="1" applyAlignment="1">
      <alignment horizontal="center" vertical="center" readingOrder="1"/>
    </xf>
    <xf numFmtId="0" fontId="7" fillId="0" borderId="18" xfId="1" applyFont="1" applyFill="1" applyBorder="1" applyAlignment="1">
      <alignment horizontal="left" vertical="center" wrapText="1"/>
    </xf>
    <xf numFmtId="0" fontId="15" fillId="0" borderId="18" xfId="1" applyFont="1" applyBorder="1" applyAlignment="1">
      <alignment vertical="center" wrapText="1"/>
    </xf>
    <xf numFmtId="49" fontId="6" fillId="3" borderId="12" xfId="1" applyNumberFormat="1" applyFont="1" applyFill="1" applyBorder="1" applyAlignment="1">
      <alignment horizontal="center" vertical="center"/>
    </xf>
    <xf numFmtId="0" fontId="6" fillId="3" borderId="12" xfId="1" applyNumberFormat="1" applyFont="1" applyFill="1" applyBorder="1" applyAlignment="1">
      <alignment horizontal="center" vertical="center"/>
    </xf>
    <xf numFmtId="0" fontId="20" fillId="3" borderId="8" xfId="1" applyFont="1" applyFill="1"/>
    <xf numFmtId="49" fontId="10" fillId="7" borderId="18" xfId="2" applyNumberFormat="1" applyFont="1" applyFill="1" applyBorder="1" applyAlignment="1">
      <alignment horizontal="center" vertical="center" wrapText="1"/>
    </xf>
    <xf numFmtId="1" fontId="1" fillId="0" borderId="8" xfId="1" applyNumberFormat="1"/>
    <xf numFmtId="9" fontId="0" fillId="0" borderId="8" xfId="3" applyFont="1"/>
    <xf numFmtId="0" fontId="1" fillId="0" borderId="8" xfId="1"/>
    <xf numFmtId="0" fontId="1" fillId="0" borderId="8" xfId="1" applyFill="1"/>
    <xf numFmtId="0" fontId="1" fillId="3" borderId="8" xfId="1" applyFill="1"/>
    <xf numFmtId="0" fontId="15" fillId="0" borderId="8" xfId="1" applyFont="1" applyAlignment="1">
      <alignment horizontal="center" vertical="center"/>
    </xf>
    <xf numFmtId="0" fontId="15" fillId="3" borderId="8" xfId="1" applyFont="1" applyFill="1" applyAlignment="1">
      <alignment horizontal="center" vertical="center"/>
    </xf>
    <xf numFmtId="0" fontId="15" fillId="0" borderId="8" xfId="1" applyFont="1" applyAlignment="1">
      <alignment vertical="center"/>
    </xf>
    <xf numFmtId="0" fontId="16" fillId="3" borderId="16" xfId="1" applyFont="1" applyFill="1" applyBorder="1" applyAlignment="1">
      <alignment vertical="center"/>
    </xf>
    <xf numFmtId="0" fontId="16" fillId="3" borderId="10" xfId="1" applyFont="1" applyFill="1" applyBorder="1" applyAlignment="1">
      <alignment vertical="center"/>
    </xf>
    <xf numFmtId="0" fontId="10" fillId="7" borderId="10" xfId="1" applyFont="1" applyFill="1" applyBorder="1" applyAlignment="1">
      <alignment vertical="center"/>
    </xf>
    <xf numFmtId="0" fontId="15" fillId="3" borderId="18" xfId="1" applyFont="1" applyFill="1" applyBorder="1"/>
    <xf numFmtId="0" fontId="10" fillId="7" borderId="22" xfId="1" applyFont="1" applyFill="1" applyBorder="1" applyAlignment="1">
      <alignment vertical="center"/>
    </xf>
    <xf numFmtId="0" fontId="6" fillId="0" borderId="18" xfId="1" applyFont="1" applyFill="1" applyBorder="1" applyAlignment="1">
      <alignment vertical="center" wrapText="1"/>
    </xf>
    <xf numFmtId="0" fontId="16" fillId="0" borderId="18" xfId="1" applyFont="1" applyBorder="1" applyAlignment="1">
      <alignment horizontal="center" vertical="center"/>
    </xf>
    <xf numFmtId="0" fontId="6" fillId="0" borderId="18" xfId="1" applyFont="1" applyFill="1" applyBorder="1" applyAlignment="1">
      <alignment horizontal="left" vertical="center" wrapText="1"/>
    </xf>
    <xf numFmtId="0" fontId="7" fillId="0" borderId="22" xfId="1" applyFont="1" applyFill="1" applyBorder="1" applyAlignment="1">
      <alignment horizontal="left" vertical="center" wrapText="1"/>
    </xf>
    <xf numFmtId="0" fontId="21" fillId="7" borderId="22" xfId="1" applyFont="1" applyFill="1" applyBorder="1" applyAlignment="1">
      <alignment horizontal="left" vertical="top" wrapText="1"/>
    </xf>
    <xf numFmtId="0" fontId="15" fillId="0" borderId="22" xfId="1" applyFont="1" applyBorder="1" applyAlignment="1">
      <alignment horizontal="left" vertical="center" wrapText="1"/>
    </xf>
    <xf numFmtId="0" fontId="15" fillId="0" borderId="22" xfId="1" applyFont="1" applyBorder="1" applyAlignment="1">
      <alignment vertical="center" wrapText="1"/>
    </xf>
    <xf numFmtId="0" fontId="15" fillId="0" borderId="22" xfId="1" applyFont="1" applyFill="1" applyBorder="1" applyAlignment="1">
      <alignment horizontal="left" vertical="center" wrapText="1"/>
    </xf>
    <xf numFmtId="0" fontId="15" fillId="0" borderId="16" xfId="1" applyFont="1" applyBorder="1" applyAlignment="1">
      <alignment horizontal="left" vertical="center" wrapText="1"/>
    </xf>
    <xf numFmtId="0" fontId="15" fillId="0" borderId="16" xfId="1" applyFont="1" applyBorder="1" applyAlignment="1">
      <alignment vertical="center" wrapText="1"/>
    </xf>
    <xf numFmtId="0" fontId="14" fillId="0" borderId="8" xfId="1" applyFont="1"/>
    <xf numFmtId="0" fontId="0" fillId="0" borderId="0" xfId="0" applyFont="1" applyAlignment="1"/>
    <xf numFmtId="0" fontId="4" fillId="0" borderId="0" xfId="0" applyFont="1" applyAlignment="1">
      <alignment horizontal="left" vertical="center" wrapText="1"/>
    </xf>
    <xf numFmtId="0" fontId="4" fillId="0" borderId="0" xfId="0" applyFont="1" applyAlignment="1">
      <alignment horizontal="center" vertical="center" wrapText="1"/>
    </xf>
    <xf numFmtId="1" fontId="1" fillId="0" borderId="8" xfId="1" applyNumberFormat="1" applyFont="1" applyAlignment="1">
      <alignment horizontal="center" vertical="center" readingOrder="1"/>
    </xf>
    <xf numFmtId="0" fontId="6" fillId="0" borderId="8" xfId="5" applyNumberFormat="1" applyFont="1" applyAlignment="1"/>
    <xf numFmtId="49" fontId="10" fillId="7" borderId="35" xfId="5" applyNumberFormat="1" applyFont="1" applyFill="1" applyBorder="1" applyAlignment="1">
      <alignment horizontal="center" vertical="center" wrapText="1"/>
    </xf>
    <xf numFmtId="0" fontId="12" fillId="0" borderId="22" xfId="0" applyFont="1" applyBorder="1" applyAlignment="1">
      <alignment horizontal="left"/>
    </xf>
    <xf numFmtId="0" fontId="11" fillId="4" borderId="9" xfId="0" applyFont="1" applyFill="1" applyBorder="1" applyAlignment="1">
      <alignment horizontal="center" vertical="center"/>
    </xf>
    <xf numFmtId="0" fontId="0" fillId="0" borderId="35" xfId="0" applyFont="1" applyBorder="1" applyAlignment="1">
      <alignment horizontal="center" vertical="center"/>
    </xf>
    <xf numFmtId="9" fontId="0" fillId="0" borderId="35" xfId="0" applyNumberFormat="1" applyFont="1" applyBorder="1" applyAlignment="1">
      <alignment horizontal="center" vertical="center"/>
    </xf>
    <xf numFmtId="0" fontId="12" fillId="0" borderId="9" xfId="0" applyFont="1" applyBorder="1" applyAlignment="1">
      <alignment horizontal="left"/>
    </xf>
    <xf numFmtId="0" fontId="29" fillId="0" borderId="0" xfId="0" applyFont="1" applyAlignment="1"/>
    <xf numFmtId="0" fontId="11" fillId="4" borderId="35" xfId="0" applyFont="1" applyFill="1" applyBorder="1" applyAlignment="1">
      <alignment horizontal="center" vertical="center"/>
    </xf>
    <xf numFmtId="9" fontId="11" fillId="4" borderId="35" xfId="0" applyNumberFormat="1" applyFont="1" applyFill="1" applyBorder="1" applyAlignment="1">
      <alignment horizontal="center" vertical="center"/>
    </xf>
    <xf numFmtId="9" fontId="10" fillId="7" borderId="35" xfId="4" applyFont="1" applyFill="1" applyBorder="1" applyAlignment="1">
      <alignment horizontal="center" vertical="center" wrapText="1"/>
    </xf>
    <xf numFmtId="0" fontId="2" fillId="0" borderId="5" xfId="0" applyFont="1" applyBorder="1" applyAlignment="1"/>
    <xf numFmtId="0" fontId="0" fillId="0" borderId="35" xfId="0" applyFont="1" applyBorder="1" applyAlignment="1">
      <alignment horizontal="center"/>
    </xf>
    <xf numFmtId="9" fontId="0" fillId="0" borderId="35" xfId="0" applyNumberFormat="1" applyFont="1" applyBorder="1" applyAlignment="1">
      <alignment horizontal="center"/>
    </xf>
    <xf numFmtId="0" fontId="14" fillId="3" borderId="8" xfId="1" applyFont="1" applyFill="1"/>
    <xf numFmtId="0" fontId="22" fillId="0" borderId="9" xfId="1" applyFont="1" applyFill="1" applyBorder="1" applyAlignment="1">
      <alignment horizontal="center" vertical="center" wrapText="1" readingOrder="1"/>
    </xf>
    <xf numFmtId="0" fontId="22" fillId="0" borderId="18" xfId="1" applyFont="1" applyFill="1" applyBorder="1" applyAlignment="1">
      <alignment horizontal="center" vertical="center" wrapText="1" readingOrder="1"/>
    </xf>
    <xf numFmtId="0" fontId="31" fillId="0" borderId="18" xfId="1" applyFont="1" applyBorder="1" applyAlignment="1">
      <alignment horizontal="center" vertical="center" readingOrder="1"/>
    </xf>
    <xf numFmtId="1" fontId="31" fillId="0" borderId="18" xfId="1" applyNumberFormat="1" applyFont="1" applyBorder="1" applyAlignment="1">
      <alignment horizontal="center" vertical="center" readingOrder="1"/>
    </xf>
    <xf numFmtId="1" fontId="22" fillId="0" borderId="18" xfId="1" applyNumberFormat="1" applyFont="1" applyFill="1" applyBorder="1" applyAlignment="1">
      <alignment horizontal="center" vertical="center" wrapText="1" readingOrder="1"/>
    </xf>
    <xf numFmtId="1" fontId="22" fillId="0" borderId="22" xfId="1" applyNumberFormat="1" applyFont="1" applyFill="1" applyBorder="1" applyAlignment="1">
      <alignment horizontal="center" vertical="center" wrapText="1" readingOrder="1"/>
    </xf>
    <xf numFmtId="0" fontId="31" fillId="0" borderId="35" xfId="0" applyFont="1" applyBorder="1" applyAlignment="1">
      <alignment horizontal="center" vertical="center" readingOrder="1"/>
    </xf>
    <xf numFmtId="0" fontId="22" fillId="0" borderId="35" xfId="0" applyFont="1" applyBorder="1" applyAlignment="1">
      <alignment horizontal="center" vertical="center" readingOrder="1"/>
    </xf>
    <xf numFmtId="1" fontId="22" fillId="0" borderId="35" xfId="0" applyNumberFormat="1" applyFont="1" applyBorder="1" applyAlignment="1">
      <alignment horizontal="center" vertical="center" readingOrder="1"/>
    </xf>
    <xf numFmtId="1" fontId="22" fillId="0" borderId="35" xfId="2" applyNumberFormat="1" applyFont="1" applyFill="1" applyBorder="1" applyAlignment="1">
      <alignment horizontal="center" vertical="center" wrapText="1" readingOrder="1"/>
    </xf>
    <xf numFmtId="1" fontId="22" fillId="0" borderId="41" xfId="2" applyNumberFormat="1" applyFont="1" applyFill="1" applyBorder="1" applyAlignment="1">
      <alignment horizontal="center" vertical="center" wrapText="1" readingOrder="1"/>
    </xf>
    <xf numFmtId="1" fontId="22" fillId="0" borderId="42" xfId="2" applyNumberFormat="1" applyFont="1" applyFill="1" applyBorder="1" applyAlignment="1">
      <alignment horizontal="center" vertical="center" wrapText="1" readingOrder="1"/>
    </xf>
    <xf numFmtId="1" fontId="22" fillId="0" borderId="43" xfId="2" applyNumberFormat="1" applyFont="1" applyFill="1" applyBorder="1" applyAlignment="1">
      <alignment horizontal="center" vertical="center" wrapText="1" readingOrder="1"/>
    </xf>
    <xf numFmtId="1" fontId="31" fillId="0" borderId="35" xfId="0" applyNumberFormat="1" applyFont="1" applyBorder="1" applyAlignment="1">
      <alignment horizontal="center" vertical="center" readingOrder="1"/>
    </xf>
    <xf numFmtId="0" fontId="16" fillId="0" borderId="35" xfId="0" applyFont="1" applyBorder="1" applyAlignment="1">
      <alignment horizontal="center" vertical="center"/>
    </xf>
    <xf numFmtId="0" fontId="12" fillId="0" borderId="22" xfId="0" applyFont="1" applyBorder="1" applyAlignment="1">
      <alignment horizontal="left"/>
    </xf>
    <xf numFmtId="0" fontId="12" fillId="0" borderId="23" xfId="0" applyFont="1" applyBorder="1" applyAlignment="1">
      <alignment horizontal="left"/>
    </xf>
    <xf numFmtId="0" fontId="12" fillId="0" borderId="35" xfId="0" applyFont="1" applyBorder="1" applyAlignment="1">
      <alignment horizontal="left"/>
    </xf>
    <xf numFmtId="0" fontId="0" fillId="0" borderId="35" xfId="0" applyFont="1" applyBorder="1" applyAlignment="1">
      <alignment horizontal="left"/>
    </xf>
    <xf numFmtId="0" fontId="4" fillId="2" borderId="1" xfId="0" applyFont="1" applyFill="1" applyBorder="1" applyAlignment="1">
      <alignment horizontal="center" vertical="center" wrapText="1"/>
    </xf>
    <xf numFmtId="0" fontId="12" fillId="0" borderId="9" xfId="0" applyFont="1" applyBorder="1" applyAlignment="1">
      <alignment horizontal="left"/>
    </xf>
    <xf numFmtId="0" fontId="11" fillId="4" borderId="9" xfId="0" applyFont="1" applyFill="1" applyBorder="1" applyAlignment="1">
      <alignment horizontal="center"/>
    </xf>
    <xf numFmtId="0" fontId="11" fillId="4" borderId="22" xfId="0" applyFont="1" applyFill="1" applyBorder="1" applyAlignment="1">
      <alignment horizontal="center"/>
    </xf>
    <xf numFmtId="0" fontId="13" fillId="5" borderId="1"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9" fillId="7" borderId="28" xfId="6" applyNumberFormat="1" applyFont="1" applyFill="1" applyBorder="1" applyAlignment="1">
      <alignment horizontal="center" vertical="center" wrapText="1" readingOrder="1"/>
    </xf>
    <xf numFmtId="0" fontId="19" fillId="7" borderId="29" xfId="6" applyNumberFormat="1" applyFont="1" applyFill="1" applyBorder="1" applyAlignment="1">
      <alignment horizontal="center" vertical="center" wrapText="1" readingOrder="1"/>
    </xf>
    <xf numFmtId="0" fontId="19" fillId="7" borderId="30" xfId="6" applyNumberFormat="1" applyFont="1" applyFill="1" applyBorder="1" applyAlignment="1">
      <alignment horizontal="center" vertical="center" wrapText="1" readingOrder="1"/>
    </xf>
    <xf numFmtId="49" fontId="26" fillId="7" borderId="36" xfId="2" applyNumberFormat="1" applyFont="1" applyFill="1" applyBorder="1" applyAlignment="1">
      <alignment horizontal="center" vertical="center" wrapText="1" readingOrder="1"/>
    </xf>
    <xf numFmtId="49" fontId="26" fillId="7" borderId="37" xfId="2" applyNumberFormat="1" applyFont="1" applyFill="1" applyBorder="1" applyAlignment="1">
      <alignment horizontal="center" vertical="center" wrapText="1" readingOrder="1"/>
    </xf>
    <xf numFmtId="49" fontId="26" fillId="7" borderId="38" xfId="2" applyNumberFormat="1" applyFont="1" applyFill="1" applyBorder="1" applyAlignment="1">
      <alignment horizontal="center" vertical="center" wrapText="1" readingOrder="1"/>
    </xf>
    <xf numFmtId="0" fontId="21" fillId="8" borderId="8" xfId="1" applyFont="1" applyFill="1" applyBorder="1" applyAlignment="1">
      <alignment horizontal="center" vertical="center" textRotation="90"/>
    </xf>
    <xf numFmtId="0" fontId="21" fillId="8" borderId="12" xfId="1" applyFont="1" applyFill="1" applyBorder="1" applyAlignment="1">
      <alignment horizontal="center" vertical="center" textRotation="90"/>
    </xf>
    <xf numFmtId="1" fontId="14" fillId="0" borderId="8" xfId="1" applyNumberFormat="1" applyFont="1" applyAlignment="1">
      <alignment horizontal="center" vertical="center" readingOrder="1"/>
    </xf>
    <xf numFmtId="0" fontId="21" fillId="8" borderId="17" xfId="1" applyFont="1" applyFill="1" applyBorder="1" applyAlignment="1">
      <alignment horizontal="center" vertical="center" textRotation="90" wrapText="1"/>
    </xf>
    <xf numFmtId="0" fontId="21" fillId="8" borderId="12" xfId="1" applyFont="1" applyFill="1" applyBorder="1" applyAlignment="1">
      <alignment horizontal="center" vertical="center" textRotation="90" wrapText="1"/>
    </xf>
    <xf numFmtId="49" fontId="26" fillId="7" borderId="34" xfId="2" applyNumberFormat="1" applyFont="1" applyFill="1" applyBorder="1" applyAlignment="1">
      <alignment horizontal="center" vertical="center" wrapText="1" readingOrder="1"/>
    </xf>
    <xf numFmtId="49" fontId="26" fillId="7" borderId="10" xfId="2" applyNumberFormat="1" applyFont="1" applyFill="1" applyBorder="1" applyAlignment="1">
      <alignment horizontal="center" vertical="center" wrapText="1" readingOrder="1"/>
    </xf>
    <xf numFmtId="49" fontId="26" fillId="7" borderId="33" xfId="2" applyNumberFormat="1" applyFont="1" applyFill="1" applyBorder="1" applyAlignment="1">
      <alignment horizontal="center" vertical="center" wrapText="1" readingOrder="1"/>
    </xf>
    <xf numFmtId="0" fontId="27" fillId="7" borderId="32" xfId="0" applyFont="1" applyFill="1" applyBorder="1" applyAlignment="1">
      <alignment horizontal="center" vertical="center" wrapText="1" readingOrder="1"/>
    </xf>
    <xf numFmtId="0" fontId="27" fillId="7" borderId="23" xfId="0" applyFont="1" applyFill="1" applyBorder="1" applyAlignment="1">
      <alignment horizontal="center" vertical="center" wrapText="1" readingOrder="1"/>
    </xf>
    <xf numFmtId="0" fontId="27" fillId="7" borderId="31" xfId="0" applyFont="1" applyFill="1" applyBorder="1" applyAlignment="1">
      <alignment horizontal="center" vertical="center" wrapText="1" readingOrder="1"/>
    </xf>
    <xf numFmtId="0" fontId="26" fillId="7" borderId="39" xfId="1" applyFont="1" applyFill="1" applyBorder="1" applyAlignment="1">
      <alignment horizontal="center" vertical="center" wrapText="1" readingOrder="1"/>
    </xf>
    <xf numFmtId="0" fontId="26" fillId="7" borderId="37" xfId="1" applyFont="1" applyFill="1" applyBorder="1" applyAlignment="1">
      <alignment horizontal="center" vertical="center" wrapText="1" readingOrder="1"/>
    </xf>
    <xf numFmtId="0" fontId="26" fillId="7" borderId="40" xfId="1" applyFont="1" applyFill="1" applyBorder="1" applyAlignment="1">
      <alignment horizontal="center" vertical="center" wrapText="1" readingOrder="1"/>
    </xf>
    <xf numFmtId="0" fontId="16" fillId="6" borderId="16" xfId="1" applyFont="1" applyFill="1" applyBorder="1" applyAlignment="1">
      <alignment horizontal="center" vertical="center" wrapText="1"/>
    </xf>
    <xf numFmtId="0" fontId="16" fillId="6" borderId="10" xfId="1" applyFont="1" applyFill="1" applyBorder="1" applyAlignment="1">
      <alignment horizontal="center" vertical="center" wrapText="1"/>
    </xf>
    <xf numFmtId="0" fontId="16" fillId="6" borderId="11" xfId="1" applyFont="1" applyFill="1" applyBorder="1" applyAlignment="1">
      <alignment horizontal="center" vertical="center" wrapText="1"/>
    </xf>
    <xf numFmtId="0" fontId="16" fillId="6" borderId="17" xfId="1" applyFont="1" applyFill="1" applyBorder="1" applyAlignment="1">
      <alignment horizontal="center" vertical="center" wrapText="1"/>
    </xf>
    <xf numFmtId="0" fontId="16" fillId="6" borderId="8" xfId="1" applyFont="1" applyFill="1" applyBorder="1" applyAlignment="1">
      <alignment horizontal="center" vertical="center" wrapText="1"/>
    </xf>
    <xf numFmtId="0" fontId="16" fillId="6" borderId="12" xfId="1" applyFont="1" applyFill="1" applyBorder="1" applyAlignment="1">
      <alignment horizontal="center" vertical="center" wrapText="1"/>
    </xf>
    <xf numFmtId="0" fontId="16" fillId="0" borderId="8" xfId="1" applyFont="1" applyAlignment="1">
      <alignment horizontal="left"/>
    </xf>
    <xf numFmtId="0" fontId="17" fillId="0" borderId="8" xfId="1" applyFont="1" applyAlignment="1">
      <alignment horizontal="left"/>
    </xf>
    <xf numFmtId="0" fontId="15" fillId="3" borderId="16" xfId="1" applyFont="1" applyFill="1" applyBorder="1" applyAlignment="1">
      <alignment horizontal="center"/>
    </xf>
    <xf numFmtId="0" fontId="15" fillId="3" borderId="11" xfId="1" applyFont="1" applyFill="1" applyBorder="1" applyAlignment="1">
      <alignment horizontal="center"/>
    </xf>
    <xf numFmtId="0" fontId="15" fillId="3" borderId="28" xfId="1" applyFont="1" applyFill="1" applyBorder="1" applyAlignment="1">
      <alignment horizontal="center"/>
    </xf>
    <xf numFmtId="0" fontId="15" fillId="3" borderId="30" xfId="1" applyFont="1" applyFill="1" applyBorder="1" applyAlignment="1">
      <alignment horizontal="center"/>
    </xf>
    <xf numFmtId="0" fontId="27" fillId="7" borderId="39" xfId="0" applyFont="1" applyFill="1" applyBorder="1" applyAlignment="1">
      <alignment horizontal="center" vertical="center" wrapText="1" readingOrder="1"/>
    </xf>
    <xf numFmtId="0" fontId="27" fillId="7" borderId="37" xfId="0" applyFont="1" applyFill="1" applyBorder="1" applyAlignment="1">
      <alignment horizontal="center" vertical="center" wrapText="1" readingOrder="1"/>
    </xf>
    <xf numFmtId="0" fontId="27" fillId="7" borderId="40" xfId="0" applyFont="1" applyFill="1" applyBorder="1" applyAlignment="1">
      <alignment horizontal="center" vertical="center" wrapText="1" readingOrder="1"/>
    </xf>
    <xf numFmtId="0" fontId="21" fillId="8" borderId="16" xfId="1" applyFont="1" applyFill="1" applyBorder="1" applyAlignment="1">
      <alignment horizontal="center" vertical="center" textRotation="90" wrapText="1"/>
    </xf>
    <xf numFmtId="0" fontId="21" fillId="8" borderId="11" xfId="1" applyFont="1" applyFill="1" applyBorder="1" applyAlignment="1">
      <alignment horizontal="center" vertical="center" textRotation="90" wrapText="1"/>
    </xf>
    <xf numFmtId="0" fontId="21" fillId="7" borderId="22" xfId="1" applyFont="1" applyFill="1" applyBorder="1" applyAlignment="1">
      <alignment horizontal="center" vertical="center" wrapText="1"/>
    </xf>
    <xf numFmtId="0" fontId="21" fillId="7" borderId="23" xfId="1" applyFont="1" applyFill="1" applyBorder="1" applyAlignment="1">
      <alignment horizontal="center" vertical="center" wrapText="1"/>
    </xf>
    <xf numFmtId="0" fontId="21" fillId="7" borderId="24" xfId="1" applyFont="1" applyFill="1" applyBorder="1" applyAlignment="1">
      <alignment horizontal="center" vertical="center" wrapText="1"/>
    </xf>
    <xf numFmtId="0" fontId="27" fillId="7" borderId="18" xfId="1" applyFont="1" applyFill="1" applyBorder="1" applyAlignment="1">
      <alignment horizontal="center" vertical="center" wrapText="1"/>
    </xf>
    <xf numFmtId="0" fontId="14" fillId="0" borderId="8" xfId="1" applyFont="1" applyAlignment="1">
      <alignment horizontal="center"/>
    </xf>
    <xf numFmtId="0" fontId="21" fillId="8" borderId="8" xfId="1" applyFont="1" applyFill="1" applyBorder="1" applyAlignment="1">
      <alignment horizontal="center" vertical="center" textRotation="90" wrapText="1"/>
    </xf>
    <xf numFmtId="0" fontId="27" fillId="7" borderId="22" xfId="1" applyFont="1" applyFill="1" applyBorder="1" applyAlignment="1">
      <alignment horizontal="center" vertical="center" wrapText="1"/>
    </xf>
    <xf numFmtId="0" fontId="27" fillId="7" borderId="23" xfId="1" applyFont="1" applyFill="1" applyBorder="1" applyAlignment="1">
      <alignment horizontal="center" vertical="center" wrapText="1"/>
    </xf>
    <xf numFmtId="0" fontId="27" fillId="7" borderId="24" xfId="1" applyFont="1" applyFill="1" applyBorder="1" applyAlignment="1">
      <alignment horizontal="center" vertical="center" wrapText="1"/>
    </xf>
    <xf numFmtId="0" fontId="27" fillId="7" borderId="32" xfId="0" applyFont="1" applyFill="1" applyBorder="1" applyAlignment="1">
      <alignment horizontal="center" vertical="center" wrapText="1"/>
    </xf>
    <xf numFmtId="0" fontId="27" fillId="7" borderId="23" xfId="0" applyFont="1" applyFill="1" applyBorder="1" applyAlignment="1">
      <alignment horizontal="center" vertical="center" wrapText="1"/>
    </xf>
    <xf numFmtId="0" fontId="27" fillId="7" borderId="31" xfId="0" applyFont="1" applyFill="1" applyBorder="1" applyAlignment="1">
      <alignment horizontal="center" vertical="center" wrapText="1"/>
    </xf>
    <xf numFmtId="0" fontId="21" fillId="8" borderId="17" xfId="1" applyFont="1" applyFill="1" applyBorder="1" applyAlignment="1">
      <alignment horizontal="center" vertical="center" textRotation="90"/>
    </xf>
    <xf numFmtId="0" fontId="16" fillId="6" borderId="28" xfId="1" applyFont="1" applyFill="1" applyBorder="1" applyAlignment="1">
      <alignment horizontal="center" vertical="center" wrapText="1"/>
    </xf>
    <xf numFmtId="0" fontId="16" fillId="6" borderId="29" xfId="1" applyFont="1" applyFill="1" applyBorder="1" applyAlignment="1">
      <alignment horizontal="center" vertical="center" wrapText="1"/>
    </xf>
    <xf numFmtId="0" fontId="16" fillId="6" borderId="30" xfId="1" applyFont="1" applyFill="1" applyBorder="1" applyAlignment="1">
      <alignment horizontal="center" vertical="center" wrapText="1"/>
    </xf>
    <xf numFmtId="0" fontId="16" fillId="6" borderId="17" xfId="1" applyFont="1" applyFill="1" applyBorder="1" applyAlignment="1">
      <alignment horizontal="center" vertical="center"/>
    </xf>
    <xf numFmtId="0" fontId="16" fillId="6" borderId="8" xfId="1" applyFont="1" applyFill="1" applyBorder="1" applyAlignment="1">
      <alignment horizontal="center" vertical="center"/>
    </xf>
    <xf numFmtId="49" fontId="10" fillId="7" borderId="25" xfId="2" applyNumberFormat="1" applyFont="1" applyFill="1" applyBorder="1" applyAlignment="1">
      <alignment horizontal="center" vertical="center" textRotation="91"/>
    </xf>
    <xf numFmtId="49" fontId="10" fillId="7" borderId="26" xfId="2" applyNumberFormat="1" applyFont="1" applyFill="1" applyBorder="1" applyAlignment="1">
      <alignment horizontal="center" vertical="center" textRotation="91"/>
    </xf>
    <xf numFmtId="49" fontId="10" fillId="7" borderId="27" xfId="2" applyNumberFormat="1" applyFont="1" applyFill="1" applyBorder="1" applyAlignment="1">
      <alignment horizontal="center" vertical="center" textRotation="91"/>
    </xf>
  </cellXfs>
  <cellStyles count="10">
    <cellStyle name="Excel Built-in Percent" xfId="9"/>
    <cellStyle name="Millares [0]" xfId="6" builtinId="6"/>
    <cellStyle name="Normal" xfId="0" builtinId="0"/>
    <cellStyle name="Normal 2" xfId="1"/>
    <cellStyle name="Normal 3" xfId="8"/>
    <cellStyle name="Normal 3 2" xfId="5"/>
    <cellStyle name="Normal 3 3" xfId="2"/>
    <cellStyle name="Porcentaje" xfId="4" builtinId="5"/>
    <cellStyle name="Porcentaje 2" xfId="3"/>
    <cellStyle name="TableStyleLight1" xfId="7"/>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323850</xdr:colOff>
      <xdr:row>5</xdr:row>
      <xdr:rowOff>47625</xdr:rowOff>
    </xdr:from>
    <xdr:ext cx="781050" cy="209550"/>
    <xdr:sp macro="" textlink="">
      <xdr:nvSpPr>
        <xdr:cNvPr id="2" name="4 Cuadro de texto">
          <a:extLst/>
        </xdr:cNvPr>
        <xdr:cNvSpPr txBox="1"/>
      </xdr:nvSpPr>
      <xdr:spPr>
        <a:xfrm>
          <a:off x="552450" y="809625"/>
          <a:ext cx="781050" cy="2095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lvl="0">
            <a:spcAft>
              <a:spcPts val="0"/>
            </a:spcAft>
          </a:pPr>
          <a:endParaRPr lang="es-CO" sz="1200">
            <a:effectLst/>
            <a:latin typeface="Times New Roman"/>
            <a:ea typeface="Times New Roman"/>
          </a:endParaRPr>
        </a:p>
      </xdr:txBody>
    </xdr:sp>
    <xdr:clientData fLocksWithSheet="0"/>
  </xdr:oneCellAnchor>
  <xdr:oneCellAnchor>
    <xdr:from>
      <xdr:col>0</xdr:col>
      <xdr:colOff>209550</xdr:colOff>
      <xdr:row>4</xdr:row>
      <xdr:rowOff>142874</xdr:rowOff>
    </xdr:from>
    <xdr:ext cx="14863762" cy="23813"/>
    <xdr:cxnSp macro="">
      <xdr:nvCxnSpPr>
        <xdr:cNvPr id="3" name="2 Conector recto">
          <a:extLst/>
        </xdr:cNvPr>
        <xdr:cNvCxnSpPr/>
      </xdr:nvCxnSpPr>
      <xdr:spPr>
        <a:xfrm>
          <a:off x="209550" y="752474"/>
          <a:ext cx="14863762" cy="23813"/>
        </a:xfrm>
        <a:prstGeom prst="line">
          <a:avLst/>
        </a:prstGeom>
        <a:ln w="28575">
          <a:solidFill>
            <a:srgbClr val="C00000"/>
          </a:solidFill>
          <a:prstDash val="solid"/>
        </a:ln>
      </xdr:spPr>
      <xdr:style>
        <a:lnRef idx="3">
          <a:schemeClr val="accent2"/>
        </a:lnRef>
        <a:fillRef idx="0">
          <a:schemeClr val="accent2"/>
        </a:fillRef>
        <a:effectRef idx="2">
          <a:schemeClr val="accent2"/>
        </a:effectRef>
        <a:fontRef idx="minor">
          <a:schemeClr val="tx1"/>
        </a:fontRef>
      </xdr:style>
    </xdr:cxnSp>
    <xdr:clientData fLocksWithSheet="0"/>
  </xdr:oneCellAnchor>
  <xdr:oneCellAnchor>
    <xdr:from>
      <xdr:col>17</xdr:col>
      <xdr:colOff>180975</xdr:colOff>
      <xdr:row>5</xdr:row>
      <xdr:rowOff>76200</xdr:rowOff>
    </xdr:from>
    <xdr:ext cx="2409825" cy="219075"/>
    <xdr:sp macro="" textlink="">
      <xdr:nvSpPr>
        <xdr:cNvPr id="4" name="5 Cuadro de texto">
          <a:extLst/>
        </xdr:cNvPr>
        <xdr:cNvSpPr txBox="1"/>
      </xdr:nvSpPr>
      <xdr:spPr>
        <a:xfrm>
          <a:off x="7229475" y="838200"/>
          <a:ext cx="2409825" cy="219075"/>
        </a:xfrm>
        <a:prstGeom prst="rect">
          <a:avLst/>
        </a:prstGeom>
        <a:solidFill>
          <a:sysClr val="window" lastClr="FFFFFF"/>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lvl="0"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fLocksWithSheet="0"/>
  </xdr:oneCellAnchor>
  <xdr:oneCellAnchor>
    <xdr:from>
      <xdr:col>8</xdr:col>
      <xdr:colOff>311931</xdr:colOff>
      <xdr:row>5</xdr:row>
      <xdr:rowOff>47625</xdr:rowOff>
    </xdr:from>
    <xdr:ext cx="781050" cy="209550"/>
    <xdr:sp macro="" textlink="">
      <xdr:nvSpPr>
        <xdr:cNvPr id="5" name="4 Cuadro de texto">
          <a:extLst/>
        </xdr:cNvPr>
        <xdr:cNvSpPr txBox="1"/>
      </xdr:nvSpPr>
      <xdr:spPr>
        <a:xfrm>
          <a:off x="4112406" y="809625"/>
          <a:ext cx="781050" cy="2095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lvl="0">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fLocksWithSheet="0"/>
  </xdr:oneCellAnchor>
  <xdr:twoCellAnchor editAs="oneCell">
    <xdr:from>
      <xdr:col>0</xdr:col>
      <xdr:colOff>342903</xdr:colOff>
      <xdr:row>1</xdr:row>
      <xdr:rowOff>16670</xdr:rowOff>
    </xdr:from>
    <xdr:to>
      <xdr:col>2</xdr:col>
      <xdr:colOff>597693</xdr:colOff>
      <xdr:row>4</xdr:row>
      <xdr:rowOff>7145</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42903" y="169070"/>
          <a:ext cx="1778790" cy="447675"/>
        </a:xfrm>
        <a:prstGeom prst="rect">
          <a:avLst/>
        </a:prstGeom>
        <a:ln>
          <a:noFill/>
        </a:ln>
        <a:extLst>
          <a:ext uri="{53640926-AAD7-44D8-BBD7-CCE9431645EC}">
            <a14:shadowObscured xmlns:a14="http://schemas.microsoft.com/office/drawing/2010/main"/>
          </a:ext>
        </a:extLst>
      </xdr:spPr>
    </xdr:pic>
    <xdr:clientData/>
  </xdr:twoCellAnchor>
  <xdr:oneCellAnchor>
    <xdr:from>
      <xdr:col>1</xdr:col>
      <xdr:colOff>323850</xdr:colOff>
      <xdr:row>13</xdr:row>
      <xdr:rowOff>47625</xdr:rowOff>
    </xdr:from>
    <xdr:ext cx="781050" cy="209550"/>
    <xdr:sp macro="" textlink="">
      <xdr:nvSpPr>
        <xdr:cNvPr id="7" name="4 Cuadro de texto">
          <a:extLst/>
        </xdr:cNvPr>
        <xdr:cNvSpPr txBox="1"/>
      </xdr:nvSpPr>
      <xdr:spPr>
        <a:xfrm>
          <a:off x="552450" y="809625"/>
          <a:ext cx="781050" cy="2095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lvl="0">
            <a:spcAft>
              <a:spcPts val="0"/>
            </a:spcAft>
          </a:pPr>
          <a:endParaRPr lang="es-CO" sz="1200">
            <a:effectLst/>
            <a:latin typeface="Times New Roman"/>
            <a:ea typeface="Times New Roman"/>
          </a:endParaRPr>
        </a:p>
      </xdr:txBody>
    </xdr:sp>
    <xdr:clientData fLocksWithSheet="0"/>
  </xdr:oneCellAnchor>
  <xdr:oneCellAnchor>
    <xdr:from>
      <xdr:col>0</xdr:col>
      <xdr:colOff>209550</xdr:colOff>
      <xdr:row>12</xdr:row>
      <xdr:rowOff>142874</xdr:rowOff>
    </xdr:from>
    <xdr:ext cx="7467600" cy="1"/>
    <xdr:cxnSp macro="">
      <xdr:nvCxnSpPr>
        <xdr:cNvPr id="8" name="2 Conector recto">
          <a:extLst/>
        </xdr:cNvPr>
        <xdr:cNvCxnSpPr/>
      </xdr:nvCxnSpPr>
      <xdr:spPr>
        <a:xfrm>
          <a:off x="209550" y="2009774"/>
          <a:ext cx="7467600" cy="1"/>
        </a:xfrm>
        <a:prstGeom prst="line">
          <a:avLst/>
        </a:prstGeom>
        <a:ln w="28575">
          <a:solidFill>
            <a:srgbClr val="C00000"/>
          </a:solidFill>
          <a:prstDash val="solid"/>
        </a:ln>
      </xdr:spPr>
      <xdr:style>
        <a:lnRef idx="3">
          <a:schemeClr val="accent2"/>
        </a:lnRef>
        <a:fillRef idx="0">
          <a:schemeClr val="accent2"/>
        </a:fillRef>
        <a:effectRef idx="2">
          <a:schemeClr val="accent2"/>
        </a:effectRef>
        <a:fontRef idx="minor">
          <a:schemeClr val="tx1"/>
        </a:fontRef>
      </xdr:style>
    </xdr:cxnSp>
    <xdr:clientData fLocksWithSheet="0"/>
  </xdr:oneCellAnchor>
  <xdr:oneCellAnchor>
    <xdr:from>
      <xdr:col>1</xdr:col>
      <xdr:colOff>178581</xdr:colOff>
      <xdr:row>13</xdr:row>
      <xdr:rowOff>47625</xdr:rowOff>
    </xdr:from>
    <xdr:ext cx="781050" cy="209550"/>
    <xdr:sp macro="" textlink="">
      <xdr:nvSpPr>
        <xdr:cNvPr id="10" name="4 Cuadro de texto">
          <a:extLst/>
        </xdr:cNvPr>
        <xdr:cNvSpPr txBox="1"/>
      </xdr:nvSpPr>
      <xdr:spPr>
        <a:xfrm>
          <a:off x="940581" y="2066925"/>
          <a:ext cx="781050" cy="2095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lvl="0">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fLocksWithSheet="0"/>
  </xdr:oneCellAnchor>
  <xdr:twoCellAnchor editAs="oneCell">
    <xdr:from>
      <xdr:col>0</xdr:col>
      <xdr:colOff>85728</xdr:colOff>
      <xdr:row>8</xdr:row>
      <xdr:rowOff>83345</xdr:rowOff>
    </xdr:from>
    <xdr:to>
      <xdr:col>2</xdr:col>
      <xdr:colOff>340518</xdr:colOff>
      <xdr:row>11</xdr:row>
      <xdr:rowOff>73820</xdr:rowOff>
    </xdr:to>
    <xdr:pic>
      <xdr:nvPicPr>
        <xdr:cNvPr id="11" name="Imagen 10">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85728" y="1340645"/>
          <a:ext cx="1778790" cy="447675"/>
        </a:xfrm>
        <a:prstGeom prst="rect">
          <a:avLst/>
        </a:prstGeom>
        <a:ln>
          <a:noFill/>
        </a:ln>
        <a:extLst>
          <a:ext uri="{53640926-AAD7-44D8-BBD7-CCE9431645EC}">
            <a14:shadowObscured xmlns:a14="http://schemas.microsoft.com/office/drawing/2010/main"/>
          </a:ext>
        </a:extLst>
      </xdr:spPr>
    </xdr:pic>
    <xdr:clientData/>
  </xdr:twoCellAnchor>
  <xdr:oneCellAnchor>
    <xdr:from>
      <xdr:col>4</xdr:col>
      <xdr:colOff>371475</xdr:colOff>
      <xdr:row>13</xdr:row>
      <xdr:rowOff>66675</xdr:rowOff>
    </xdr:from>
    <xdr:ext cx="2409825" cy="219075"/>
    <xdr:sp macro="" textlink="">
      <xdr:nvSpPr>
        <xdr:cNvPr id="14" name="5 Cuadro de texto">
          <a:extLst/>
        </xdr:cNvPr>
        <xdr:cNvSpPr txBox="1"/>
      </xdr:nvSpPr>
      <xdr:spPr>
        <a:xfrm>
          <a:off x="4210050" y="2085975"/>
          <a:ext cx="2409825" cy="219075"/>
        </a:xfrm>
        <a:prstGeom prst="rect">
          <a:avLst/>
        </a:prstGeom>
        <a:solidFill>
          <a:sysClr val="window" lastClr="FFFFFF"/>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lvl="0"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19075" y="895350"/>
          <a:ext cx="1181100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461554" y="961510"/>
          <a:ext cx="1553195"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714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10391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284304" y="950429"/>
          <a:ext cx="2076376"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0AA%20SALUD%20BUCAL%20PEREIRA\2021\PROGRAMAS\11.%20CANCER%20DE%20ESTOMAGO,%20COLORECTAL%20Y%20PROSTATA\11.%20CA%20CEPO%20%20IPS%20A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CA PROSTATA"/>
      <sheetName val="11. CA COLORECTAL"/>
    </sheetNames>
    <sheetDataSet>
      <sheetData sheetId="0"/>
      <sheetData sheetId="1">
        <row r="18">
          <cell r="A18">
            <v>3</v>
          </cell>
        </row>
        <row r="26">
          <cell r="A26">
            <v>5</v>
          </cell>
        </row>
        <row r="30">
          <cell r="A30">
            <v>1</v>
          </cell>
        </row>
        <row r="36">
          <cell r="A36">
            <v>3</v>
          </cell>
        </row>
        <row r="41">
          <cell r="A41">
            <v>2</v>
          </cell>
        </row>
        <row r="45">
          <cell r="A45">
            <v>1</v>
          </cell>
        </row>
        <row r="49">
          <cell r="A4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5"/>
  <sheetViews>
    <sheetView topLeftCell="A17" workbookViewId="0">
      <selection activeCell="D41" sqref="D41"/>
    </sheetView>
  </sheetViews>
  <sheetFormatPr baseColWidth="10" defaultRowHeight="15" x14ac:dyDescent="0.25"/>
  <cols>
    <col min="3" max="3" width="20" customWidth="1"/>
    <col min="4" max="4" width="14.7109375" customWidth="1"/>
  </cols>
  <sheetData>
    <row r="1" spans="1:45" s="8" customFormat="1" ht="12" customHeight="1" x14ac:dyDescent="0.25">
      <c r="A1" s="4"/>
      <c r="B1" s="5"/>
      <c r="C1" s="6"/>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3"/>
      <c r="AK1" s="1"/>
      <c r="AL1" s="1"/>
      <c r="AM1" s="1"/>
      <c r="AN1" s="1"/>
      <c r="AO1" s="1"/>
      <c r="AP1" s="1"/>
      <c r="AQ1" s="1"/>
      <c r="AR1" s="1"/>
      <c r="AS1" s="1"/>
    </row>
    <row r="2" spans="1:45" s="8" customFormat="1" ht="12" customHeight="1" x14ac:dyDescent="0.25">
      <c r="A2" s="4"/>
      <c r="B2" s="5"/>
      <c r="C2" s="6"/>
      <c r="D2" s="120" t="s">
        <v>20</v>
      </c>
      <c r="E2" s="120"/>
      <c r="F2" s="120"/>
      <c r="G2" s="120"/>
      <c r="H2" s="120"/>
      <c r="I2" s="120"/>
      <c r="J2" s="11"/>
      <c r="K2" s="11"/>
      <c r="L2" s="11"/>
      <c r="M2" s="11"/>
      <c r="N2" s="11"/>
      <c r="O2" s="11"/>
      <c r="P2" s="11"/>
      <c r="Q2" s="11"/>
      <c r="R2" s="11"/>
      <c r="S2" s="11"/>
      <c r="T2" s="12"/>
      <c r="U2" s="12"/>
      <c r="V2" s="12"/>
      <c r="W2" s="12"/>
      <c r="X2" s="12"/>
      <c r="Y2" s="12"/>
      <c r="Z2" s="12"/>
      <c r="AA2" s="12"/>
      <c r="AB2" s="12"/>
      <c r="AC2" s="12"/>
      <c r="AD2" s="12"/>
      <c r="AE2" s="12"/>
      <c r="AF2" s="12"/>
      <c r="AG2" s="12"/>
      <c r="AH2" s="12"/>
      <c r="AI2" s="11"/>
      <c r="AJ2" s="11"/>
      <c r="AK2" s="13"/>
      <c r="AL2" s="1"/>
      <c r="AM2" s="1"/>
      <c r="AN2" s="1"/>
      <c r="AO2" s="1"/>
      <c r="AP2" s="1"/>
      <c r="AQ2" s="1"/>
      <c r="AR2" s="1"/>
      <c r="AS2" s="1"/>
    </row>
    <row r="3" spans="1:45" s="8" customFormat="1" ht="12" customHeight="1" x14ac:dyDescent="0.25">
      <c r="A3" s="4"/>
      <c r="B3" s="5"/>
      <c r="C3" s="6"/>
      <c r="D3" s="120"/>
      <c r="E3" s="120"/>
      <c r="F3" s="120"/>
      <c r="G3" s="120"/>
      <c r="H3" s="120"/>
      <c r="I3" s="120"/>
      <c r="AK3" s="14"/>
      <c r="AL3" s="1"/>
      <c r="AM3" s="1"/>
      <c r="AN3" s="1"/>
      <c r="AO3" s="1"/>
      <c r="AP3" s="1"/>
      <c r="AQ3" s="1"/>
      <c r="AR3" s="1"/>
      <c r="AS3" s="1"/>
    </row>
    <row r="4" spans="1:45" s="8" customFormat="1" ht="12" customHeight="1" x14ac:dyDescent="0.25">
      <c r="A4" s="4"/>
      <c r="B4" s="10"/>
      <c r="C4" s="9"/>
      <c r="D4" s="120"/>
      <c r="E4" s="120"/>
      <c r="F4" s="120"/>
      <c r="G4" s="120"/>
      <c r="H4" s="120"/>
      <c r="I4" s="120"/>
      <c r="J4" s="15"/>
      <c r="K4" s="15"/>
      <c r="L4" s="15"/>
      <c r="M4" s="15"/>
      <c r="N4" s="15"/>
      <c r="O4" s="15"/>
      <c r="P4" s="15"/>
      <c r="Q4" s="15"/>
      <c r="R4" s="15"/>
      <c r="S4" s="15"/>
      <c r="T4" s="12"/>
      <c r="U4" s="12"/>
      <c r="V4" s="12"/>
      <c r="W4" s="12"/>
      <c r="X4" s="12"/>
      <c r="Y4" s="12"/>
      <c r="Z4" s="12"/>
      <c r="AA4" s="12"/>
      <c r="AB4" s="12"/>
      <c r="AC4" s="12"/>
      <c r="AD4" s="12"/>
      <c r="AE4" s="12"/>
      <c r="AF4" s="12"/>
      <c r="AG4" s="12"/>
      <c r="AH4" s="12"/>
      <c r="AI4" s="15"/>
      <c r="AJ4" s="15"/>
      <c r="AK4" s="16"/>
      <c r="AL4" s="1"/>
      <c r="AM4" s="1"/>
      <c r="AN4" s="1"/>
      <c r="AO4" s="1"/>
      <c r="AP4" s="1"/>
      <c r="AQ4" s="1"/>
      <c r="AR4" s="1"/>
      <c r="AS4" s="1"/>
    </row>
    <row r="5" spans="1:45" s="8" customFormat="1" ht="12" customHeight="1" x14ac:dyDescent="0.25">
      <c r="A5" s="4"/>
      <c r="B5" s="10"/>
      <c r="C5" s="9"/>
      <c r="D5" s="9"/>
      <c r="E5" s="10"/>
      <c r="F5" s="10"/>
      <c r="G5" s="10"/>
      <c r="H5" s="10"/>
      <c r="I5" s="10"/>
      <c r="J5" s="10"/>
      <c r="K5" s="10"/>
      <c r="L5" s="10"/>
      <c r="M5" s="10"/>
      <c r="N5" s="10"/>
      <c r="O5" s="10"/>
      <c r="P5" s="10"/>
      <c r="Q5" s="10"/>
      <c r="R5" s="10"/>
      <c r="S5" s="7"/>
      <c r="T5" s="10"/>
      <c r="U5" s="10"/>
      <c r="V5" s="10"/>
      <c r="W5" s="10"/>
      <c r="X5" s="10"/>
      <c r="Y5" s="10"/>
      <c r="Z5" s="10"/>
      <c r="AA5" s="10"/>
      <c r="AB5" s="10"/>
      <c r="AC5" s="10"/>
      <c r="AD5" s="10"/>
      <c r="AE5" s="10"/>
      <c r="AF5" s="10"/>
      <c r="AG5" s="10"/>
      <c r="AH5" s="7"/>
      <c r="AI5" s="10"/>
      <c r="AJ5" s="3"/>
      <c r="AK5" s="1"/>
      <c r="AL5" s="1"/>
      <c r="AM5" s="1"/>
      <c r="AN5" s="1"/>
      <c r="AO5" s="1"/>
      <c r="AP5" s="1"/>
      <c r="AQ5" s="1"/>
      <c r="AR5" s="1"/>
      <c r="AS5" s="1"/>
    </row>
    <row r="6" spans="1:45" s="8" customFormat="1" ht="12" customHeight="1" x14ac:dyDescent="0.25">
      <c r="A6" s="4"/>
      <c r="B6" s="10"/>
      <c r="C6" s="9"/>
      <c r="D6" s="9"/>
      <c r="E6" s="10"/>
      <c r="F6" s="10"/>
      <c r="G6" s="10"/>
      <c r="H6" s="10"/>
      <c r="I6" s="10"/>
      <c r="J6" s="10"/>
      <c r="K6" s="10"/>
      <c r="L6" s="10"/>
      <c r="M6" s="10"/>
      <c r="N6" s="10"/>
      <c r="O6" s="10"/>
      <c r="P6" s="10"/>
      <c r="Q6" s="10"/>
      <c r="R6" s="10"/>
      <c r="S6" s="7"/>
      <c r="T6" s="10"/>
      <c r="U6" s="10"/>
      <c r="V6" s="10"/>
      <c r="W6" s="10"/>
      <c r="X6" s="10"/>
      <c r="Y6" s="10"/>
      <c r="Z6" s="10"/>
      <c r="AA6" s="10"/>
      <c r="AB6" s="10"/>
      <c r="AC6" s="10"/>
      <c r="AD6" s="10"/>
      <c r="AE6" s="10"/>
      <c r="AF6" s="10"/>
      <c r="AG6" s="10"/>
      <c r="AH6" s="7"/>
      <c r="AI6" s="10"/>
      <c r="AJ6" s="3"/>
      <c r="AK6" s="1"/>
      <c r="AL6" s="1"/>
      <c r="AM6" s="1"/>
      <c r="AN6" s="1"/>
      <c r="AO6" s="1"/>
      <c r="AP6" s="1"/>
      <c r="AQ6" s="1"/>
      <c r="AR6" s="1"/>
      <c r="AS6" s="1"/>
    </row>
    <row r="7" spans="1:45" s="8" customFormat="1" ht="12" customHeight="1" x14ac:dyDescent="0.25">
      <c r="A7" s="4"/>
      <c r="B7" s="10"/>
      <c r="C7" s="9"/>
      <c r="D7" s="9"/>
      <c r="E7" s="10"/>
      <c r="F7" s="10"/>
      <c r="G7" s="10"/>
      <c r="H7" s="10"/>
      <c r="I7" s="10"/>
      <c r="J7" s="10"/>
      <c r="K7" s="10"/>
      <c r="L7" s="10"/>
      <c r="M7" s="10"/>
      <c r="N7" s="10"/>
      <c r="O7" s="10"/>
      <c r="P7" s="10"/>
      <c r="Q7" s="10"/>
      <c r="R7" s="10"/>
      <c r="S7" s="7"/>
      <c r="T7" s="10"/>
      <c r="U7" s="10"/>
      <c r="V7" s="10"/>
      <c r="W7" s="10"/>
      <c r="X7" s="10"/>
      <c r="Y7" s="10"/>
      <c r="Z7" s="10"/>
      <c r="AA7" s="10"/>
      <c r="AB7" s="10"/>
      <c r="AC7" s="10"/>
      <c r="AD7" s="10"/>
      <c r="AE7" s="10"/>
      <c r="AF7" s="10"/>
      <c r="AG7" s="10"/>
      <c r="AH7" s="7"/>
      <c r="AI7" s="10"/>
      <c r="AJ7" s="3"/>
      <c r="AK7" s="1"/>
      <c r="AL7" s="1"/>
      <c r="AM7" s="1"/>
      <c r="AN7" s="1"/>
      <c r="AO7" s="1"/>
      <c r="AP7" s="1"/>
      <c r="AQ7" s="1"/>
      <c r="AR7" s="1"/>
      <c r="AS7" s="1"/>
    </row>
    <row r="9" spans="1:45" s="78" customFormat="1" ht="12" customHeight="1" x14ac:dyDescent="0.25">
      <c r="A9" s="4"/>
      <c r="B9" s="5"/>
      <c r="C9" s="6"/>
      <c r="D9" s="2"/>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3"/>
      <c r="AK9" s="1"/>
      <c r="AL9" s="1"/>
      <c r="AM9" s="1"/>
      <c r="AN9" s="1"/>
      <c r="AO9" s="1"/>
      <c r="AP9" s="1"/>
      <c r="AQ9" s="1"/>
      <c r="AR9" s="1"/>
      <c r="AS9" s="1"/>
    </row>
    <row r="10" spans="1:45" s="78" customFormat="1" ht="12" customHeight="1" x14ac:dyDescent="0.25">
      <c r="A10" s="4"/>
      <c r="B10" s="5"/>
      <c r="C10" s="6"/>
      <c r="D10" s="116" t="s">
        <v>68</v>
      </c>
      <c r="E10" s="116"/>
      <c r="F10" s="116"/>
      <c r="G10" s="116"/>
      <c r="H10" s="116"/>
      <c r="I10" s="116"/>
      <c r="J10" s="11"/>
      <c r="K10" s="11"/>
      <c r="L10" s="11"/>
      <c r="M10" s="11"/>
      <c r="N10" s="11"/>
      <c r="O10" s="11"/>
      <c r="P10" s="11"/>
      <c r="Q10" s="11"/>
      <c r="R10" s="11"/>
      <c r="S10" s="11"/>
      <c r="T10" s="12"/>
      <c r="U10" s="12"/>
      <c r="V10" s="12"/>
      <c r="W10" s="12"/>
      <c r="X10" s="12"/>
      <c r="Y10" s="12"/>
      <c r="Z10" s="12"/>
      <c r="AA10" s="12"/>
      <c r="AB10" s="12"/>
      <c r="AC10" s="12"/>
      <c r="AD10" s="12"/>
      <c r="AE10" s="12"/>
      <c r="AF10" s="12"/>
      <c r="AG10" s="12"/>
      <c r="AH10" s="12"/>
      <c r="AI10" s="11"/>
      <c r="AJ10" s="11"/>
      <c r="AK10" s="13"/>
      <c r="AL10" s="1"/>
      <c r="AM10" s="1"/>
      <c r="AN10" s="1"/>
      <c r="AO10" s="1"/>
      <c r="AP10" s="1"/>
      <c r="AQ10" s="1"/>
      <c r="AR10" s="1"/>
      <c r="AS10" s="1"/>
    </row>
    <row r="11" spans="1:45" s="78" customFormat="1" ht="12" customHeight="1" x14ac:dyDescent="0.25">
      <c r="A11" s="4"/>
      <c r="B11" s="5"/>
      <c r="C11" s="6"/>
      <c r="D11" s="116"/>
      <c r="E11" s="116"/>
      <c r="F11" s="116"/>
      <c r="G11" s="116"/>
      <c r="H11" s="116"/>
      <c r="I11" s="116"/>
      <c r="AK11" s="14"/>
      <c r="AL11" s="1"/>
      <c r="AM11" s="1"/>
      <c r="AN11" s="1"/>
      <c r="AO11" s="1"/>
      <c r="AP11" s="1"/>
      <c r="AQ11" s="1"/>
      <c r="AR11" s="1"/>
      <c r="AS11" s="1"/>
    </row>
    <row r="12" spans="1:45" s="78" customFormat="1" ht="12" customHeight="1" x14ac:dyDescent="0.25">
      <c r="A12" s="4"/>
      <c r="B12" s="80"/>
      <c r="C12" s="79"/>
      <c r="D12" s="93"/>
      <c r="E12" s="15"/>
      <c r="F12" s="15"/>
      <c r="G12" s="15"/>
      <c r="H12" s="15"/>
      <c r="I12" s="15"/>
      <c r="J12" s="15"/>
      <c r="K12" s="15"/>
      <c r="L12" s="15"/>
      <c r="M12" s="15"/>
      <c r="N12" s="15"/>
      <c r="O12" s="15"/>
      <c r="P12" s="15"/>
      <c r="Q12" s="15"/>
      <c r="R12" s="15"/>
      <c r="S12" s="15"/>
      <c r="T12" s="12"/>
      <c r="U12" s="12"/>
      <c r="V12" s="12"/>
      <c r="W12" s="12"/>
      <c r="X12" s="12"/>
      <c r="Y12" s="12"/>
      <c r="Z12" s="12"/>
      <c r="AA12" s="12"/>
      <c r="AB12" s="12"/>
      <c r="AC12" s="12"/>
      <c r="AD12" s="12"/>
      <c r="AE12" s="12"/>
      <c r="AF12" s="12"/>
      <c r="AG12" s="12"/>
      <c r="AH12" s="12"/>
      <c r="AI12" s="15"/>
      <c r="AJ12" s="15"/>
      <c r="AK12" s="16"/>
      <c r="AL12" s="1"/>
      <c r="AM12" s="1"/>
      <c r="AN12" s="1"/>
      <c r="AO12" s="1"/>
      <c r="AP12" s="1"/>
      <c r="AQ12" s="1"/>
      <c r="AR12" s="1"/>
      <c r="AS12" s="1"/>
    </row>
    <row r="13" spans="1:45" s="78" customFormat="1" ht="12" customHeight="1" x14ac:dyDescent="0.25">
      <c r="A13" s="4"/>
      <c r="B13" s="80"/>
      <c r="C13" s="79"/>
      <c r="D13" s="79"/>
      <c r="E13" s="80"/>
      <c r="F13" s="80"/>
      <c r="G13" s="80"/>
      <c r="H13" s="80"/>
      <c r="I13" s="80"/>
      <c r="J13" s="80"/>
      <c r="K13" s="80"/>
      <c r="L13" s="80"/>
      <c r="M13" s="80"/>
      <c r="N13" s="80"/>
      <c r="O13" s="80"/>
      <c r="P13" s="80"/>
      <c r="Q13" s="80"/>
      <c r="R13" s="80"/>
      <c r="S13" s="7"/>
      <c r="T13" s="80"/>
      <c r="U13" s="80"/>
      <c r="V13" s="80"/>
      <c r="W13" s="80"/>
      <c r="X13" s="80"/>
      <c r="Y13" s="80"/>
      <c r="Z13" s="80"/>
      <c r="AA13" s="80"/>
      <c r="AB13" s="80"/>
      <c r="AC13" s="80"/>
      <c r="AD13" s="80"/>
      <c r="AE13" s="80"/>
      <c r="AF13" s="80"/>
      <c r="AG13" s="80"/>
      <c r="AH13" s="7"/>
      <c r="AI13" s="80"/>
      <c r="AJ13" s="3"/>
      <c r="AK13" s="1"/>
      <c r="AL13" s="1"/>
      <c r="AM13" s="1"/>
      <c r="AN13" s="1"/>
      <c r="AO13" s="1"/>
      <c r="AP13" s="1"/>
      <c r="AQ13" s="1"/>
      <c r="AR13" s="1"/>
      <c r="AS13" s="1"/>
    </row>
    <row r="14" spans="1:45" s="78" customFormat="1" ht="12" customHeight="1" x14ac:dyDescent="0.25">
      <c r="A14" s="4"/>
      <c r="B14" s="80"/>
      <c r="C14" s="79"/>
      <c r="D14" s="79"/>
      <c r="E14" s="80"/>
      <c r="F14" s="80"/>
      <c r="G14" s="80"/>
      <c r="H14" s="80"/>
      <c r="I14" s="80"/>
      <c r="J14" s="80"/>
      <c r="K14" s="80"/>
      <c r="L14" s="80"/>
      <c r="M14" s="80"/>
      <c r="N14" s="80"/>
      <c r="O14" s="80"/>
      <c r="P14" s="80"/>
      <c r="Q14" s="80"/>
      <c r="R14" s="80"/>
      <c r="S14" s="7"/>
      <c r="T14" s="80"/>
      <c r="U14" s="80"/>
      <c r="V14" s="80"/>
      <c r="W14" s="80"/>
      <c r="X14" s="80"/>
      <c r="Y14" s="80"/>
      <c r="Z14" s="80"/>
      <c r="AA14" s="80"/>
      <c r="AB14" s="80"/>
      <c r="AC14" s="80"/>
      <c r="AD14" s="80"/>
      <c r="AE14" s="80"/>
      <c r="AF14" s="80"/>
      <c r="AG14" s="80"/>
      <c r="AH14" s="7"/>
      <c r="AI14" s="80"/>
      <c r="AJ14" s="3"/>
      <c r="AK14" s="1"/>
      <c r="AL14" s="1"/>
      <c r="AM14" s="1"/>
      <c r="AN14" s="1"/>
      <c r="AO14" s="1"/>
      <c r="AP14" s="1"/>
      <c r="AQ14" s="1"/>
      <c r="AR14" s="1"/>
      <c r="AS14" s="1"/>
    </row>
    <row r="15" spans="1:45" s="78" customFormat="1" ht="12" customHeight="1" x14ac:dyDescent="0.25">
      <c r="A15" s="4"/>
      <c r="B15" s="80"/>
      <c r="C15" s="79"/>
      <c r="D15" s="79"/>
      <c r="E15" s="80"/>
      <c r="F15" s="80"/>
      <c r="G15" s="80"/>
      <c r="H15" s="80"/>
      <c r="I15" s="80"/>
      <c r="J15" s="80"/>
      <c r="K15" s="80"/>
      <c r="L15" s="80"/>
      <c r="M15" s="80"/>
      <c r="N15" s="80"/>
      <c r="O15" s="80"/>
      <c r="P15" s="80"/>
      <c r="Q15" s="80"/>
      <c r="R15" s="80"/>
      <c r="S15" s="7"/>
      <c r="T15" s="80"/>
      <c r="U15" s="80"/>
      <c r="V15" s="80"/>
      <c r="W15" s="80"/>
      <c r="X15" s="80"/>
      <c r="Y15" s="80"/>
      <c r="Z15" s="80"/>
      <c r="AA15" s="80"/>
      <c r="AB15" s="80"/>
      <c r="AC15" s="80"/>
      <c r="AD15" s="80"/>
      <c r="AE15" s="80"/>
      <c r="AF15" s="80"/>
      <c r="AG15" s="80"/>
      <c r="AH15" s="7"/>
      <c r="AI15" s="80"/>
      <c r="AJ15" s="3"/>
      <c r="AK15" s="1"/>
      <c r="AL15" s="1"/>
      <c r="AM15" s="1"/>
      <c r="AN15" s="1"/>
      <c r="AO15" s="1"/>
      <c r="AP15" s="1"/>
      <c r="AQ15" s="1"/>
      <c r="AR15" s="1"/>
      <c r="AS15" s="1"/>
    </row>
    <row r="18" spans="2:8" s="89" customFormat="1" ht="30" customHeight="1" x14ac:dyDescent="0.25">
      <c r="B18" s="121" t="s">
        <v>14</v>
      </c>
      <c r="C18" s="122"/>
      <c r="D18" s="85" t="s">
        <v>16</v>
      </c>
      <c r="E18" s="85" t="s">
        <v>17</v>
      </c>
      <c r="F18" s="85" t="s">
        <v>18</v>
      </c>
      <c r="G18" s="85" t="s">
        <v>19</v>
      </c>
      <c r="H18" s="85" t="s">
        <v>13</v>
      </c>
    </row>
    <row r="19" spans="2:8" x14ac:dyDescent="0.25">
      <c r="B19" s="117" t="s">
        <v>15</v>
      </c>
      <c r="C19" s="112"/>
      <c r="D19" s="86" t="e">
        <f>+#REF!</f>
        <v>#REF!</v>
      </c>
      <c r="E19" s="87" t="e">
        <f>+#REF!</f>
        <v>#REF!</v>
      </c>
      <c r="F19" s="87" t="e">
        <f>+#REF!</f>
        <v>#REF!</v>
      </c>
      <c r="G19" s="87" t="e">
        <f>+#REF!</f>
        <v>#REF!</v>
      </c>
      <c r="H19" s="87" t="e">
        <f>+#REF!</f>
        <v>#REF!</v>
      </c>
    </row>
    <row r="20" spans="2:8" x14ac:dyDescent="0.25">
      <c r="B20" s="117" t="s">
        <v>56</v>
      </c>
      <c r="C20" s="112"/>
      <c r="D20" s="86" t="e">
        <f>+#REF!</f>
        <v>#REF!</v>
      </c>
      <c r="E20" s="87" t="e">
        <f>+#REF!</f>
        <v>#REF!</v>
      </c>
      <c r="F20" s="87" t="e">
        <f>+#REF!</f>
        <v>#REF!</v>
      </c>
      <c r="G20" s="87" t="e">
        <f>+#REF!</f>
        <v>#REF!</v>
      </c>
      <c r="H20" s="87" t="e">
        <f>+#REF!</f>
        <v>#REF!</v>
      </c>
    </row>
    <row r="21" spans="2:8" x14ac:dyDescent="0.25">
      <c r="B21" s="117" t="s">
        <v>57</v>
      </c>
      <c r="C21" s="112"/>
      <c r="D21" s="86" t="e">
        <f>+#REF!</f>
        <v>#REF!</v>
      </c>
      <c r="E21" s="87" t="e">
        <f>+#REF!</f>
        <v>#REF!</v>
      </c>
      <c r="F21" s="87" t="e">
        <f>+#REF!</f>
        <v>#REF!</v>
      </c>
      <c r="G21" s="87" t="e">
        <f>+#REF!</f>
        <v>#REF!</v>
      </c>
      <c r="H21" s="87" t="e">
        <f>+#REF!</f>
        <v>#REF!</v>
      </c>
    </row>
    <row r="22" spans="2:8" x14ac:dyDescent="0.25">
      <c r="B22" s="117" t="s">
        <v>58</v>
      </c>
      <c r="C22" s="112"/>
      <c r="D22" s="86" t="e">
        <f>+#REF!</f>
        <v>#REF!</v>
      </c>
      <c r="E22" s="87" t="e">
        <f>+#REF!</f>
        <v>#REF!</v>
      </c>
      <c r="F22" s="87" t="e">
        <f>+#REF!</f>
        <v>#REF!</v>
      </c>
      <c r="G22" s="87" t="e">
        <f>+#REF!</f>
        <v>#REF!</v>
      </c>
      <c r="H22" s="87" t="e">
        <f>+#REF!</f>
        <v>#REF!</v>
      </c>
    </row>
    <row r="23" spans="2:8" s="78" customFormat="1" x14ac:dyDescent="0.25">
      <c r="B23" s="112" t="s">
        <v>59</v>
      </c>
      <c r="C23" s="113"/>
      <c r="D23" s="86" t="e">
        <f>+#REF!</f>
        <v>#REF!</v>
      </c>
      <c r="E23" s="87" t="e">
        <f>+#REF!</f>
        <v>#REF!</v>
      </c>
      <c r="F23" s="87" t="e">
        <f>+#REF!</f>
        <v>#REF!</v>
      </c>
      <c r="G23" s="87" t="e">
        <f>+#REF!</f>
        <v>#REF!</v>
      </c>
      <c r="H23" s="87" t="e">
        <f>+#REF!</f>
        <v>#REF!</v>
      </c>
    </row>
    <row r="24" spans="2:8" s="78" customFormat="1" x14ac:dyDescent="0.25">
      <c r="B24" s="112" t="s">
        <v>65</v>
      </c>
      <c r="C24" s="113"/>
      <c r="D24" s="86" t="e">
        <f>+#REF!</f>
        <v>#REF!</v>
      </c>
      <c r="E24" s="87" t="e">
        <f>+#REF!</f>
        <v>#REF!</v>
      </c>
      <c r="F24" s="87" t="e">
        <f>+#REF!</f>
        <v>#REF!</v>
      </c>
      <c r="G24" s="87" t="e">
        <f>+#REF!</f>
        <v>#REF!</v>
      </c>
      <c r="H24" s="87" t="e">
        <f>+#REF!</f>
        <v>#REF!</v>
      </c>
    </row>
    <row r="25" spans="2:8" s="78" customFormat="1" x14ac:dyDescent="0.25">
      <c r="B25" s="112" t="s">
        <v>66</v>
      </c>
      <c r="C25" s="113"/>
      <c r="D25" s="86" t="e">
        <f>+#REF!</f>
        <v>#REF!</v>
      </c>
      <c r="E25" s="87" t="e">
        <f>+#REF!</f>
        <v>#REF!</v>
      </c>
      <c r="F25" s="87" t="e">
        <f>+#REF!</f>
        <v>#REF!</v>
      </c>
      <c r="G25" s="87" t="e">
        <f>+#REF!</f>
        <v>#REF!</v>
      </c>
      <c r="H25" s="87" t="e">
        <f>+#REF!</f>
        <v>#REF!</v>
      </c>
    </row>
    <row r="26" spans="2:8" s="78" customFormat="1" x14ac:dyDescent="0.25">
      <c r="B26" s="112" t="s">
        <v>60</v>
      </c>
      <c r="C26" s="113"/>
      <c r="D26" s="86" t="e">
        <f>+#REF!</f>
        <v>#REF!</v>
      </c>
      <c r="E26" s="87" t="e">
        <f>+#REF!</f>
        <v>#REF!</v>
      </c>
      <c r="F26" s="87" t="e">
        <f>+#REF!</f>
        <v>#REF!</v>
      </c>
      <c r="G26" s="87" t="e">
        <f>+#REF!</f>
        <v>#REF!</v>
      </c>
      <c r="H26" s="87" t="e">
        <f>+#REF!</f>
        <v>#REF!</v>
      </c>
    </row>
    <row r="27" spans="2:8" s="78" customFormat="1" x14ac:dyDescent="0.25">
      <c r="B27" s="112" t="s">
        <v>61</v>
      </c>
      <c r="C27" s="113"/>
      <c r="D27" s="86" t="e">
        <f>+#REF!</f>
        <v>#REF!</v>
      </c>
      <c r="E27" s="87" t="e">
        <f>+#REF!</f>
        <v>#REF!</v>
      </c>
      <c r="F27" s="87" t="e">
        <f>+#REF!</f>
        <v>#REF!</v>
      </c>
      <c r="G27" s="87" t="e">
        <f>+#REF!</f>
        <v>#REF!</v>
      </c>
      <c r="H27" s="87" t="e">
        <f>+#REF!</f>
        <v>#REF!</v>
      </c>
    </row>
    <row r="28" spans="2:8" x14ac:dyDescent="0.25">
      <c r="B28" s="114" t="s">
        <v>64</v>
      </c>
      <c r="C28" s="115"/>
      <c r="D28" s="94" t="e">
        <f>+#REF!</f>
        <v>#REF!</v>
      </c>
      <c r="E28" s="95" t="e">
        <f>+#REF!</f>
        <v>#REF!</v>
      </c>
      <c r="F28" s="95" t="e">
        <f>+#REF!</f>
        <v>#REF!</v>
      </c>
      <c r="G28" s="95" t="e">
        <f>+#REF!</f>
        <v>#REF!</v>
      </c>
      <c r="H28" s="95" t="e">
        <f>+#REF!</f>
        <v>#REF!</v>
      </c>
    </row>
    <row r="29" spans="2:8" x14ac:dyDescent="0.25">
      <c r="B29" s="117" t="s">
        <v>54</v>
      </c>
      <c r="C29" s="112"/>
      <c r="D29" s="86" t="e">
        <f>+#REF!</f>
        <v>#REF!</v>
      </c>
      <c r="E29" s="87" t="e">
        <f>+#REF!</f>
        <v>#REF!</v>
      </c>
      <c r="F29" s="87" t="e">
        <f>+#REF!</f>
        <v>#REF!</v>
      </c>
      <c r="G29" s="87" t="e">
        <f>+#REF!</f>
        <v>#REF!</v>
      </c>
      <c r="H29" s="87" t="e">
        <f>+#REF!</f>
        <v>#REF!</v>
      </c>
    </row>
    <row r="30" spans="2:8" s="78" customFormat="1" x14ac:dyDescent="0.25">
      <c r="B30" s="88" t="s">
        <v>55</v>
      </c>
      <c r="C30" s="84"/>
      <c r="D30" s="86" t="e">
        <f>+#REF!</f>
        <v>#REF!</v>
      </c>
      <c r="E30" s="87" t="e">
        <f>+#REF!</f>
        <v>#REF!</v>
      </c>
      <c r="F30" s="87" t="e">
        <f>+#REF!</f>
        <v>#REF!</v>
      </c>
      <c r="G30" s="87" t="e">
        <f>+#REF!</f>
        <v>#REF!</v>
      </c>
      <c r="H30" s="87" t="e">
        <f>+#REF!</f>
        <v>#REF!</v>
      </c>
    </row>
    <row r="31" spans="2:8" x14ac:dyDescent="0.25">
      <c r="B31" s="117" t="s">
        <v>62</v>
      </c>
      <c r="C31" s="112"/>
      <c r="D31" s="86" t="e">
        <f>+#REF!</f>
        <v>#REF!</v>
      </c>
      <c r="E31" s="87" t="e">
        <f>+#REF!</f>
        <v>#REF!</v>
      </c>
      <c r="F31" s="87" t="e">
        <f>+#REF!</f>
        <v>#REF!</v>
      </c>
      <c r="G31" s="87" t="e">
        <f>+#REF!</f>
        <v>#REF!</v>
      </c>
      <c r="H31" s="87" t="e">
        <f>+#REF!</f>
        <v>#REF!</v>
      </c>
    </row>
    <row r="32" spans="2:8" x14ac:dyDescent="0.25">
      <c r="B32" s="117" t="s">
        <v>63</v>
      </c>
      <c r="C32" s="112"/>
      <c r="D32" s="86" t="e">
        <f>+#REF!</f>
        <v>#REF!</v>
      </c>
      <c r="E32" s="87" t="e">
        <f>+#REF!</f>
        <v>#REF!</v>
      </c>
      <c r="F32" s="87" t="e">
        <f>+#REF!</f>
        <v>#REF!</v>
      </c>
      <c r="G32" s="87" t="e">
        <f>+#REF!</f>
        <v>#REF!</v>
      </c>
      <c r="H32" s="87" t="e">
        <f>+#REF!</f>
        <v>#REF!</v>
      </c>
    </row>
    <row r="33" spans="2:8" x14ac:dyDescent="0.25">
      <c r="B33" s="117" t="s">
        <v>52</v>
      </c>
      <c r="C33" s="112"/>
      <c r="D33" s="86">
        <f>+'11.CA PROSTATA'!A54</f>
        <v>23</v>
      </c>
      <c r="E33" s="87">
        <f>+'11.CA PROSTATA'!F55</f>
        <v>0.53921568627450978</v>
      </c>
      <c r="F33" s="87">
        <f>+'11.CA PROSTATA'!F56</f>
        <v>0.31372549019607843</v>
      </c>
      <c r="G33" s="87">
        <f>+'11.CA PROSTATA'!F57</f>
        <v>0.14705882352941177</v>
      </c>
      <c r="H33" s="87">
        <f>+'11.CA PROSTATA'!F60</f>
        <v>0.68627450980392157</v>
      </c>
    </row>
    <row r="34" spans="2:8" x14ac:dyDescent="0.25">
      <c r="B34" s="117" t="s">
        <v>53</v>
      </c>
      <c r="C34" s="112"/>
      <c r="D34" s="86">
        <f>+'11. CA COLORECTAL'!A54</f>
        <v>17</v>
      </c>
      <c r="E34" s="87">
        <f>+'11. CA COLORECTAL'!F55</f>
        <v>0.56470588235294117</v>
      </c>
      <c r="F34" s="87">
        <f>+'11. CA COLORECTAL'!F56</f>
        <v>0.23529411764705882</v>
      </c>
      <c r="G34" s="87">
        <f>+'11. CA COLORECTAL'!F57</f>
        <v>0.2</v>
      </c>
      <c r="H34" s="87">
        <f>+'11. CA COLORECTAL'!F60</f>
        <v>0.76470588235294112</v>
      </c>
    </row>
    <row r="35" spans="2:8" x14ac:dyDescent="0.25">
      <c r="B35" s="118" t="s">
        <v>3</v>
      </c>
      <c r="C35" s="119"/>
      <c r="D35" s="90" t="e">
        <f>SUM(D19:D34)</f>
        <v>#REF!</v>
      </c>
      <c r="E35" s="91" t="e">
        <f>AVERAGE(E19:E34)</f>
        <v>#REF!</v>
      </c>
      <c r="F35" s="91" t="e">
        <f t="shared" ref="F35:H35" si="0">AVERAGE(F19:F34)</f>
        <v>#REF!</v>
      </c>
      <c r="G35" s="91" t="e">
        <f t="shared" si="0"/>
        <v>#REF!</v>
      </c>
      <c r="H35" s="91" t="e">
        <f t="shared" si="0"/>
        <v>#REF!</v>
      </c>
    </row>
  </sheetData>
  <mergeCells count="19">
    <mergeCell ref="B34:C34"/>
    <mergeCell ref="B35:C35"/>
    <mergeCell ref="D2:I4"/>
    <mergeCell ref="B29:C29"/>
    <mergeCell ref="B31:C31"/>
    <mergeCell ref="B32:C32"/>
    <mergeCell ref="B33:C33"/>
    <mergeCell ref="B18:C18"/>
    <mergeCell ref="B19:C19"/>
    <mergeCell ref="B20:C20"/>
    <mergeCell ref="B21:C21"/>
    <mergeCell ref="B22:C22"/>
    <mergeCell ref="B23:C23"/>
    <mergeCell ref="B24:C24"/>
    <mergeCell ref="B27:C27"/>
    <mergeCell ref="B25:C25"/>
    <mergeCell ref="B26:C26"/>
    <mergeCell ref="B28:C28"/>
    <mergeCell ref="D10:I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tabSelected="1" zoomScaleNormal="100" workbookViewId="0">
      <selection activeCell="K11" sqref="K11:M11"/>
    </sheetView>
  </sheetViews>
  <sheetFormatPr baseColWidth="10" defaultColWidth="11.42578125" defaultRowHeight="15" x14ac:dyDescent="0.25"/>
  <cols>
    <col min="1" max="1" width="3.28515625" style="17" customWidth="1"/>
    <col min="2" max="2" width="2.42578125" style="18" customWidth="1"/>
    <col min="3" max="3" width="4.42578125" style="18" customWidth="1"/>
    <col min="4" max="4" width="30.140625" style="18" customWidth="1"/>
    <col min="5" max="5" width="8.42578125" style="56" customWidth="1"/>
    <col min="6" max="6" width="7.85546875" style="56" customWidth="1"/>
    <col min="7" max="7" width="3.7109375" style="56" customWidth="1"/>
    <col min="8" max="8" width="5.5703125" style="56" customWidth="1"/>
    <col min="9" max="9" width="4.85546875" style="56" customWidth="1"/>
    <col min="10" max="10" width="3.7109375" style="56" customWidth="1"/>
    <col min="11" max="11" width="3.7109375" style="57" customWidth="1"/>
    <col min="12" max="12" width="4.140625" style="57" customWidth="1"/>
    <col min="13" max="13" width="3.7109375" style="57" customWidth="1"/>
    <col min="14" max="14" width="4.85546875" style="56" customWidth="1"/>
    <col min="15" max="15" width="4.42578125" style="56" customWidth="1"/>
    <col min="16" max="16" width="5.7109375" style="56" customWidth="1"/>
    <col min="17" max="17" width="3.7109375" style="56" customWidth="1"/>
    <col min="18" max="18" width="4.140625" style="56" customWidth="1"/>
    <col min="19" max="19" width="3.7109375" style="56" customWidth="1"/>
    <col min="20" max="20" width="11.42578125" style="52"/>
    <col min="21" max="16384" width="11.42578125" style="18"/>
  </cols>
  <sheetData>
    <row r="1" spans="1:20" ht="12.75" x14ac:dyDescent="0.2">
      <c r="E1" s="19"/>
      <c r="F1" s="19"/>
      <c r="G1" s="19"/>
      <c r="H1" s="19"/>
      <c r="I1" s="19"/>
      <c r="J1" s="19"/>
      <c r="K1" s="20"/>
      <c r="L1" s="20"/>
      <c r="M1" s="20"/>
      <c r="N1" s="19"/>
      <c r="O1" s="19"/>
      <c r="P1" s="19"/>
      <c r="Q1" s="19"/>
      <c r="R1" s="19"/>
      <c r="S1" s="19"/>
      <c r="T1" s="21"/>
    </row>
    <row r="2" spans="1:20" ht="15" customHeight="1" x14ac:dyDescent="0.2">
      <c r="E2" s="143" t="s">
        <v>21</v>
      </c>
      <c r="F2" s="144"/>
      <c r="G2" s="144"/>
      <c r="H2" s="144"/>
      <c r="I2" s="144"/>
      <c r="J2" s="144"/>
      <c r="K2" s="144"/>
      <c r="L2" s="144"/>
      <c r="M2" s="144"/>
      <c r="N2" s="144"/>
      <c r="O2" s="144"/>
      <c r="P2" s="144"/>
      <c r="Q2" s="144"/>
      <c r="R2" s="144"/>
      <c r="S2" s="144"/>
      <c r="T2" s="145"/>
    </row>
    <row r="3" spans="1:20" ht="15" customHeight="1" x14ac:dyDescent="0.2">
      <c r="E3" s="146"/>
      <c r="F3" s="147"/>
      <c r="G3" s="147"/>
      <c r="H3" s="147"/>
      <c r="I3" s="147"/>
      <c r="J3" s="147"/>
      <c r="K3" s="147"/>
      <c r="L3" s="147"/>
      <c r="M3" s="147"/>
      <c r="N3" s="147"/>
      <c r="O3" s="147"/>
      <c r="P3" s="147"/>
      <c r="Q3" s="147"/>
      <c r="R3" s="147"/>
      <c r="S3" s="147"/>
      <c r="T3" s="148"/>
    </row>
    <row r="4" spans="1:20" ht="15" customHeight="1" x14ac:dyDescent="0.2">
      <c r="E4" s="146"/>
      <c r="F4" s="147"/>
      <c r="G4" s="147"/>
      <c r="H4" s="147"/>
      <c r="I4" s="147"/>
      <c r="J4" s="147"/>
      <c r="K4" s="147"/>
      <c r="L4" s="147"/>
      <c r="M4" s="147"/>
      <c r="N4" s="147"/>
      <c r="O4" s="147"/>
      <c r="P4" s="147"/>
      <c r="Q4" s="147"/>
      <c r="R4" s="147"/>
      <c r="S4" s="147"/>
      <c r="T4" s="148"/>
    </row>
    <row r="5" spans="1:20" ht="12.75" x14ac:dyDescent="0.2">
      <c r="E5" s="22"/>
      <c r="F5" s="22"/>
      <c r="G5" s="22"/>
      <c r="H5" s="23"/>
      <c r="I5" s="23"/>
      <c r="J5" s="23"/>
      <c r="K5" s="24"/>
      <c r="L5" s="24"/>
      <c r="M5" s="24"/>
      <c r="N5" s="22"/>
      <c r="O5" s="22"/>
      <c r="P5" s="22"/>
      <c r="Q5" s="22"/>
      <c r="R5" s="22"/>
      <c r="S5" s="22"/>
      <c r="T5" s="25"/>
    </row>
    <row r="6" spans="1:20" ht="21.75" customHeight="1" x14ac:dyDescent="0.2">
      <c r="E6" s="22"/>
      <c r="F6" s="22"/>
      <c r="G6" s="22"/>
      <c r="H6" s="22"/>
      <c r="I6" s="22"/>
      <c r="J6" s="22"/>
      <c r="K6" s="24"/>
      <c r="L6" s="24"/>
      <c r="M6" s="24"/>
      <c r="N6" s="22"/>
      <c r="O6" s="22"/>
      <c r="P6" s="22"/>
      <c r="Q6" s="22"/>
      <c r="R6" s="22"/>
      <c r="S6" s="22"/>
      <c r="T6" s="25"/>
    </row>
    <row r="7" spans="1:20" ht="12.75" x14ac:dyDescent="0.2">
      <c r="C7" s="149" t="s">
        <v>107</v>
      </c>
      <c r="D7" s="149"/>
      <c r="E7" s="149"/>
      <c r="F7" s="18"/>
      <c r="G7" s="18"/>
      <c r="H7" s="18"/>
      <c r="I7" s="18"/>
      <c r="J7" s="18"/>
      <c r="K7" s="18"/>
      <c r="L7" s="18"/>
      <c r="M7" s="18"/>
      <c r="N7" s="18"/>
      <c r="O7" s="18"/>
      <c r="P7" s="18"/>
      <c r="Q7" s="18"/>
      <c r="R7" s="18"/>
      <c r="S7" s="18"/>
      <c r="T7" s="26"/>
    </row>
    <row r="8" spans="1:20" ht="14.25" customHeight="1" x14ac:dyDescent="0.2">
      <c r="C8" s="27" t="s">
        <v>71</v>
      </c>
      <c r="D8" s="27"/>
      <c r="E8" s="27"/>
      <c r="F8" s="18"/>
      <c r="G8" s="18"/>
      <c r="H8" s="18"/>
      <c r="I8" s="18"/>
      <c r="J8" s="18"/>
      <c r="K8" s="18"/>
      <c r="L8" s="18"/>
      <c r="M8" s="18"/>
      <c r="N8" s="18"/>
      <c r="O8" s="18"/>
      <c r="P8" s="18"/>
      <c r="Q8" s="18"/>
      <c r="R8" s="18"/>
      <c r="S8" s="18"/>
      <c r="T8" s="26"/>
    </row>
    <row r="9" spans="1:20" ht="12.75" x14ac:dyDescent="0.2">
      <c r="C9" s="150" t="s">
        <v>81</v>
      </c>
      <c r="D9" s="150"/>
      <c r="E9" s="150"/>
      <c r="F9" s="18"/>
      <c r="G9" s="18"/>
      <c r="H9" s="18"/>
      <c r="I9" s="18"/>
      <c r="J9" s="18"/>
      <c r="K9" s="18"/>
      <c r="L9" s="18"/>
      <c r="M9" s="18"/>
      <c r="N9" s="18"/>
      <c r="O9" s="18"/>
      <c r="P9" s="18"/>
      <c r="Q9" s="18"/>
      <c r="R9" s="18"/>
      <c r="S9" s="18"/>
      <c r="T9" s="26"/>
    </row>
    <row r="10" spans="1:20" ht="12.75" x14ac:dyDescent="0.2">
      <c r="C10" s="150" t="s">
        <v>70</v>
      </c>
      <c r="D10" s="150"/>
      <c r="E10" s="150"/>
      <c r="F10" s="18"/>
      <c r="G10" s="18"/>
      <c r="H10" s="18"/>
      <c r="I10" s="18"/>
      <c r="J10" s="18"/>
      <c r="K10" s="18"/>
      <c r="L10" s="18"/>
      <c r="M10" s="18"/>
      <c r="N10" s="18"/>
      <c r="O10" s="18"/>
      <c r="P10" s="18"/>
      <c r="Q10" s="18"/>
      <c r="R10" s="18"/>
      <c r="S10" s="18"/>
      <c r="T10" s="26"/>
    </row>
    <row r="11" spans="1:20" ht="46.5" customHeight="1" x14ac:dyDescent="0.2">
      <c r="B11" s="151"/>
      <c r="C11" s="152"/>
      <c r="D11" s="28" t="s">
        <v>8</v>
      </c>
      <c r="E11" s="123">
        <v>10079968</v>
      </c>
      <c r="F11" s="124"/>
      <c r="G11" s="125"/>
      <c r="H11" s="123">
        <v>2369450</v>
      </c>
      <c r="I11" s="124"/>
      <c r="J11" s="125"/>
      <c r="K11" s="123">
        <v>9815150</v>
      </c>
      <c r="L11" s="124"/>
      <c r="M11" s="125"/>
      <c r="N11" s="123">
        <v>10079968</v>
      </c>
      <c r="O11" s="124"/>
      <c r="P11" s="125"/>
      <c r="Q11" s="123">
        <v>4587446</v>
      </c>
      <c r="R11" s="124"/>
      <c r="S11" s="125"/>
      <c r="T11" s="29">
        <v>5</v>
      </c>
    </row>
    <row r="12" spans="1:20" ht="30" x14ac:dyDescent="0.2">
      <c r="B12" s="153"/>
      <c r="C12" s="154"/>
      <c r="D12" s="28" t="s">
        <v>10</v>
      </c>
      <c r="E12" s="30" t="s">
        <v>0</v>
      </c>
      <c r="F12" s="31" t="s">
        <v>1</v>
      </c>
      <c r="G12" s="32" t="s">
        <v>2</v>
      </c>
      <c r="H12" s="30" t="s">
        <v>0</v>
      </c>
      <c r="I12" s="31" t="s">
        <v>1</v>
      </c>
      <c r="J12" s="32" t="s">
        <v>2</v>
      </c>
      <c r="K12" s="30" t="s">
        <v>0</v>
      </c>
      <c r="L12" s="31" t="s">
        <v>1</v>
      </c>
      <c r="M12" s="32" t="s">
        <v>2</v>
      </c>
      <c r="N12" s="30" t="s">
        <v>0</v>
      </c>
      <c r="O12" s="31" t="s">
        <v>1</v>
      </c>
      <c r="P12" s="32" t="s">
        <v>2</v>
      </c>
      <c r="Q12" s="30" t="s">
        <v>0</v>
      </c>
      <c r="R12" s="31" t="s">
        <v>1</v>
      </c>
      <c r="S12" s="32" t="s">
        <v>2</v>
      </c>
      <c r="T12" s="33"/>
    </row>
    <row r="13" spans="1:20" ht="41.25" customHeight="1" x14ac:dyDescent="0.2">
      <c r="A13" s="17">
        <v>1</v>
      </c>
      <c r="B13" s="158" t="s">
        <v>9</v>
      </c>
      <c r="C13" s="159"/>
      <c r="D13" s="34" t="s">
        <v>22</v>
      </c>
      <c r="E13" s="103">
        <v>1</v>
      </c>
      <c r="F13" s="103"/>
      <c r="G13" s="103"/>
      <c r="H13" s="103">
        <v>1</v>
      </c>
      <c r="I13" s="103"/>
      <c r="J13" s="103"/>
      <c r="K13" s="103">
        <v>1</v>
      </c>
      <c r="L13" s="103"/>
      <c r="M13" s="103"/>
      <c r="N13" s="103">
        <v>1</v>
      </c>
      <c r="O13" s="103"/>
      <c r="P13" s="103"/>
      <c r="Q13" s="103">
        <v>1</v>
      </c>
      <c r="R13" s="103"/>
      <c r="S13" s="103"/>
      <c r="T13" s="33">
        <f>SUM(E13:S13)</f>
        <v>5</v>
      </c>
    </row>
    <row r="14" spans="1:20" ht="54" customHeight="1" x14ac:dyDescent="0.2">
      <c r="A14" s="17">
        <v>2</v>
      </c>
      <c r="B14" s="132"/>
      <c r="C14" s="133"/>
      <c r="D14" s="35" t="s">
        <v>23</v>
      </c>
      <c r="E14" s="103">
        <v>1</v>
      </c>
      <c r="F14" s="103"/>
      <c r="G14" s="103"/>
      <c r="H14" s="103">
        <v>1</v>
      </c>
      <c r="I14" s="103"/>
      <c r="J14" s="103"/>
      <c r="K14" s="103">
        <v>1</v>
      </c>
      <c r="L14" s="103"/>
      <c r="M14" s="103"/>
      <c r="N14" s="103">
        <v>1</v>
      </c>
      <c r="O14" s="103"/>
      <c r="P14" s="103"/>
      <c r="Q14" s="103">
        <v>1</v>
      </c>
      <c r="R14" s="103"/>
      <c r="S14" s="103"/>
      <c r="T14" s="33">
        <f>SUM(E14:S14)</f>
        <v>5</v>
      </c>
    </row>
    <row r="15" spans="1:20" ht="51" customHeight="1" x14ac:dyDescent="0.2">
      <c r="A15" s="17">
        <v>3</v>
      </c>
      <c r="B15" s="132"/>
      <c r="C15" s="133"/>
      <c r="D15" s="35" t="s">
        <v>24</v>
      </c>
      <c r="E15" s="103">
        <v>1</v>
      </c>
      <c r="F15" s="103"/>
      <c r="G15" s="103"/>
      <c r="H15" s="103">
        <v>1</v>
      </c>
      <c r="I15" s="103"/>
      <c r="J15" s="103"/>
      <c r="K15" s="103">
        <v>1</v>
      </c>
      <c r="L15" s="103"/>
      <c r="M15" s="103"/>
      <c r="N15" s="103">
        <v>1</v>
      </c>
      <c r="O15" s="103"/>
      <c r="P15" s="103"/>
      <c r="Q15" s="103">
        <v>1</v>
      </c>
      <c r="R15" s="103"/>
      <c r="S15" s="103"/>
      <c r="T15" s="33">
        <f>SUM(E15:S15)</f>
        <v>5</v>
      </c>
    </row>
    <row r="16" spans="1:20" ht="38.25" customHeight="1" x14ac:dyDescent="0.2">
      <c r="A16" s="17">
        <v>4</v>
      </c>
      <c r="B16" s="132"/>
      <c r="C16" s="133"/>
      <c r="D16" s="34" t="s">
        <v>25</v>
      </c>
      <c r="E16" s="104">
        <v>1</v>
      </c>
      <c r="F16" s="104"/>
      <c r="G16" s="104"/>
      <c r="H16" s="104">
        <v>1</v>
      </c>
      <c r="I16" s="104"/>
      <c r="J16" s="104"/>
      <c r="K16" s="104">
        <v>1</v>
      </c>
      <c r="L16" s="104"/>
      <c r="M16" s="104"/>
      <c r="N16" s="104">
        <v>1</v>
      </c>
      <c r="O16" s="104"/>
      <c r="P16" s="104"/>
      <c r="Q16" s="104">
        <v>1</v>
      </c>
      <c r="R16" s="104"/>
      <c r="S16" s="104"/>
      <c r="T16" s="33">
        <f>SUM(E16:S16)</f>
        <v>5</v>
      </c>
    </row>
    <row r="17" spans="1:20" ht="18" customHeight="1" x14ac:dyDescent="0.2">
      <c r="B17" s="132"/>
      <c r="C17" s="133"/>
      <c r="D17" s="36" t="s">
        <v>4</v>
      </c>
      <c r="E17" s="97">
        <f>SUM(E13:E16)</f>
        <v>4</v>
      </c>
      <c r="F17" s="97">
        <f t="shared" ref="F17:S17" si="0">SUM(F13:F16)</f>
        <v>0</v>
      </c>
      <c r="G17" s="97">
        <f t="shared" si="0"/>
        <v>0</v>
      </c>
      <c r="H17" s="97">
        <f t="shared" si="0"/>
        <v>4</v>
      </c>
      <c r="I17" s="97">
        <f t="shared" si="0"/>
        <v>0</v>
      </c>
      <c r="J17" s="97">
        <f t="shared" si="0"/>
        <v>0</v>
      </c>
      <c r="K17" s="97">
        <f t="shared" si="0"/>
        <v>4</v>
      </c>
      <c r="L17" s="97">
        <f t="shared" si="0"/>
        <v>0</v>
      </c>
      <c r="M17" s="97">
        <f t="shared" si="0"/>
        <v>0</v>
      </c>
      <c r="N17" s="97">
        <f t="shared" si="0"/>
        <v>4</v>
      </c>
      <c r="O17" s="97">
        <f t="shared" si="0"/>
        <v>0</v>
      </c>
      <c r="P17" s="97">
        <f t="shared" si="0"/>
        <v>0</v>
      </c>
      <c r="Q17" s="97">
        <f t="shared" si="0"/>
        <v>4</v>
      </c>
      <c r="R17" s="97">
        <f t="shared" si="0"/>
        <v>0</v>
      </c>
      <c r="S17" s="97">
        <f t="shared" si="0"/>
        <v>0</v>
      </c>
      <c r="T17" s="33">
        <f>SUM(E17:S17)</f>
        <v>20</v>
      </c>
    </row>
    <row r="18" spans="1:20" ht="37.5" customHeight="1" x14ac:dyDescent="0.2">
      <c r="B18" s="132"/>
      <c r="C18" s="133"/>
      <c r="D18" s="37" t="s">
        <v>26</v>
      </c>
      <c r="E18" s="126" t="s">
        <v>88</v>
      </c>
      <c r="F18" s="127"/>
      <c r="G18" s="128"/>
      <c r="H18" s="126" t="s">
        <v>88</v>
      </c>
      <c r="I18" s="127"/>
      <c r="J18" s="128"/>
      <c r="K18" s="126" t="s">
        <v>88</v>
      </c>
      <c r="L18" s="127"/>
      <c r="M18" s="128"/>
      <c r="N18" s="126" t="s">
        <v>88</v>
      </c>
      <c r="O18" s="127"/>
      <c r="P18" s="128"/>
      <c r="Q18" s="126" t="s">
        <v>88</v>
      </c>
      <c r="R18" s="127"/>
      <c r="S18" s="128"/>
      <c r="T18" s="33"/>
    </row>
    <row r="19" spans="1:20" ht="18" customHeight="1" x14ac:dyDescent="0.2">
      <c r="B19" s="132" t="s">
        <v>27</v>
      </c>
      <c r="C19" s="133"/>
      <c r="D19" s="38" t="s">
        <v>27</v>
      </c>
      <c r="E19" s="39" t="s">
        <v>0</v>
      </c>
      <c r="F19" s="40" t="s">
        <v>1</v>
      </c>
      <c r="G19" s="41" t="s">
        <v>2</v>
      </c>
      <c r="H19" s="39" t="s">
        <v>0</v>
      </c>
      <c r="I19" s="40" t="s">
        <v>1</v>
      </c>
      <c r="J19" s="41" t="s">
        <v>2</v>
      </c>
      <c r="K19" s="39" t="s">
        <v>0</v>
      </c>
      <c r="L19" s="40" t="s">
        <v>1</v>
      </c>
      <c r="M19" s="41" t="s">
        <v>2</v>
      </c>
      <c r="N19" s="39" t="s">
        <v>0</v>
      </c>
      <c r="O19" s="40" t="s">
        <v>1</v>
      </c>
      <c r="P19" s="41" t="s">
        <v>2</v>
      </c>
      <c r="Q19" s="39" t="s">
        <v>0</v>
      </c>
      <c r="R19" s="40" t="s">
        <v>1</v>
      </c>
      <c r="S19" s="41" t="s">
        <v>2</v>
      </c>
      <c r="T19" s="33"/>
    </row>
    <row r="20" spans="1:20" s="45" customFormat="1" ht="77.25" customHeight="1" x14ac:dyDescent="0.2">
      <c r="A20" s="42">
        <v>1</v>
      </c>
      <c r="B20" s="132"/>
      <c r="C20" s="133"/>
      <c r="D20" s="43" t="s">
        <v>89</v>
      </c>
      <c r="E20" s="106"/>
      <c r="F20" s="106">
        <v>1</v>
      </c>
      <c r="G20" s="106"/>
      <c r="H20" s="106"/>
      <c r="I20" s="106">
        <v>1</v>
      </c>
      <c r="J20" s="106"/>
      <c r="K20" s="106"/>
      <c r="L20" s="106">
        <v>1</v>
      </c>
      <c r="M20" s="106"/>
      <c r="N20" s="106"/>
      <c r="O20" s="106">
        <v>1</v>
      </c>
      <c r="P20" s="106"/>
      <c r="Q20" s="106">
        <v>1</v>
      </c>
      <c r="R20" s="106"/>
      <c r="S20" s="44"/>
      <c r="T20" s="33">
        <f t="shared" ref="T20:T26" si="1">SUM(E20:S20)</f>
        <v>5</v>
      </c>
    </row>
    <row r="21" spans="1:20" ht="81" customHeight="1" x14ac:dyDescent="0.2">
      <c r="A21" s="17">
        <v>2</v>
      </c>
      <c r="B21" s="132"/>
      <c r="C21" s="133"/>
      <c r="D21" s="46" t="s">
        <v>28</v>
      </c>
      <c r="E21" s="105"/>
      <c r="F21" s="105">
        <v>1</v>
      </c>
      <c r="G21" s="105"/>
      <c r="H21" s="105"/>
      <c r="I21" s="105">
        <v>1</v>
      </c>
      <c r="J21" s="105"/>
      <c r="K21" s="105"/>
      <c r="L21" s="105">
        <v>1</v>
      </c>
      <c r="M21" s="105"/>
      <c r="N21" s="105"/>
      <c r="O21" s="105">
        <v>1</v>
      </c>
      <c r="P21" s="105"/>
      <c r="Q21" s="105"/>
      <c r="R21" s="105">
        <v>1</v>
      </c>
      <c r="S21" s="47"/>
      <c r="T21" s="33">
        <f t="shared" si="1"/>
        <v>5</v>
      </c>
    </row>
    <row r="22" spans="1:20" ht="50.25" customHeight="1" x14ac:dyDescent="0.2">
      <c r="A22" s="17">
        <v>3</v>
      </c>
      <c r="B22" s="132"/>
      <c r="C22" s="133"/>
      <c r="D22" s="46" t="s">
        <v>29</v>
      </c>
      <c r="E22" s="105">
        <v>1</v>
      </c>
      <c r="F22" s="105"/>
      <c r="G22" s="105"/>
      <c r="H22" s="105">
        <v>1</v>
      </c>
      <c r="I22" s="105"/>
      <c r="J22" s="105"/>
      <c r="K22" s="105">
        <v>1</v>
      </c>
      <c r="L22" s="105"/>
      <c r="M22" s="105"/>
      <c r="N22" s="105">
        <v>1</v>
      </c>
      <c r="O22" s="105"/>
      <c r="P22" s="105"/>
      <c r="Q22" s="105">
        <v>1</v>
      </c>
      <c r="R22" s="105"/>
      <c r="S22" s="47"/>
      <c r="T22" s="33">
        <f t="shared" si="1"/>
        <v>5</v>
      </c>
    </row>
    <row r="23" spans="1:20" ht="50.25" customHeight="1" x14ac:dyDescent="0.2">
      <c r="A23" s="17">
        <v>4</v>
      </c>
      <c r="B23" s="132"/>
      <c r="C23" s="133"/>
      <c r="D23" s="46" t="s">
        <v>30</v>
      </c>
      <c r="E23" s="105">
        <v>1</v>
      </c>
      <c r="F23" s="105"/>
      <c r="G23" s="105"/>
      <c r="H23" s="105">
        <v>1</v>
      </c>
      <c r="I23" s="105"/>
      <c r="J23" s="105"/>
      <c r="K23" s="105">
        <v>1</v>
      </c>
      <c r="L23" s="105"/>
      <c r="M23" s="105"/>
      <c r="N23" s="105">
        <v>1</v>
      </c>
      <c r="O23" s="105"/>
      <c r="P23" s="105"/>
      <c r="Q23" s="105">
        <v>1</v>
      </c>
      <c r="R23" s="105"/>
      <c r="S23" s="47"/>
      <c r="T23" s="33">
        <f t="shared" si="1"/>
        <v>5</v>
      </c>
    </row>
    <row r="24" spans="1:20" ht="52.5" customHeight="1" x14ac:dyDescent="0.2">
      <c r="A24" s="17">
        <v>5</v>
      </c>
      <c r="B24" s="132"/>
      <c r="C24" s="133"/>
      <c r="D24" s="46" t="s">
        <v>31</v>
      </c>
      <c r="E24" s="105">
        <v>1</v>
      </c>
      <c r="F24" s="105"/>
      <c r="G24" s="105"/>
      <c r="H24" s="105">
        <v>1</v>
      </c>
      <c r="I24" s="105"/>
      <c r="J24" s="105"/>
      <c r="K24" s="105">
        <v>1</v>
      </c>
      <c r="L24" s="105"/>
      <c r="M24" s="105"/>
      <c r="N24" s="105">
        <v>1</v>
      </c>
      <c r="O24" s="105"/>
      <c r="P24" s="105"/>
      <c r="Q24" s="105">
        <v>1</v>
      </c>
      <c r="R24" s="105"/>
      <c r="S24" s="47"/>
      <c r="T24" s="33">
        <f t="shared" si="1"/>
        <v>5</v>
      </c>
    </row>
    <row r="25" spans="1:20" ht="56.25" customHeight="1" x14ac:dyDescent="0.2">
      <c r="A25" s="17">
        <v>6</v>
      </c>
      <c r="B25" s="132"/>
      <c r="C25" s="133"/>
      <c r="D25" s="46" t="s">
        <v>32</v>
      </c>
      <c r="E25" s="105">
        <v>1</v>
      </c>
      <c r="F25" s="105"/>
      <c r="G25" s="105"/>
      <c r="H25" s="105">
        <v>1</v>
      </c>
      <c r="I25" s="105"/>
      <c r="J25" s="105"/>
      <c r="K25" s="105">
        <v>1</v>
      </c>
      <c r="L25" s="105"/>
      <c r="M25" s="105"/>
      <c r="N25" s="105">
        <v>1</v>
      </c>
      <c r="O25" s="105"/>
      <c r="P25" s="105"/>
      <c r="Q25" s="105">
        <v>1</v>
      </c>
      <c r="R25" s="105"/>
      <c r="S25" s="47"/>
      <c r="T25" s="33">
        <f t="shared" si="1"/>
        <v>5</v>
      </c>
    </row>
    <row r="26" spans="1:20" ht="18" customHeight="1" x14ac:dyDescent="0.2">
      <c r="B26" s="132"/>
      <c r="C26" s="133"/>
      <c r="D26" s="48" t="s">
        <v>4</v>
      </c>
      <c r="E26" s="98">
        <f>SUM(E20:E25)</f>
        <v>4</v>
      </c>
      <c r="F26" s="98">
        <f t="shared" ref="F26:S26" si="2">SUM(F20:F25)</f>
        <v>2</v>
      </c>
      <c r="G26" s="98">
        <f t="shared" si="2"/>
        <v>0</v>
      </c>
      <c r="H26" s="98">
        <f t="shared" si="2"/>
        <v>4</v>
      </c>
      <c r="I26" s="98">
        <f t="shared" si="2"/>
        <v>2</v>
      </c>
      <c r="J26" s="98">
        <f t="shared" si="2"/>
        <v>0</v>
      </c>
      <c r="K26" s="98">
        <f t="shared" si="2"/>
        <v>4</v>
      </c>
      <c r="L26" s="98">
        <f t="shared" si="2"/>
        <v>2</v>
      </c>
      <c r="M26" s="98">
        <f t="shared" si="2"/>
        <v>0</v>
      </c>
      <c r="N26" s="98">
        <f t="shared" si="2"/>
        <v>4</v>
      </c>
      <c r="O26" s="98">
        <f t="shared" si="2"/>
        <v>2</v>
      </c>
      <c r="P26" s="98">
        <f t="shared" si="2"/>
        <v>0</v>
      </c>
      <c r="Q26" s="98">
        <f t="shared" si="2"/>
        <v>5</v>
      </c>
      <c r="R26" s="98">
        <f t="shared" si="2"/>
        <v>1</v>
      </c>
      <c r="S26" s="98">
        <f t="shared" si="2"/>
        <v>0</v>
      </c>
      <c r="T26" s="33">
        <f t="shared" si="1"/>
        <v>30</v>
      </c>
    </row>
    <row r="27" spans="1:20" ht="37.5" customHeight="1" x14ac:dyDescent="0.2">
      <c r="B27" s="132"/>
      <c r="C27" s="133"/>
      <c r="D27" s="38" t="s">
        <v>26</v>
      </c>
      <c r="E27" s="155" t="s">
        <v>90</v>
      </c>
      <c r="F27" s="156"/>
      <c r="G27" s="157"/>
      <c r="H27" s="155" t="s">
        <v>90</v>
      </c>
      <c r="I27" s="156"/>
      <c r="J27" s="157"/>
      <c r="K27" s="155" t="s">
        <v>90</v>
      </c>
      <c r="L27" s="156"/>
      <c r="M27" s="157"/>
      <c r="N27" s="155" t="s">
        <v>90</v>
      </c>
      <c r="O27" s="156"/>
      <c r="P27" s="157"/>
      <c r="Q27" s="155" t="s">
        <v>90</v>
      </c>
      <c r="R27" s="156"/>
      <c r="S27" s="157"/>
      <c r="T27" s="33"/>
    </row>
    <row r="28" spans="1:20" ht="18" customHeight="1" x14ac:dyDescent="0.2">
      <c r="B28" s="132" t="s">
        <v>5</v>
      </c>
      <c r="C28" s="133"/>
      <c r="D28" s="38" t="s">
        <v>5</v>
      </c>
      <c r="E28" s="39" t="s">
        <v>0</v>
      </c>
      <c r="F28" s="40" t="s">
        <v>1</v>
      </c>
      <c r="G28" s="41" t="s">
        <v>2</v>
      </c>
      <c r="H28" s="39" t="s">
        <v>0</v>
      </c>
      <c r="I28" s="40" t="s">
        <v>1</v>
      </c>
      <c r="J28" s="41" t="s">
        <v>2</v>
      </c>
      <c r="K28" s="39" t="s">
        <v>0</v>
      </c>
      <c r="L28" s="40" t="s">
        <v>1</v>
      </c>
      <c r="M28" s="41" t="s">
        <v>2</v>
      </c>
      <c r="N28" s="39" t="s">
        <v>0</v>
      </c>
      <c r="O28" s="40" t="s">
        <v>1</v>
      </c>
      <c r="P28" s="41" t="s">
        <v>2</v>
      </c>
      <c r="Q28" s="39" t="s">
        <v>0</v>
      </c>
      <c r="R28" s="40" t="s">
        <v>1</v>
      </c>
      <c r="S28" s="41" t="s">
        <v>2</v>
      </c>
      <c r="T28" s="33">
        <v>10</v>
      </c>
    </row>
    <row r="29" spans="1:20" ht="40.5" customHeight="1" x14ac:dyDescent="0.2">
      <c r="A29" s="17">
        <v>1</v>
      </c>
      <c r="B29" s="132"/>
      <c r="C29" s="133"/>
      <c r="D29" s="49" t="s">
        <v>33</v>
      </c>
      <c r="E29" s="99"/>
      <c r="F29" s="99"/>
      <c r="G29" s="99">
        <v>1</v>
      </c>
      <c r="H29" s="99"/>
      <c r="I29" s="99"/>
      <c r="J29" s="99">
        <v>1</v>
      </c>
      <c r="K29" s="99"/>
      <c r="L29" s="99"/>
      <c r="M29" s="99">
        <v>1</v>
      </c>
      <c r="N29" s="99">
        <v>1</v>
      </c>
      <c r="O29" s="99"/>
      <c r="P29" s="99"/>
      <c r="Q29" s="99">
        <v>1</v>
      </c>
      <c r="R29" s="99"/>
      <c r="S29" s="99"/>
      <c r="T29" s="33">
        <f t="shared" ref="T29:T34" si="3">SUM(E29:S29)</f>
        <v>5</v>
      </c>
    </row>
    <row r="30" spans="1:20" ht="48.75" customHeight="1" x14ac:dyDescent="0.2">
      <c r="A30" s="17">
        <v>2</v>
      </c>
      <c r="B30" s="132"/>
      <c r="C30" s="133"/>
      <c r="D30" s="49" t="s">
        <v>91</v>
      </c>
      <c r="E30" s="99"/>
      <c r="F30" s="99">
        <v>1</v>
      </c>
      <c r="G30" s="99"/>
      <c r="H30" s="99"/>
      <c r="I30" s="99">
        <v>1</v>
      </c>
      <c r="J30" s="99"/>
      <c r="K30" s="99"/>
      <c r="L30" s="99">
        <v>1</v>
      </c>
      <c r="M30" s="99"/>
      <c r="N30" s="99"/>
      <c r="O30" s="99"/>
      <c r="P30" s="99">
        <v>1</v>
      </c>
      <c r="Q30" s="99"/>
      <c r="R30" s="99"/>
      <c r="S30" s="99">
        <v>1</v>
      </c>
      <c r="T30" s="33">
        <f t="shared" si="3"/>
        <v>5</v>
      </c>
    </row>
    <row r="31" spans="1:20" ht="62.25" customHeight="1" x14ac:dyDescent="0.2">
      <c r="A31" s="17">
        <v>3</v>
      </c>
      <c r="B31" s="132"/>
      <c r="C31" s="133"/>
      <c r="D31" s="49" t="s">
        <v>92</v>
      </c>
      <c r="E31" s="99"/>
      <c r="F31" s="99">
        <v>1</v>
      </c>
      <c r="G31" s="99"/>
      <c r="H31" s="99"/>
      <c r="I31" s="99">
        <v>1</v>
      </c>
      <c r="J31" s="99"/>
      <c r="K31" s="99"/>
      <c r="L31" s="99">
        <v>1</v>
      </c>
      <c r="M31" s="99"/>
      <c r="N31" s="99"/>
      <c r="O31" s="99"/>
      <c r="P31" s="99">
        <v>1</v>
      </c>
      <c r="Q31" s="99"/>
      <c r="R31" s="99"/>
      <c r="S31" s="99">
        <v>1</v>
      </c>
      <c r="T31" s="33">
        <f t="shared" si="3"/>
        <v>5</v>
      </c>
    </row>
    <row r="32" spans="1:20" ht="41.25" customHeight="1" x14ac:dyDescent="0.2">
      <c r="A32" s="17">
        <v>4</v>
      </c>
      <c r="B32" s="132"/>
      <c r="C32" s="133"/>
      <c r="D32" s="49" t="s">
        <v>34</v>
      </c>
      <c r="E32" s="99"/>
      <c r="F32" s="99"/>
      <c r="G32" s="99">
        <v>1</v>
      </c>
      <c r="H32" s="99"/>
      <c r="I32" s="99"/>
      <c r="J32" s="99">
        <v>1</v>
      </c>
      <c r="K32" s="99"/>
      <c r="L32" s="99"/>
      <c r="M32" s="99">
        <v>1</v>
      </c>
      <c r="N32" s="99"/>
      <c r="O32" s="99">
        <v>1</v>
      </c>
      <c r="P32" s="99"/>
      <c r="Q32" s="99"/>
      <c r="R32" s="99">
        <v>1</v>
      </c>
      <c r="S32" s="99"/>
      <c r="T32" s="33">
        <f t="shared" si="3"/>
        <v>5</v>
      </c>
    </row>
    <row r="33" spans="1:20" ht="61.5" customHeight="1" x14ac:dyDescent="0.2">
      <c r="A33" s="17">
        <v>5</v>
      </c>
      <c r="B33" s="132"/>
      <c r="C33" s="133"/>
      <c r="D33" s="49" t="s">
        <v>35</v>
      </c>
      <c r="E33" s="99">
        <v>1</v>
      </c>
      <c r="F33" s="99"/>
      <c r="G33" s="99"/>
      <c r="H33" s="99">
        <v>1</v>
      </c>
      <c r="I33" s="99"/>
      <c r="J33" s="99"/>
      <c r="K33" s="99">
        <v>1</v>
      </c>
      <c r="L33" s="99"/>
      <c r="M33" s="99"/>
      <c r="N33" s="99">
        <v>1</v>
      </c>
      <c r="O33" s="99"/>
      <c r="P33" s="99"/>
      <c r="Q33" s="99">
        <v>1</v>
      </c>
      <c r="R33" s="99"/>
      <c r="S33" s="99"/>
      <c r="T33" s="33">
        <f t="shared" si="3"/>
        <v>5</v>
      </c>
    </row>
    <row r="34" spans="1:20" ht="18" customHeight="1" x14ac:dyDescent="0.2">
      <c r="B34" s="132"/>
      <c r="C34" s="133"/>
      <c r="D34" s="48" t="s">
        <v>4</v>
      </c>
      <c r="E34" s="98">
        <f>SUM(E29:E33)</f>
        <v>1</v>
      </c>
      <c r="F34" s="98">
        <f t="shared" ref="F34:S34" si="4">SUM(F29:F33)</f>
        <v>2</v>
      </c>
      <c r="G34" s="98">
        <f t="shared" si="4"/>
        <v>2</v>
      </c>
      <c r="H34" s="98">
        <f t="shared" si="4"/>
        <v>1</v>
      </c>
      <c r="I34" s="98">
        <f t="shared" si="4"/>
        <v>2</v>
      </c>
      <c r="J34" s="98">
        <f t="shared" si="4"/>
        <v>2</v>
      </c>
      <c r="K34" s="98">
        <f t="shared" si="4"/>
        <v>1</v>
      </c>
      <c r="L34" s="98">
        <f t="shared" si="4"/>
        <v>2</v>
      </c>
      <c r="M34" s="98">
        <f t="shared" si="4"/>
        <v>2</v>
      </c>
      <c r="N34" s="98">
        <f t="shared" si="4"/>
        <v>2</v>
      </c>
      <c r="O34" s="98">
        <f t="shared" si="4"/>
        <v>1</v>
      </c>
      <c r="P34" s="98">
        <f t="shared" si="4"/>
        <v>2</v>
      </c>
      <c r="Q34" s="98">
        <f t="shared" si="4"/>
        <v>2</v>
      </c>
      <c r="R34" s="98">
        <f t="shared" si="4"/>
        <v>1</v>
      </c>
      <c r="S34" s="98">
        <f t="shared" si="4"/>
        <v>2</v>
      </c>
      <c r="T34" s="33">
        <f t="shared" si="3"/>
        <v>25</v>
      </c>
    </row>
    <row r="35" spans="1:20" ht="37.5" customHeight="1" x14ac:dyDescent="0.2">
      <c r="B35" s="132"/>
      <c r="C35" s="133"/>
      <c r="D35" s="38" t="s">
        <v>26</v>
      </c>
      <c r="E35" s="140" t="s">
        <v>93</v>
      </c>
      <c r="F35" s="141"/>
      <c r="G35" s="142"/>
      <c r="H35" s="140" t="s">
        <v>94</v>
      </c>
      <c r="I35" s="141"/>
      <c r="J35" s="142"/>
      <c r="K35" s="140" t="s">
        <v>72</v>
      </c>
      <c r="L35" s="141"/>
      <c r="M35" s="142"/>
      <c r="N35" s="140" t="s">
        <v>72</v>
      </c>
      <c r="O35" s="141"/>
      <c r="P35" s="142"/>
      <c r="Q35" s="140" t="s">
        <v>72</v>
      </c>
      <c r="R35" s="141"/>
      <c r="S35" s="142"/>
      <c r="T35" s="33"/>
    </row>
    <row r="36" spans="1:20" ht="18" customHeight="1" x14ac:dyDescent="0.2">
      <c r="B36" s="132" t="s">
        <v>6</v>
      </c>
      <c r="C36" s="133"/>
      <c r="D36" s="38" t="s">
        <v>6</v>
      </c>
      <c r="E36" s="39" t="s">
        <v>0</v>
      </c>
      <c r="F36" s="40" t="s">
        <v>1</v>
      </c>
      <c r="G36" s="41" t="s">
        <v>2</v>
      </c>
      <c r="H36" s="39" t="s">
        <v>0</v>
      </c>
      <c r="I36" s="40" t="s">
        <v>1</v>
      </c>
      <c r="J36" s="41" t="s">
        <v>2</v>
      </c>
      <c r="K36" s="39" t="s">
        <v>0</v>
      </c>
      <c r="L36" s="40" t="s">
        <v>1</v>
      </c>
      <c r="M36" s="41" t="s">
        <v>2</v>
      </c>
      <c r="N36" s="39" t="s">
        <v>0</v>
      </c>
      <c r="O36" s="40" t="s">
        <v>1</v>
      </c>
      <c r="P36" s="41" t="s">
        <v>2</v>
      </c>
      <c r="Q36" s="39" t="s">
        <v>0</v>
      </c>
      <c r="R36" s="40" t="s">
        <v>1</v>
      </c>
      <c r="S36" s="41" t="s">
        <v>2</v>
      </c>
      <c r="T36" s="33">
        <v>10</v>
      </c>
    </row>
    <row r="37" spans="1:20" ht="93" customHeight="1" x14ac:dyDescent="0.2">
      <c r="A37" s="17">
        <v>1</v>
      </c>
      <c r="B37" s="132"/>
      <c r="C37" s="133"/>
      <c r="D37" s="49" t="s">
        <v>36</v>
      </c>
      <c r="E37" s="107">
        <v>1</v>
      </c>
      <c r="F37" s="108"/>
      <c r="G37" s="109"/>
      <c r="H37" s="107">
        <v>1</v>
      </c>
      <c r="I37" s="108"/>
      <c r="J37" s="109"/>
      <c r="K37" s="107">
        <v>1</v>
      </c>
      <c r="L37" s="108"/>
      <c r="M37" s="109"/>
      <c r="N37" s="107">
        <v>1</v>
      </c>
      <c r="O37" s="108"/>
      <c r="P37" s="109"/>
      <c r="Q37" s="107">
        <v>1</v>
      </c>
      <c r="R37" s="108"/>
      <c r="S37" s="109"/>
      <c r="T37" s="33">
        <f t="shared" ref="T37:T43" si="5">SUM(E37:S37)</f>
        <v>5</v>
      </c>
    </row>
    <row r="38" spans="1:20" ht="57" customHeight="1" x14ac:dyDescent="0.2">
      <c r="A38" s="17">
        <v>2</v>
      </c>
      <c r="B38" s="132"/>
      <c r="C38" s="133"/>
      <c r="D38" s="49" t="s">
        <v>95</v>
      </c>
      <c r="E38" s="106">
        <v>1</v>
      </c>
      <c r="F38" s="106"/>
      <c r="G38" s="106"/>
      <c r="H38" s="106">
        <v>1</v>
      </c>
      <c r="I38" s="106"/>
      <c r="J38" s="106"/>
      <c r="K38" s="106">
        <v>1</v>
      </c>
      <c r="L38" s="106"/>
      <c r="M38" s="106"/>
      <c r="N38" s="106">
        <v>1</v>
      </c>
      <c r="O38" s="106"/>
      <c r="P38" s="106"/>
      <c r="Q38" s="106">
        <v>1</v>
      </c>
      <c r="R38" s="106"/>
      <c r="S38" s="106"/>
      <c r="T38" s="33">
        <f t="shared" si="5"/>
        <v>5</v>
      </c>
    </row>
    <row r="39" spans="1:20" ht="78.75" customHeight="1" x14ac:dyDescent="0.2">
      <c r="A39" s="17">
        <v>3</v>
      </c>
      <c r="B39" s="132"/>
      <c r="C39" s="133"/>
      <c r="D39" s="49" t="s">
        <v>37</v>
      </c>
      <c r="E39" s="110">
        <v>1</v>
      </c>
      <c r="F39" s="110"/>
      <c r="G39" s="110"/>
      <c r="H39" s="110">
        <v>1</v>
      </c>
      <c r="I39" s="110"/>
      <c r="J39" s="110"/>
      <c r="K39" s="110">
        <v>1</v>
      </c>
      <c r="L39" s="110"/>
      <c r="M39" s="110"/>
      <c r="N39" s="110">
        <v>1</v>
      </c>
      <c r="O39" s="110"/>
      <c r="P39" s="110"/>
      <c r="Q39" s="110">
        <v>1</v>
      </c>
      <c r="R39" s="110"/>
      <c r="S39" s="110"/>
      <c r="T39" s="33">
        <f t="shared" si="5"/>
        <v>5</v>
      </c>
    </row>
    <row r="40" spans="1:20" ht="70.5" customHeight="1" x14ac:dyDescent="0.2">
      <c r="A40" s="17">
        <v>4</v>
      </c>
      <c r="B40" s="132"/>
      <c r="C40" s="133"/>
      <c r="D40" s="49" t="s">
        <v>96</v>
      </c>
      <c r="E40" s="110"/>
      <c r="F40" s="110">
        <v>1</v>
      </c>
      <c r="G40" s="110"/>
      <c r="H40" s="110"/>
      <c r="I40" s="110">
        <v>1</v>
      </c>
      <c r="J40" s="110"/>
      <c r="K40" s="110"/>
      <c r="L40" s="110">
        <v>1</v>
      </c>
      <c r="M40" s="110"/>
      <c r="N40" s="110"/>
      <c r="O40" s="110">
        <v>1</v>
      </c>
      <c r="P40" s="110"/>
      <c r="Q40" s="110"/>
      <c r="R40" s="110">
        <v>1</v>
      </c>
      <c r="S40" s="110"/>
      <c r="T40" s="33">
        <f t="shared" si="5"/>
        <v>5</v>
      </c>
    </row>
    <row r="41" spans="1:20" ht="87.75" customHeight="1" x14ac:dyDescent="0.2">
      <c r="A41" s="17">
        <v>5</v>
      </c>
      <c r="B41" s="132"/>
      <c r="C41" s="133"/>
      <c r="D41" s="49" t="s">
        <v>97</v>
      </c>
      <c r="E41" s="110"/>
      <c r="F41" s="110">
        <v>1</v>
      </c>
      <c r="G41" s="110"/>
      <c r="H41" s="110"/>
      <c r="I41" s="110">
        <v>1</v>
      </c>
      <c r="J41" s="110"/>
      <c r="K41" s="110"/>
      <c r="L41" s="110">
        <v>1</v>
      </c>
      <c r="M41" s="110"/>
      <c r="N41" s="110"/>
      <c r="O41" s="110">
        <v>1</v>
      </c>
      <c r="P41" s="110"/>
      <c r="Q41" s="110"/>
      <c r="R41" s="110">
        <v>1</v>
      </c>
      <c r="S41" s="110"/>
      <c r="T41" s="33">
        <f t="shared" si="5"/>
        <v>5</v>
      </c>
    </row>
    <row r="42" spans="1:20" ht="66.75" customHeight="1" x14ac:dyDescent="0.2">
      <c r="A42" s="17">
        <v>6</v>
      </c>
      <c r="B42" s="132"/>
      <c r="C42" s="133"/>
      <c r="D42" s="49" t="s">
        <v>38</v>
      </c>
      <c r="E42" s="110"/>
      <c r="F42" s="110">
        <v>1</v>
      </c>
      <c r="G42" s="110"/>
      <c r="H42" s="110"/>
      <c r="I42" s="110">
        <v>1</v>
      </c>
      <c r="J42" s="110"/>
      <c r="K42" s="110"/>
      <c r="L42" s="110">
        <v>1</v>
      </c>
      <c r="M42" s="110"/>
      <c r="N42" s="110"/>
      <c r="O42" s="110">
        <v>1</v>
      </c>
      <c r="P42" s="110"/>
      <c r="Q42" s="110"/>
      <c r="R42" s="110">
        <v>1</v>
      </c>
      <c r="S42" s="110"/>
      <c r="T42" s="33">
        <f t="shared" si="5"/>
        <v>5</v>
      </c>
    </row>
    <row r="43" spans="1:20" ht="18" customHeight="1" x14ac:dyDescent="0.2">
      <c r="B43" s="132"/>
      <c r="C43" s="133"/>
      <c r="D43" s="48" t="s">
        <v>4</v>
      </c>
      <c r="E43" s="101">
        <f>SUM(E37:E42)</f>
        <v>3</v>
      </c>
      <c r="F43" s="101">
        <f t="shared" ref="F43:S43" si="6">SUM(F37:F42)</f>
        <v>3</v>
      </c>
      <c r="G43" s="101">
        <f t="shared" si="6"/>
        <v>0</v>
      </c>
      <c r="H43" s="101">
        <f t="shared" si="6"/>
        <v>3</v>
      </c>
      <c r="I43" s="101">
        <f t="shared" si="6"/>
        <v>3</v>
      </c>
      <c r="J43" s="101">
        <f t="shared" si="6"/>
        <v>0</v>
      </c>
      <c r="K43" s="101">
        <f t="shared" si="6"/>
        <v>3</v>
      </c>
      <c r="L43" s="101">
        <f t="shared" si="6"/>
        <v>3</v>
      </c>
      <c r="M43" s="101">
        <f t="shared" si="6"/>
        <v>0</v>
      </c>
      <c r="N43" s="101">
        <f t="shared" si="6"/>
        <v>3</v>
      </c>
      <c r="O43" s="101">
        <f t="shared" si="6"/>
        <v>3</v>
      </c>
      <c r="P43" s="101">
        <f t="shared" si="6"/>
        <v>0</v>
      </c>
      <c r="Q43" s="101">
        <f t="shared" si="6"/>
        <v>3</v>
      </c>
      <c r="R43" s="101">
        <f t="shared" si="6"/>
        <v>3</v>
      </c>
      <c r="S43" s="101">
        <f t="shared" si="6"/>
        <v>0</v>
      </c>
      <c r="T43" s="50">
        <f t="shared" si="5"/>
        <v>30</v>
      </c>
    </row>
    <row r="44" spans="1:20" ht="37.5" customHeight="1" x14ac:dyDescent="0.2">
      <c r="B44" s="132"/>
      <c r="C44" s="133"/>
      <c r="D44" s="38" t="s">
        <v>26</v>
      </c>
      <c r="E44" s="137" t="s">
        <v>82</v>
      </c>
      <c r="F44" s="138"/>
      <c r="G44" s="139"/>
      <c r="H44" s="137" t="s">
        <v>82</v>
      </c>
      <c r="I44" s="138"/>
      <c r="J44" s="139"/>
      <c r="K44" s="137" t="s">
        <v>82</v>
      </c>
      <c r="L44" s="138"/>
      <c r="M44" s="139"/>
      <c r="N44" s="137" t="s">
        <v>82</v>
      </c>
      <c r="O44" s="138"/>
      <c r="P44" s="139"/>
      <c r="Q44" s="137" t="s">
        <v>82</v>
      </c>
      <c r="R44" s="138"/>
      <c r="S44" s="139"/>
      <c r="T44" s="33"/>
    </row>
    <row r="45" spans="1:20" ht="18" customHeight="1" x14ac:dyDescent="0.2">
      <c r="B45" s="132" t="s">
        <v>7</v>
      </c>
      <c r="C45" s="133"/>
      <c r="D45" s="38" t="s">
        <v>7</v>
      </c>
      <c r="E45" s="39" t="s">
        <v>0</v>
      </c>
      <c r="F45" s="40" t="s">
        <v>1</v>
      </c>
      <c r="G45" s="41" t="s">
        <v>2</v>
      </c>
      <c r="H45" s="39" t="s">
        <v>0</v>
      </c>
      <c r="I45" s="40" t="s">
        <v>1</v>
      </c>
      <c r="J45" s="41" t="s">
        <v>2</v>
      </c>
      <c r="K45" s="39" t="s">
        <v>0</v>
      </c>
      <c r="L45" s="40" t="s">
        <v>1</v>
      </c>
      <c r="M45" s="41" t="s">
        <v>2</v>
      </c>
      <c r="N45" s="39" t="s">
        <v>0</v>
      </c>
      <c r="O45" s="40" t="s">
        <v>1</v>
      </c>
      <c r="P45" s="41" t="s">
        <v>2</v>
      </c>
      <c r="Q45" s="39" t="s">
        <v>0</v>
      </c>
      <c r="R45" s="40" t="s">
        <v>1</v>
      </c>
      <c r="S45" s="41" t="s">
        <v>2</v>
      </c>
      <c r="T45" s="33">
        <v>10</v>
      </c>
    </row>
    <row r="46" spans="1:20" ht="33" customHeight="1" x14ac:dyDescent="0.2">
      <c r="A46" s="17">
        <v>1</v>
      </c>
      <c r="B46" s="132"/>
      <c r="C46" s="133"/>
      <c r="D46" s="43" t="s">
        <v>39</v>
      </c>
      <c r="E46" s="100">
        <v>1</v>
      </c>
      <c r="F46" s="100"/>
      <c r="G46" s="100"/>
      <c r="H46" s="100">
        <v>1</v>
      </c>
      <c r="I46" s="100"/>
      <c r="J46" s="100"/>
      <c r="K46" s="100">
        <v>1</v>
      </c>
      <c r="L46" s="100"/>
      <c r="M46" s="100"/>
      <c r="N46" s="100">
        <v>1</v>
      </c>
      <c r="O46" s="100"/>
      <c r="P46" s="100"/>
      <c r="Q46" s="100">
        <v>1</v>
      </c>
      <c r="R46" s="100"/>
      <c r="S46" s="100"/>
      <c r="T46" s="33">
        <f>SUM(E46:S46)</f>
        <v>5</v>
      </c>
    </row>
    <row r="47" spans="1:20" ht="18" customHeight="1" x14ac:dyDescent="0.2">
      <c r="B47" s="132"/>
      <c r="C47" s="133"/>
      <c r="D47" s="48" t="s">
        <v>4</v>
      </c>
      <c r="E47" s="102">
        <f>+E46</f>
        <v>1</v>
      </c>
      <c r="F47" s="102">
        <f t="shared" ref="F47:S47" si="7">+F46</f>
        <v>0</v>
      </c>
      <c r="G47" s="102">
        <f t="shared" si="7"/>
        <v>0</v>
      </c>
      <c r="H47" s="102">
        <f t="shared" si="7"/>
        <v>1</v>
      </c>
      <c r="I47" s="102">
        <f t="shared" si="7"/>
        <v>0</v>
      </c>
      <c r="J47" s="102">
        <f t="shared" si="7"/>
        <v>0</v>
      </c>
      <c r="K47" s="102">
        <f t="shared" si="7"/>
        <v>1</v>
      </c>
      <c r="L47" s="102">
        <f t="shared" si="7"/>
        <v>0</v>
      </c>
      <c r="M47" s="102">
        <f t="shared" si="7"/>
        <v>0</v>
      </c>
      <c r="N47" s="102">
        <f t="shared" si="7"/>
        <v>1</v>
      </c>
      <c r="O47" s="102">
        <f t="shared" si="7"/>
        <v>0</v>
      </c>
      <c r="P47" s="102">
        <f t="shared" si="7"/>
        <v>0</v>
      </c>
      <c r="Q47" s="102">
        <f t="shared" si="7"/>
        <v>1</v>
      </c>
      <c r="R47" s="102">
        <f t="shared" si="7"/>
        <v>0</v>
      </c>
      <c r="S47" s="102">
        <f t="shared" si="7"/>
        <v>0</v>
      </c>
      <c r="T47" s="51">
        <f>SUM(E47:S47)</f>
        <v>5</v>
      </c>
    </row>
    <row r="48" spans="1:20" ht="44.25" customHeight="1" x14ac:dyDescent="0.2">
      <c r="B48" s="132"/>
      <c r="C48" s="133"/>
      <c r="D48" s="38" t="s">
        <v>26</v>
      </c>
      <c r="E48" s="126" t="s">
        <v>73</v>
      </c>
      <c r="F48" s="127"/>
      <c r="G48" s="128"/>
      <c r="H48" s="126" t="s">
        <v>73</v>
      </c>
      <c r="I48" s="127"/>
      <c r="J48" s="128"/>
      <c r="K48" s="126" t="s">
        <v>73</v>
      </c>
      <c r="L48" s="127"/>
      <c r="M48" s="128"/>
      <c r="N48" s="126" t="s">
        <v>73</v>
      </c>
      <c r="O48" s="127"/>
      <c r="P48" s="128"/>
      <c r="Q48" s="126" t="s">
        <v>73</v>
      </c>
      <c r="R48" s="127"/>
      <c r="S48" s="128"/>
      <c r="T48" s="33"/>
    </row>
    <row r="49" spans="1:20" ht="18" customHeight="1" x14ac:dyDescent="0.2">
      <c r="B49" s="129" t="s">
        <v>12</v>
      </c>
      <c r="C49" s="130"/>
      <c r="D49" s="38" t="s">
        <v>12</v>
      </c>
      <c r="E49" s="39" t="s">
        <v>0</v>
      </c>
      <c r="F49" s="40" t="s">
        <v>1</v>
      </c>
      <c r="G49" s="41" t="s">
        <v>2</v>
      </c>
      <c r="H49" s="39" t="s">
        <v>0</v>
      </c>
      <c r="I49" s="40" t="s">
        <v>1</v>
      </c>
      <c r="J49" s="41" t="s">
        <v>2</v>
      </c>
      <c r="K49" s="39" t="s">
        <v>0</v>
      </c>
      <c r="L49" s="40" t="s">
        <v>1</v>
      </c>
      <c r="M49" s="41" t="s">
        <v>2</v>
      </c>
      <c r="N49" s="39" t="s">
        <v>0</v>
      </c>
      <c r="O49" s="40" t="s">
        <v>1</v>
      </c>
      <c r="P49" s="41" t="s">
        <v>2</v>
      </c>
      <c r="Q49" s="39" t="s">
        <v>0</v>
      </c>
      <c r="R49" s="40" t="s">
        <v>1</v>
      </c>
      <c r="S49" s="41" t="s">
        <v>2</v>
      </c>
      <c r="T49" s="33">
        <v>10</v>
      </c>
    </row>
    <row r="50" spans="1:20" ht="84.75" customHeight="1" x14ac:dyDescent="0.2">
      <c r="A50" s="17">
        <v>1</v>
      </c>
      <c r="B50" s="129"/>
      <c r="C50" s="130"/>
      <c r="D50" s="49" t="s">
        <v>40</v>
      </c>
      <c r="E50" s="100"/>
      <c r="F50" s="100"/>
      <c r="G50" s="100">
        <v>1</v>
      </c>
      <c r="H50" s="100"/>
      <c r="I50" s="100"/>
      <c r="J50" s="100">
        <v>1</v>
      </c>
      <c r="K50" s="100"/>
      <c r="L50" s="100"/>
      <c r="M50" s="100">
        <v>1</v>
      </c>
      <c r="N50" s="100"/>
      <c r="O50" s="100"/>
      <c r="P50" s="100">
        <v>1</v>
      </c>
      <c r="Q50" s="100"/>
      <c r="R50" s="100"/>
      <c r="S50" s="100">
        <v>1</v>
      </c>
      <c r="T50" s="33">
        <f>SUM(E50:S50)</f>
        <v>5</v>
      </c>
    </row>
    <row r="51" spans="1:20" ht="30" customHeight="1" x14ac:dyDescent="0.2">
      <c r="B51" s="129"/>
      <c r="C51" s="130"/>
      <c r="D51" s="48" t="s">
        <v>4</v>
      </c>
      <c r="E51" s="102">
        <f t="shared" ref="E51:S51" si="8">SUM(E50:E50)</f>
        <v>0</v>
      </c>
      <c r="F51" s="102">
        <f t="shared" si="8"/>
        <v>0</v>
      </c>
      <c r="G51" s="102">
        <f t="shared" si="8"/>
        <v>1</v>
      </c>
      <c r="H51" s="102">
        <f t="shared" si="8"/>
        <v>0</v>
      </c>
      <c r="I51" s="102">
        <f t="shared" si="8"/>
        <v>0</v>
      </c>
      <c r="J51" s="102">
        <f t="shared" si="8"/>
        <v>1</v>
      </c>
      <c r="K51" s="102">
        <f t="shared" si="8"/>
        <v>0</v>
      </c>
      <c r="L51" s="102">
        <f t="shared" si="8"/>
        <v>0</v>
      </c>
      <c r="M51" s="102">
        <f t="shared" si="8"/>
        <v>1</v>
      </c>
      <c r="N51" s="102">
        <f t="shared" si="8"/>
        <v>0</v>
      </c>
      <c r="O51" s="102">
        <f t="shared" si="8"/>
        <v>0</v>
      </c>
      <c r="P51" s="102">
        <f t="shared" si="8"/>
        <v>1</v>
      </c>
      <c r="Q51" s="102">
        <f t="shared" si="8"/>
        <v>0</v>
      </c>
      <c r="R51" s="102">
        <f t="shared" si="8"/>
        <v>0</v>
      </c>
      <c r="S51" s="102">
        <f t="shared" si="8"/>
        <v>1</v>
      </c>
      <c r="T51" s="33">
        <f>SUM(E51:S51)</f>
        <v>5</v>
      </c>
    </row>
    <row r="52" spans="1:20" ht="51" customHeight="1" x14ac:dyDescent="0.2">
      <c r="B52" s="129"/>
      <c r="C52" s="130"/>
      <c r="D52" s="38" t="s">
        <v>26</v>
      </c>
      <c r="E52" s="134" t="s">
        <v>74</v>
      </c>
      <c r="F52" s="135"/>
      <c r="G52" s="136"/>
      <c r="H52" s="134" t="s">
        <v>74</v>
      </c>
      <c r="I52" s="135"/>
      <c r="J52" s="136"/>
      <c r="K52" s="134" t="s">
        <v>79</v>
      </c>
      <c r="L52" s="135"/>
      <c r="M52" s="136"/>
      <c r="N52" s="134" t="s">
        <v>74</v>
      </c>
      <c r="O52" s="135"/>
      <c r="P52" s="136"/>
      <c r="Q52" s="134" t="s">
        <v>74</v>
      </c>
      <c r="R52" s="135"/>
      <c r="S52" s="136"/>
      <c r="T52" s="33"/>
    </row>
    <row r="53" spans="1:20" x14ac:dyDescent="0.25">
      <c r="E53" s="81">
        <f t="shared" ref="E53:S53" si="9">+E51+E47+E43+E34+E26+E17</f>
        <v>13</v>
      </c>
      <c r="F53" s="81">
        <f t="shared" si="9"/>
        <v>7</v>
      </c>
      <c r="G53" s="81">
        <f t="shared" si="9"/>
        <v>3</v>
      </c>
      <c r="H53" s="81">
        <f t="shared" si="9"/>
        <v>13</v>
      </c>
      <c r="I53" s="81">
        <f t="shared" si="9"/>
        <v>7</v>
      </c>
      <c r="J53" s="81">
        <f t="shared" si="9"/>
        <v>3</v>
      </c>
      <c r="K53" s="81">
        <f t="shared" si="9"/>
        <v>13</v>
      </c>
      <c r="L53" s="81">
        <f t="shared" si="9"/>
        <v>7</v>
      </c>
      <c r="M53" s="81">
        <f t="shared" si="9"/>
        <v>3</v>
      </c>
      <c r="N53" s="81">
        <f t="shared" si="9"/>
        <v>14</v>
      </c>
      <c r="O53" s="81">
        <f t="shared" si="9"/>
        <v>6</v>
      </c>
      <c r="P53" s="81">
        <f t="shared" si="9"/>
        <v>3</v>
      </c>
      <c r="Q53" s="81">
        <f t="shared" si="9"/>
        <v>15</v>
      </c>
      <c r="R53" s="81">
        <f t="shared" si="9"/>
        <v>5</v>
      </c>
      <c r="S53" s="81">
        <f t="shared" si="9"/>
        <v>3</v>
      </c>
    </row>
    <row r="54" spans="1:20" s="17" customFormat="1" x14ac:dyDescent="0.25">
      <c r="A54" s="17">
        <f>+A50+A46+A42+A33+A25+A16</f>
        <v>23</v>
      </c>
      <c r="E54" s="131">
        <f>+E53+F53+G53</f>
        <v>23</v>
      </c>
      <c r="F54" s="131"/>
      <c r="G54" s="131"/>
      <c r="H54" s="131">
        <f t="shared" ref="H54" si="10">+H53+I53+J53</f>
        <v>23</v>
      </c>
      <c r="I54" s="131"/>
      <c r="J54" s="131"/>
      <c r="K54" s="131">
        <f t="shared" ref="K54" si="11">+K53+L53+M53</f>
        <v>23</v>
      </c>
      <c r="L54" s="131"/>
      <c r="M54" s="131"/>
      <c r="N54" s="131">
        <f t="shared" ref="N54" si="12">+N53+O53+P53</f>
        <v>23</v>
      </c>
      <c r="O54" s="131"/>
      <c r="P54" s="131"/>
      <c r="Q54" s="131">
        <f t="shared" ref="Q54" si="13">+Q53+R53+S53</f>
        <v>23</v>
      </c>
      <c r="R54" s="131"/>
      <c r="S54" s="131"/>
      <c r="T54" s="96"/>
    </row>
    <row r="55" spans="1:20" x14ac:dyDescent="0.25">
      <c r="D55" s="53" t="s">
        <v>0</v>
      </c>
      <c r="E55" s="54">
        <f>+H53+K53+N53+Q53</f>
        <v>55</v>
      </c>
      <c r="F55" s="55">
        <f>+E55/$E$58</f>
        <v>0.53921568627450978</v>
      </c>
    </row>
    <row r="56" spans="1:20" x14ac:dyDescent="0.25">
      <c r="D56" s="53" t="s">
        <v>1</v>
      </c>
      <c r="E56" s="54">
        <f>+F53+I53+L53+O53+R53</f>
        <v>32</v>
      </c>
      <c r="F56" s="55">
        <f t="shared" ref="F56:F58" si="14">+E56/$E$58</f>
        <v>0.31372549019607843</v>
      </c>
    </row>
    <row r="57" spans="1:20" x14ac:dyDescent="0.25">
      <c r="D57" s="53" t="s">
        <v>2</v>
      </c>
      <c r="E57" s="54">
        <f>+G53+J53+M53+P53+S53</f>
        <v>15</v>
      </c>
      <c r="F57" s="55">
        <f t="shared" si="14"/>
        <v>0.14705882352941177</v>
      </c>
    </row>
    <row r="58" spans="1:20" x14ac:dyDescent="0.25">
      <c r="E58" s="54">
        <f>SUM(E55:E57)</f>
        <v>102</v>
      </c>
      <c r="F58" s="55">
        <f t="shared" si="14"/>
        <v>1</v>
      </c>
    </row>
    <row r="60" spans="1:20" x14ac:dyDescent="0.25">
      <c r="D60" s="83" t="s">
        <v>67</v>
      </c>
      <c r="E60" s="82"/>
      <c r="F60" s="92">
        <f>+F55+F57</f>
        <v>0.68627450980392157</v>
      </c>
    </row>
    <row r="104" spans="1:20" ht="12.75" x14ac:dyDescent="0.2">
      <c r="A104" s="17" t="e">
        <f>+'[1]11. CA COLORECTAL'!A49+'[1]11. CA COLORECTAL'!A45+'[1]11. CA COLORECTAL'!#REF!+'[1]11. CA COLORECTAL'!A41+'[1]11. CA COLORECTAL'!A36+'[1]11. CA COLORECTAL'!A30+'[1]11. CA COLORECTAL'!A26+'[1]11. CA COLORECTAL'!A18+A55+A50+#REF!+A47+A43+A36+A30+A22</f>
        <v>#REF!</v>
      </c>
      <c r="E104" s="59"/>
      <c r="F104" s="59"/>
      <c r="G104" s="59"/>
      <c r="H104" s="59"/>
      <c r="I104" s="59"/>
      <c r="J104" s="59"/>
      <c r="K104" s="59"/>
      <c r="L104" s="59"/>
      <c r="M104" s="59"/>
      <c r="N104" s="59"/>
      <c r="O104" s="59"/>
      <c r="P104" s="59"/>
      <c r="Q104" s="59"/>
      <c r="R104" s="59"/>
      <c r="S104" s="59"/>
      <c r="T104" s="26"/>
    </row>
  </sheetData>
  <dataConsolidate/>
  <mergeCells count="51">
    <mergeCell ref="Q52:S52"/>
    <mergeCell ref="E2:T4"/>
    <mergeCell ref="C7:E7"/>
    <mergeCell ref="C9:E9"/>
    <mergeCell ref="C10:E10"/>
    <mergeCell ref="B11:C12"/>
    <mergeCell ref="Q27:S27"/>
    <mergeCell ref="Q18:S18"/>
    <mergeCell ref="B19:C27"/>
    <mergeCell ref="E27:G27"/>
    <mergeCell ref="H27:J27"/>
    <mergeCell ref="K27:M27"/>
    <mergeCell ref="N27:P27"/>
    <mergeCell ref="B13:C18"/>
    <mergeCell ref="E18:G18"/>
    <mergeCell ref="H18:J18"/>
    <mergeCell ref="K18:M18"/>
    <mergeCell ref="N18:P18"/>
    <mergeCell ref="Q44:S44"/>
    <mergeCell ref="Q35:S35"/>
    <mergeCell ref="B36:C44"/>
    <mergeCell ref="E44:G44"/>
    <mergeCell ref="H44:J44"/>
    <mergeCell ref="K44:M44"/>
    <mergeCell ref="N44:P44"/>
    <mergeCell ref="B28:C35"/>
    <mergeCell ref="E35:G35"/>
    <mergeCell ref="H35:J35"/>
    <mergeCell ref="K35:M35"/>
    <mergeCell ref="N35:P35"/>
    <mergeCell ref="Q48:S48"/>
    <mergeCell ref="B49:C52"/>
    <mergeCell ref="E54:G54"/>
    <mergeCell ref="H54:J54"/>
    <mergeCell ref="K54:M54"/>
    <mergeCell ref="N54:P54"/>
    <mergeCell ref="Q54:S54"/>
    <mergeCell ref="B45:C48"/>
    <mergeCell ref="E48:G48"/>
    <mergeCell ref="H48:J48"/>
    <mergeCell ref="K48:M48"/>
    <mergeCell ref="N48:P48"/>
    <mergeCell ref="E52:G52"/>
    <mergeCell ref="H52:J52"/>
    <mergeCell ref="K52:M52"/>
    <mergeCell ref="N52:P52"/>
    <mergeCell ref="E11:G11"/>
    <mergeCell ref="K11:M11"/>
    <mergeCell ref="H11:J11"/>
    <mergeCell ref="N11:P11"/>
    <mergeCell ref="Q11:S11"/>
  </mergeCells>
  <conditionalFormatting sqref="T13:T52">
    <cfRule type="cellIs" dxfId="7" priority="5" operator="notEqual">
      <formula>$T$11</formula>
    </cfRule>
  </conditionalFormatting>
  <conditionalFormatting sqref="E54:S54">
    <cfRule type="cellIs" dxfId="6" priority="26" operator="notEqual">
      <formula>$A$54</formula>
    </cfRule>
    <cfRule type="cellIs" priority="27" operator="notEqual">
      <formula>$A$54</formula>
    </cfRule>
  </conditionalFormatting>
  <dataValidations count="3">
    <dataValidation type="whole" operator="equal" allowBlank="1" showInputMessage="1" showErrorMessage="1" errorTitle="REGISTRO ERRADO" error="SOLO PUEDE REGISTRAR 1 " sqref="E46:S46 E13:S16 E50:S50">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sqref="E20:S25">
      <formula1>1</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zoomScale="115" zoomScaleNormal="115" workbookViewId="0">
      <selection activeCell="C7" sqref="C7:E7"/>
    </sheetView>
  </sheetViews>
  <sheetFormatPr baseColWidth="10" defaultRowHeight="15" x14ac:dyDescent="0.25"/>
  <cols>
    <col min="1" max="1" width="4.42578125" style="77" customWidth="1"/>
    <col min="2" max="2" width="3.85546875" style="56" customWidth="1"/>
    <col min="3" max="3" width="2.7109375" style="56" customWidth="1"/>
    <col min="4" max="4" width="32.140625" style="56" customWidth="1"/>
    <col min="5" max="5" width="5.5703125" style="56" customWidth="1"/>
    <col min="6" max="6" width="5.7109375" style="56" customWidth="1"/>
    <col min="7" max="7" width="3.28515625" style="56" customWidth="1"/>
    <col min="8" max="8" width="3.5703125" style="56" customWidth="1"/>
    <col min="9" max="9" width="3.85546875" style="56" customWidth="1"/>
    <col min="10" max="10" width="3.28515625" style="56" customWidth="1"/>
    <col min="11" max="11" width="3.140625" style="56" customWidth="1"/>
    <col min="12" max="12" width="3.42578125" style="56" customWidth="1"/>
    <col min="13" max="13" width="4" style="56" customWidth="1"/>
    <col min="14" max="14" width="3.85546875" style="56" customWidth="1"/>
    <col min="15" max="15" width="4.28515625" style="56" customWidth="1"/>
    <col min="16" max="16" width="4" style="56" customWidth="1"/>
    <col min="17" max="17" width="3.28515625" style="56" customWidth="1"/>
    <col min="18" max="18" width="4" style="56" customWidth="1"/>
    <col min="19" max="19" width="4.28515625" style="56" customWidth="1"/>
    <col min="20" max="20" width="8.7109375" style="58" customWidth="1"/>
    <col min="21" max="16384" width="11.42578125" style="56"/>
  </cols>
  <sheetData>
    <row r="1" spans="1:20" s="18" customFormat="1" ht="12.75" x14ac:dyDescent="0.2">
      <c r="A1" s="17"/>
      <c r="E1" s="19"/>
      <c r="F1" s="19"/>
      <c r="G1" s="19"/>
      <c r="H1" s="19"/>
      <c r="I1" s="19"/>
      <c r="J1" s="19"/>
      <c r="K1" s="20"/>
      <c r="L1" s="20"/>
      <c r="M1" s="20"/>
      <c r="N1" s="19"/>
      <c r="O1" s="19"/>
      <c r="P1" s="19"/>
      <c r="Q1" s="19"/>
      <c r="R1" s="19"/>
      <c r="S1" s="19"/>
      <c r="T1" s="21"/>
    </row>
    <row r="2" spans="1:20" s="18" customFormat="1" ht="15" customHeight="1" x14ac:dyDescent="0.2">
      <c r="A2" s="17"/>
      <c r="E2" s="143" t="s">
        <v>21</v>
      </c>
      <c r="F2" s="144"/>
      <c r="G2" s="144"/>
      <c r="H2" s="144"/>
      <c r="I2" s="144"/>
      <c r="J2" s="144"/>
      <c r="K2" s="144"/>
      <c r="L2" s="144"/>
      <c r="M2" s="144"/>
      <c r="N2" s="144"/>
      <c r="O2" s="144"/>
      <c r="P2" s="144"/>
      <c r="Q2" s="144"/>
      <c r="R2" s="144"/>
      <c r="S2" s="144"/>
      <c r="T2" s="145"/>
    </row>
    <row r="3" spans="1:20" s="18" customFormat="1" ht="15" customHeight="1" x14ac:dyDescent="0.2">
      <c r="A3" s="17"/>
      <c r="E3" s="146"/>
      <c r="F3" s="147"/>
      <c r="G3" s="147"/>
      <c r="H3" s="147"/>
      <c r="I3" s="147"/>
      <c r="J3" s="147"/>
      <c r="K3" s="147"/>
      <c r="L3" s="147"/>
      <c r="M3" s="147"/>
      <c r="N3" s="147"/>
      <c r="O3" s="147"/>
      <c r="P3" s="147"/>
      <c r="Q3" s="147"/>
      <c r="R3" s="147"/>
      <c r="S3" s="147"/>
      <c r="T3" s="148"/>
    </row>
    <row r="4" spans="1:20" s="18" customFormat="1" ht="15" customHeight="1" x14ac:dyDescent="0.2">
      <c r="A4" s="17"/>
      <c r="E4" s="173"/>
      <c r="F4" s="174"/>
      <c r="G4" s="174"/>
      <c r="H4" s="174"/>
      <c r="I4" s="174"/>
      <c r="J4" s="174"/>
      <c r="K4" s="174"/>
      <c r="L4" s="174"/>
      <c r="M4" s="174"/>
      <c r="N4" s="174"/>
      <c r="O4" s="174"/>
      <c r="P4" s="174"/>
      <c r="Q4" s="174"/>
      <c r="R4" s="174"/>
      <c r="S4" s="174"/>
      <c r="T4" s="175"/>
    </row>
    <row r="5" spans="1:20" s="18" customFormat="1" ht="12.75" x14ac:dyDescent="0.2">
      <c r="A5" s="17"/>
      <c r="E5" s="22"/>
      <c r="F5" s="22"/>
      <c r="G5" s="22"/>
      <c r="H5" s="23"/>
      <c r="I5" s="23"/>
      <c r="J5" s="23"/>
      <c r="K5" s="24"/>
      <c r="L5" s="24"/>
      <c r="M5" s="24"/>
      <c r="N5" s="22"/>
      <c r="O5" s="22"/>
      <c r="P5" s="22"/>
      <c r="Q5" s="22"/>
      <c r="R5" s="22"/>
      <c r="S5" s="22"/>
      <c r="T5" s="25"/>
    </row>
    <row r="6" spans="1:20" s="18" customFormat="1" ht="21.75" customHeight="1" x14ac:dyDescent="0.2">
      <c r="A6" s="17"/>
      <c r="E6" s="22"/>
      <c r="F6" s="22"/>
      <c r="G6" s="22"/>
      <c r="H6" s="22"/>
      <c r="I6" s="22"/>
      <c r="J6" s="22"/>
      <c r="K6" s="24"/>
      <c r="L6" s="24"/>
      <c r="M6" s="24"/>
      <c r="N6" s="22"/>
      <c r="O6" s="22"/>
      <c r="P6" s="22"/>
      <c r="Q6" s="22"/>
      <c r="R6" s="22"/>
      <c r="S6" s="22"/>
      <c r="T6" s="25"/>
    </row>
    <row r="7" spans="1:20" s="18" customFormat="1" ht="12.75" x14ac:dyDescent="0.2">
      <c r="A7" s="17"/>
      <c r="C7" s="149" t="s">
        <v>107</v>
      </c>
      <c r="D7" s="149"/>
      <c r="E7" s="149"/>
      <c r="K7" s="26"/>
      <c r="T7" s="26"/>
    </row>
    <row r="8" spans="1:20" s="18" customFormat="1" ht="14.25" customHeight="1" x14ac:dyDescent="0.2">
      <c r="A8" s="17"/>
      <c r="C8" s="27" t="s">
        <v>69</v>
      </c>
      <c r="D8" s="27"/>
      <c r="E8" s="27"/>
      <c r="K8" s="26"/>
      <c r="T8" s="26"/>
    </row>
    <row r="9" spans="1:20" s="18" customFormat="1" ht="12.75" x14ac:dyDescent="0.2">
      <c r="A9" s="17"/>
      <c r="C9" s="150" t="s">
        <v>78</v>
      </c>
      <c r="D9" s="150"/>
      <c r="E9" s="150"/>
      <c r="K9" s="26"/>
      <c r="T9" s="26"/>
    </row>
    <row r="10" spans="1:20" s="18" customFormat="1" ht="12.75" x14ac:dyDescent="0.2">
      <c r="A10" s="17"/>
      <c r="C10" s="150" t="s">
        <v>70</v>
      </c>
      <c r="D10" s="150"/>
      <c r="E10" s="150"/>
      <c r="K10" s="26"/>
      <c r="T10" s="26"/>
    </row>
    <row r="11" spans="1:20" s="18" customFormat="1" ht="12.75" x14ac:dyDescent="0.2">
      <c r="A11" s="17"/>
      <c r="B11" s="176" t="s">
        <v>41</v>
      </c>
      <c r="C11" s="177"/>
      <c r="D11" s="177"/>
      <c r="E11" s="177"/>
      <c r="F11" s="177"/>
      <c r="G11" s="177"/>
      <c r="H11" s="177"/>
      <c r="I11" s="177"/>
      <c r="J11" s="59"/>
      <c r="K11" s="60"/>
      <c r="T11" s="26"/>
    </row>
    <row r="12" spans="1:20" s="18" customFormat="1" ht="12.75" x14ac:dyDescent="0.2">
      <c r="A12" s="17"/>
      <c r="B12" s="176"/>
      <c r="C12" s="177"/>
      <c r="D12" s="177"/>
      <c r="E12" s="177"/>
      <c r="F12" s="177"/>
      <c r="G12" s="177"/>
      <c r="H12" s="177"/>
      <c r="I12" s="177"/>
      <c r="J12" s="59"/>
      <c r="K12" s="60"/>
      <c r="T12" s="26"/>
    </row>
    <row r="13" spans="1:20" s="18" customFormat="1" ht="13.5" thickBot="1" x14ac:dyDescent="0.25">
      <c r="A13" s="17"/>
      <c r="B13" s="61"/>
      <c r="C13" s="61"/>
      <c r="D13" s="61"/>
      <c r="E13" s="59"/>
      <c r="F13" s="59"/>
      <c r="G13" s="59"/>
      <c r="H13" s="59"/>
      <c r="I13" s="59"/>
      <c r="J13" s="59"/>
      <c r="K13" s="60"/>
      <c r="T13" s="26"/>
    </row>
    <row r="14" spans="1:20" s="18" customFormat="1" ht="30.75" customHeight="1" x14ac:dyDescent="0.2">
      <c r="A14" s="17"/>
      <c r="B14" s="62"/>
      <c r="C14" s="63"/>
      <c r="D14" s="64" t="s">
        <v>8</v>
      </c>
      <c r="E14" s="178" t="s">
        <v>83</v>
      </c>
      <c r="F14" s="179"/>
      <c r="G14" s="180"/>
      <c r="H14" s="178" t="s">
        <v>84</v>
      </c>
      <c r="I14" s="179"/>
      <c r="J14" s="180"/>
      <c r="K14" s="178" t="s">
        <v>85</v>
      </c>
      <c r="L14" s="179"/>
      <c r="M14" s="180"/>
      <c r="N14" s="178" t="s">
        <v>86</v>
      </c>
      <c r="O14" s="179"/>
      <c r="P14" s="180"/>
      <c r="Q14" s="178" t="s">
        <v>87</v>
      </c>
      <c r="R14" s="179"/>
      <c r="S14" s="180"/>
      <c r="T14" s="65"/>
    </row>
    <row r="15" spans="1:20" s="18" customFormat="1" ht="25.5" x14ac:dyDescent="0.2">
      <c r="A15" s="17"/>
      <c r="B15" s="172" t="s">
        <v>9</v>
      </c>
      <c r="C15" s="130"/>
      <c r="D15" s="66" t="s">
        <v>10</v>
      </c>
      <c r="E15" s="53" t="s">
        <v>0</v>
      </c>
      <c r="F15" s="53" t="s">
        <v>1</v>
      </c>
      <c r="G15" s="53" t="s">
        <v>2</v>
      </c>
      <c r="H15" s="53" t="s">
        <v>0</v>
      </c>
      <c r="I15" s="53" t="s">
        <v>1</v>
      </c>
      <c r="J15" s="53" t="s">
        <v>2</v>
      </c>
      <c r="K15" s="53" t="s">
        <v>0</v>
      </c>
      <c r="L15" s="53" t="s">
        <v>1</v>
      </c>
      <c r="M15" s="53" t="s">
        <v>2</v>
      </c>
      <c r="N15" s="53" t="s">
        <v>0</v>
      </c>
      <c r="O15" s="53" t="s">
        <v>1</v>
      </c>
      <c r="P15" s="53" t="s">
        <v>2</v>
      </c>
      <c r="Q15" s="53" t="s">
        <v>0</v>
      </c>
      <c r="R15" s="53" t="s">
        <v>1</v>
      </c>
      <c r="S15" s="53" t="s">
        <v>2</v>
      </c>
      <c r="T15" s="65">
        <v>5</v>
      </c>
    </row>
    <row r="16" spans="1:20" s="18" customFormat="1" ht="50.25" customHeight="1" x14ac:dyDescent="0.2">
      <c r="A16" s="17">
        <v>1</v>
      </c>
      <c r="B16" s="172"/>
      <c r="C16" s="130"/>
      <c r="D16" s="67" t="s">
        <v>22</v>
      </c>
      <c r="E16" s="68">
        <v>1</v>
      </c>
      <c r="F16" s="68"/>
      <c r="G16" s="68"/>
      <c r="H16" s="68">
        <v>1</v>
      </c>
      <c r="I16" s="68"/>
      <c r="J16" s="68"/>
      <c r="K16" s="68">
        <v>1</v>
      </c>
      <c r="L16" s="68"/>
      <c r="M16" s="68"/>
      <c r="N16" s="68">
        <v>1</v>
      </c>
      <c r="O16" s="68"/>
      <c r="P16" s="68"/>
      <c r="Q16" s="68">
        <v>1</v>
      </c>
      <c r="R16" s="68"/>
      <c r="S16" s="68"/>
      <c r="T16" s="65">
        <f>SUM(E16:S16)</f>
        <v>5</v>
      </c>
    </row>
    <row r="17" spans="1:20" s="18" customFormat="1" ht="51" customHeight="1" x14ac:dyDescent="0.2">
      <c r="A17" s="17">
        <v>2</v>
      </c>
      <c r="B17" s="172"/>
      <c r="C17" s="130"/>
      <c r="D17" s="69" t="s">
        <v>23</v>
      </c>
      <c r="E17" s="68">
        <v>1</v>
      </c>
      <c r="F17" s="68"/>
      <c r="G17" s="68"/>
      <c r="H17" s="68">
        <v>1</v>
      </c>
      <c r="I17" s="68"/>
      <c r="J17" s="68"/>
      <c r="K17" s="68">
        <v>1</v>
      </c>
      <c r="L17" s="68"/>
      <c r="M17" s="68"/>
      <c r="N17" s="68">
        <v>1</v>
      </c>
      <c r="O17" s="68"/>
      <c r="P17" s="68"/>
      <c r="Q17" s="68">
        <v>1</v>
      </c>
      <c r="R17" s="68"/>
      <c r="S17" s="68"/>
      <c r="T17" s="65">
        <f>SUM(E17:S17)</f>
        <v>5</v>
      </c>
    </row>
    <row r="18" spans="1:20" s="18" customFormat="1" ht="66" customHeight="1" x14ac:dyDescent="0.2">
      <c r="A18" s="17">
        <v>3</v>
      </c>
      <c r="B18" s="172"/>
      <c r="C18" s="130"/>
      <c r="D18" s="69" t="s">
        <v>24</v>
      </c>
      <c r="E18" s="68">
        <v>1</v>
      </c>
      <c r="F18" s="68"/>
      <c r="G18" s="68"/>
      <c r="H18" s="68">
        <v>1</v>
      </c>
      <c r="I18" s="68"/>
      <c r="J18" s="68"/>
      <c r="K18" s="68">
        <v>1</v>
      </c>
      <c r="L18" s="68"/>
      <c r="M18" s="68"/>
      <c r="N18" s="68">
        <v>1</v>
      </c>
      <c r="O18" s="68"/>
      <c r="P18" s="68"/>
      <c r="Q18" s="68">
        <v>1</v>
      </c>
      <c r="R18" s="68"/>
      <c r="S18" s="68"/>
      <c r="T18" s="65">
        <f>SUM(E18:S18)</f>
        <v>5</v>
      </c>
    </row>
    <row r="19" spans="1:20" s="18" customFormat="1" ht="18" customHeight="1" x14ac:dyDescent="0.2">
      <c r="A19" s="17"/>
      <c r="B19" s="172"/>
      <c r="C19" s="130"/>
      <c r="D19" s="70" t="s">
        <v>4</v>
      </c>
      <c r="E19" s="68">
        <f t="shared" ref="E19:S19" si="0">SUM(E16:E18)</f>
        <v>3</v>
      </c>
      <c r="F19" s="68">
        <f t="shared" si="0"/>
        <v>0</v>
      </c>
      <c r="G19" s="68">
        <f t="shared" si="0"/>
        <v>0</v>
      </c>
      <c r="H19" s="68">
        <f t="shared" si="0"/>
        <v>3</v>
      </c>
      <c r="I19" s="68">
        <f t="shared" si="0"/>
        <v>0</v>
      </c>
      <c r="J19" s="68">
        <f t="shared" si="0"/>
        <v>0</v>
      </c>
      <c r="K19" s="68">
        <f t="shared" si="0"/>
        <v>3</v>
      </c>
      <c r="L19" s="68">
        <f t="shared" si="0"/>
        <v>0</v>
      </c>
      <c r="M19" s="68">
        <f t="shared" si="0"/>
        <v>0</v>
      </c>
      <c r="N19" s="68">
        <f t="shared" si="0"/>
        <v>3</v>
      </c>
      <c r="O19" s="68">
        <f t="shared" si="0"/>
        <v>0</v>
      </c>
      <c r="P19" s="68">
        <f t="shared" si="0"/>
        <v>0</v>
      </c>
      <c r="Q19" s="68">
        <f t="shared" si="0"/>
        <v>3</v>
      </c>
      <c r="R19" s="68">
        <f t="shared" si="0"/>
        <v>0</v>
      </c>
      <c r="S19" s="68">
        <f t="shared" si="0"/>
        <v>0</v>
      </c>
      <c r="T19" s="65">
        <f>SUM(E19:S19)</f>
        <v>15</v>
      </c>
    </row>
    <row r="20" spans="1:20" s="18" customFormat="1" ht="37.5" customHeight="1" x14ac:dyDescent="0.2">
      <c r="A20" s="17"/>
      <c r="B20" s="172"/>
      <c r="C20" s="130"/>
      <c r="D20" s="71" t="s">
        <v>26</v>
      </c>
      <c r="E20" s="126" t="s">
        <v>88</v>
      </c>
      <c r="F20" s="127"/>
      <c r="G20" s="128"/>
      <c r="H20" s="126" t="s">
        <v>88</v>
      </c>
      <c r="I20" s="127"/>
      <c r="J20" s="128"/>
      <c r="K20" s="126" t="s">
        <v>88</v>
      </c>
      <c r="L20" s="127"/>
      <c r="M20" s="128"/>
      <c r="N20" s="126" t="s">
        <v>88</v>
      </c>
      <c r="O20" s="127"/>
      <c r="P20" s="128"/>
      <c r="Q20" s="126" t="s">
        <v>88</v>
      </c>
      <c r="R20" s="127"/>
      <c r="S20" s="128"/>
    </row>
    <row r="21" spans="1:20" s="18" customFormat="1" ht="21.75" customHeight="1" x14ac:dyDescent="0.2">
      <c r="A21" s="17"/>
      <c r="B21" s="172" t="s">
        <v>27</v>
      </c>
      <c r="C21" s="130"/>
      <c r="D21" s="71" t="s">
        <v>27</v>
      </c>
      <c r="E21" s="53" t="s">
        <v>0</v>
      </c>
      <c r="F21" s="53" t="s">
        <v>1</v>
      </c>
      <c r="G21" s="53" t="s">
        <v>2</v>
      </c>
      <c r="H21" s="53" t="s">
        <v>0</v>
      </c>
      <c r="I21" s="53" t="s">
        <v>1</v>
      </c>
      <c r="J21" s="53" t="s">
        <v>2</v>
      </c>
      <c r="K21" s="53" t="s">
        <v>0</v>
      </c>
      <c r="L21" s="53" t="s">
        <v>1</v>
      </c>
      <c r="M21" s="53" t="s">
        <v>2</v>
      </c>
      <c r="N21" s="53" t="s">
        <v>0</v>
      </c>
      <c r="O21" s="53" t="s">
        <v>1</v>
      </c>
      <c r="P21" s="53" t="s">
        <v>2</v>
      </c>
      <c r="Q21" s="53" t="s">
        <v>0</v>
      </c>
      <c r="R21" s="53" t="s">
        <v>1</v>
      </c>
      <c r="S21" s="53" t="s">
        <v>2</v>
      </c>
      <c r="T21" s="65">
        <v>10</v>
      </c>
    </row>
    <row r="22" spans="1:20" s="18" customFormat="1" ht="114" customHeight="1" x14ac:dyDescent="0.2">
      <c r="A22" s="17">
        <v>1</v>
      </c>
      <c r="B22" s="172"/>
      <c r="C22" s="130"/>
      <c r="D22" s="72" t="s">
        <v>42</v>
      </c>
      <c r="E22" s="111"/>
      <c r="F22" s="111">
        <v>1</v>
      </c>
      <c r="G22" s="111"/>
      <c r="H22" s="111"/>
      <c r="I22" s="111">
        <v>1</v>
      </c>
      <c r="J22" s="111"/>
      <c r="K22" s="111"/>
      <c r="L22" s="111">
        <v>1</v>
      </c>
      <c r="M22" s="111"/>
      <c r="N22" s="111"/>
      <c r="O22" s="111">
        <v>1</v>
      </c>
      <c r="P22" s="111"/>
      <c r="Q22" s="111"/>
      <c r="R22" s="111">
        <v>1</v>
      </c>
      <c r="S22" s="111"/>
      <c r="T22" s="65">
        <f t="shared" ref="T22:T27" si="1">SUM(E22:S22)</f>
        <v>5</v>
      </c>
    </row>
    <row r="23" spans="1:20" s="18" customFormat="1" ht="105.75" customHeight="1" x14ac:dyDescent="0.2">
      <c r="A23" s="17">
        <v>2</v>
      </c>
      <c r="B23" s="172"/>
      <c r="C23" s="130"/>
      <c r="D23" s="72" t="s">
        <v>43</v>
      </c>
      <c r="E23" s="111"/>
      <c r="F23" s="111">
        <v>1</v>
      </c>
      <c r="G23" s="111"/>
      <c r="H23" s="111"/>
      <c r="I23" s="111">
        <v>1</v>
      </c>
      <c r="J23" s="111"/>
      <c r="K23" s="111"/>
      <c r="L23" s="111">
        <v>1</v>
      </c>
      <c r="M23" s="111"/>
      <c r="N23" s="111"/>
      <c r="O23" s="111">
        <v>1</v>
      </c>
      <c r="P23" s="111"/>
      <c r="Q23" s="111"/>
      <c r="R23" s="111">
        <v>1</v>
      </c>
      <c r="S23" s="111"/>
      <c r="T23" s="65">
        <f t="shared" si="1"/>
        <v>5</v>
      </c>
    </row>
    <row r="24" spans="1:20" s="18" customFormat="1" ht="48.75" customHeight="1" x14ac:dyDescent="0.2">
      <c r="A24" s="17">
        <v>3</v>
      </c>
      <c r="B24" s="172"/>
      <c r="C24" s="130"/>
      <c r="D24" s="46" t="s">
        <v>44</v>
      </c>
      <c r="E24" s="111">
        <v>1</v>
      </c>
      <c r="F24" s="111"/>
      <c r="G24" s="111"/>
      <c r="H24" s="111">
        <v>1</v>
      </c>
      <c r="I24" s="111"/>
      <c r="J24" s="111"/>
      <c r="K24" s="111">
        <v>1</v>
      </c>
      <c r="L24" s="111"/>
      <c r="M24" s="111"/>
      <c r="N24" s="111">
        <v>1</v>
      </c>
      <c r="O24" s="111"/>
      <c r="P24" s="111"/>
      <c r="Q24" s="111">
        <v>1</v>
      </c>
      <c r="R24" s="111"/>
      <c r="S24" s="111"/>
      <c r="T24" s="65">
        <f t="shared" si="1"/>
        <v>5</v>
      </c>
    </row>
    <row r="25" spans="1:20" s="18" customFormat="1" ht="47.25" customHeight="1" x14ac:dyDescent="0.2">
      <c r="A25" s="17">
        <v>4</v>
      </c>
      <c r="B25" s="172"/>
      <c r="C25" s="130"/>
      <c r="D25" s="46" t="s">
        <v>45</v>
      </c>
      <c r="E25" s="111">
        <v>1</v>
      </c>
      <c r="F25" s="111"/>
      <c r="G25" s="111"/>
      <c r="H25" s="111">
        <v>1</v>
      </c>
      <c r="I25" s="111"/>
      <c r="J25" s="111"/>
      <c r="K25" s="111">
        <v>1</v>
      </c>
      <c r="L25" s="111"/>
      <c r="M25" s="111"/>
      <c r="N25" s="111">
        <v>1</v>
      </c>
      <c r="O25" s="111"/>
      <c r="P25" s="111"/>
      <c r="Q25" s="111">
        <v>1</v>
      </c>
      <c r="R25" s="111"/>
      <c r="S25" s="111"/>
      <c r="T25" s="65">
        <f t="shared" si="1"/>
        <v>5</v>
      </c>
    </row>
    <row r="26" spans="1:20" s="18" customFormat="1" ht="75" customHeight="1" x14ac:dyDescent="0.2">
      <c r="A26" s="17">
        <v>5</v>
      </c>
      <c r="B26" s="172"/>
      <c r="C26" s="130"/>
      <c r="D26" s="72" t="s">
        <v>98</v>
      </c>
      <c r="E26" s="111"/>
      <c r="F26" s="111">
        <v>1</v>
      </c>
      <c r="G26" s="111"/>
      <c r="H26" s="111"/>
      <c r="I26" s="111">
        <v>1</v>
      </c>
      <c r="J26" s="111"/>
      <c r="K26" s="111"/>
      <c r="L26" s="111">
        <v>1</v>
      </c>
      <c r="M26" s="111"/>
      <c r="N26" s="111"/>
      <c r="O26" s="111">
        <v>1</v>
      </c>
      <c r="P26" s="111"/>
      <c r="Q26" s="111"/>
      <c r="R26" s="111">
        <v>1</v>
      </c>
      <c r="S26" s="111"/>
      <c r="T26" s="65">
        <f t="shared" si="1"/>
        <v>5</v>
      </c>
    </row>
    <row r="27" spans="1:20" s="18" customFormat="1" ht="18" customHeight="1" x14ac:dyDescent="0.2">
      <c r="A27" s="17"/>
      <c r="B27" s="172"/>
      <c r="C27" s="130"/>
      <c r="D27" s="70" t="s">
        <v>4</v>
      </c>
      <c r="E27" s="68">
        <f>SUM(E22:E26)</f>
        <v>2</v>
      </c>
      <c r="F27" s="68">
        <f>SUM(F22:F26)</f>
        <v>3</v>
      </c>
      <c r="G27" s="68">
        <f>SUM(G22:G26)</f>
        <v>0</v>
      </c>
      <c r="H27" s="68">
        <f>SUM(H22:H26)</f>
        <v>2</v>
      </c>
      <c r="I27" s="68">
        <f>SUM(I22:I26)</f>
        <v>3</v>
      </c>
      <c r="J27" s="68">
        <f>SUM(J22:J26)</f>
        <v>0</v>
      </c>
      <c r="K27" s="68">
        <f>SUM(K22:K26)</f>
        <v>2</v>
      </c>
      <c r="L27" s="68">
        <f>SUM(L22:L26)</f>
        <v>3</v>
      </c>
      <c r="M27" s="68">
        <f>SUM(M22:M26)</f>
        <v>0</v>
      </c>
      <c r="N27" s="68">
        <f>SUM(N22:N26)</f>
        <v>2</v>
      </c>
      <c r="O27" s="68">
        <f>SUM(O22:O26)</f>
        <v>3</v>
      </c>
      <c r="P27" s="68">
        <f>SUM(P22:P26)</f>
        <v>0</v>
      </c>
      <c r="Q27" s="68">
        <f>SUM(Q22:Q26)</f>
        <v>2</v>
      </c>
      <c r="R27" s="68">
        <f>SUM(R22:R26)</f>
        <v>3</v>
      </c>
      <c r="S27" s="68">
        <f>SUM(S22:S26)</f>
        <v>0</v>
      </c>
      <c r="T27" s="65">
        <f t="shared" si="1"/>
        <v>25</v>
      </c>
    </row>
    <row r="28" spans="1:20" s="18" customFormat="1" ht="48.75" customHeight="1" x14ac:dyDescent="0.2">
      <c r="A28" s="17"/>
      <c r="B28" s="172"/>
      <c r="C28" s="130"/>
      <c r="D28" s="71" t="s">
        <v>26</v>
      </c>
      <c r="E28" s="169" t="s">
        <v>99</v>
      </c>
      <c r="F28" s="170"/>
      <c r="G28" s="171"/>
      <c r="H28" s="169" t="s">
        <v>99</v>
      </c>
      <c r="I28" s="170"/>
      <c r="J28" s="171"/>
      <c r="K28" s="169" t="s">
        <v>99</v>
      </c>
      <c r="L28" s="170"/>
      <c r="M28" s="171"/>
      <c r="N28" s="169" t="s">
        <v>99</v>
      </c>
      <c r="O28" s="170"/>
      <c r="P28" s="171"/>
      <c r="Q28" s="169" t="s">
        <v>99</v>
      </c>
      <c r="R28" s="170"/>
      <c r="S28" s="171"/>
    </row>
    <row r="29" spans="1:20" s="18" customFormat="1" ht="18" customHeight="1" x14ac:dyDescent="0.2">
      <c r="A29" s="17"/>
      <c r="B29" s="172" t="s">
        <v>5</v>
      </c>
      <c r="C29" s="130"/>
      <c r="D29" s="71" t="s">
        <v>5</v>
      </c>
      <c r="E29" s="53" t="s">
        <v>0</v>
      </c>
      <c r="F29" s="53" t="s">
        <v>1</v>
      </c>
      <c r="G29" s="53" t="s">
        <v>2</v>
      </c>
      <c r="H29" s="53" t="s">
        <v>0</v>
      </c>
      <c r="I29" s="53" t="s">
        <v>1</v>
      </c>
      <c r="J29" s="53" t="s">
        <v>2</v>
      </c>
      <c r="K29" s="53" t="s">
        <v>0</v>
      </c>
      <c r="L29" s="53" t="s">
        <v>1</v>
      </c>
      <c r="M29" s="53" t="s">
        <v>2</v>
      </c>
      <c r="N29" s="53" t="s">
        <v>0</v>
      </c>
      <c r="O29" s="53" t="s">
        <v>1</v>
      </c>
      <c r="P29" s="53" t="s">
        <v>2</v>
      </c>
      <c r="Q29" s="53" t="s">
        <v>0</v>
      </c>
      <c r="R29" s="53" t="s">
        <v>1</v>
      </c>
      <c r="S29" s="53" t="s">
        <v>2</v>
      </c>
    </row>
    <row r="30" spans="1:20" s="18" customFormat="1" ht="88.5" customHeight="1" x14ac:dyDescent="0.2">
      <c r="A30" s="17">
        <v>1</v>
      </c>
      <c r="B30" s="172"/>
      <c r="C30" s="130"/>
      <c r="D30" s="72" t="s">
        <v>46</v>
      </c>
      <c r="E30" s="68">
        <v>1</v>
      </c>
      <c r="F30" s="68"/>
      <c r="G30" s="68"/>
      <c r="H30" s="68">
        <v>1</v>
      </c>
      <c r="I30" s="68"/>
      <c r="J30" s="68"/>
      <c r="K30" s="68">
        <v>1</v>
      </c>
      <c r="L30" s="68"/>
      <c r="M30" s="68"/>
      <c r="N30" s="68">
        <v>1</v>
      </c>
      <c r="O30" s="68"/>
      <c r="P30" s="68"/>
      <c r="Q30" s="68">
        <v>1</v>
      </c>
      <c r="R30" s="68"/>
      <c r="S30" s="68"/>
      <c r="T30" s="65">
        <f>SUM(E30:S30)</f>
        <v>5</v>
      </c>
    </row>
    <row r="31" spans="1:20" s="18" customFormat="1" ht="18" customHeight="1" x14ac:dyDescent="0.2">
      <c r="A31" s="17"/>
      <c r="B31" s="172"/>
      <c r="C31" s="130"/>
      <c r="D31" s="70" t="s">
        <v>4</v>
      </c>
      <c r="E31" s="68">
        <f t="shared" ref="E31:S31" si="2">SUM(E30:E30)</f>
        <v>1</v>
      </c>
      <c r="F31" s="68">
        <f t="shared" si="2"/>
        <v>0</v>
      </c>
      <c r="G31" s="68">
        <f t="shared" si="2"/>
        <v>0</v>
      </c>
      <c r="H31" s="68">
        <f t="shared" si="2"/>
        <v>1</v>
      </c>
      <c r="I31" s="68">
        <f t="shared" si="2"/>
        <v>0</v>
      </c>
      <c r="J31" s="68">
        <f t="shared" si="2"/>
        <v>0</v>
      </c>
      <c r="K31" s="68">
        <f t="shared" si="2"/>
        <v>1</v>
      </c>
      <c r="L31" s="68">
        <f t="shared" si="2"/>
        <v>0</v>
      </c>
      <c r="M31" s="68">
        <f t="shared" si="2"/>
        <v>0</v>
      </c>
      <c r="N31" s="68">
        <f t="shared" si="2"/>
        <v>1</v>
      </c>
      <c r="O31" s="68">
        <f t="shared" si="2"/>
        <v>0</v>
      </c>
      <c r="P31" s="68">
        <f t="shared" si="2"/>
        <v>0</v>
      </c>
      <c r="Q31" s="68">
        <f t="shared" si="2"/>
        <v>1</v>
      </c>
      <c r="R31" s="68">
        <f t="shared" si="2"/>
        <v>0</v>
      </c>
      <c r="S31" s="68">
        <f t="shared" si="2"/>
        <v>0</v>
      </c>
      <c r="T31" s="65">
        <f>SUM(E31:S31)</f>
        <v>5</v>
      </c>
    </row>
    <row r="32" spans="1:20" s="18" customFormat="1" ht="37.5" customHeight="1" x14ac:dyDescent="0.2">
      <c r="A32" s="17"/>
      <c r="B32" s="172"/>
      <c r="C32" s="130"/>
      <c r="D32" s="71" t="s">
        <v>26</v>
      </c>
      <c r="E32" s="166" t="s">
        <v>75</v>
      </c>
      <c r="F32" s="167"/>
      <c r="G32" s="168"/>
      <c r="H32" s="166" t="s">
        <v>75</v>
      </c>
      <c r="I32" s="167"/>
      <c r="J32" s="168"/>
      <c r="K32" s="166" t="s">
        <v>75</v>
      </c>
      <c r="L32" s="167"/>
      <c r="M32" s="168"/>
      <c r="N32" s="166" t="s">
        <v>75</v>
      </c>
      <c r="O32" s="167"/>
      <c r="P32" s="168"/>
      <c r="Q32" s="166" t="s">
        <v>75</v>
      </c>
      <c r="R32" s="167"/>
      <c r="S32" s="168"/>
    </row>
    <row r="33" spans="1:20" s="18" customFormat="1" ht="18" customHeight="1" x14ac:dyDescent="0.2">
      <c r="A33" s="17"/>
      <c r="B33" s="172" t="s">
        <v>6</v>
      </c>
      <c r="C33" s="130"/>
      <c r="D33" s="71" t="s">
        <v>6</v>
      </c>
      <c r="E33" s="53" t="s">
        <v>0</v>
      </c>
      <c r="F33" s="53" t="s">
        <v>1</v>
      </c>
      <c r="G33" s="53" t="s">
        <v>2</v>
      </c>
      <c r="H33" s="53" t="s">
        <v>0</v>
      </c>
      <c r="I33" s="53" t="s">
        <v>1</v>
      </c>
      <c r="J33" s="53" t="s">
        <v>2</v>
      </c>
      <c r="K33" s="53" t="s">
        <v>0</v>
      </c>
      <c r="L33" s="53" t="s">
        <v>1</v>
      </c>
      <c r="M33" s="53" t="s">
        <v>2</v>
      </c>
      <c r="N33" s="53" t="s">
        <v>0</v>
      </c>
      <c r="O33" s="53" t="s">
        <v>1</v>
      </c>
      <c r="P33" s="53" t="s">
        <v>2</v>
      </c>
      <c r="Q33" s="53" t="s">
        <v>0</v>
      </c>
      <c r="R33" s="53" t="s">
        <v>1</v>
      </c>
      <c r="S33" s="53" t="s">
        <v>2</v>
      </c>
    </row>
    <row r="34" spans="1:20" s="18" customFormat="1" ht="81" customHeight="1" x14ac:dyDescent="0.2">
      <c r="A34" s="17">
        <v>1</v>
      </c>
      <c r="B34" s="172"/>
      <c r="C34" s="130"/>
      <c r="D34" s="73" t="s">
        <v>47</v>
      </c>
      <c r="E34" s="68">
        <v>1</v>
      </c>
      <c r="F34" s="68"/>
      <c r="G34" s="68"/>
      <c r="H34" s="68">
        <v>1</v>
      </c>
      <c r="I34" s="68"/>
      <c r="J34" s="68"/>
      <c r="K34" s="68">
        <v>1</v>
      </c>
      <c r="L34" s="68"/>
      <c r="M34" s="68"/>
      <c r="N34" s="68">
        <v>1</v>
      </c>
      <c r="O34" s="68"/>
      <c r="P34" s="68"/>
      <c r="Q34" s="68">
        <v>1</v>
      </c>
      <c r="R34" s="68"/>
      <c r="S34" s="68"/>
      <c r="T34" s="65">
        <f>SUM(E34:S34)</f>
        <v>5</v>
      </c>
    </row>
    <row r="35" spans="1:20" s="18" customFormat="1" ht="81" customHeight="1" x14ac:dyDescent="0.2">
      <c r="A35" s="17">
        <v>2</v>
      </c>
      <c r="B35" s="172"/>
      <c r="C35" s="130"/>
      <c r="D35" s="49" t="s">
        <v>48</v>
      </c>
      <c r="E35" s="68"/>
      <c r="F35" s="68">
        <v>1</v>
      </c>
      <c r="G35" s="68"/>
      <c r="H35" s="68"/>
      <c r="I35" s="68">
        <v>1</v>
      </c>
      <c r="J35" s="68"/>
      <c r="K35" s="68"/>
      <c r="L35" s="68">
        <v>1</v>
      </c>
      <c r="M35" s="68"/>
      <c r="N35" s="68"/>
      <c r="O35" s="68">
        <v>1</v>
      </c>
      <c r="P35" s="68"/>
      <c r="Q35" s="68"/>
      <c r="R35" s="68">
        <v>1</v>
      </c>
      <c r="S35" s="68"/>
      <c r="T35" s="65">
        <f>SUM(E35:S35)</f>
        <v>5</v>
      </c>
    </row>
    <row r="36" spans="1:20" s="18" customFormat="1" ht="91.5" customHeight="1" x14ac:dyDescent="0.2">
      <c r="A36" s="17">
        <v>3</v>
      </c>
      <c r="B36" s="172"/>
      <c r="C36" s="130"/>
      <c r="D36" s="73" t="s">
        <v>49</v>
      </c>
      <c r="E36" s="68">
        <v>1</v>
      </c>
      <c r="F36" s="68"/>
      <c r="G36" s="68"/>
      <c r="H36" s="68">
        <v>1</v>
      </c>
      <c r="I36" s="68"/>
      <c r="J36" s="68"/>
      <c r="K36" s="68">
        <v>1</v>
      </c>
      <c r="L36" s="68"/>
      <c r="M36" s="68"/>
      <c r="N36" s="68">
        <v>1</v>
      </c>
      <c r="O36" s="68"/>
      <c r="P36" s="68"/>
      <c r="Q36" s="68">
        <v>1</v>
      </c>
      <c r="R36" s="68"/>
      <c r="S36" s="68"/>
      <c r="T36" s="65">
        <f>SUM(E36:S36)</f>
        <v>5</v>
      </c>
    </row>
    <row r="37" spans="1:20" s="18" customFormat="1" ht="18" customHeight="1" x14ac:dyDescent="0.2">
      <c r="A37" s="17"/>
      <c r="B37" s="172"/>
      <c r="C37" s="130"/>
      <c r="D37" s="70" t="s">
        <v>4</v>
      </c>
      <c r="E37" s="68">
        <f t="shared" ref="E37:S37" si="3">SUM(E34:E36)</f>
        <v>2</v>
      </c>
      <c r="F37" s="68">
        <f t="shared" si="3"/>
        <v>1</v>
      </c>
      <c r="G37" s="68">
        <f t="shared" si="3"/>
        <v>0</v>
      </c>
      <c r="H37" s="68">
        <f t="shared" si="3"/>
        <v>2</v>
      </c>
      <c r="I37" s="68">
        <f t="shared" si="3"/>
        <v>1</v>
      </c>
      <c r="J37" s="68">
        <f t="shared" si="3"/>
        <v>0</v>
      </c>
      <c r="K37" s="68">
        <f t="shared" si="3"/>
        <v>2</v>
      </c>
      <c r="L37" s="68">
        <f t="shared" si="3"/>
        <v>1</v>
      </c>
      <c r="M37" s="68">
        <f t="shared" si="3"/>
        <v>0</v>
      </c>
      <c r="N37" s="68">
        <f t="shared" si="3"/>
        <v>2</v>
      </c>
      <c r="O37" s="68">
        <f t="shared" si="3"/>
        <v>1</v>
      </c>
      <c r="P37" s="68">
        <f t="shared" si="3"/>
        <v>0</v>
      </c>
      <c r="Q37" s="68">
        <f t="shared" si="3"/>
        <v>2</v>
      </c>
      <c r="R37" s="68">
        <f t="shared" si="3"/>
        <v>1</v>
      </c>
      <c r="S37" s="68">
        <f t="shared" si="3"/>
        <v>0</v>
      </c>
      <c r="T37" s="65">
        <f>SUM(E37:S37)</f>
        <v>15</v>
      </c>
    </row>
    <row r="38" spans="1:20" s="18" customFormat="1" ht="46.5" customHeight="1" x14ac:dyDescent="0.2">
      <c r="A38" s="17"/>
      <c r="B38" s="172"/>
      <c r="C38" s="130"/>
      <c r="D38" s="71" t="s">
        <v>26</v>
      </c>
      <c r="E38" s="166" t="s">
        <v>100</v>
      </c>
      <c r="F38" s="167"/>
      <c r="G38" s="168"/>
      <c r="H38" s="166" t="s">
        <v>100</v>
      </c>
      <c r="I38" s="167"/>
      <c r="J38" s="168"/>
      <c r="K38" s="166" t="s">
        <v>100</v>
      </c>
      <c r="L38" s="167"/>
      <c r="M38" s="168"/>
      <c r="N38" s="166" t="s">
        <v>100</v>
      </c>
      <c r="O38" s="167"/>
      <c r="P38" s="168"/>
      <c r="Q38" s="166" t="s">
        <v>100</v>
      </c>
      <c r="R38" s="167"/>
      <c r="S38" s="168"/>
    </row>
    <row r="39" spans="1:20" s="18" customFormat="1" ht="18" customHeight="1" x14ac:dyDescent="0.2">
      <c r="A39" s="17"/>
      <c r="B39" s="132" t="s">
        <v>7</v>
      </c>
      <c r="C39" s="133"/>
      <c r="D39" s="71" t="s">
        <v>7</v>
      </c>
      <c r="E39" s="53" t="s">
        <v>0</v>
      </c>
      <c r="F39" s="53" t="s">
        <v>1</v>
      </c>
      <c r="G39" s="53" t="s">
        <v>2</v>
      </c>
      <c r="H39" s="53" t="s">
        <v>0</v>
      </c>
      <c r="I39" s="53" t="s">
        <v>1</v>
      </c>
      <c r="J39" s="53" t="s">
        <v>2</v>
      </c>
      <c r="K39" s="53" t="s">
        <v>0</v>
      </c>
      <c r="L39" s="53" t="s">
        <v>1</v>
      </c>
      <c r="M39" s="53" t="s">
        <v>2</v>
      </c>
      <c r="N39" s="53" t="s">
        <v>0</v>
      </c>
      <c r="O39" s="53" t="s">
        <v>1</v>
      </c>
      <c r="P39" s="53" t="s">
        <v>2</v>
      </c>
      <c r="Q39" s="53" t="s">
        <v>0</v>
      </c>
      <c r="R39" s="53" t="s">
        <v>1</v>
      </c>
      <c r="S39" s="53" t="s">
        <v>2</v>
      </c>
    </row>
    <row r="40" spans="1:20" s="18" customFormat="1" ht="54" customHeight="1" x14ac:dyDescent="0.2">
      <c r="A40" s="17">
        <v>1</v>
      </c>
      <c r="B40" s="132"/>
      <c r="C40" s="133"/>
      <c r="D40" s="72" t="s">
        <v>50</v>
      </c>
      <c r="E40" s="68">
        <v>1</v>
      </c>
      <c r="F40" s="68"/>
      <c r="G40" s="68"/>
      <c r="H40" s="68">
        <v>1</v>
      </c>
      <c r="I40" s="68"/>
      <c r="J40" s="68"/>
      <c r="K40" s="68">
        <v>1</v>
      </c>
      <c r="L40" s="68"/>
      <c r="M40" s="68"/>
      <c r="N40" s="68">
        <v>1</v>
      </c>
      <c r="O40" s="68"/>
      <c r="P40" s="68"/>
      <c r="Q40" s="68">
        <v>1</v>
      </c>
      <c r="R40" s="68"/>
      <c r="S40" s="68"/>
      <c r="T40" s="65">
        <f>SUM(E40:S40)</f>
        <v>5</v>
      </c>
    </row>
    <row r="41" spans="1:20" s="18" customFormat="1" ht="39.75" customHeight="1" x14ac:dyDescent="0.2">
      <c r="A41" s="17">
        <v>2</v>
      </c>
      <c r="B41" s="132"/>
      <c r="C41" s="133"/>
      <c r="D41" s="74" t="s">
        <v>101</v>
      </c>
      <c r="E41" s="68"/>
      <c r="F41" s="68"/>
      <c r="G41" s="68">
        <v>1</v>
      </c>
      <c r="H41" s="68"/>
      <c r="I41" s="68"/>
      <c r="J41" s="68">
        <v>1</v>
      </c>
      <c r="K41" s="68"/>
      <c r="L41" s="68"/>
      <c r="M41" s="68">
        <v>1</v>
      </c>
      <c r="N41" s="68"/>
      <c r="O41" s="68"/>
      <c r="P41" s="68">
        <v>1</v>
      </c>
      <c r="Q41" s="68"/>
      <c r="R41" s="68"/>
      <c r="S41" s="68">
        <v>1</v>
      </c>
      <c r="T41" s="65">
        <f>SUM(E41:S41)</f>
        <v>5</v>
      </c>
    </row>
    <row r="42" spans="1:20" s="18" customFormat="1" ht="18" customHeight="1" x14ac:dyDescent="0.2">
      <c r="A42" s="17"/>
      <c r="B42" s="132"/>
      <c r="C42" s="133"/>
      <c r="D42" s="70" t="s">
        <v>4</v>
      </c>
      <c r="E42" s="68">
        <f t="shared" ref="E42:S42" si="4">SUM(E40:E41)</f>
        <v>1</v>
      </c>
      <c r="F42" s="68">
        <f t="shared" si="4"/>
        <v>0</v>
      </c>
      <c r="G42" s="68">
        <f t="shared" si="4"/>
        <v>1</v>
      </c>
      <c r="H42" s="68">
        <f t="shared" si="4"/>
        <v>1</v>
      </c>
      <c r="I42" s="68">
        <f t="shared" si="4"/>
        <v>0</v>
      </c>
      <c r="J42" s="68">
        <f t="shared" si="4"/>
        <v>1</v>
      </c>
      <c r="K42" s="68">
        <f t="shared" si="4"/>
        <v>1</v>
      </c>
      <c r="L42" s="68">
        <f t="shared" si="4"/>
        <v>0</v>
      </c>
      <c r="M42" s="68">
        <f t="shared" si="4"/>
        <v>1</v>
      </c>
      <c r="N42" s="68">
        <f t="shared" si="4"/>
        <v>1</v>
      </c>
      <c r="O42" s="68">
        <f t="shared" si="4"/>
        <v>0</v>
      </c>
      <c r="P42" s="68">
        <f t="shared" si="4"/>
        <v>1</v>
      </c>
      <c r="Q42" s="68">
        <f t="shared" si="4"/>
        <v>1</v>
      </c>
      <c r="R42" s="68">
        <f t="shared" si="4"/>
        <v>0</v>
      </c>
      <c r="S42" s="68">
        <f t="shared" si="4"/>
        <v>1</v>
      </c>
      <c r="T42" s="65">
        <f>SUM(E42:S42)</f>
        <v>10</v>
      </c>
    </row>
    <row r="43" spans="1:20" s="18" customFormat="1" ht="38.25" customHeight="1" x14ac:dyDescent="0.2">
      <c r="A43" s="17"/>
      <c r="B43" s="132"/>
      <c r="C43" s="133"/>
      <c r="D43" s="71" t="s">
        <v>26</v>
      </c>
      <c r="E43" s="163" t="s">
        <v>76</v>
      </c>
      <c r="F43" s="163"/>
      <c r="G43" s="163"/>
      <c r="H43" s="163" t="s">
        <v>76</v>
      </c>
      <c r="I43" s="163"/>
      <c r="J43" s="163"/>
      <c r="K43" s="163" t="s">
        <v>76</v>
      </c>
      <c r="L43" s="163"/>
      <c r="M43" s="163"/>
      <c r="N43" s="163" t="s">
        <v>76</v>
      </c>
      <c r="O43" s="163"/>
      <c r="P43" s="163"/>
      <c r="Q43" s="163" t="s">
        <v>76</v>
      </c>
      <c r="R43" s="163"/>
      <c r="S43" s="163"/>
    </row>
    <row r="44" spans="1:20" s="18" customFormat="1" ht="37.5" customHeight="1" x14ac:dyDescent="0.2">
      <c r="A44" s="17"/>
      <c r="B44" s="165" t="s">
        <v>11</v>
      </c>
      <c r="C44" s="133"/>
      <c r="D44" s="71" t="s">
        <v>11</v>
      </c>
      <c r="E44" s="53" t="s">
        <v>0</v>
      </c>
      <c r="F44" s="53" t="s">
        <v>1</v>
      </c>
      <c r="G44" s="53" t="s">
        <v>2</v>
      </c>
      <c r="H44" s="53" t="s">
        <v>0</v>
      </c>
      <c r="I44" s="53" t="s">
        <v>1</v>
      </c>
      <c r="J44" s="53" t="s">
        <v>2</v>
      </c>
      <c r="K44" s="53" t="s">
        <v>0</v>
      </c>
      <c r="L44" s="53" t="s">
        <v>1</v>
      </c>
      <c r="M44" s="53" t="s">
        <v>2</v>
      </c>
      <c r="N44" s="53" t="s">
        <v>0</v>
      </c>
      <c r="O44" s="53" t="s">
        <v>1</v>
      </c>
      <c r="P44" s="53" t="s">
        <v>2</v>
      </c>
      <c r="Q44" s="53" t="s">
        <v>0</v>
      </c>
      <c r="R44" s="53" t="s">
        <v>1</v>
      </c>
      <c r="S44" s="53" t="s">
        <v>2</v>
      </c>
    </row>
    <row r="45" spans="1:20" s="18" customFormat="1" ht="57" customHeight="1" x14ac:dyDescent="0.2">
      <c r="A45" s="17">
        <v>1</v>
      </c>
      <c r="B45" s="165"/>
      <c r="C45" s="133"/>
      <c r="D45" s="75" t="s">
        <v>102</v>
      </c>
      <c r="E45" s="68">
        <v>1</v>
      </c>
      <c r="F45" s="68"/>
      <c r="G45" s="68"/>
      <c r="H45" s="68">
        <v>1</v>
      </c>
      <c r="I45" s="68"/>
      <c r="J45" s="68"/>
      <c r="K45" s="68"/>
      <c r="L45" s="68"/>
      <c r="M45" s="68">
        <v>1</v>
      </c>
      <c r="N45" s="68"/>
      <c r="O45" s="68"/>
      <c r="P45" s="68">
        <v>1</v>
      </c>
      <c r="Q45" s="68">
        <v>1</v>
      </c>
      <c r="R45" s="68"/>
      <c r="S45" s="68"/>
      <c r="T45" s="65">
        <f>SUM(E45:S45)</f>
        <v>5</v>
      </c>
    </row>
    <row r="46" spans="1:20" s="18" customFormat="1" ht="18" customHeight="1" x14ac:dyDescent="0.2">
      <c r="A46" s="17"/>
      <c r="B46" s="165"/>
      <c r="C46" s="133"/>
      <c r="D46" s="70" t="s">
        <v>4</v>
      </c>
      <c r="E46" s="68">
        <f t="shared" ref="E46:S46" si="5">SUM(E45:E45)</f>
        <v>1</v>
      </c>
      <c r="F46" s="68">
        <f t="shared" si="5"/>
        <v>0</v>
      </c>
      <c r="G46" s="68">
        <f t="shared" si="5"/>
        <v>0</v>
      </c>
      <c r="H46" s="68">
        <f t="shared" si="5"/>
        <v>1</v>
      </c>
      <c r="I46" s="68">
        <f t="shared" si="5"/>
        <v>0</v>
      </c>
      <c r="J46" s="68">
        <f t="shared" si="5"/>
        <v>0</v>
      </c>
      <c r="K46" s="68">
        <f t="shared" si="5"/>
        <v>0</v>
      </c>
      <c r="L46" s="68">
        <f t="shared" si="5"/>
        <v>0</v>
      </c>
      <c r="M46" s="68">
        <f t="shared" si="5"/>
        <v>1</v>
      </c>
      <c r="N46" s="68">
        <f t="shared" si="5"/>
        <v>0</v>
      </c>
      <c r="O46" s="68">
        <f t="shared" si="5"/>
        <v>0</v>
      </c>
      <c r="P46" s="68">
        <f t="shared" si="5"/>
        <v>1</v>
      </c>
      <c r="Q46" s="68">
        <f t="shared" si="5"/>
        <v>1</v>
      </c>
      <c r="R46" s="68">
        <f t="shared" si="5"/>
        <v>0</v>
      </c>
      <c r="S46" s="68">
        <f t="shared" si="5"/>
        <v>0</v>
      </c>
      <c r="T46" s="65">
        <f>SUM(E46:S46)</f>
        <v>5</v>
      </c>
    </row>
    <row r="47" spans="1:20" s="18" customFormat="1" ht="37.5" customHeight="1" x14ac:dyDescent="0.2">
      <c r="A47" s="17"/>
      <c r="B47" s="165"/>
      <c r="C47" s="133"/>
      <c r="D47" s="71" t="s">
        <v>26</v>
      </c>
      <c r="E47" s="163" t="s">
        <v>103</v>
      </c>
      <c r="F47" s="163"/>
      <c r="G47" s="163"/>
      <c r="H47" s="163" t="s">
        <v>104</v>
      </c>
      <c r="I47" s="163"/>
      <c r="J47" s="163"/>
      <c r="K47" s="163" t="s">
        <v>104</v>
      </c>
      <c r="L47" s="163"/>
      <c r="M47" s="163"/>
      <c r="N47" s="163" t="s">
        <v>104</v>
      </c>
      <c r="O47" s="163"/>
      <c r="P47" s="163"/>
      <c r="Q47" s="163" t="s">
        <v>104</v>
      </c>
      <c r="R47" s="163"/>
      <c r="S47" s="163"/>
      <c r="T47" s="65"/>
    </row>
    <row r="48" spans="1:20" s="18" customFormat="1" ht="18" customHeight="1" x14ac:dyDescent="0.2">
      <c r="A48" s="17"/>
      <c r="B48" s="129" t="s">
        <v>12</v>
      </c>
      <c r="C48" s="130"/>
      <c r="D48" s="71" t="s">
        <v>51</v>
      </c>
      <c r="E48" s="53" t="s">
        <v>0</v>
      </c>
      <c r="F48" s="53" t="s">
        <v>1</v>
      </c>
      <c r="G48" s="53" t="s">
        <v>2</v>
      </c>
      <c r="H48" s="53" t="s">
        <v>0</v>
      </c>
      <c r="I48" s="53" t="s">
        <v>1</v>
      </c>
      <c r="J48" s="53" t="s">
        <v>2</v>
      </c>
      <c r="K48" s="53" t="s">
        <v>0</v>
      </c>
      <c r="L48" s="53" t="s">
        <v>1</v>
      </c>
      <c r="M48" s="53" t="s">
        <v>2</v>
      </c>
      <c r="N48" s="53" t="s">
        <v>0</v>
      </c>
      <c r="O48" s="53" t="s">
        <v>1</v>
      </c>
      <c r="P48" s="53" t="s">
        <v>2</v>
      </c>
      <c r="Q48" s="53" t="s">
        <v>0</v>
      </c>
      <c r="R48" s="53" t="s">
        <v>1</v>
      </c>
      <c r="S48" s="53" t="s">
        <v>2</v>
      </c>
      <c r="T48" s="65"/>
    </row>
    <row r="49" spans="1:20" s="18" customFormat="1" ht="75" customHeight="1" x14ac:dyDescent="0.2">
      <c r="A49" s="17">
        <v>1</v>
      </c>
      <c r="B49" s="129"/>
      <c r="C49" s="130"/>
      <c r="D49" s="49" t="s">
        <v>105</v>
      </c>
      <c r="E49" s="68"/>
      <c r="F49" s="68"/>
      <c r="G49" s="68">
        <v>1</v>
      </c>
      <c r="H49" s="68"/>
      <c r="I49" s="68"/>
      <c r="J49" s="68">
        <v>1</v>
      </c>
      <c r="K49" s="68"/>
      <c r="L49" s="68"/>
      <c r="M49" s="68">
        <v>1</v>
      </c>
      <c r="N49" s="68"/>
      <c r="O49" s="68"/>
      <c r="P49" s="68">
        <v>1</v>
      </c>
      <c r="Q49" s="68"/>
      <c r="R49" s="68"/>
      <c r="S49" s="68">
        <v>1</v>
      </c>
      <c r="T49" s="65">
        <f>SUM(E49:S49)</f>
        <v>5</v>
      </c>
    </row>
    <row r="50" spans="1:20" s="18" customFormat="1" ht="79.5" customHeight="1" x14ac:dyDescent="0.2">
      <c r="A50" s="17">
        <v>2</v>
      </c>
      <c r="B50" s="129"/>
      <c r="C50" s="130"/>
      <c r="D50" s="76" t="s">
        <v>106</v>
      </c>
      <c r="E50" s="68"/>
      <c r="F50" s="68"/>
      <c r="G50" s="68">
        <v>1</v>
      </c>
      <c r="H50" s="68"/>
      <c r="I50" s="68"/>
      <c r="J50" s="68">
        <v>1</v>
      </c>
      <c r="K50" s="68"/>
      <c r="L50" s="68"/>
      <c r="M50" s="68">
        <v>1</v>
      </c>
      <c r="N50" s="68"/>
      <c r="O50" s="68"/>
      <c r="P50" s="68">
        <v>1</v>
      </c>
      <c r="Q50" s="68"/>
      <c r="R50" s="68"/>
      <c r="S50" s="68">
        <v>1</v>
      </c>
      <c r="T50" s="65">
        <f>SUM(E50:S50)</f>
        <v>5</v>
      </c>
    </row>
    <row r="51" spans="1:20" s="18" customFormat="1" ht="18" customHeight="1" x14ac:dyDescent="0.2">
      <c r="A51" s="17"/>
      <c r="B51" s="129"/>
      <c r="C51" s="130"/>
      <c r="D51" s="70" t="s">
        <v>4</v>
      </c>
      <c r="E51" s="68">
        <f t="shared" ref="E51:S51" si="6">SUM(E49:E50)</f>
        <v>0</v>
      </c>
      <c r="F51" s="68">
        <f t="shared" si="6"/>
        <v>0</v>
      </c>
      <c r="G51" s="68">
        <f t="shared" si="6"/>
        <v>2</v>
      </c>
      <c r="H51" s="68">
        <f t="shared" si="6"/>
        <v>0</v>
      </c>
      <c r="I51" s="68">
        <f t="shared" si="6"/>
        <v>0</v>
      </c>
      <c r="J51" s="68">
        <f t="shared" si="6"/>
        <v>2</v>
      </c>
      <c r="K51" s="68">
        <f t="shared" si="6"/>
        <v>0</v>
      </c>
      <c r="L51" s="68">
        <f t="shared" si="6"/>
        <v>0</v>
      </c>
      <c r="M51" s="68">
        <f t="shared" si="6"/>
        <v>2</v>
      </c>
      <c r="N51" s="68">
        <f t="shared" si="6"/>
        <v>0</v>
      </c>
      <c r="O51" s="68">
        <f t="shared" si="6"/>
        <v>0</v>
      </c>
      <c r="P51" s="68">
        <f t="shared" si="6"/>
        <v>2</v>
      </c>
      <c r="Q51" s="68">
        <f t="shared" si="6"/>
        <v>0</v>
      </c>
      <c r="R51" s="68">
        <f t="shared" si="6"/>
        <v>0</v>
      </c>
      <c r="S51" s="68">
        <f t="shared" si="6"/>
        <v>2</v>
      </c>
      <c r="T51" s="65">
        <f>SUM(E51:S51)</f>
        <v>10</v>
      </c>
    </row>
    <row r="52" spans="1:20" s="18" customFormat="1" ht="58.5" customHeight="1" x14ac:dyDescent="0.2">
      <c r="A52" s="17"/>
      <c r="B52" s="129"/>
      <c r="C52" s="130"/>
      <c r="D52" s="71" t="s">
        <v>26</v>
      </c>
      <c r="E52" s="160" t="s">
        <v>77</v>
      </c>
      <c r="F52" s="161"/>
      <c r="G52" s="162"/>
      <c r="H52" s="160" t="s">
        <v>80</v>
      </c>
      <c r="I52" s="161"/>
      <c r="J52" s="162"/>
      <c r="K52" s="160" t="s">
        <v>80</v>
      </c>
      <c r="L52" s="161"/>
      <c r="M52" s="162"/>
      <c r="N52" s="160" t="s">
        <v>80</v>
      </c>
      <c r="O52" s="161"/>
      <c r="P52" s="162"/>
      <c r="Q52" s="160" t="s">
        <v>77</v>
      </c>
      <c r="R52" s="161"/>
      <c r="S52" s="162"/>
    </row>
    <row r="53" spans="1:20" x14ac:dyDescent="0.25">
      <c r="E53" s="56">
        <f>+E51+E46+E42+E37+E31+E27+E19</f>
        <v>10</v>
      </c>
      <c r="F53" s="56">
        <f t="shared" ref="F53:G53" si="7">+F51+F46+F42+F37+F31+F27+F19</f>
        <v>4</v>
      </c>
      <c r="G53" s="56">
        <f t="shared" si="7"/>
        <v>3</v>
      </c>
      <c r="H53" s="56">
        <f>+H51+H46+H42+H37+H31+H27+H19</f>
        <v>10</v>
      </c>
      <c r="I53" s="56">
        <f t="shared" ref="I53:J53" si="8">+I51+I46+I42+I37+I31+I27+I19</f>
        <v>4</v>
      </c>
      <c r="J53" s="56">
        <f t="shared" si="8"/>
        <v>3</v>
      </c>
      <c r="K53" s="56">
        <f>+K51+K46+K42+K37+K31+K27+K19</f>
        <v>9</v>
      </c>
      <c r="L53" s="56">
        <f t="shared" ref="L53:M53" si="9">+L51+L46+L42+L37+L31+L27+L19</f>
        <v>4</v>
      </c>
      <c r="M53" s="56">
        <f t="shared" si="9"/>
        <v>4</v>
      </c>
      <c r="N53" s="56">
        <f>+N51+N46+N42+N37+N31+N27+N19</f>
        <v>9</v>
      </c>
      <c r="O53" s="56">
        <f t="shared" ref="O53:P53" si="10">+O51+O46+O42+O37+O31+O27+O19</f>
        <v>4</v>
      </c>
      <c r="P53" s="56">
        <f t="shared" si="10"/>
        <v>4</v>
      </c>
      <c r="Q53" s="56">
        <f>+Q51+Q46+Q42+Q37+Q31+Q27+Q19</f>
        <v>10</v>
      </c>
      <c r="R53" s="56">
        <f t="shared" ref="R53:S53" si="11">+R51+R46+R42+R37+R31+R27+R19</f>
        <v>4</v>
      </c>
      <c r="S53" s="56">
        <f t="shared" si="11"/>
        <v>3</v>
      </c>
    </row>
    <row r="54" spans="1:20" s="77" customFormat="1" x14ac:dyDescent="0.25">
      <c r="A54" s="77">
        <f>+A50+A45+A41+A36+A30+A26+A18</f>
        <v>17</v>
      </c>
      <c r="E54" s="164">
        <f>+E53+F53+G53</f>
        <v>17</v>
      </c>
      <c r="F54" s="164"/>
      <c r="G54" s="164"/>
      <c r="H54" s="164">
        <f>+H53+I53+J53</f>
        <v>17</v>
      </c>
      <c r="I54" s="164"/>
      <c r="J54" s="164"/>
      <c r="K54" s="164">
        <f>+K53+L53+M53</f>
        <v>17</v>
      </c>
      <c r="L54" s="164"/>
      <c r="M54" s="164"/>
      <c r="N54" s="164">
        <f>+N53+O53+P53</f>
        <v>17</v>
      </c>
      <c r="O54" s="164"/>
      <c r="P54" s="164"/>
      <c r="Q54" s="164">
        <f>+Q53+R53+S53</f>
        <v>17</v>
      </c>
      <c r="R54" s="164"/>
      <c r="S54" s="164"/>
      <c r="T54" s="96"/>
    </row>
    <row r="55" spans="1:20" x14ac:dyDescent="0.25">
      <c r="D55" s="53" t="s">
        <v>0</v>
      </c>
      <c r="E55" s="56">
        <f>+E53+H53+K53+N53+Q53</f>
        <v>48</v>
      </c>
      <c r="F55" s="55">
        <f>+E55/$E$58</f>
        <v>0.56470588235294117</v>
      </c>
    </row>
    <row r="56" spans="1:20" x14ac:dyDescent="0.25">
      <c r="D56" s="53" t="s">
        <v>1</v>
      </c>
      <c r="E56" s="56">
        <f>+F53+I53+L53+O53+R53</f>
        <v>20</v>
      </c>
      <c r="F56" s="55">
        <f t="shared" ref="F56:F58" si="12">+E56/$E$58</f>
        <v>0.23529411764705882</v>
      </c>
    </row>
    <row r="57" spans="1:20" x14ac:dyDescent="0.25">
      <c r="D57" s="53" t="s">
        <v>2</v>
      </c>
      <c r="E57" s="56">
        <f>+G53+J53+M53+P53+S53</f>
        <v>17</v>
      </c>
      <c r="F57" s="55">
        <f t="shared" si="12"/>
        <v>0.2</v>
      </c>
    </row>
    <row r="58" spans="1:20" x14ac:dyDescent="0.25">
      <c r="E58" s="56">
        <f>+E57+E56+E55</f>
        <v>85</v>
      </c>
      <c r="F58" s="55">
        <f t="shared" si="12"/>
        <v>1</v>
      </c>
    </row>
    <row r="60" spans="1:20" x14ac:dyDescent="0.25">
      <c r="D60" s="83" t="s">
        <v>67</v>
      </c>
      <c r="E60" s="82"/>
      <c r="F60" s="92">
        <f>+F55+F57</f>
        <v>0.76470588235294112</v>
      </c>
    </row>
  </sheetData>
  <mergeCells count="57">
    <mergeCell ref="E2:T4"/>
    <mergeCell ref="B15:C20"/>
    <mergeCell ref="E20:G20"/>
    <mergeCell ref="H20:J20"/>
    <mergeCell ref="K20:M20"/>
    <mergeCell ref="N20:P20"/>
    <mergeCell ref="C7:E7"/>
    <mergeCell ref="C9:E9"/>
    <mergeCell ref="C10:E10"/>
    <mergeCell ref="B11:I12"/>
    <mergeCell ref="E14:G14"/>
    <mergeCell ref="H14:J14"/>
    <mergeCell ref="K14:M14"/>
    <mergeCell ref="N14:P14"/>
    <mergeCell ref="Q14:S14"/>
    <mergeCell ref="Q20:S20"/>
    <mergeCell ref="H28:J28"/>
    <mergeCell ref="K28:M28"/>
    <mergeCell ref="N28:P28"/>
    <mergeCell ref="B29:C32"/>
    <mergeCell ref="E32:G32"/>
    <mergeCell ref="H32:J32"/>
    <mergeCell ref="K32:M32"/>
    <mergeCell ref="N32:P32"/>
    <mergeCell ref="Q32:S32"/>
    <mergeCell ref="Q28:S28"/>
    <mergeCell ref="B39:C43"/>
    <mergeCell ref="E43:G43"/>
    <mergeCell ref="H43:J43"/>
    <mergeCell ref="K43:M43"/>
    <mergeCell ref="N43:P43"/>
    <mergeCell ref="B33:C38"/>
    <mergeCell ref="E38:G38"/>
    <mergeCell ref="H38:J38"/>
    <mergeCell ref="K38:M38"/>
    <mergeCell ref="N38:P38"/>
    <mergeCell ref="Q43:S43"/>
    <mergeCell ref="Q38:S38"/>
    <mergeCell ref="B21:C28"/>
    <mergeCell ref="E28:G28"/>
    <mergeCell ref="B48:C52"/>
    <mergeCell ref="E52:G52"/>
    <mergeCell ref="H52:J52"/>
    <mergeCell ref="K52:M52"/>
    <mergeCell ref="N52:P52"/>
    <mergeCell ref="B44:C47"/>
    <mergeCell ref="E47:G47"/>
    <mergeCell ref="H47:J47"/>
    <mergeCell ref="K47:M47"/>
    <mergeCell ref="N47:P47"/>
    <mergeCell ref="Q52:S52"/>
    <mergeCell ref="Q47:S47"/>
    <mergeCell ref="E54:G54"/>
    <mergeCell ref="H54:J54"/>
    <mergeCell ref="K54:M54"/>
    <mergeCell ref="N54:P54"/>
    <mergeCell ref="Q54:S54"/>
  </mergeCells>
  <conditionalFormatting sqref="T16">
    <cfRule type="cellIs" dxfId="5" priority="10" operator="notEqual">
      <formula>$T$15</formula>
    </cfRule>
  </conditionalFormatting>
  <conditionalFormatting sqref="E54:S54">
    <cfRule type="cellIs" dxfId="4" priority="6" operator="notEqual">
      <formula>$A$54</formula>
    </cfRule>
    <cfRule type="cellIs" dxfId="3" priority="7" operator="greaterThan">
      <formula>$A$54</formula>
    </cfRule>
  </conditionalFormatting>
  <conditionalFormatting sqref="T16">
    <cfRule type="cellIs" dxfId="2" priority="4" operator="notEqual">
      <formula>$T$15</formula>
    </cfRule>
    <cfRule type="cellIs" priority="5" operator="equal">
      <formula>$T$15</formula>
    </cfRule>
  </conditionalFormatting>
  <conditionalFormatting sqref="T17:T19 T21:T27 T30:T31 T34:T37 T40:T42 T45:T51">
    <cfRule type="cellIs" dxfId="1" priority="3" operator="notEqual">
      <formula>$T$15</formula>
    </cfRule>
  </conditionalFormatting>
  <conditionalFormatting sqref="T17:T19 T21:T27 T30:T31 T34:T37 T40:T42 T45:T51">
    <cfRule type="cellIs" dxfId="0" priority="1" operator="notEqual">
      <formula>$T$15</formula>
    </cfRule>
    <cfRule type="cellIs" priority="2" operator="equal">
      <formula>$T$15</formula>
    </cfRule>
  </conditionalFormatting>
  <dataValidations count="6">
    <dataValidation type="whole" operator="equal" allowBlank="1" showInputMessage="1" showErrorMessage="1" errorTitle="REGISTRO ERRADO " error="SOLO PUEDE MARCAR 1" sqref="E49:S50">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sqref="E22:S26 E30:S30">
      <formula1>1</formula1>
    </dataValidation>
    <dataValidation type="whole" operator="equal" allowBlank="1" showInputMessage="1" showErrorMessage="1" errorTitle="REGISTRO ERRADO" error="SOLO SE PUEDE REGISTRAR 1" sqref="E16:S18">
      <formula1>1</formula1>
    </dataValidation>
  </dataValidations>
  <pageMargins left="0.7" right="0.7" top="0.75" bottom="0.75" header="0.3" footer="0.3"/>
  <pageSetup paperSize="9"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 </vt:lpstr>
      <vt:lpstr>11.CA PROSTATA</vt:lpstr>
      <vt:lpstr>11. CA COLORECTAL</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jennifer astrid henao murillo</cp:lastModifiedBy>
  <dcterms:created xsi:type="dcterms:W3CDTF">2006-09-12T12:46:56Z</dcterms:created>
  <dcterms:modified xsi:type="dcterms:W3CDTF">2021-06-10T21:59:05Z</dcterms:modified>
</cp:coreProperties>
</file>