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FAMISANAR\"/>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I88" i="2"/>
  <c r="F88" i="2"/>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H82" i="2"/>
  <c r="H88" i="2" s="1"/>
  <c r="G82" i="2"/>
  <c r="G88" i="2" s="1"/>
  <c r="F82" i="2"/>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<sst xmlns="http://schemas.openxmlformats.org/spreadsheetml/2006/main" count="373" uniqueCount="260">
  <si>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</si>
  <si>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</si>
  <si>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</si>
  <si>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</si>
  <si>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</si>
  <si>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</si>
  <si>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</si>
  <si>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</si>
  <si>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</si>
  <si>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</si>
  <si>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</si>
  <si>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</si>
  <si>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</si>
  <si>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</si>
  <si>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</si>
  <si>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</si>
  <si>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</si>
  <si>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</si>
  <si>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</si>
  <si>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</si>
  <si>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</si>
  <si>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</si>
  <si>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</si>
  <si>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</si>
  <si>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</si>
  <si>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</si>
  <si>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</si>
  <si>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</si>
  <si>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</si>
  <si>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</si>
  <si>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</si>
  <si>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</si>
  <si>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</si>
  <si>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</si>
  <si>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</si>
  <si>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</si>
  <si>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</si>
  <si>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</si>
  <si>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</si>
  <si>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</si>
  <si>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</si>
  <si>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</si>
  <si>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</si>
  <si>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</si>
  <si>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</si>
  <si>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</si>
  <si>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</si>
  <si>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</si>
  <si>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</si>
  <si>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</si>
  <si>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</si>
  <si>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</si>
  <si>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</si>
  <si>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</si>
  <si>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</si>
  <si>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</si>
  <si>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</si>
  <si>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</si>
  <si>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</si>
  <si>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</si>
  <si>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</si>
  <si>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</si>
  <si>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</si>
  <si>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</si>
  <si>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</si>
  <si>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</si>
  <si>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</si>
  <si>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</si>
  <si>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</si>
  <si>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</si>
  <si>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</si>
  <si>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</si>
  <si>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</si>
  <si>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</si>
  <si>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</si>
  <si>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</si>
  <si>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</si>
  <si>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</si>
  <si>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</si>
  <si>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</si>
  <si>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</si>
  <si>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</si>
  <si>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</si>
  <si>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</si>
  <si>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</si>
  <si>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</si>
  <si>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</si>
  <si>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</si>
  <si>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</si>
  <si>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</si>
  <si>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</si>
  <si>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</si>
  <si>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</si>
  <si>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</si>
  <si>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</si>
  <si>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</si>
  <si>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</si>
  <si>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</si>
  <si>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</si>
  <si>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</si>
  <si>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</si>
  <si>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</si>
  <si>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</si>
  <si>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</si>
  <si>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</si>
  <si>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</si>
  <si>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</si>
  <si>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</si>
  <si>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</si>
  <si>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</si>
  <si>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</si>
  <si>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</si>
  <si>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</si>
  <si>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</si>
  <si>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</si>
  <si>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</si>
  <si>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</si>
  <si>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</si>
  <si>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</si>
  <si>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</si>
  <si>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</si>
  <si>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</si>
  <si>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</si>
  <si>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</si>
  <si>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</si>
  <si>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</si>
  <si>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</si>
  <si>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</si>
  <si>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</si>
  <si>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</si>
  <si>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</si>
  <si>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</si>
  <si>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</si>
  <si>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</si>
  <si>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</si>
  <si>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</si>
  <si>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</si>
  <si>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</si>
  <si>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</si>
  <si>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</si>
  <si>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</si>
  <si>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</si>
  <si>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</si>
  <si>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</si>
  <si>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</si>
  <si>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</si>
  <si>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</si>
  <si>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</si>
  <si>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</si>
  <si>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</si>
  <si>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</si>
  <si>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</si>
  <si>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</si>
  <si>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</si>
  <si>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</si>
  <si>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</si>
  <si>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</si>
  <si>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</si>
  <si>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</si>
  <si>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</si>
  <si>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</si>
  <si>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</si>
  <si>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</si>
  <si>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</si>
  <si>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</si>
  <si>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</si>
  <si>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</si>
  <si>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</si>
  <si>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</si>
  <si>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</si>
  <si>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</si>
  <si>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</si>
  <si>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</si>
  <si>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</si>
  <si>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</si>
  <si>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</si>
  <si>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</si>
  <si>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</si>
  <si>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</si>
  <si>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</si>
  <si>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</si>
  <si>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</si>
  <si>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</si>
  <si>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</si>
  <si>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</si>
  <si>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</si>
  <si>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</si>
  <si>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</si>
  <si>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</si>
  <si>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</si>
  <si>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</si>
  <si>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</si>
  <si>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</si>
  <si>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</si>
  <si>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</si>
  <si>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</si>
  <si>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</si>
  <si>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</si>
  <si>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</si>
  <si>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</si>
  <si>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</si>
  <si>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</si>
  <si>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</si>
  <si>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</si>
  <si>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</si>
  <si>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</si>
  <si>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</si>
  <si>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</si>
  <si>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</si>
  <si>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</si>
  <si>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</si>
  <si>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</si>
  <si>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</si>
  <si>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</si>
  <si>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</si>
  <si>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</si>
  <si>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</si>
  <si>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</si>
  <si>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</si>
  <si>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</si>
  <si>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</si>
  <si>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</si>
  <si>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</si>
  <si>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</si>
  <si>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</si>
  <si>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</si>
  <si>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</si>
  <si>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</si>
  <si>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</si>
  <si>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</si>
  <si>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</si>
  <si>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</si>
  <si>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</si>
  <si>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</si>
  <si>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</si>
  <si>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 xml:space="preserve">se cuenta un proceso adecuado de caracterizacion de la poblacion a travez de un software que permite tener actualizada la informacion de forma mensual </t>
  </si>
  <si>
    <t xml:space="preserve">se tiene una piramide poblacional relativamente pequeña en el departamento de risarald, se cuenta con un perfil epidemiologico actualizado de forma anual, donde se identifican los diabnosticos de salud visual y auditiva </t>
  </si>
  <si>
    <t xml:space="preserve">se tiene proceso organizado con la lider de contratacion permitiendo que el prestador se encuentre habilitado y cumpla con los lineamientos bien estructurados en cuanto al proceso contractual </t>
  </si>
  <si>
    <t>se realiza proceso claro de monitoreo de indicadores con la coordinadora de gestion salud donde se envia informacion desde la cede nacional por medio de una caprta compartida que permite el manejo de la informacion de forma oportuna</t>
  </si>
  <si>
    <t xml:space="preserve">por medio del portal virtual cada uno de los usuarios realiza su prfil y con este el usuario puede ralizar todos los tramites y traslados o procesos de afiliacion ya con los documentos para la unificacion familiar si debe ser por medio de un acesor y en el portal se realiza el procedimiento </t>
  </si>
  <si>
    <t xml:space="preserve">se cuenta con un portal sigires, el cual permite tanto a la EAPB como a la IPS realizar busqueda de porblacion por programas con cursos de vida, aun no se ha consolidado cohorte especifica de programas de salud visual y auditiva se encuentra en ajuste el proceso con el software </t>
  </si>
  <si>
    <t>para el programa de salud visual y auditva es la primera visita que se realiza en la EAPB por lo tanto no se cuenta con planes de mejoramiento pendiente</t>
  </si>
  <si>
    <t xml:space="preserve">desde la cede nacional se realiza seguimiento por cups con los diagnostico y con la articulacion con el prestador primario se realiza un seguimiento constante para los programas de salud visual y auditiva, aun no se cuenta con cohorte estructurada de estos programas </t>
  </si>
  <si>
    <t xml:space="preserve">se cuenta con red de prestadoras con diagnosticos oftalmologicos, audiocom se raliza llamado telefonico a estidiod oftalmologicos, responden e informan que no es posible asignar la cita ya que el usuario tiene pendiente procedimiento antes de la consulta, en este momento se ca la llamada telefonica, no es posible establecer oportunidad en la consulta </t>
  </si>
  <si>
    <t>el proceso de referencia y contrareferencia se encuentra centralizado con un equipo grande, desde la EAPB se realiza intervencion en caso de que desde la EAPB no se pueda identificar el usuario.  Este proceso se realiza a travez de un aplicativo de referencia y contrareferencia.</t>
  </si>
  <si>
    <t xml:space="preserve">con los indicadores de gestion de calidad se realiza seguimiento constante a la oportunidad de citas en la red prestadora primaria, se realiza llamada telefonica a la ips Sinergia salud como prestador primario de la EAPB donde se evidencia que la disponibilidad de cita se encuentra al 10 de septiembre, se informa que en el momento se tienen 3 medicos incapacitados por covid. </t>
  </si>
  <si>
    <t>se cuenta con un modulo de contratacion en el cual se encuntran todos los contratos realizados con la red de prestador de servicios</t>
  </si>
  <si>
    <t>la red de contratacion con medicamentos se encuentra contratada con Audifarma no pbs y colsubsidio para pbs par dar cumplimiento a este proceso se debe escalar a la nacional para que se pueda tener la cohorte de nivel de atutorizaciones y poder hacer la verificacion</t>
  </si>
  <si>
    <t>desde la EAPB se realizan los procedimientos por medio de una autorizacion ya que no se cuentra con capita por la cantidad de poblacion, asi mismo se realiza seguimiento desde la nacional para que se garantice la entrega oportuna, en el momento se debe realizar solicitud a la nacional para tener claridad en el proceso</t>
  </si>
  <si>
    <t xml:space="preserve">se encuentra una lider de PQRS, asi mismo se cuenta con un portal done se centraliza la solicitud a nivel nacional y desde alli se deriva a cada uno de los encargados de dar resuesta, dependiendo del tipo de PQRS </t>
  </si>
  <si>
    <t xml:space="preserve">en la actualidad no se cuenta con tutelas que se encuentren direccionados a los programas de salud visual y auditiva </t>
  </si>
  <si>
    <t>las IPS pueden autogestionar las bases de datos de la poblacion a captar o intervenir para el desarrollo de todas las actividades de demanda inducida, desde la nacional se realiza seguimiento y asitencia tencnica a la red de prestadores con el portal web de la EAPB sigires process</t>
  </si>
  <si>
    <t>por medio de las bases de datos descargadad por la atencion en salud y programas en general de teccion temprana, se permite tener seguimiento a los prolgramas por cursos de vida, garantizando las actividades y frecuencias par cada actividad</t>
  </si>
  <si>
    <t>por medio de los rips se realiza seguimiento periodico a la integralidad de la atencion en salud don de se identifica la atencion por enfermeria</t>
  </si>
  <si>
    <t>se evidencia contrato con red de presadores de salud que garantizan la valoracion integral o la prestacion de salud acorde a los lineamientos y por medio del anexo puntual del contrato por especialidad</t>
  </si>
  <si>
    <t xml:space="preserve">con la red de prestadores y el contrato nacion se encuentran en proceso de parametrizacion de los test que se deben garantizar por resolucion 3280, asi mismo se garantiza la prestacion de los revicios de forma adecuada </t>
  </si>
  <si>
    <t>se tiene estructurada la ruta como tal y se realiza socializacion constante con los prestadores, asi miesmo en el momento de contratacion se verifican CUPS para garantizar la habilitacion y la calidad en la prestacion de servicios</t>
  </si>
  <si>
    <t>se evidencia seguimiento y resolutividad en el proceso de las PQRS, se garantiza respuesta oportuna dentro de los 15 dias habiles o de inmediato según sea el caso</t>
  </si>
  <si>
    <t xml:space="preserve">FAMISANAR </t>
  </si>
  <si>
    <t>GUSTAVO A GOMEZ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</si>
</sst>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24">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vertical="center" wrapText="1"/>
    </xf>
    <xf numFmtId="0" fontId="20" fillId="13" borderId="16" xfId="0" applyFont="1" applyFill="1" applyBorder="1" applyAlignment="1">
      <alignment wrapText="1"/>
    </xf>
    <xf numFmtId="0" fontId="16" fillId="13" borderId="16" xfId="0" applyFont="1" applyFill="1" applyBorder="1" applyAlignment="1">
      <alignment wrapText="1"/>
    </xf>
    <xf numFmtId="0" fontId="20" fillId="13" borderId="16"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0"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0"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5" fillId="7" borderId="0" xfId="0" applyFont="1" applyFill="1" applyAlignment="1">
      <alignment vertical="center" wrapText="1"/>
    </xf>
    <xf numFmtId="0" fontId="5" fillId="7" borderId="0" xfId="0" applyFont="1" applyFill="1" applyAlignment="1">
      <alignment vertical="center"/>
    </xf>
    <xf numFmtId="0" fontId="8" fillId="9" borderId="1"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9" fontId="16" fillId="0" borderId="16" xfId="1" applyFont="1" applyBorder="1" applyAlignment="1">
      <alignment horizontal="center"/>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6" fillId="13" borderId="21" xfId="0" applyFont="1" applyFill="1" applyBorder="1" applyAlignment="1">
      <alignment horizontal="center"/>
    </xf>
    <xf numFmtId="0" fontId="16" fillId="13" borderId="22" xfId="0" applyFont="1" applyFill="1" applyBorder="1" applyAlignment="1">
      <alignment horizontal="center"/>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0" fillId="13" borderId="17" xfId="0" applyFont="1" applyFill="1" applyBorder="1" applyAlignment="1">
      <alignment horizontal="center" wrapText="1"/>
    </xf>
    <xf numFmtId="0" fontId="20" fillId="13" borderId="18" xfId="0" applyFont="1" applyFill="1" applyBorder="1" applyAlignment="1">
      <alignment horizontal="center" wrapText="1"/>
    </xf>
    <xf numFmtId="0" fontId="20" fillId="13" borderId="19" xfId="0" applyFont="1" applyFill="1" applyBorder="1" applyAlignment="1">
      <alignment horizontal="center" wrapText="1"/>
    </xf>
    <xf numFmtId="0" fontId="4" fillId="0" borderId="16" xfId="0" applyFont="1" applyBorder="1" applyAlignment="1">
      <alignment horizontal="center" vertical="center" wrapText="1"/>
    </xf>
    <xf numFmtId="0" fontId="20" fillId="0" borderId="16" xfId="0" applyFont="1" applyBorder="1" applyAlignment="1">
      <alignment horizontal="justify" vertical="center" wrapText="1"/>
    </xf>
    <xf numFmtId="0" fontId="20" fillId="0" borderId="17" xfId="0" applyFont="1" applyBorder="1" applyAlignment="1">
      <alignment horizontal="center"/>
    </xf>
    <xf numFmtId="0" fontId="20" fillId="0" borderId="19" xfId="0" applyFont="1" applyBorder="1" applyAlignment="1">
      <alignment horizontal="center"/>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1"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22" xfId="0" applyFont="1" applyFill="1" applyBorder="1" applyAlignment="1">
      <alignment horizontal="center" vertical="center"/>
    </xf>
    <xf numFmtId="0" fontId="20" fillId="13" borderId="12" xfId="0" applyFont="1" applyFill="1" applyBorder="1" applyAlignment="1">
      <alignment horizontal="center" vertical="center" wrapText="1"/>
    </xf>
    <xf numFmtId="0" fontId="20" fillId="13" borderId="23" xfId="0" applyFont="1" applyFill="1" applyBorder="1" applyAlignment="1">
      <alignment horizontal="center" vertical="center" wrapText="1"/>
    </xf>
    <xf numFmtId="0" fontId="20" fillId="13" borderId="12" xfId="0" applyFont="1" applyFill="1" applyBorder="1" applyAlignment="1">
      <alignment horizontal="center" vertical="top" wrapText="1"/>
    </xf>
    <xf numFmtId="0" fontId="20" fillId="13" borderId="23" xfId="0" applyFont="1" applyFill="1" applyBorder="1" applyAlignment="1">
      <alignment horizontal="center" vertical="top" wrapText="1"/>
    </xf>
    <xf numFmtId="0" fontId="20" fillId="0" borderId="18" xfId="0" applyFont="1" applyBorder="1" applyAlignment="1">
      <alignment horizontal="center" wrapText="1"/>
    </xf>
    <xf numFmtId="0" fontId="20" fillId="0" borderId="18" xfId="0" applyFont="1" applyBorder="1" applyAlignment="1">
      <alignment horizontal="center"/>
    </xf>
    <xf numFmtId="0" fontId="23" fillId="12" borderId="0" xfId="0" applyFont="1" applyFill="1" applyBorder="1" applyAlignment="1">
      <alignment horizontal="center" vertical="center" wrapText="1"/>
    </xf>
    <xf numFmtId="0" fontId="20" fillId="0" borderId="16" xfId="0" applyFont="1" applyBorder="1" applyAlignment="1">
      <alignment horizontal="center" vertical="top" wrapText="1"/>
    </xf>
    <xf numFmtId="0" fontId="20" fillId="0" borderId="16"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0"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20" fillId="13" borderId="19" xfId="0" applyFont="1" applyFill="1" applyBorder="1" applyAlignment="1">
      <alignment horizontal="center"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2" fillId="13" borderId="10" xfId="0" applyFont="1" applyFill="1" applyBorder="1" applyAlignment="1">
      <alignment horizontal="left" vertical="center" wrapText="1"/>
    </xf>
    <xf numFmtId="0" fontId="22" fillId="13" borderId="16" xfId="0" applyFont="1" applyFill="1" applyBorder="1" applyAlignment="1">
      <alignment horizontal="left" vertical="center" wrapText="1" inden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2" fillId="13" borderId="12" xfId="0" applyFont="1" applyFill="1" applyBorder="1" applyAlignment="1">
      <alignment horizontal="left" vertical="center" wrapText="1"/>
    </xf>
    <xf numFmtId="0" fontId="4" fillId="0" borderId="16" xfId="0" applyFont="1" applyBorder="1" applyAlignment="1">
      <alignment horizontal="justify" vertical="center" wrapText="1"/>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5" fillId="13" borderId="16" xfId="0" applyFont="1" applyFill="1" applyBorder="1" applyAlignment="1">
      <alignment horizontal="center"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132" t="s">
        <v>148</v>
      </c>
      <c r="H1" s="133"/>
      <c r="I1" s="35" t="s">
        <v>149</v>
      </c>
      <c r="J1" s="132" t="s">
        <v>150</v>
      </c>
      <c r="K1" s="133"/>
    </row>
    <row r="2" spans="1:20" ht="6.75" customHeight="1" thickBot="1" x14ac:dyDescent="0.3"/>
    <row r="3" spans="1:20" ht="45" customHeight="1" thickBot="1" x14ac:dyDescent="0.3">
      <c r="A3" s="134" t="s">
        <v>0</v>
      </c>
      <c r="B3" s="118" t="s">
        <v>1</v>
      </c>
      <c r="C3" s="118" t="s">
        <v>5</v>
      </c>
      <c r="D3" s="136" t="s">
        <v>151</v>
      </c>
      <c r="E3" s="137"/>
      <c r="F3" s="138"/>
      <c r="G3" s="139" t="s">
        <v>152</v>
      </c>
      <c r="H3" s="140"/>
      <c r="I3" s="141"/>
      <c r="J3" s="142" t="s">
        <v>153</v>
      </c>
      <c r="K3" s="143"/>
      <c r="L3" s="144"/>
      <c r="M3" s="115" t="s">
        <v>154</v>
      </c>
      <c r="N3" s="116"/>
      <c r="O3" s="117"/>
      <c r="P3" s="1" t="s">
        <v>2</v>
      </c>
      <c r="Q3" s="2" t="s">
        <v>3</v>
      </c>
      <c r="R3" s="1" t="s">
        <v>4</v>
      </c>
      <c r="S3" s="60" t="s">
        <v>158</v>
      </c>
    </row>
    <row r="4" spans="1:20" ht="63" customHeight="1" thickBot="1" x14ac:dyDescent="0.3">
      <c r="A4" s="135"/>
      <c r="B4" s="119"/>
      <c r="C4" s="119"/>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18" t="s">
        <v>33</v>
      </c>
      <c r="B7" s="120" t="s">
        <v>34</v>
      </c>
      <c r="C7" s="123" t="s">
        <v>12</v>
      </c>
      <c r="D7" s="126"/>
      <c r="E7" s="129"/>
      <c r="F7" s="129" t="s">
        <v>169</v>
      </c>
      <c r="G7" s="151"/>
      <c r="H7" s="154"/>
      <c r="I7" s="154"/>
      <c r="J7" s="145"/>
      <c r="K7" s="148"/>
      <c r="L7" s="148"/>
      <c r="M7" s="175"/>
      <c r="N7" s="178"/>
      <c r="O7" s="178"/>
      <c r="P7" s="9" t="s">
        <v>35</v>
      </c>
      <c r="Q7" s="9" t="s">
        <v>36</v>
      </c>
      <c r="R7" s="61" t="s">
        <v>37</v>
      </c>
      <c r="S7" s="67" t="s">
        <v>163</v>
      </c>
    </row>
    <row r="8" spans="1:20" s="54" customFormat="1" ht="100.9" customHeight="1" x14ac:dyDescent="0.25">
      <c r="A8" s="119"/>
      <c r="B8" s="121"/>
      <c r="C8" s="124"/>
      <c r="D8" s="127"/>
      <c r="E8" s="130"/>
      <c r="F8" s="130"/>
      <c r="G8" s="152"/>
      <c r="H8" s="155"/>
      <c r="I8" s="155"/>
      <c r="J8" s="146"/>
      <c r="K8" s="149"/>
      <c r="L8" s="149"/>
      <c r="M8" s="176"/>
      <c r="N8" s="179"/>
      <c r="O8" s="179"/>
      <c r="P8" s="10" t="s">
        <v>38</v>
      </c>
      <c r="Q8" s="10" t="s">
        <v>39</v>
      </c>
      <c r="R8" s="10" t="s">
        <v>40</v>
      </c>
      <c r="S8" s="217" t="s">
        <v>164</v>
      </c>
    </row>
    <row r="9" spans="1:20" s="54" customFormat="1" ht="22.5" x14ac:dyDescent="0.25">
      <c r="A9" s="119"/>
      <c r="B9" s="121"/>
      <c r="C9" s="124"/>
      <c r="D9" s="127"/>
      <c r="E9" s="130"/>
      <c r="F9" s="130"/>
      <c r="G9" s="152"/>
      <c r="H9" s="155"/>
      <c r="I9" s="155"/>
      <c r="J9" s="146"/>
      <c r="K9" s="149"/>
      <c r="L9" s="149"/>
      <c r="M9" s="176"/>
      <c r="N9" s="179"/>
      <c r="O9" s="179"/>
      <c r="P9" s="10" t="s">
        <v>20</v>
      </c>
      <c r="Q9" s="11" t="s">
        <v>41</v>
      </c>
      <c r="R9" s="10" t="s">
        <v>42</v>
      </c>
      <c r="S9" s="218"/>
    </row>
    <row r="10" spans="1:20" s="54" customFormat="1" ht="13.9" customHeight="1" thickBot="1" x14ac:dyDescent="0.3">
      <c r="A10" s="119"/>
      <c r="B10" s="122"/>
      <c r="C10" s="125"/>
      <c r="D10" s="128"/>
      <c r="E10" s="131"/>
      <c r="F10" s="131"/>
      <c r="G10" s="153"/>
      <c r="H10" s="156"/>
      <c r="I10" s="156"/>
      <c r="J10" s="147"/>
      <c r="K10" s="150"/>
      <c r="L10" s="150"/>
      <c r="M10" s="177"/>
      <c r="N10" s="180"/>
      <c r="O10" s="180"/>
      <c r="P10" s="12"/>
      <c r="Q10" s="12"/>
      <c r="R10" s="13" t="s">
        <v>43</v>
      </c>
      <c r="S10" s="219"/>
    </row>
    <row r="11" spans="1:20" ht="55.5" customHeight="1" x14ac:dyDescent="0.25">
      <c r="A11" s="119"/>
      <c r="B11" s="120" t="s">
        <v>44</v>
      </c>
      <c r="C11" s="183" t="s">
        <v>45</v>
      </c>
      <c r="D11" s="163"/>
      <c r="E11" s="165"/>
      <c r="F11" s="165"/>
      <c r="G11" s="167"/>
      <c r="H11" s="169"/>
      <c r="I11" s="169"/>
      <c r="J11" s="171"/>
      <c r="K11" s="173"/>
      <c r="L11" s="173"/>
      <c r="M11" s="161"/>
      <c r="N11" s="157"/>
      <c r="O11" s="157"/>
      <c r="P11" s="181" t="s">
        <v>46</v>
      </c>
      <c r="Q11" s="14" t="s">
        <v>47</v>
      </c>
      <c r="R11" s="181" t="s">
        <v>48</v>
      </c>
      <c r="S11" s="227" t="s">
        <v>170</v>
      </c>
      <c r="T11" s="66"/>
    </row>
    <row r="12" spans="1:20" ht="23.25" customHeight="1" thickBot="1" x14ac:dyDescent="0.3">
      <c r="A12" s="119"/>
      <c r="B12" s="122"/>
      <c r="C12" s="184"/>
      <c r="D12" s="164"/>
      <c r="E12" s="166"/>
      <c r="F12" s="166"/>
      <c r="G12" s="168"/>
      <c r="H12" s="170"/>
      <c r="I12" s="170"/>
      <c r="J12" s="172"/>
      <c r="K12" s="174"/>
      <c r="L12" s="174"/>
      <c r="M12" s="162"/>
      <c r="N12" s="158"/>
      <c r="O12" s="158"/>
      <c r="P12" s="182"/>
      <c r="Q12" s="15" t="s">
        <v>49</v>
      </c>
      <c r="R12" s="182"/>
      <c r="S12" s="228"/>
    </row>
    <row r="13" spans="1:20" ht="45" customHeight="1" x14ac:dyDescent="0.25">
      <c r="A13" s="119"/>
      <c r="B13" s="120" t="s">
        <v>50</v>
      </c>
      <c r="C13" s="183" t="s">
        <v>51</v>
      </c>
      <c r="D13" s="163"/>
      <c r="E13" s="165"/>
      <c r="F13" s="165"/>
      <c r="G13" s="167"/>
      <c r="H13" s="169"/>
      <c r="I13" s="169"/>
      <c r="J13" s="171"/>
      <c r="K13" s="173"/>
      <c r="L13" s="173"/>
      <c r="M13" s="161"/>
      <c r="N13" s="157"/>
      <c r="O13" s="157"/>
      <c r="P13" s="181" t="s">
        <v>52</v>
      </c>
      <c r="Q13" s="14" t="s">
        <v>53</v>
      </c>
      <c r="R13" s="181" t="s">
        <v>54</v>
      </c>
      <c r="S13" s="227" t="s">
        <v>160</v>
      </c>
    </row>
    <row r="14" spans="1:20" ht="55.15" customHeight="1" thickBot="1" x14ac:dyDescent="0.3">
      <c r="A14" s="119"/>
      <c r="B14" s="122"/>
      <c r="C14" s="184"/>
      <c r="D14" s="164"/>
      <c r="E14" s="166"/>
      <c r="F14" s="166"/>
      <c r="G14" s="168"/>
      <c r="H14" s="170"/>
      <c r="I14" s="170"/>
      <c r="J14" s="172"/>
      <c r="K14" s="174"/>
      <c r="L14" s="174"/>
      <c r="M14" s="162"/>
      <c r="N14" s="158"/>
      <c r="O14" s="158"/>
      <c r="P14" s="182"/>
      <c r="Q14" s="15" t="s">
        <v>55</v>
      </c>
      <c r="R14" s="182"/>
      <c r="S14" s="229"/>
      <c r="T14" s="59"/>
    </row>
    <row r="15" spans="1:20" ht="67.5" x14ac:dyDescent="0.25">
      <c r="A15" s="119"/>
      <c r="B15" s="120" t="s">
        <v>171</v>
      </c>
      <c r="C15" s="185" t="s">
        <v>56</v>
      </c>
      <c r="D15" s="163"/>
      <c r="E15" s="165"/>
      <c r="F15" s="165"/>
      <c r="G15" s="167"/>
      <c r="H15" s="169"/>
      <c r="I15" s="169"/>
      <c r="J15" s="171"/>
      <c r="K15" s="173"/>
      <c r="L15" s="173"/>
      <c r="M15" s="161"/>
      <c r="N15" s="157"/>
      <c r="O15" s="157"/>
      <c r="P15" s="10" t="s">
        <v>172</v>
      </c>
      <c r="Q15" s="14" t="s">
        <v>57</v>
      </c>
      <c r="R15" s="159" t="s">
        <v>58</v>
      </c>
      <c r="S15" s="67" t="s">
        <v>173</v>
      </c>
      <c r="T15" s="59"/>
    </row>
    <row r="16" spans="1:20" ht="79.5" customHeight="1" thickBot="1" x14ac:dyDescent="0.3">
      <c r="A16" s="119"/>
      <c r="B16" s="122"/>
      <c r="C16" s="186"/>
      <c r="D16" s="164"/>
      <c r="E16" s="166"/>
      <c r="F16" s="166"/>
      <c r="G16" s="168"/>
      <c r="H16" s="170"/>
      <c r="I16" s="170"/>
      <c r="J16" s="172"/>
      <c r="K16" s="174"/>
      <c r="L16" s="174"/>
      <c r="M16" s="162"/>
      <c r="N16" s="158"/>
      <c r="O16" s="158"/>
      <c r="P16" s="13" t="s">
        <v>20</v>
      </c>
      <c r="Q16" s="15" t="s">
        <v>59</v>
      </c>
      <c r="R16" s="160"/>
      <c r="S16" s="67" t="s">
        <v>174</v>
      </c>
    </row>
    <row r="17" spans="1:20" ht="83.45" customHeight="1" x14ac:dyDescent="0.25">
      <c r="A17" s="119"/>
      <c r="B17" s="120" t="s">
        <v>60</v>
      </c>
      <c r="C17" s="123" t="s">
        <v>61</v>
      </c>
      <c r="D17" s="126"/>
      <c r="E17" s="129"/>
      <c r="F17" s="129"/>
      <c r="G17" s="151"/>
      <c r="H17" s="154"/>
      <c r="I17" s="154"/>
      <c r="J17" s="145"/>
      <c r="K17" s="148"/>
      <c r="L17" s="148"/>
      <c r="M17" s="175"/>
      <c r="N17" s="178"/>
      <c r="O17" s="178"/>
      <c r="P17" s="10" t="s">
        <v>62</v>
      </c>
      <c r="Q17" s="10" t="s">
        <v>63</v>
      </c>
      <c r="R17" s="62" t="s">
        <v>64</v>
      </c>
      <c r="S17" s="68" t="s">
        <v>175</v>
      </c>
      <c r="T17" s="10"/>
    </row>
    <row r="18" spans="1:20" ht="46.9" customHeight="1" x14ac:dyDescent="0.25">
      <c r="A18" s="119"/>
      <c r="B18" s="121"/>
      <c r="C18" s="124"/>
      <c r="D18" s="127"/>
      <c r="E18" s="130"/>
      <c r="F18" s="130"/>
      <c r="G18" s="152"/>
      <c r="H18" s="155"/>
      <c r="I18" s="155"/>
      <c r="J18" s="146"/>
      <c r="K18" s="149"/>
      <c r="L18" s="149"/>
      <c r="M18" s="176"/>
      <c r="N18" s="179"/>
      <c r="O18" s="179"/>
      <c r="P18" s="10" t="s">
        <v>65</v>
      </c>
      <c r="Q18" s="10" t="s">
        <v>66</v>
      </c>
      <c r="R18" s="10" t="s">
        <v>67</v>
      </c>
      <c r="S18" s="221" t="s">
        <v>161</v>
      </c>
      <c r="T18" s="10"/>
    </row>
    <row r="19" spans="1:20" ht="8.4499999999999993" customHeight="1" x14ac:dyDescent="0.25">
      <c r="A19" s="119"/>
      <c r="B19" s="121"/>
      <c r="C19" s="124"/>
      <c r="D19" s="127"/>
      <c r="E19" s="130"/>
      <c r="F19" s="130"/>
      <c r="G19" s="152"/>
      <c r="H19" s="155"/>
      <c r="I19" s="155"/>
      <c r="J19" s="146"/>
      <c r="K19" s="149"/>
      <c r="L19" s="149"/>
      <c r="M19" s="176"/>
      <c r="N19" s="179"/>
      <c r="O19" s="179"/>
      <c r="P19" s="10" t="s">
        <v>20</v>
      </c>
      <c r="Q19" s="16"/>
      <c r="R19" s="10" t="s">
        <v>68</v>
      </c>
      <c r="S19" s="222"/>
    </row>
    <row r="20" spans="1:20" ht="15.75" customHeight="1" thickBot="1" x14ac:dyDescent="0.3">
      <c r="A20" s="119"/>
      <c r="B20" s="122"/>
      <c r="C20" s="125"/>
      <c r="D20" s="128"/>
      <c r="E20" s="131"/>
      <c r="F20" s="131"/>
      <c r="G20" s="153"/>
      <c r="H20" s="156"/>
      <c r="I20" s="156"/>
      <c r="J20" s="147"/>
      <c r="K20" s="150"/>
      <c r="L20" s="150"/>
      <c r="M20" s="177"/>
      <c r="N20" s="180"/>
      <c r="O20" s="180"/>
      <c r="P20" s="12"/>
      <c r="Q20" s="12"/>
      <c r="R20" s="13" t="s">
        <v>69</v>
      </c>
      <c r="S20" s="223"/>
    </row>
    <row r="21" spans="1:20" ht="29.25" customHeight="1" x14ac:dyDescent="0.25">
      <c r="A21" s="119"/>
      <c r="B21" s="120" t="s">
        <v>70</v>
      </c>
      <c r="C21" s="183" t="s">
        <v>71</v>
      </c>
      <c r="D21" s="163"/>
      <c r="E21" s="165"/>
      <c r="F21" s="165"/>
      <c r="G21" s="167"/>
      <c r="H21" s="169"/>
      <c r="I21" s="169"/>
      <c r="J21" s="171"/>
      <c r="K21" s="173"/>
      <c r="L21" s="173"/>
      <c r="M21" s="161"/>
      <c r="N21" s="157"/>
      <c r="O21" s="157"/>
      <c r="P21" s="181" t="s">
        <v>72</v>
      </c>
      <c r="Q21" s="10" t="s">
        <v>73</v>
      </c>
      <c r="R21" s="181" t="s">
        <v>74</v>
      </c>
      <c r="S21" s="227" t="s">
        <v>165</v>
      </c>
    </row>
    <row r="22" spans="1:20" ht="38.450000000000003" customHeight="1" thickBot="1" x14ac:dyDescent="0.3">
      <c r="A22" s="119"/>
      <c r="B22" s="122"/>
      <c r="C22" s="184"/>
      <c r="D22" s="164"/>
      <c r="E22" s="166"/>
      <c r="F22" s="166"/>
      <c r="G22" s="168"/>
      <c r="H22" s="170"/>
      <c r="I22" s="170"/>
      <c r="J22" s="172"/>
      <c r="K22" s="174"/>
      <c r="L22" s="174"/>
      <c r="M22" s="162"/>
      <c r="N22" s="158"/>
      <c r="O22" s="158"/>
      <c r="P22" s="182"/>
      <c r="Q22" s="13" t="s">
        <v>75</v>
      </c>
      <c r="R22" s="182"/>
      <c r="S22" s="228"/>
    </row>
    <row r="23" spans="1:20" ht="56.25" x14ac:dyDescent="0.25">
      <c r="A23" s="119"/>
      <c r="B23" s="120" t="s">
        <v>76</v>
      </c>
      <c r="C23" s="183" t="s">
        <v>71</v>
      </c>
      <c r="D23" s="163"/>
      <c r="E23" s="165"/>
      <c r="F23" s="165"/>
      <c r="G23" s="167"/>
      <c r="H23" s="169"/>
      <c r="I23" s="169"/>
      <c r="J23" s="171"/>
      <c r="K23" s="173"/>
      <c r="L23" s="173"/>
      <c r="M23" s="161"/>
      <c r="N23" s="157"/>
      <c r="O23" s="157"/>
      <c r="P23" s="10" t="s">
        <v>77</v>
      </c>
      <c r="Q23" s="10" t="s">
        <v>78</v>
      </c>
      <c r="R23" s="181" t="s">
        <v>79</v>
      </c>
      <c r="S23" s="220" t="s">
        <v>176</v>
      </c>
      <c r="T23" s="10"/>
    </row>
    <row r="24" spans="1:20" ht="30.6" customHeight="1" thickBot="1" x14ac:dyDescent="0.3">
      <c r="A24" s="119"/>
      <c r="B24" s="122"/>
      <c r="C24" s="184"/>
      <c r="D24" s="164"/>
      <c r="E24" s="166"/>
      <c r="F24" s="166"/>
      <c r="G24" s="168"/>
      <c r="H24" s="170"/>
      <c r="I24" s="170"/>
      <c r="J24" s="172"/>
      <c r="K24" s="174"/>
      <c r="L24" s="174"/>
      <c r="M24" s="162"/>
      <c r="N24" s="158"/>
      <c r="O24" s="158"/>
      <c r="P24" s="13" t="s">
        <v>20</v>
      </c>
      <c r="Q24" s="13" t="s">
        <v>80</v>
      </c>
      <c r="R24" s="182"/>
      <c r="S24" s="219"/>
    </row>
    <row r="25" spans="1:20" ht="21.6" customHeight="1" x14ac:dyDescent="0.25">
      <c r="A25" s="119"/>
      <c r="B25" s="120" t="s">
        <v>177</v>
      </c>
      <c r="C25" s="123" t="s">
        <v>12</v>
      </c>
      <c r="D25" s="202"/>
      <c r="E25" s="202"/>
      <c r="F25" s="202"/>
      <c r="G25" s="198"/>
      <c r="H25" s="198"/>
      <c r="I25" s="198"/>
      <c r="J25" s="200"/>
      <c r="K25" s="200"/>
      <c r="L25" s="200"/>
      <c r="M25" s="187"/>
      <c r="N25" s="187"/>
      <c r="O25" s="187"/>
      <c r="P25" s="10" t="s">
        <v>81</v>
      </c>
      <c r="Q25" s="14" t="s">
        <v>82</v>
      </c>
      <c r="R25" s="181" t="s">
        <v>83</v>
      </c>
      <c r="S25" s="220" t="s">
        <v>166</v>
      </c>
      <c r="T25" s="59"/>
    </row>
    <row r="26" spans="1:20" ht="45.75" customHeight="1" x14ac:dyDescent="0.25">
      <c r="A26" s="119"/>
      <c r="B26" s="121"/>
      <c r="C26" s="124"/>
      <c r="D26" s="203"/>
      <c r="E26" s="203"/>
      <c r="F26" s="203"/>
      <c r="G26" s="199"/>
      <c r="H26" s="199"/>
      <c r="I26" s="199"/>
      <c r="J26" s="201"/>
      <c r="K26" s="201"/>
      <c r="L26" s="201"/>
      <c r="M26" s="188"/>
      <c r="N26" s="188"/>
      <c r="O26" s="188"/>
      <c r="P26" s="10" t="s">
        <v>84</v>
      </c>
      <c r="Q26" s="14" t="s">
        <v>85</v>
      </c>
      <c r="R26" s="189"/>
      <c r="S26" s="218"/>
    </row>
    <row r="27" spans="1:20" ht="23.25" thickBot="1" x14ac:dyDescent="0.3">
      <c r="A27" s="119"/>
      <c r="B27" s="121"/>
      <c r="C27" s="124"/>
      <c r="D27" s="203"/>
      <c r="E27" s="203"/>
      <c r="F27" s="203"/>
      <c r="G27" s="199"/>
      <c r="H27" s="199"/>
      <c r="I27" s="199"/>
      <c r="J27" s="201"/>
      <c r="K27" s="201"/>
      <c r="L27" s="201"/>
      <c r="M27" s="188"/>
      <c r="N27" s="188"/>
      <c r="O27" s="188"/>
      <c r="P27" s="10" t="s">
        <v>20</v>
      </c>
      <c r="Q27" s="16"/>
      <c r="R27" s="189"/>
      <c r="S27" s="219"/>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18" t="s">
        <v>87</v>
      </c>
      <c r="B30" s="120" t="s">
        <v>88</v>
      </c>
      <c r="C30" s="185" t="s">
        <v>89</v>
      </c>
      <c r="D30" s="192"/>
      <c r="E30" s="192"/>
      <c r="F30" s="192"/>
      <c r="G30" s="195"/>
      <c r="H30" s="195"/>
      <c r="I30" s="195"/>
      <c r="J30" s="204"/>
      <c r="K30" s="204"/>
      <c r="L30" s="204"/>
      <c r="M30" s="207"/>
      <c r="N30" s="207"/>
      <c r="O30" s="207"/>
      <c r="P30" s="10" t="s">
        <v>90</v>
      </c>
      <c r="Q30" s="20" t="s">
        <v>91</v>
      </c>
      <c r="R30" s="62" t="s">
        <v>92</v>
      </c>
      <c r="S30" s="67" t="s">
        <v>159</v>
      </c>
    </row>
    <row r="31" spans="1:20" ht="38.450000000000003" customHeight="1" x14ac:dyDescent="0.25">
      <c r="A31" s="119"/>
      <c r="B31" s="121"/>
      <c r="C31" s="191"/>
      <c r="D31" s="193"/>
      <c r="E31" s="193"/>
      <c r="F31" s="193"/>
      <c r="G31" s="196"/>
      <c r="H31" s="196"/>
      <c r="I31" s="196"/>
      <c r="J31" s="205"/>
      <c r="K31" s="205"/>
      <c r="L31" s="205"/>
      <c r="M31" s="208"/>
      <c r="N31" s="208"/>
      <c r="O31" s="208"/>
      <c r="P31" s="10" t="s">
        <v>93</v>
      </c>
      <c r="Q31" s="21"/>
      <c r="R31" s="62" t="s">
        <v>94</v>
      </c>
      <c r="S31" s="67" t="s">
        <v>162</v>
      </c>
      <c r="T31" s="10"/>
    </row>
    <row r="32" spans="1:20" ht="68.25" customHeight="1" thickBot="1" x14ac:dyDescent="0.3">
      <c r="A32" s="119"/>
      <c r="B32" s="122"/>
      <c r="C32" s="186"/>
      <c r="D32" s="194"/>
      <c r="E32" s="194"/>
      <c r="F32" s="194"/>
      <c r="G32" s="197"/>
      <c r="H32" s="197"/>
      <c r="I32" s="197"/>
      <c r="J32" s="206"/>
      <c r="K32" s="206"/>
      <c r="L32" s="206"/>
      <c r="M32" s="209"/>
      <c r="N32" s="209"/>
      <c r="O32" s="209"/>
      <c r="P32" s="13" t="s">
        <v>95</v>
      </c>
      <c r="Q32" s="22" t="s">
        <v>96</v>
      </c>
      <c r="R32" s="63"/>
      <c r="S32" s="67" t="s">
        <v>178</v>
      </c>
    </row>
    <row r="33" spans="1:20" ht="44.45" customHeight="1" x14ac:dyDescent="0.25">
      <c r="A33" s="119"/>
      <c r="B33" s="210" t="s">
        <v>140</v>
      </c>
      <c r="C33" s="185" t="s">
        <v>97</v>
      </c>
      <c r="D33" s="192"/>
      <c r="E33" s="192"/>
      <c r="F33" s="192"/>
      <c r="G33" s="195"/>
      <c r="H33" s="195"/>
      <c r="I33" s="195"/>
      <c r="J33" s="204"/>
      <c r="K33" s="204"/>
      <c r="L33" s="204"/>
      <c r="M33" s="207"/>
      <c r="N33" s="207"/>
      <c r="O33" s="207"/>
      <c r="P33" s="10" t="s">
        <v>98</v>
      </c>
      <c r="Q33" s="20" t="s">
        <v>99</v>
      </c>
      <c r="R33" s="62" t="s">
        <v>100</v>
      </c>
      <c r="S33" s="224" t="s">
        <v>167</v>
      </c>
    </row>
    <row r="34" spans="1:20" ht="21" customHeight="1" x14ac:dyDescent="0.25">
      <c r="A34" s="119"/>
      <c r="B34" s="211"/>
      <c r="C34" s="191"/>
      <c r="D34" s="193"/>
      <c r="E34" s="193"/>
      <c r="F34" s="193"/>
      <c r="G34" s="196"/>
      <c r="H34" s="196"/>
      <c r="I34" s="196"/>
      <c r="J34" s="205"/>
      <c r="K34" s="205"/>
      <c r="L34" s="205"/>
      <c r="M34" s="208"/>
      <c r="N34" s="208"/>
      <c r="O34" s="208"/>
      <c r="P34" s="23"/>
      <c r="Q34" s="24"/>
      <c r="R34" s="62" t="s">
        <v>101</v>
      </c>
      <c r="S34" s="225"/>
    </row>
    <row r="35" spans="1:20" ht="27" customHeight="1" x14ac:dyDescent="0.25">
      <c r="A35" s="119"/>
      <c r="B35" s="211"/>
      <c r="C35" s="191"/>
      <c r="D35" s="193"/>
      <c r="E35" s="193"/>
      <c r="F35" s="193"/>
      <c r="G35" s="196"/>
      <c r="H35" s="196"/>
      <c r="I35" s="196"/>
      <c r="J35" s="205"/>
      <c r="K35" s="205"/>
      <c r="L35" s="205"/>
      <c r="M35" s="208"/>
      <c r="N35" s="208"/>
      <c r="O35" s="208"/>
      <c r="P35" s="10" t="s">
        <v>102</v>
      </c>
      <c r="Q35" s="20" t="s">
        <v>103</v>
      </c>
      <c r="R35" s="62" t="s">
        <v>104</v>
      </c>
      <c r="S35" s="226"/>
      <c r="T35" s="10"/>
    </row>
    <row r="36" spans="1:20" ht="28.15" customHeight="1" x14ac:dyDescent="0.25">
      <c r="A36" s="119"/>
      <c r="B36" s="211"/>
      <c r="C36" s="191"/>
      <c r="D36" s="193"/>
      <c r="E36" s="193"/>
      <c r="F36" s="193"/>
      <c r="G36" s="196"/>
      <c r="H36" s="196"/>
      <c r="I36" s="196"/>
      <c r="J36" s="205"/>
      <c r="K36" s="205"/>
      <c r="L36" s="205"/>
      <c r="M36" s="208"/>
      <c r="N36" s="208"/>
      <c r="O36" s="208"/>
      <c r="P36" s="10" t="s">
        <v>105</v>
      </c>
      <c r="Q36" s="24"/>
      <c r="R36" s="62" t="s">
        <v>106</v>
      </c>
      <c r="S36" s="67" t="s">
        <v>179</v>
      </c>
      <c r="T36" s="10"/>
    </row>
    <row r="37" spans="1:20" ht="40.9" customHeight="1" x14ac:dyDescent="0.25">
      <c r="A37" s="119"/>
      <c r="B37" s="211"/>
      <c r="C37" s="191"/>
      <c r="D37" s="193"/>
      <c r="E37" s="193"/>
      <c r="F37" s="193"/>
      <c r="G37" s="196"/>
      <c r="H37" s="196"/>
      <c r="I37" s="196"/>
      <c r="J37" s="205"/>
      <c r="K37" s="205"/>
      <c r="L37" s="205"/>
      <c r="M37" s="208"/>
      <c r="N37" s="208"/>
      <c r="O37" s="208"/>
      <c r="P37" s="10" t="s">
        <v>107</v>
      </c>
      <c r="Q37" s="25"/>
      <c r="R37" s="62" t="s">
        <v>108</v>
      </c>
      <c r="S37" s="224" t="s">
        <v>168</v>
      </c>
    </row>
    <row r="38" spans="1:20" ht="13.15" customHeight="1" x14ac:dyDescent="0.25">
      <c r="A38" s="119"/>
      <c r="B38" s="211"/>
      <c r="C38" s="191"/>
      <c r="D38" s="193"/>
      <c r="E38" s="193"/>
      <c r="F38" s="193"/>
      <c r="G38" s="196"/>
      <c r="H38" s="196"/>
      <c r="I38" s="196"/>
      <c r="J38" s="205"/>
      <c r="K38" s="205"/>
      <c r="L38" s="205"/>
      <c r="M38" s="208"/>
      <c r="N38" s="208"/>
      <c r="O38" s="208"/>
      <c r="P38" s="23"/>
      <c r="Q38" s="26"/>
      <c r="R38" s="65"/>
      <c r="S38" s="226"/>
    </row>
    <row r="39" spans="1:20" ht="67.5" customHeight="1" x14ac:dyDescent="0.25">
      <c r="A39" s="119"/>
      <c r="B39" s="211"/>
      <c r="C39" s="191"/>
      <c r="D39" s="193"/>
      <c r="E39" s="193"/>
      <c r="F39" s="193"/>
      <c r="G39" s="196"/>
      <c r="H39" s="196"/>
      <c r="I39" s="196"/>
      <c r="J39" s="205"/>
      <c r="K39" s="205"/>
      <c r="L39" s="205"/>
      <c r="M39" s="208"/>
      <c r="N39" s="208"/>
      <c r="O39" s="208"/>
      <c r="P39" s="10" t="s">
        <v>109</v>
      </c>
      <c r="Q39" s="26"/>
      <c r="R39" s="65"/>
      <c r="S39" s="67" t="s">
        <v>180</v>
      </c>
    </row>
    <row r="40" spans="1:20" ht="33.75" customHeight="1" x14ac:dyDescent="0.25">
      <c r="A40" s="119"/>
      <c r="B40" s="211"/>
      <c r="C40" s="191"/>
      <c r="D40" s="193"/>
      <c r="E40" s="193"/>
      <c r="F40" s="193"/>
      <c r="G40" s="196"/>
      <c r="H40" s="196"/>
      <c r="I40" s="196"/>
      <c r="J40" s="205"/>
      <c r="K40" s="205"/>
      <c r="L40" s="205"/>
      <c r="M40" s="208"/>
      <c r="N40" s="208"/>
      <c r="O40" s="208"/>
      <c r="P40" s="10" t="s">
        <v>110</v>
      </c>
      <c r="Q40" s="26"/>
      <c r="R40" s="65"/>
      <c r="S40" s="67" t="s">
        <v>181</v>
      </c>
    </row>
    <row r="41" spans="1:20" ht="30.6" customHeight="1" x14ac:dyDescent="0.25">
      <c r="A41" s="119"/>
      <c r="B41" s="211"/>
      <c r="C41" s="191"/>
      <c r="D41" s="193"/>
      <c r="E41" s="193"/>
      <c r="F41" s="193"/>
      <c r="G41" s="196"/>
      <c r="H41" s="196"/>
      <c r="I41" s="196"/>
      <c r="J41" s="205"/>
      <c r="K41" s="205"/>
      <c r="L41" s="205"/>
      <c r="M41" s="208"/>
      <c r="N41" s="208"/>
      <c r="O41" s="208"/>
      <c r="P41" s="10" t="s">
        <v>111</v>
      </c>
      <c r="Q41" s="26"/>
      <c r="R41" s="65"/>
      <c r="S41" s="224" t="s">
        <v>182</v>
      </c>
    </row>
    <row r="42" spans="1:20" ht="22.5" customHeight="1" x14ac:dyDescent="0.25">
      <c r="A42" s="119"/>
      <c r="B42" s="211"/>
      <c r="C42" s="191"/>
      <c r="D42" s="193"/>
      <c r="E42" s="193"/>
      <c r="F42" s="193"/>
      <c r="G42" s="196"/>
      <c r="H42" s="196"/>
      <c r="I42" s="196"/>
      <c r="J42" s="205"/>
      <c r="K42" s="205"/>
      <c r="L42" s="205"/>
      <c r="M42" s="208"/>
      <c r="N42" s="208"/>
      <c r="O42" s="208"/>
      <c r="P42" s="23"/>
      <c r="Q42" s="26"/>
      <c r="R42" s="65"/>
      <c r="S42" s="226"/>
    </row>
    <row r="43" spans="1:20" ht="21" customHeight="1" x14ac:dyDescent="0.25">
      <c r="A43" s="119"/>
      <c r="B43" s="211"/>
      <c r="C43" s="191"/>
      <c r="D43" s="193"/>
      <c r="E43" s="193"/>
      <c r="F43" s="193"/>
      <c r="G43" s="196"/>
      <c r="H43" s="196"/>
      <c r="I43" s="196"/>
      <c r="J43" s="205"/>
      <c r="K43" s="205"/>
      <c r="L43" s="205"/>
      <c r="M43" s="208"/>
      <c r="N43" s="208"/>
      <c r="O43" s="208"/>
      <c r="P43" s="10" t="s">
        <v>112</v>
      </c>
      <c r="Q43" s="26"/>
      <c r="R43" s="65"/>
      <c r="S43" s="224" t="s">
        <v>183</v>
      </c>
    </row>
    <row r="44" spans="1:20" ht="30.6" customHeight="1" x14ac:dyDescent="0.25">
      <c r="A44" s="119"/>
      <c r="B44" s="211"/>
      <c r="C44" s="191"/>
      <c r="D44" s="193"/>
      <c r="E44" s="193"/>
      <c r="F44" s="193"/>
      <c r="G44" s="196"/>
      <c r="H44" s="196"/>
      <c r="I44" s="196"/>
      <c r="J44" s="205"/>
      <c r="K44" s="205"/>
      <c r="L44" s="205"/>
      <c r="M44" s="208"/>
      <c r="N44" s="208"/>
      <c r="O44" s="208"/>
      <c r="P44" s="27" t="s">
        <v>113</v>
      </c>
      <c r="Q44" s="26"/>
      <c r="R44" s="65"/>
      <c r="S44" s="225"/>
    </row>
    <row r="45" spans="1:20" ht="28.9" customHeight="1" x14ac:dyDescent="0.25">
      <c r="A45" s="119"/>
      <c r="B45" s="211"/>
      <c r="C45" s="191"/>
      <c r="D45" s="193"/>
      <c r="E45" s="193"/>
      <c r="F45" s="193"/>
      <c r="G45" s="196"/>
      <c r="H45" s="196"/>
      <c r="I45" s="196"/>
      <c r="J45" s="205"/>
      <c r="K45" s="205"/>
      <c r="L45" s="205"/>
      <c r="M45" s="208"/>
      <c r="N45" s="208"/>
      <c r="O45" s="208"/>
      <c r="P45" s="10" t="s">
        <v>114</v>
      </c>
      <c r="Q45" s="26"/>
      <c r="R45" s="65"/>
      <c r="S45" s="225"/>
    </row>
    <row r="46" spans="1:20" ht="24" customHeight="1" x14ac:dyDescent="0.25">
      <c r="A46" s="119"/>
      <c r="B46" s="211"/>
      <c r="C46" s="191"/>
      <c r="D46" s="193"/>
      <c r="E46" s="193"/>
      <c r="F46" s="193"/>
      <c r="G46" s="196"/>
      <c r="H46" s="196"/>
      <c r="I46" s="196"/>
      <c r="J46" s="205"/>
      <c r="K46" s="205"/>
      <c r="L46" s="205"/>
      <c r="M46" s="208"/>
      <c r="N46" s="208"/>
      <c r="O46" s="208"/>
      <c r="P46" s="10" t="s">
        <v>115</v>
      </c>
      <c r="Q46" s="26"/>
      <c r="R46" s="65"/>
      <c r="S46" s="225"/>
    </row>
    <row r="47" spans="1:20" ht="18.600000000000001" customHeight="1" x14ac:dyDescent="0.25">
      <c r="A47" s="119"/>
      <c r="B47" s="211"/>
      <c r="C47" s="191"/>
      <c r="D47" s="193"/>
      <c r="E47" s="193"/>
      <c r="F47" s="193"/>
      <c r="G47" s="196"/>
      <c r="H47" s="196"/>
      <c r="I47" s="196"/>
      <c r="J47" s="205"/>
      <c r="K47" s="205"/>
      <c r="L47" s="205"/>
      <c r="M47" s="208"/>
      <c r="N47" s="208"/>
      <c r="O47" s="208"/>
      <c r="P47" s="23"/>
      <c r="Q47" s="26"/>
      <c r="R47" s="65"/>
      <c r="S47" s="226"/>
    </row>
    <row r="48" spans="1:20" ht="9" customHeight="1" x14ac:dyDescent="0.25">
      <c r="A48" s="119"/>
      <c r="B48" s="211"/>
      <c r="C48" s="191"/>
      <c r="D48" s="193"/>
      <c r="E48" s="193"/>
      <c r="F48" s="193"/>
      <c r="G48" s="196"/>
      <c r="H48" s="196"/>
      <c r="I48" s="196"/>
      <c r="J48" s="205"/>
      <c r="K48" s="205"/>
      <c r="L48" s="205"/>
      <c r="M48" s="208"/>
      <c r="N48" s="208"/>
      <c r="O48" s="208"/>
      <c r="P48" s="10" t="s">
        <v>116</v>
      </c>
      <c r="Q48" s="26"/>
      <c r="R48" s="65"/>
      <c r="S48" s="224" t="s">
        <v>184</v>
      </c>
    </row>
    <row r="49" spans="1:20" ht="13.15" customHeight="1" x14ac:dyDescent="0.25">
      <c r="A49" s="119"/>
      <c r="B49" s="211"/>
      <c r="C49" s="191"/>
      <c r="D49" s="193"/>
      <c r="E49" s="193"/>
      <c r="F49" s="193"/>
      <c r="G49" s="196"/>
      <c r="H49" s="196"/>
      <c r="I49" s="196"/>
      <c r="J49" s="205"/>
      <c r="K49" s="205"/>
      <c r="L49" s="205"/>
      <c r="M49" s="208"/>
      <c r="N49" s="208"/>
      <c r="O49" s="208"/>
      <c r="P49" s="10" t="s">
        <v>117</v>
      </c>
      <c r="Q49" s="26"/>
      <c r="R49" s="65"/>
      <c r="S49" s="225"/>
    </row>
    <row r="50" spans="1:20" ht="25.15" customHeight="1" thickBot="1" x14ac:dyDescent="0.3">
      <c r="A50" s="119"/>
      <c r="B50" s="212"/>
      <c r="C50" s="186"/>
      <c r="D50" s="194"/>
      <c r="E50" s="194"/>
      <c r="F50" s="194"/>
      <c r="G50" s="197"/>
      <c r="H50" s="197"/>
      <c r="I50" s="197"/>
      <c r="J50" s="206"/>
      <c r="K50" s="206"/>
      <c r="L50" s="206"/>
      <c r="M50" s="209"/>
      <c r="N50" s="209"/>
      <c r="O50" s="209"/>
      <c r="P50" s="13" t="s">
        <v>118</v>
      </c>
      <c r="Q50" s="28"/>
      <c r="R50" s="63"/>
      <c r="S50" s="226"/>
    </row>
    <row r="51" spans="1:20" ht="33.75" x14ac:dyDescent="0.25">
      <c r="A51" s="119"/>
      <c r="B51" s="210" t="s">
        <v>141</v>
      </c>
      <c r="C51" s="185" t="s">
        <v>119</v>
      </c>
      <c r="D51" s="192"/>
      <c r="E51" s="192"/>
      <c r="F51" s="192"/>
      <c r="G51" s="195"/>
      <c r="H51" s="195"/>
      <c r="I51" s="195"/>
      <c r="J51" s="204"/>
      <c r="K51" s="204"/>
      <c r="L51" s="204"/>
      <c r="M51" s="207"/>
      <c r="N51" s="207"/>
      <c r="O51" s="207"/>
      <c r="P51" s="10" t="s">
        <v>120</v>
      </c>
      <c r="Q51" s="20" t="s">
        <v>121</v>
      </c>
      <c r="R51" s="10" t="s">
        <v>122</v>
      </c>
      <c r="S51" s="217" t="s">
        <v>185</v>
      </c>
    </row>
    <row r="52" spans="1:20" ht="25.15" customHeight="1" x14ac:dyDescent="0.25">
      <c r="A52" s="119"/>
      <c r="B52" s="211"/>
      <c r="C52" s="191"/>
      <c r="D52" s="193"/>
      <c r="E52" s="193"/>
      <c r="F52" s="193"/>
      <c r="G52" s="196"/>
      <c r="H52" s="196"/>
      <c r="I52" s="196"/>
      <c r="J52" s="205"/>
      <c r="K52" s="205"/>
      <c r="L52" s="205"/>
      <c r="M52" s="208"/>
      <c r="N52" s="208"/>
      <c r="O52" s="208"/>
      <c r="P52" s="23"/>
      <c r="Q52" s="24"/>
      <c r="R52" s="10" t="s">
        <v>123</v>
      </c>
      <c r="S52" s="218"/>
    </row>
    <row r="53" spans="1:20" ht="40.9" customHeight="1" x14ac:dyDescent="0.25">
      <c r="A53" s="119"/>
      <c r="B53" s="211"/>
      <c r="C53" s="191"/>
      <c r="D53" s="193"/>
      <c r="E53" s="193"/>
      <c r="F53" s="193"/>
      <c r="G53" s="196"/>
      <c r="H53" s="196"/>
      <c r="I53" s="196"/>
      <c r="J53" s="205"/>
      <c r="K53" s="205"/>
      <c r="L53" s="205"/>
      <c r="M53" s="208"/>
      <c r="N53" s="208"/>
      <c r="O53" s="208"/>
      <c r="P53" s="10" t="s">
        <v>124</v>
      </c>
      <c r="Q53" s="20" t="s">
        <v>125</v>
      </c>
      <c r="R53" s="10" t="s">
        <v>126</v>
      </c>
      <c r="S53" s="218"/>
      <c r="T53" s="10"/>
    </row>
    <row r="54" spans="1:20" ht="67.5" x14ac:dyDescent="0.25">
      <c r="A54" s="119"/>
      <c r="B54" s="211"/>
      <c r="C54" s="191"/>
      <c r="D54" s="193"/>
      <c r="E54" s="193"/>
      <c r="F54" s="193"/>
      <c r="G54" s="196"/>
      <c r="H54" s="196"/>
      <c r="I54" s="196"/>
      <c r="J54" s="205"/>
      <c r="K54" s="205"/>
      <c r="L54" s="205"/>
      <c r="M54" s="208"/>
      <c r="N54" s="208"/>
      <c r="O54" s="208"/>
      <c r="P54" s="10" t="s">
        <v>127</v>
      </c>
      <c r="Q54" s="26"/>
      <c r="R54" s="10" t="s">
        <v>128</v>
      </c>
      <c r="S54" s="218"/>
    </row>
    <row r="55" spans="1:20" ht="89.45" customHeight="1" x14ac:dyDescent="0.25">
      <c r="A55" s="119"/>
      <c r="B55" s="211"/>
      <c r="C55" s="191"/>
      <c r="D55" s="193"/>
      <c r="E55" s="193"/>
      <c r="F55" s="193"/>
      <c r="G55" s="196"/>
      <c r="H55" s="196"/>
      <c r="I55" s="196"/>
      <c r="J55" s="205"/>
      <c r="K55" s="205"/>
      <c r="L55" s="205"/>
      <c r="M55" s="208"/>
      <c r="N55" s="208"/>
      <c r="O55" s="208"/>
      <c r="P55" s="10" t="s">
        <v>129</v>
      </c>
      <c r="Q55" s="26"/>
      <c r="R55" s="10" t="s">
        <v>130</v>
      </c>
      <c r="S55" s="218"/>
    </row>
    <row r="56" spans="1:20" ht="19.899999999999999" customHeight="1" x14ac:dyDescent="0.25">
      <c r="A56" s="119"/>
      <c r="B56" s="211"/>
      <c r="C56" s="191"/>
      <c r="D56" s="193"/>
      <c r="E56" s="193"/>
      <c r="F56" s="193"/>
      <c r="G56" s="196"/>
      <c r="H56" s="196"/>
      <c r="I56" s="196"/>
      <c r="J56" s="205"/>
      <c r="K56" s="205"/>
      <c r="L56" s="205"/>
      <c r="M56" s="208"/>
      <c r="N56" s="208"/>
      <c r="O56" s="208"/>
      <c r="P56" s="23"/>
      <c r="Q56" s="26"/>
      <c r="R56" s="10" t="s">
        <v>131</v>
      </c>
      <c r="S56" s="218"/>
    </row>
    <row r="57" spans="1:20" ht="36" customHeight="1" x14ac:dyDescent="0.25">
      <c r="A57" s="119"/>
      <c r="B57" s="211"/>
      <c r="C57" s="191"/>
      <c r="D57" s="193"/>
      <c r="E57" s="193"/>
      <c r="F57" s="193"/>
      <c r="G57" s="196"/>
      <c r="H57" s="196"/>
      <c r="I57" s="196"/>
      <c r="J57" s="205"/>
      <c r="K57" s="205"/>
      <c r="L57" s="205"/>
      <c r="M57" s="208"/>
      <c r="N57" s="208"/>
      <c r="O57" s="208"/>
      <c r="P57" s="10" t="s">
        <v>132</v>
      </c>
      <c r="Q57" s="26"/>
      <c r="R57" s="10" t="s">
        <v>133</v>
      </c>
      <c r="S57" s="218"/>
    </row>
    <row r="58" spans="1:20" ht="33.75" x14ac:dyDescent="0.25">
      <c r="A58" s="119"/>
      <c r="B58" s="211"/>
      <c r="C58" s="191"/>
      <c r="D58" s="193"/>
      <c r="E58" s="193"/>
      <c r="F58" s="193"/>
      <c r="G58" s="196"/>
      <c r="H58" s="196"/>
      <c r="I58" s="196"/>
      <c r="J58" s="205"/>
      <c r="K58" s="205"/>
      <c r="L58" s="205"/>
      <c r="M58" s="208"/>
      <c r="N58" s="208"/>
      <c r="O58" s="208"/>
      <c r="P58" s="10" t="s">
        <v>134</v>
      </c>
      <c r="Q58" s="26"/>
      <c r="R58" s="16"/>
      <c r="S58" s="218"/>
    </row>
    <row r="59" spans="1:20" ht="41.45" customHeight="1" x14ac:dyDescent="0.25">
      <c r="A59" s="119"/>
      <c r="B59" s="211"/>
      <c r="C59" s="191"/>
      <c r="D59" s="193"/>
      <c r="E59" s="193"/>
      <c r="F59" s="193"/>
      <c r="G59" s="196"/>
      <c r="H59" s="196"/>
      <c r="I59" s="196"/>
      <c r="J59" s="205"/>
      <c r="K59" s="205"/>
      <c r="L59" s="205"/>
      <c r="M59" s="208"/>
      <c r="N59" s="208"/>
      <c r="O59" s="208"/>
      <c r="P59" s="10" t="s">
        <v>135</v>
      </c>
      <c r="Q59" s="26"/>
      <c r="R59" s="16"/>
      <c r="S59" s="218"/>
    </row>
    <row r="60" spans="1:20" ht="22.5" x14ac:dyDescent="0.25">
      <c r="A60" s="119"/>
      <c r="B60" s="211"/>
      <c r="C60" s="191"/>
      <c r="D60" s="193"/>
      <c r="E60" s="193"/>
      <c r="F60" s="193"/>
      <c r="G60" s="196"/>
      <c r="H60" s="196"/>
      <c r="I60" s="196"/>
      <c r="J60" s="205"/>
      <c r="K60" s="205"/>
      <c r="L60" s="205"/>
      <c r="M60" s="208"/>
      <c r="N60" s="208"/>
      <c r="O60" s="208"/>
      <c r="P60" s="10" t="s">
        <v>136</v>
      </c>
      <c r="Q60" s="26"/>
      <c r="R60" s="16"/>
      <c r="S60" s="218"/>
    </row>
    <row r="61" spans="1:20" ht="31.15" customHeight="1" thickBot="1" x14ac:dyDescent="0.3">
      <c r="A61" s="190"/>
      <c r="B61" s="212"/>
      <c r="C61" s="186"/>
      <c r="D61" s="194"/>
      <c r="E61" s="194"/>
      <c r="F61" s="194"/>
      <c r="G61" s="197"/>
      <c r="H61" s="197"/>
      <c r="I61" s="197"/>
      <c r="J61" s="206"/>
      <c r="K61" s="206"/>
      <c r="L61" s="206"/>
      <c r="M61" s="209"/>
      <c r="N61" s="209"/>
      <c r="O61" s="209"/>
      <c r="P61" s="13" t="s">
        <v>20</v>
      </c>
      <c r="Q61" s="28"/>
      <c r="R61" s="12"/>
      <c r="S61" s="219"/>
    </row>
    <row r="62" spans="1:20" ht="67.5" x14ac:dyDescent="0.25">
      <c r="A62" s="213" t="s">
        <v>24</v>
      </c>
      <c r="B62" s="120" t="s">
        <v>186</v>
      </c>
      <c r="C62" s="185" t="s">
        <v>137</v>
      </c>
      <c r="D62" s="192"/>
      <c r="E62" s="192"/>
      <c r="F62" s="192"/>
      <c r="G62" s="195"/>
      <c r="H62" s="195"/>
      <c r="I62" s="195"/>
      <c r="J62" s="204"/>
      <c r="K62" s="204"/>
      <c r="L62" s="204"/>
      <c r="M62" s="207"/>
      <c r="N62" s="207"/>
      <c r="O62" s="207"/>
      <c r="P62" s="10" t="s">
        <v>25</v>
      </c>
      <c r="Q62" s="20" t="s">
        <v>26</v>
      </c>
      <c r="R62" s="215" t="s">
        <v>138</v>
      </c>
      <c r="S62" s="220" t="s">
        <v>187</v>
      </c>
    </row>
    <row r="63" spans="1:20" ht="23.25" thickBot="1" x14ac:dyDescent="0.3">
      <c r="A63" s="214"/>
      <c r="B63" s="122"/>
      <c r="C63" s="186"/>
      <c r="D63" s="194"/>
      <c r="E63" s="194"/>
      <c r="F63" s="194"/>
      <c r="G63" s="197"/>
      <c r="H63" s="197"/>
      <c r="I63" s="197"/>
      <c r="J63" s="206"/>
      <c r="K63" s="206"/>
      <c r="L63" s="206"/>
      <c r="M63" s="209"/>
      <c r="N63" s="209"/>
      <c r="O63" s="209"/>
      <c r="P63" s="13" t="s">
        <v>28</v>
      </c>
      <c r="Q63" s="22" t="s">
        <v>139</v>
      </c>
      <c r="R63" s="216"/>
      <c r="S63" s="219"/>
    </row>
    <row r="64" spans="1:20" x14ac:dyDescent="0.25">
      <c r="B64" s="29"/>
    </row>
    <row r="65" spans="2:2" x14ac:dyDescent="0.25">
      <c r="B65" s="29"/>
    </row>
  </sheetData>
  <mergeCells count="204">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M23:M24"/>
    <mergeCell ref="N23:N24"/>
    <mergeCell ref="O23:O24"/>
    <mergeCell ref="R23:R24"/>
    <mergeCell ref="R21:R22"/>
    <mergeCell ref="K21:K22"/>
    <mergeCell ref="L21:L22"/>
    <mergeCell ref="M21:M22"/>
    <mergeCell ref="N21:N22"/>
    <mergeCell ref="O21:O22"/>
    <mergeCell ref="P21:P22"/>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M7:M10"/>
    <mergeCell ref="N7:N10"/>
    <mergeCell ref="O7:O10"/>
    <mergeCell ref="P11:P12"/>
    <mergeCell ref="R11:R12"/>
    <mergeCell ref="N13:N14"/>
    <mergeCell ref="O13:O14"/>
    <mergeCell ref="P13:P14"/>
    <mergeCell ref="R13:R14"/>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zoomScale="80" zoomScaleNormal="80" workbookViewId="0">
      <selection activeCell="D8" sqref="D8:D9"/>
    </sheetView>
  </sheetViews>
  <sheetFormatPr baseColWidth="10" defaultColWidth="11.42578125" defaultRowHeight="14.25" x14ac:dyDescent="0.2"/>
  <cols>
    <col min="1" max="1" width="27" style="75" customWidth="1"/>
    <col min="2" max="2" width="30.140625" style="75" customWidth="1"/>
    <col min="3" max="3" width="45.57031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89"/>
      <c r="B1" s="290" t="s">
        <v>204</v>
      </c>
      <c r="C1" s="290"/>
      <c r="D1" s="290"/>
      <c r="E1" s="290"/>
      <c r="F1" s="290"/>
      <c r="G1" s="290"/>
      <c r="H1" s="290"/>
      <c r="I1" s="290"/>
    </row>
    <row r="2" spans="1:9" s="69" customFormat="1" ht="15" x14ac:dyDescent="0.25">
      <c r="A2" s="289"/>
      <c r="B2" s="70" t="s">
        <v>195</v>
      </c>
      <c r="C2" s="289" t="s">
        <v>258</v>
      </c>
      <c r="D2" s="289"/>
      <c r="E2" s="289"/>
      <c r="F2" s="289"/>
      <c r="G2" s="289"/>
      <c r="H2" s="289"/>
      <c r="I2" s="289"/>
    </row>
    <row r="3" spans="1:9" s="69" customFormat="1" ht="15" x14ac:dyDescent="0.25">
      <c r="A3" s="289"/>
      <c r="B3" s="70" t="s">
        <v>196</v>
      </c>
      <c r="C3" s="291">
        <v>44433</v>
      </c>
      <c r="D3" s="289"/>
      <c r="E3" s="289"/>
      <c r="F3" s="289"/>
      <c r="G3" s="289"/>
      <c r="H3" s="289"/>
      <c r="I3" s="289"/>
    </row>
    <row r="4" spans="1:9" s="69" customFormat="1" ht="15" x14ac:dyDescent="0.25">
      <c r="A4" s="289"/>
      <c r="B4" s="70" t="s">
        <v>197</v>
      </c>
      <c r="C4" s="289" t="s">
        <v>259</v>
      </c>
      <c r="D4" s="289"/>
      <c r="E4" s="289"/>
      <c r="F4" s="289"/>
      <c r="G4" s="289"/>
      <c r="H4" s="289"/>
      <c r="I4" s="289"/>
    </row>
    <row r="5" spans="1:9" s="69" customFormat="1" x14ac:dyDescent="0.2">
      <c r="A5" s="289"/>
      <c r="C5" s="289"/>
      <c r="D5" s="289"/>
      <c r="E5" s="289"/>
      <c r="F5" s="289"/>
      <c r="G5" s="289"/>
      <c r="H5" s="289"/>
      <c r="I5" s="289"/>
    </row>
    <row r="6" spans="1:9" s="69" customFormat="1" x14ac:dyDescent="0.2">
      <c r="A6" s="286" t="s">
        <v>198</v>
      </c>
      <c r="B6" s="286"/>
      <c r="C6" s="286"/>
      <c r="D6" s="286"/>
      <c r="E6" s="82"/>
      <c r="F6" s="234">
        <f>(F23+H23)/C23</f>
        <v>0.8571428571428571</v>
      </c>
      <c r="G6" s="234"/>
      <c r="H6" s="234"/>
      <c r="I6" s="234"/>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268" t="s">
        <v>6</v>
      </c>
      <c r="B8" s="269" t="s">
        <v>7</v>
      </c>
      <c r="C8" s="253" t="s">
        <v>193</v>
      </c>
      <c r="D8" s="287" t="s">
        <v>235</v>
      </c>
      <c r="E8" s="269" t="s">
        <v>8</v>
      </c>
      <c r="F8" s="288">
        <v>1</v>
      </c>
      <c r="G8" s="288"/>
      <c r="H8" s="288"/>
      <c r="I8" s="288"/>
    </row>
    <row r="9" spans="1:9" ht="48.75" customHeight="1" x14ac:dyDescent="0.2">
      <c r="A9" s="268"/>
      <c r="B9" s="269"/>
      <c r="C9" s="253"/>
      <c r="D9" s="287"/>
      <c r="E9" s="269"/>
      <c r="F9" s="288"/>
      <c r="G9" s="288"/>
      <c r="H9" s="288"/>
      <c r="I9" s="288"/>
    </row>
    <row r="10" spans="1:9" ht="61.15" customHeight="1" x14ac:dyDescent="0.2">
      <c r="A10" s="268"/>
      <c r="B10" s="269" t="s">
        <v>9</v>
      </c>
      <c r="C10" s="253" t="s">
        <v>194</v>
      </c>
      <c r="D10" s="287" t="s">
        <v>236</v>
      </c>
      <c r="E10" s="269" t="s">
        <v>8</v>
      </c>
      <c r="F10" s="270">
        <v>1</v>
      </c>
      <c r="G10" s="270"/>
      <c r="H10" s="270"/>
      <c r="I10" s="270"/>
    </row>
    <row r="11" spans="1:9" ht="74.25" customHeight="1" x14ac:dyDescent="0.2">
      <c r="A11" s="268"/>
      <c r="B11" s="269"/>
      <c r="C11" s="253"/>
      <c r="D11" s="287"/>
      <c r="E11" s="269"/>
      <c r="F11" s="271"/>
      <c r="G11" s="271"/>
      <c r="H11" s="271"/>
      <c r="I11" s="271"/>
    </row>
    <row r="12" spans="1:9" ht="28.15" customHeight="1" x14ac:dyDescent="0.2">
      <c r="A12" s="315" t="s">
        <v>10</v>
      </c>
      <c r="B12" s="269" t="s">
        <v>11</v>
      </c>
      <c r="C12" s="253" t="s">
        <v>188</v>
      </c>
      <c r="D12" s="245" t="s">
        <v>237</v>
      </c>
      <c r="E12" s="269" t="s">
        <v>13</v>
      </c>
      <c r="F12" s="270">
        <v>1</v>
      </c>
      <c r="G12" s="270"/>
      <c r="H12" s="270"/>
      <c r="I12" s="270"/>
    </row>
    <row r="13" spans="1:9" ht="26.45" customHeight="1" x14ac:dyDescent="0.2">
      <c r="A13" s="315"/>
      <c r="B13" s="269"/>
      <c r="C13" s="253"/>
      <c r="D13" s="284"/>
      <c r="E13" s="269"/>
      <c r="F13" s="285"/>
      <c r="G13" s="285"/>
      <c r="H13" s="285"/>
      <c r="I13" s="285"/>
    </row>
    <row r="14" spans="1:9" ht="80.25" customHeight="1" x14ac:dyDescent="0.2">
      <c r="A14" s="315"/>
      <c r="B14" s="269"/>
      <c r="C14" s="253"/>
      <c r="D14" s="246"/>
      <c r="E14" s="269"/>
      <c r="F14" s="271"/>
      <c r="G14" s="271"/>
      <c r="H14" s="271"/>
      <c r="I14" s="271"/>
    </row>
    <row r="15" spans="1:9" ht="39.6" customHeight="1" x14ac:dyDescent="0.2">
      <c r="A15" s="315" t="s">
        <v>14</v>
      </c>
      <c r="B15" s="269" t="s">
        <v>15</v>
      </c>
      <c r="C15" s="253" t="s">
        <v>189</v>
      </c>
      <c r="D15" s="316" t="s">
        <v>238</v>
      </c>
      <c r="E15" s="269" t="s">
        <v>16</v>
      </c>
      <c r="F15" s="270">
        <v>1</v>
      </c>
      <c r="G15" s="270"/>
      <c r="H15" s="270"/>
      <c r="I15" s="270"/>
    </row>
    <row r="16" spans="1:9" ht="57" customHeight="1" x14ac:dyDescent="0.2">
      <c r="A16" s="315"/>
      <c r="B16" s="269"/>
      <c r="C16" s="253"/>
      <c r="D16" s="317"/>
      <c r="E16" s="269"/>
      <c r="F16" s="271"/>
      <c r="G16" s="271"/>
      <c r="H16" s="271"/>
      <c r="I16" s="271"/>
    </row>
    <row r="17" spans="1:10" x14ac:dyDescent="0.2">
      <c r="A17" s="315" t="s">
        <v>17</v>
      </c>
      <c r="B17" s="269" t="s">
        <v>18</v>
      </c>
      <c r="C17" s="253" t="s">
        <v>190</v>
      </c>
      <c r="D17" s="245" t="s">
        <v>239</v>
      </c>
      <c r="E17" s="269" t="s">
        <v>19</v>
      </c>
      <c r="F17" s="270">
        <v>1</v>
      </c>
      <c r="G17" s="270"/>
      <c r="H17" s="270"/>
      <c r="I17" s="270"/>
    </row>
    <row r="18" spans="1:10" ht="105.75" customHeight="1" x14ac:dyDescent="0.2">
      <c r="A18" s="315"/>
      <c r="B18" s="269"/>
      <c r="C18" s="253"/>
      <c r="D18" s="246"/>
      <c r="E18" s="269"/>
      <c r="F18" s="271"/>
      <c r="G18" s="271"/>
      <c r="H18" s="271"/>
      <c r="I18" s="271"/>
    </row>
    <row r="19" spans="1:10" ht="45" customHeight="1" x14ac:dyDescent="0.2">
      <c r="A19" s="315"/>
      <c r="B19" s="269" t="s">
        <v>21</v>
      </c>
      <c r="C19" s="253" t="s">
        <v>191</v>
      </c>
      <c r="D19" s="245" t="s">
        <v>240</v>
      </c>
      <c r="E19" s="84" t="s">
        <v>22</v>
      </c>
      <c r="F19" s="270"/>
      <c r="G19" s="270">
        <v>1</v>
      </c>
      <c r="H19" s="270"/>
      <c r="I19" s="270"/>
    </row>
    <row r="20" spans="1:10" ht="47.25" customHeight="1" x14ac:dyDescent="0.2">
      <c r="A20" s="315"/>
      <c r="B20" s="269"/>
      <c r="C20" s="253"/>
      <c r="D20" s="246"/>
      <c r="E20" s="84" t="s">
        <v>23</v>
      </c>
      <c r="F20" s="271"/>
      <c r="G20" s="271"/>
      <c r="H20" s="271"/>
      <c r="I20" s="271"/>
    </row>
    <row r="21" spans="1:10" x14ac:dyDescent="0.2">
      <c r="A21" s="268" t="s">
        <v>24</v>
      </c>
      <c r="B21" s="269" t="s">
        <v>143</v>
      </c>
      <c r="C21" s="253" t="s">
        <v>192</v>
      </c>
      <c r="D21" s="245" t="s">
        <v>241</v>
      </c>
      <c r="E21" s="269" t="s">
        <v>27</v>
      </c>
      <c r="F21" s="270"/>
      <c r="G21" s="270"/>
      <c r="H21" s="270">
        <v>1</v>
      </c>
      <c r="I21" s="270"/>
    </row>
    <row r="22" spans="1:10" ht="109.5" customHeight="1" thickBot="1" x14ac:dyDescent="0.25">
      <c r="A22" s="268"/>
      <c r="B22" s="269"/>
      <c r="C22" s="253"/>
      <c r="D22" s="246"/>
      <c r="E22" s="269"/>
      <c r="F22" s="271"/>
      <c r="G22" s="271"/>
      <c r="H22" s="271"/>
      <c r="I22" s="271"/>
    </row>
    <row r="23" spans="1:10" s="69" customFormat="1" x14ac:dyDescent="0.2">
      <c r="A23" s="322" t="s">
        <v>205</v>
      </c>
      <c r="B23" s="322"/>
      <c r="C23" s="85">
        <v>7</v>
      </c>
      <c r="D23" s="323">
        <f>+F23+G23+H23+I23</f>
        <v>7</v>
      </c>
      <c r="E23" s="323"/>
      <c r="F23" s="74">
        <f>SUM(F8:F22)</f>
        <v>5</v>
      </c>
      <c r="G23" s="74">
        <f t="shared" ref="G23:I23" si="0">SUM(G8:G22)</f>
        <v>1</v>
      </c>
      <c r="H23" s="74">
        <f t="shared" si="0"/>
        <v>1</v>
      </c>
      <c r="I23" s="74">
        <f t="shared" si="0"/>
        <v>0</v>
      </c>
    </row>
    <row r="24" spans="1:10" s="69" customFormat="1" ht="15" thickBot="1" x14ac:dyDescent="0.25">
      <c r="A24" s="286" t="s">
        <v>32</v>
      </c>
      <c r="B24" s="286"/>
      <c r="C24" s="286"/>
      <c r="D24" s="286"/>
      <c r="E24" s="82"/>
      <c r="F24" s="234">
        <f>+(F47+H47)/D47</f>
        <v>0.72727272727272729</v>
      </c>
      <c r="G24" s="234"/>
      <c r="H24" s="234"/>
      <c r="I24" s="234"/>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318" t="s">
        <v>33</v>
      </c>
      <c r="B26" s="253" t="s">
        <v>34</v>
      </c>
      <c r="C26" s="107" t="s">
        <v>224</v>
      </c>
      <c r="D26" s="113" t="s">
        <v>242</v>
      </c>
      <c r="E26" s="90" t="s">
        <v>37</v>
      </c>
      <c r="F26" s="94"/>
      <c r="G26" s="94">
        <v>1</v>
      </c>
      <c r="H26" s="94"/>
      <c r="I26" s="94"/>
    </row>
    <row r="27" spans="1:10" s="77" customFormat="1" ht="100.9" customHeight="1" x14ac:dyDescent="0.2">
      <c r="A27" s="318"/>
      <c r="B27" s="253"/>
      <c r="C27" s="314" t="s">
        <v>225</v>
      </c>
      <c r="D27" s="113" t="s">
        <v>238</v>
      </c>
      <c r="E27" s="91" t="s">
        <v>40</v>
      </c>
      <c r="F27" s="95">
        <v>1</v>
      </c>
      <c r="G27" s="95"/>
      <c r="H27" s="95"/>
      <c r="I27" s="95"/>
    </row>
    <row r="28" spans="1:10" s="77" customFormat="1" x14ac:dyDescent="0.2">
      <c r="A28" s="318"/>
      <c r="B28" s="253"/>
      <c r="C28" s="307"/>
      <c r="D28" s="254" t="s">
        <v>238</v>
      </c>
      <c r="E28" s="91" t="s">
        <v>42</v>
      </c>
      <c r="F28" s="277">
        <v>1</v>
      </c>
      <c r="G28" s="277"/>
      <c r="H28" s="277"/>
      <c r="I28" s="277"/>
    </row>
    <row r="29" spans="1:10" s="77" customFormat="1" ht="13.9" customHeight="1" thickBot="1" x14ac:dyDescent="0.25">
      <c r="A29" s="318"/>
      <c r="B29" s="253"/>
      <c r="C29" s="295"/>
      <c r="D29" s="255"/>
      <c r="E29" s="92" t="s">
        <v>43</v>
      </c>
      <c r="F29" s="279"/>
      <c r="G29" s="279"/>
      <c r="H29" s="279"/>
      <c r="I29" s="279"/>
    </row>
    <row r="30" spans="1:10" s="69" customFormat="1" ht="55.5" customHeight="1" x14ac:dyDescent="0.2">
      <c r="A30" s="318"/>
      <c r="B30" s="253" t="s">
        <v>44</v>
      </c>
      <c r="C30" s="309" t="s">
        <v>226</v>
      </c>
      <c r="D30" s="282" t="s">
        <v>245</v>
      </c>
      <c r="E30" s="272" t="s">
        <v>48</v>
      </c>
      <c r="F30" s="308">
        <v>1</v>
      </c>
      <c r="G30" s="308"/>
      <c r="H30" s="308"/>
      <c r="I30" s="308"/>
      <c r="J30" s="78"/>
    </row>
    <row r="31" spans="1:10" s="69" customFormat="1" ht="177" customHeight="1" thickBot="1" x14ac:dyDescent="0.25">
      <c r="A31" s="318"/>
      <c r="B31" s="253"/>
      <c r="C31" s="310"/>
      <c r="D31" s="283"/>
      <c r="E31" s="273"/>
      <c r="F31" s="308"/>
      <c r="G31" s="308"/>
      <c r="H31" s="308"/>
      <c r="I31" s="308"/>
    </row>
    <row r="32" spans="1:10" s="69" customFormat="1" ht="45" customHeight="1" x14ac:dyDescent="0.2">
      <c r="A32" s="318"/>
      <c r="B32" s="253" t="s">
        <v>50</v>
      </c>
      <c r="C32" s="309" t="s">
        <v>227</v>
      </c>
      <c r="D32" s="282" t="s">
        <v>243</v>
      </c>
      <c r="E32" s="272" t="s">
        <v>206</v>
      </c>
      <c r="F32" s="308"/>
      <c r="G32" s="308">
        <v>1</v>
      </c>
      <c r="H32" s="308"/>
      <c r="I32" s="308"/>
    </row>
    <row r="33" spans="1:10" s="69" customFormat="1" ht="94.5" customHeight="1" thickBot="1" x14ac:dyDescent="0.25">
      <c r="A33" s="318"/>
      <c r="B33" s="253"/>
      <c r="C33" s="313"/>
      <c r="D33" s="283"/>
      <c r="E33" s="273"/>
      <c r="F33" s="308"/>
      <c r="G33" s="308"/>
      <c r="H33" s="308"/>
      <c r="I33" s="308"/>
      <c r="J33" s="79"/>
    </row>
    <row r="34" spans="1:10" s="69" customFormat="1" ht="114" x14ac:dyDescent="0.2">
      <c r="A34" s="318"/>
      <c r="B34" s="253" t="s">
        <v>171</v>
      </c>
      <c r="C34" s="107" t="s">
        <v>228</v>
      </c>
      <c r="D34" s="112" t="s">
        <v>244</v>
      </c>
      <c r="E34" s="311" t="s">
        <v>58</v>
      </c>
      <c r="F34" s="308">
        <v>1</v>
      </c>
      <c r="G34" s="308"/>
      <c r="H34" s="308"/>
      <c r="I34" s="308"/>
      <c r="J34" s="79"/>
    </row>
    <row r="35" spans="1:10" s="69" customFormat="1" ht="112.5" customHeight="1" thickBot="1" x14ac:dyDescent="0.25">
      <c r="A35" s="318"/>
      <c r="B35" s="253"/>
      <c r="C35" s="107" t="s">
        <v>229</v>
      </c>
      <c r="D35" s="112" t="s">
        <v>246</v>
      </c>
      <c r="E35" s="312"/>
      <c r="F35" s="308"/>
      <c r="G35" s="308"/>
      <c r="H35" s="308"/>
      <c r="I35" s="308"/>
    </row>
    <row r="36" spans="1:10" s="69" customFormat="1" ht="165.75" customHeight="1" x14ac:dyDescent="0.2">
      <c r="A36" s="318"/>
      <c r="B36" s="253" t="s">
        <v>60</v>
      </c>
      <c r="C36" s="97" t="s">
        <v>230</v>
      </c>
      <c r="D36" s="111" t="s">
        <v>247</v>
      </c>
      <c r="E36" s="93" t="s">
        <v>64</v>
      </c>
      <c r="F36" s="94"/>
      <c r="G36" s="94"/>
      <c r="H36" s="94"/>
      <c r="I36" s="94">
        <v>1</v>
      </c>
      <c r="J36" s="91"/>
    </row>
    <row r="37" spans="1:10" s="69" customFormat="1" ht="46.9" customHeight="1" x14ac:dyDescent="0.2">
      <c r="A37" s="318"/>
      <c r="B37" s="253"/>
      <c r="C37" s="319" t="s">
        <v>231</v>
      </c>
      <c r="D37" s="274" t="s">
        <v>248</v>
      </c>
      <c r="E37" s="91" t="s">
        <v>67</v>
      </c>
      <c r="F37" s="277">
        <v>1</v>
      </c>
      <c r="G37" s="277"/>
      <c r="H37" s="277"/>
      <c r="I37" s="277"/>
      <c r="J37" s="91"/>
    </row>
    <row r="38" spans="1:10" s="69" customFormat="1" ht="8.4499999999999993" customHeight="1" x14ac:dyDescent="0.2">
      <c r="A38" s="318"/>
      <c r="B38" s="253"/>
      <c r="C38" s="320"/>
      <c r="D38" s="275"/>
      <c r="E38" s="91" t="s">
        <v>68</v>
      </c>
      <c r="F38" s="278"/>
      <c r="G38" s="278"/>
      <c r="H38" s="278"/>
      <c r="I38" s="278"/>
    </row>
    <row r="39" spans="1:10" s="69" customFormat="1" ht="61.5" customHeight="1" thickBot="1" x14ac:dyDescent="0.25">
      <c r="A39" s="318"/>
      <c r="B39" s="253"/>
      <c r="C39" s="321"/>
      <c r="D39" s="276"/>
      <c r="E39" s="92" t="s">
        <v>69</v>
      </c>
      <c r="F39" s="279"/>
      <c r="G39" s="279"/>
      <c r="H39" s="279"/>
      <c r="I39" s="279"/>
    </row>
    <row r="40" spans="1:10" s="69" customFormat="1" ht="29.25" customHeight="1" x14ac:dyDescent="0.2">
      <c r="A40" s="318"/>
      <c r="B40" s="253" t="s">
        <v>70</v>
      </c>
      <c r="C40" s="309" t="s">
        <v>232</v>
      </c>
      <c r="D40" s="280" t="s">
        <v>249</v>
      </c>
      <c r="E40" s="272" t="s">
        <v>74</v>
      </c>
      <c r="F40" s="308">
        <v>1</v>
      </c>
      <c r="G40" s="308"/>
      <c r="H40" s="308"/>
      <c r="I40" s="308"/>
    </row>
    <row r="41" spans="1:10" s="69" customFormat="1" ht="104.25" customHeight="1" thickBot="1" x14ac:dyDescent="0.25">
      <c r="A41" s="318"/>
      <c r="B41" s="253"/>
      <c r="C41" s="310"/>
      <c r="D41" s="281"/>
      <c r="E41" s="273"/>
      <c r="F41" s="308"/>
      <c r="G41" s="308"/>
      <c r="H41" s="308"/>
      <c r="I41" s="308"/>
    </row>
    <row r="42" spans="1:10" s="69" customFormat="1" ht="96.75" customHeight="1" x14ac:dyDescent="0.2">
      <c r="A42" s="318"/>
      <c r="B42" s="253" t="s">
        <v>76</v>
      </c>
      <c r="C42" s="294" t="s">
        <v>233</v>
      </c>
      <c r="D42" s="282" t="s">
        <v>257</v>
      </c>
      <c r="E42" s="272" t="s">
        <v>79</v>
      </c>
      <c r="F42" s="308">
        <v>1</v>
      </c>
      <c r="G42" s="308"/>
      <c r="H42" s="308"/>
      <c r="I42" s="308"/>
      <c r="J42" s="91"/>
    </row>
    <row r="43" spans="1:10" s="69" customFormat="1" ht="97.5" customHeight="1" thickBot="1" x14ac:dyDescent="0.25">
      <c r="A43" s="318"/>
      <c r="B43" s="253"/>
      <c r="C43" s="295"/>
      <c r="D43" s="283"/>
      <c r="E43" s="273"/>
      <c r="F43" s="308"/>
      <c r="G43" s="308"/>
      <c r="H43" s="308"/>
      <c r="I43" s="308"/>
    </row>
    <row r="44" spans="1:10" s="69" customFormat="1" ht="21.6" customHeight="1" x14ac:dyDescent="0.2">
      <c r="A44" s="318"/>
      <c r="B44" s="253" t="s">
        <v>177</v>
      </c>
      <c r="C44" s="294" t="s">
        <v>234</v>
      </c>
      <c r="D44" s="280" t="s">
        <v>250</v>
      </c>
      <c r="E44" s="272" t="s">
        <v>83</v>
      </c>
      <c r="F44" s="304"/>
      <c r="G44" s="304"/>
      <c r="H44" s="304">
        <v>1</v>
      </c>
      <c r="I44" s="304"/>
      <c r="J44" s="79"/>
    </row>
    <row r="45" spans="1:10" s="69" customFormat="1" ht="45.75" customHeight="1" x14ac:dyDescent="0.2">
      <c r="A45" s="318"/>
      <c r="B45" s="253"/>
      <c r="C45" s="307"/>
      <c r="D45" s="300"/>
      <c r="E45" s="306"/>
      <c r="F45" s="305"/>
      <c r="G45" s="305"/>
      <c r="H45" s="305"/>
      <c r="I45" s="305"/>
    </row>
    <row r="46" spans="1:10" s="69" customFormat="1" ht="86.25" customHeight="1" thickBot="1" x14ac:dyDescent="0.25">
      <c r="A46" s="318"/>
      <c r="B46" s="253"/>
      <c r="C46" s="295"/>
      <c r="D46" s="281"/>
      <c r="E46" s="306"/>
      <c r="F46" s="305"/>
      <c r="G46" s="305"/>
      <c r="H46" s="305"/>
      <c r="I46" s="305"/>
    </row>
    <row r="47" spans="1:10" s="69" customFormat="1" ht="20.25" x14ac:dyDescent="0.2">
      <c r="A47" s="256" t="s">
        <v>205</v>
      </c>
      <c r="B47" s="256"/>
      <c r="C47" s="98">
        <v>11</v>
      </c>
      <c r="D47" s="256">
        <f>+F47+G47+H47+I47</f>
        <v>11</v>
      </c>
      <c r="E47" s="256"/>
      <c r="F47" s="76">
        <f>SUM(F26:F46)</f>
        <v>7</v>
      </c>
      <c r="G47" s="76">
        <f t="shared" ref="G47:I47" si="1">SUM(G26:G46)</f>
        <v>2</v>
      </c>
      <c r="H47" s="76">
        <f t="shared" si="1"/>
        <v>1</v>
      </c>
      <c r="I47" s="76">
        <f t="shared" si="1"/>
        <v>1</v>
      </c>
    </row>
    <row r="48" spans="1:10" s="69" customFormat="1" ht="20.25" x14ac:dyDescent="0.2">
      <c r="A48" s="257" t="s">
        <v>86</v>
      </c>
      <c r="B48" s="257"/>
      <c r="C48" s="257"/>
      <c r="D48" s="257"/>
      <c r="E48" s="99"/>
      <c r="F48" s="234">
        <f>+(F78+H78)/D78</f>
        <v>1</v>
      </c>
      <c r="G48" s="234"/>
      <c r="H48" s="234"/>
      <c r="I48" s="234"/>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258" t="s">
        <v>87</v>
      </c>
      <c r="B50" s="253" t="s">
        <v>88</v>
      </c>
      <c r="C50" s="107" t="s">
        <v>212</v>
      </c>
      <c r="D50" s="112" t="s">
        <v>251</v>
      </c>
      <c r="E50" s="93" t="s">
        <v>92</v>
      </c>
      <c r="F50" s="96">
        <v>1</v>
      </c>
      <c r="G50" s="96"/>
      <c r="H50" s="96"/>
      <c r="I50" s="96"/>
    </row>
    <row r="51" spans="1:10" s="69" customFormat="1" ht="99" customHeight="1" x14ac:dyDescent="0.2">
      <c r="A51" s="259"/>
      <c r="B51" s="253"/>
      <c r="C51" s="107" t="s">
        <v>213</v>
      </c>
      <c r="D51" s="112" t="s">
        <v>252</v>
      </c>
      <c r="E51" s="93" t="s">
        <v>94</v>
      </c>
      <c r="F51" s="96">
        <v>1</v>
      </c>
      <c r="G51" s="96"/>
      <c r="H51" s="96"/>
      <c r="I51" s="96"/>
      <c r="J51" s="91"/>
    </row>
    <row r="52" spans="1:10" s="69" customFormat="1" ht="118.5" customHeight="1" thickBot="1" x14ac:dyDescent="0.25">
      <c r="A52" s="259"/>
      <c r="B52" s="253"/>
      <c r="C52" s="107" t="s">
        <v>214</v>
      </c>
      <c r="D52" s="112" t="s">
        <v>252</v>
      </c>
      <c r="E52" s="80"/>
      <c r="F52" s="96">
        <v>1</v>
      </c>
      <c r="G52" s="96"/>
      <c r="H52" s="96"/>
      <c r="I52" s="96"/>
    </row>
    <row r="53" spans="1:10" s="69" customFormat="1" ht="44.45" customHeight="1" x14ac:dyDescent="0.2">
      <c r="A53" s="259"/>
      <c r="B53" s="299" t="s">
        <v>207</v>
      </c>
      <c r="C53" s="296" t="s">
        <v>215</v>
      </c>
      <c r="D53" s="301" t="s">
        <v>252</v>
      </c>
      <c r="E53" s="93" t="s">
        <v>100</v>
      </c>
      <c r="F53" s="230">
        <v>1</v>
      </c>
      <c r="G53" s="230"/>
      <c r="H53" s="230"/>
      <c r="I53" s="230"/>
    </row>
    <row r="54" spans="1:10" s="69" customFormat="1" ht="21" customHeight="1" x14ac:dyDescent="0.2">
      <c r="A54" s="259"/>
      <c r="B54" s="299"/>
      <c r="C54" s="297"/>
      <c r="D54" s="302"/>
      <c r="E54" s="93" t="s">
        <v>101</v>
      </c>
      <c r="F54" s="264"/>
      <c r="G54" s="264"/>
      <c r="H54" s="264"/>
      <c r="I54" s="264"/>
    </row>
    <row r="55" spans="1:10" s="69" customFormat="1" ht="163.5" customHeight="1" x14ac:dyDescent="0.2">
      <c r="A55" s="259"/>
      <c r="B55" s="299"/>
      <c r="C55" s="298"/>
      <c r="D55" s="303"/>
      <c r="E55" s="93" t="s">
        <v>104</v>
      </c>
      <c r="F55" s="231"/>
      <c r="G55" s="231"/>
      <c r="H55" s="231"/>
      <c r="I55" s="231"/>
      <c r="J55" s="91"/>
    </row>
    <row r="56" spans="1:10" s="69" customFormat="1" ht="76.5" customHeight="1" x14ac:dyDescent="0.2">
      <c r="A56" s="259"/>
      <c r="B56" s="299"/>
      <c r="C56" s="107" t="s">
        <v>216</v>
      </c>
      <c r="D56" s="112" t="s">
        <v>253</v>
      </c>
      <c r="E56" s="93" t="s">
        <v>106</v>
      </c>
      <c r="F56" s="96">
        <v>1</v>
      </c>
      <c r="G56" s="96"/>
      <c r="H56" s="96"/>
      <c r="I56" s="96"/>
      <c r="J56" s="91"/>
    </row>
    <row r="57" spans="1:10" s="69" customFormat="1" ht="40.9" customHeight="1" x14ac:dyDescent="0.2">
      <c r="A57" s="259"/>
      <c r="B57" s="299"/>
      <c r="C57" s="296" t="s">
        <v>217</v>
      </c>
      <c r="D57" s="265" t="s">
        <v>252</v>
      </c>
      <c r="E57" s="93" t="s">
        <v>108</v>
      </c>
      <c r="F57" s="230">
        <v>1</v>
      </c>
      <c r="G57" s="230"/>
      <c r="H57" s="230"/>
      <c r="I57" s="230"/>
    </row>
    <row r="58" spans="1:10" s="69" customFormat="1" ht="69.75" customHeight="1" x14ac:dyDescent="0.2">
      <c r="A58" s="259"/>
      <c r="B58" s="299"/>
      <c r="C58" s="298"/>
      <c r="D58" s="267"/>
      <c r="E58" s="81"/>
      <c r="F58" s="231"/>
      <c r="G58" s="231"/>
      <c r="H58" s="231"/>
      <c r="I58" s="231"/>
    </row>
    <row r="59" spans="1:10" s="69" customFormat="1" ht="149.25" customHeight="1" x14ac:dyDescent="0.2">
      <c r="A59" s="259"/>
      <c r="B59" s="299"/>
      <c r="C59" s="107" t="s">
        <v>218</v>
      </c>
      <c r="D59" s="114" t="s">
        <v>252</v>
      </c>
      <c r="E59" s="81"/>
      <c r="F59" s="96">
        <v>1</v>
      </c>
      <c r="G59" s="96"/>
      <c r="H59" s="96"/>
      <c r="I59" s="96"/>
    </row>
    <row r="60" spans="1:10" s="69" customFormat="1" ht="85.5" customHeight="1" x14ac:dyDescent="0.2">
      <c r="A60" s="259"/>
      <c r="B60" s="299"/>
      <c r="C60" s="107" t="s">
        <v>219</v>
      </c>
      <c r="D60" s="112" t="s">
        <v>254</v>
      </c>
      <c r="E60" s="81"/>
      <c r="F60" s="96">
        <v>1</v>
      </c>
      <c r="G60" s="96"/>
      <c r="H60" s="96"/>
      <c r="I60" s="96"/>
    </row>
    <row r="61" spans="1:10" s="69" customFormat="1" ht="30.6" customHeight="1" x14ac:dyDescent="0.2">
      <c r="A61" s="259"/>
      <c r="B61" s="299"/>
      <c r="C61" s="296" t="s">
        <v>220</v>
      </c>
      <c r="D61" s="265" t="s">
        <v>255</v>
      </c>
      <c r="E61" s="81"/>
      <c r="F61" s="230">
        <v>1</v>
      </c>
      <c r="G61" s="230"/>
      <c r="H61" s="230"/>
      <c r="I61" s="230"/>
    </row>
    <row r="62" spans="1:10" s="69" customFormat="1" ht="81.75" customHeight="1" x14ac:dyDescent="0.2">
      <c r="A62" s="259"/>
      <c r="B62" s="299"/>
      <c r="C62" s="298"/>
      <c r="D62" s="267"/>
      <c r="E62" s="81"/>
      <c r="F62" s="231"/>
      <c r="G62" s="231"/>
      <c r="H62" s="231"/>
      <c r="I62" s="231"/>
    </row>
    <row r="63" spans="1:10" s="69" customFormat="1" ht="21" customHeight="1" x14ac:dyDescent="0.2">
      <c r="A63" s="259"/>
      <c r="B63" s="299"/>
      <c r="C63" s="296" t="s">
        <v>221</v>
      </c>
      <c r="D63" s="265" t="s">
        <v>255</v>
      </c>
      <c r="E63" s="81"/>
      <c r="F63" s="230">
        <v>1</v>
      </c>
      <c r="G63" s="230"/>
      <c r="H63" s="230"/>
      <c r="I63" s="230"/>
    </row>
    <row r="64" spans="1:10" s="69" customFormat="1" ht="30.6" customHeight="1" x14ac:dyDescent="0.2">
      <c r="A64" s="259"/>
      <c r="B64" s="299"/>
      <c r="C64" s="297"/>
      <c r="D64" s="266"/>
      <c r="E64" s="81"/>
      <c r="F64" s="264"/>
      <c r="G64" s="264"/>
      <c r="H64" s="264"/>
      <c r="I64" s="264"/>
    </row>
    <row r="65" spans="1:10" s="69" customFormat="1" ht="28.9" customHeight="1" x14ac:dyDescent="0.2">
      <c r="A65" s="259"/>
      <c r="B65" s="299"/>
      <c r="C65" s="297"/>
      <c r="D65" s="266"/>
      <c r="E65" s="81"/>
      <c r="F65" s="264"/>
      <c r="G65" s="264"/>
      <c r="H65" s="264"/>
      <c r="I65" s="264"/>
    </row>
    <row r="66" spans="1:10" s="69" customFormat="1" ht="24" customHeight="1" x14ac:dyDescent="0.2">
      <c r="A66" s="259"/>
      <c r="B66" s="299"/>
      <c r="C66" s="297"/>
      <c r="D66" s="266"/>
      <c r="E66" s="81"/>
      <c r="F66" s="264"/>
      <c r="G66" s="264"/>
      <c r="H66" s="264"/>
      <c r="I66" s="264"/>
    </row>
    <row r="67" spans="1:10" s="69" customFormat="1" ht="74.25" customHeight="1" x14ac:dyDescent="0.2">
      <c r="A67" s="259"/>
      <c r="B67" s="299"/>
      <c r="C67" s="298"/>
      <c r="D67" s="267"/>
      <c r="E67" s="81"/>
      <c r="F67" s="231"/>
      <c r="G67" s="231"/>
      <c r="H67" s="231"/>
      <c r="I67" s="231"/>
    </row>
    <row r="68" spans="1:10" s="69" customFormat="1" ht="9" customHeight="1" x14ac:dyDescent="0.2">
      <c r="A68" s="259"/>
      <c r="B68" s="299"/>
      <c r="C68" s="296" t="s">
        <v>222</v>
      </c>
      <c r="D68" s="265" t="s">
        <v>255</v>
      </c>
      <c r="E68" s="81"/>
      <c r="F68" s="230">
        <v>1</v>
      </c>
      <c r="G68" s="230"/>
      <c r="H68" s="230"/>
      <c r="I68" s="230"/>
    </row>
    <row r="69" spans="1:10" s="69" customFormat="1" ht="13.15" customHeight="1" x14ac:dyDescent="0.2">
      <c r="A69" s="259"/>
      <c r="B69" s="299"/>
      <c r="C69" s="297"/>
      <c r="D69" s="266"/>
      <c r="E69" s="81"/>
      <c r="F69" s="264"/>
      <c r="G69" s="264"/>
      <c r="H69" s="264"/>
      <c r="I69" s="264"/>
    </row>
    <row r="70" spans="1:10" s="69" customFormat="1" ht="78" customHeight="1" thickBot="1" x14ac:dyDescent="0.25">
      <c r="A70" s="259"/>
      <c r="B70" s="299"/>
      <c r="C70" s="298"/>
      <c r="D70" s="267"/>
      <c r="E70" s="80"/>
      <c r="F70" s="231"/>
      <c r="G70" s="231"/>
      <c r="H70" s="231"/>
      <c r="I70" s="231"/>
    </row>
    <row r="71" spans="1:10" s="69" customFormat="1" ht="28.5" x14ac:dyDescent="0.2">
      <c r="A71" s="259"/>
      <c r="B71" s="237" t="s">
        <v>208</v>
      </c>
      <c r="C71" s="240" t="s">
        <v>223</v>
      </c>
      <c r="D71" s="242" t="s">
        <v>256</v>
      </c>
      <c r="E71" s="91" t="s">
        <v>122</v>
      </c>
      <c r="F71" s="261">
        <v>1</v>
      </c>
      <c r="G71" s="261"/>
      <c r="H71" s="261"/>
      <c r="I71" s="261"/>
    </row>
    <row r="72" spans="1:10" s="69" customFormat="1" ht="25.15" customHeight="1" x14ac:dyDescent="0.2">
      <c r="A72" s="259"/>
      <c r="B72" s="238"/>
      <c r="C72" s="241"/>
      <c r="D72" s="243"/>
      <c r="E72" s="91" t="s">
        <v>123</v>
      </c>
      <c r="F72" s="262"/>
      <c r="G72" s="262"/>
      <c r="H72" s="262"/>
      <c r="I72" s="262"/>
    </row>
    <row r="73" spans="1:10" s="69" customFormat="1" ht="40.9" customHeight="1" x14ac:dyDescent="0.2">
      <c r="A73" s="259"/>
      <c r="B73" s="238"/>
      <c r="C73" s="241"/>
      <c r="D73" s="243"/>
      <c r="E73" s="91" t="s">
        <v>126</v>
      </c>
      <c r="F73" s="262"/>
      <c r="G73" s="262"/>
      <c r="H73" s="262"/>
      <c r="I73" s="262"/>
      <c r="J73" s="91"/>
    </row>
    <row r="74" spans="1:10" s="69" customFormat="1" ht="28.5" x14ac:dyDescent="0.2">
      <c r="A74" s="259"/>
      <c r="B74" s="238"/>
      <c r="C74" s="241"/>
      <c r="D74" s="243"/>
      <c r="E74" s="91" t="s">
        <v>128</v>
      </c>
      <c r="F74" s="262"/>
      <c r="G74" s="262"/>
      <c r="H74" s="262"/>
      <c r="I74" s="262"/>
    </row>
    <row r="75" spans="1:10" s="69" customFormat="1" ht="89.45" customHeight="1" x14ac:dyDescent="0.2">
      <c r="A75" s="259"/>
      <c r="B75" s="238"/>
      <c r="C75" s="241"/>
      <c r="D75" s="243"/>
      <c r="E75" s="91" t="s">
        <v>130</v>
      </c>
      <c r="F75" s="262"/>
      <c r="G75" s="262"/>
      <c r="H75" s="262"/>
      <c r="I75" s="262"/>
    </row>
    <row r="76" spans="1:10" s="69" customFormat="1" ht="19.899999999999999" customHeight="1" x14ac:dyDescent="0.2">
      <c r="A76" s="259"/>
      <c r="B76" s="238"/>
      <c r="C76" s="241"/>
      <c r="D76" s="243"/>
      <c r="E76" s="91" t="s">
        <v>131</v>
      </c>
      <c r="F76" s="262"/>
      <c r="G76" s="262"/>
      <c r="H76" s="262"/>
      <c r="I76" s="262"/>
    </row>
    <row r="77" spans="1:10" s="69" customFormat="1" ht="36" customHeight="1" thickBot="1" x14ac:dyDescent="0.25">
      <c r="A77" s="260"/>
      <c r="B77" s="239"/>
      <c r="C77" s="241"/>
      <c r="D77" s="244"/>
      <c r="E77" s="91" t="s">
        <v>133</v>
      </c>
      <c r="F77" s="263"/>
      <c r="G77" s="263"/>
      <c r="H77" s="263"/>
      <c r="I77" s="263"/>
    </row>
    <row r="78" spans="1:10" s="69" customFormat="1" ht="20.25" x14ac:dyDescent="0.2">
      <c r="A78" s="247" t="s">
        <v>205</v>
      </c>
      <c r="B78" s="247"/>
      <c r="C78" s="100">
        <v>12</v>
      </c>
      <c r="D78" s="248">
        <f>+F78+G78+H78+I78</f>
        <v>12</v>
      </c>
      <c r="E78" s="249"/>
      <c r="F78" s="108">
        <f>SUM(F50:F77)</f>
        <v>12</v>
      </c>
      <c r="G78" s="108">
        <f t="shared" ref="G78:I78" si="2">SUM(G50:G77)</f>
        <v>0</v>
      </c>
      <c r="H78" s="108">
        <f t="shared" si="2"/>
        <v>0</v>
      </c>
      <c r="I78" s="108">
        <f t="shared" si="2"/>
        <v>0</v>
      </c>
    </row>
    <row r="79" spans="1:10" s="69" customFormat="1" ht="21" thickBot="1" x14ac:dyDescent="0.25">
      <c r="A79" s="250" t="s">
        <v>209</v>
      </c>
      <c r="B79" s="250"/>
      <c r="C79" s="250"/>
      <c r="D79" s="250"/>
      <c r="E79" s="71"/>
      <c r="F79" s="234">
        <f>+(F82+H82)/D82</f>
        <v>1</v>
      </c>
      <c r="G79" s="234"/>
      <c r="H79" s="234"/>
      <c r="I79" s="234"/>
    </row>
    <row r="80" spans="1:10" ht="54" customHeight="1" x14ac:dyDescent="0.2">
      <c r="A80" s="252" t="s">
        <v>24</v>
      </c>
      <c r="B80" s="253" t="s">
        <v>142</v>
      </c>
      <c r="C80" s="294" t="s">
        <v>187</v>
      </c>
      <c r="D80" s="245" t="s">
        <v>241</v>
      </c>
      <c r="E80" s="292" t="s">
        <v>138</v>
      </c>
      <c r="F80" s="232">
        <v>1</v>
      </c>
      <c r="G80" s="232"/>
      <c r="H80" s="232"/>
      <c r="I80" s="232"/>
    </row>
    <row r="81" spans="1:14" ht="36" customHeight="1" thickBot="1" x14ac:dyDescent="0.25">
      <c r="A81" s="252"/>
      <c r="B81" s="253"/>
      <c r="C81" s="295"/>
      <c r="D81" s="246"/>
      <c r="E81" s="293"/>
      <c r="F81" s="233"/>
      <c r="G81" s="233"/>
      <c r="H81" s="233"/>
      <c r="I81" s="233"/>
    </row>
    <row r="82" spans="1:14" s="69" customFormat="1" ht="20.25" x14ac:dyDescent="0.2">
      <c r="A82" s="251" t="s">
        <v>205</v>
      </c>
      <c r="B82" s="251"/>
      <c r="C82" s="100">
        <v>1</v>
      </c>
      <c r="D82" s="251">
        <f>+F82+G82+H82+I82</f>
        <v>1</v>
      </c>
      <c r="E82" s="251"/>
      <c r="F82" s="76">
        <f>SUM(F80:F81)</f>
        <v>1</v>
      </c>
      <c r="G82" s="76">
        <f t="shared" ref="G82:I82" si="3">SUM(G80:G81)</f>
        <v>0</v>
      </c>
      <c r="H82" s="76">
        <f t="shared" si="3"/>
        <v>0</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5</v>
      </c>
      <c r="G85" s="103">
        <f t="shared" ref="G85:I85" si="4">+G23</f>
        <v>1</v>
      </c>
      <c r="H85" s="103">
        <f t="shared" si="4"/>
        <v>1</v>
      </c>
      <c r="I85" s="103">
        <f t="shared" si="4"/>
        <v>0</v>
      </c>
      <c r="J85" s="103">
        <f>+C23</f>
        <v>7</v>
      </c>
      <c r="K85" s="104">
        <f>+F6</f>
        <v>0.8571428571428571</v>
      </c>
    </row>
    <row r="86" spans="1:14" s="69" customFormat="1" x14ac:dyDescent="0.2">
      <c r="A86" s="75"/>
      <c r="B86" s="75"/>
      <c r="D86" s="102" t="str">
        <f>+A24</f>
        <v>5.2 COMPONENTE PRESTACIÓN DE SERVICIOS</v>
      </c>
      <c r="E86" s="102"/>
      <c r="F86" s="103">
        <f>+F47</f>
        <v>7</v>
      </c>
      <c r="G86" s="103">
        <f t="shared" ref="G86:I86" si="5">+G47</f>
        <v>2</v>
      </c>
      <c r="H86" s="103">
        <f t="shared" si="5"/>
        <v>1</v>
      </c>
      <c r="I86" s="103">
        <f t="shared" si="5"/>
        <v>1</v>
      </c>
      <c r="J86" s="103">
        <f>+C47</f>
        <v>11</v>
      </c>
      <c r="K86" s="105">
        <f>+F24</f>
        <v>0.72727272727272729</v>
      </c>
    </row>
    <row r="87" spans="1:14" s="69" customFormat="1" x14ac:dyDescent="0.2">
      <c r="A87" s="75"/>
      <c r="B87" s="75"/>
      <c r="D87" s="102" t="str">
        <f>+A48</f>
        <v>5.3. COMPONENTE PRESTACIÓN DE SERVICIOS DE PROMOCIÓN Y DETECCION</v>
      </c>
      <c r="E87" s="102"/>
      <c r="F87" s="103">
        <f>+F78</f>
        <v>12</v>
      </c>
      <c r="G87" s="103">
        <f t="shared" ref="G87:I87" si="6">+G78</f>
        <v>0</v>
      </c>
      <c r="H87" s="103">
        <f t="shared" si="6"/>
        <v>0</v>
      </c>
      <c r="I87" s="103">
        <f t="shared" si="6"/>
        <v>0</v>
      </c>
      <c r="J87" s="103">
        <f>+C78</f>
        <v>12</v>
      </c>
      <c r="K87" s="104">
        <f>+F48</f>
        <v>1</v>
      </c>
    </row>
    <row r="88" spans="1:14" s="69" customFormat="1" x14ac:dyDescent="0.2">
      <c r="A88" s="75"/>
      <c r="B88" s="75"/>
      <c r="D88" s="235" t="str">
        <f>+A79</f>
        <v>5.4 INFORMACIÓN</v>
      </c>
      <c r="E88" s="236"/>
      <c r="F88" s="103">
        <f>+F82</f>
        <v>1</v>
      </c>
      <c r="G88" s="103">
        <f t="shared" ref="G88:I88" si="7">+G82</f>
        <v>0</v>
      </c>
      <c r="H88" s="103">
        <f t="shared" si="7"/>
        <v>0</v>
      </c>
      <c r="I88" s="103">
        <f t="shared" si="7"/>
        <v>0</v>
      </c>
      <c r="J88" s="103">
        <f>+C82</f>
        <v>1</v>
      </c>
      <c r="K88" s="104">
        <f>+F79</f>
        <v>1</v>
      </c>
    </row>
    <row r="89" spans="1:14" s="69" customFormat="1" x14ac:dyDescent="0.2">
      <c r="A89" s="75"/>
      <c r="B89" s="75"/>
      <c r="D89" s="235" t="s">
        <v>211</v>
      </c>
      <c r="E89" s="236"/>
      <c r="F89" s="106">
        <f>SUM(F85:F88)</f>
        <v>25</v>
      </c>
      <c r="G89" s="106">
        <f t="shared" ref="G89:J89" si="8">SUM(G85:G88)</f>
        <v>3</v>
      </c>
      <c r="H89" s="106">
        <f t="shared" si="8"/>
        <v>2</v>
      </c>
      <c r="I89" s="106">
        <f t="shared" si="8"/>
        <v>1</v>
      </c>
      <c r="J89" s="106">
        <f t="shared" si="8"/>
        <v>31</v>
      </c>
      <c r="K89" s="109">
        <f>AVERAGE(K85:K88)</f>
        <v>0.89610389610389607</v>
      </c>
      <c r="L89" s="110"/>
      <c r="M89" s="110"/>
      <c r="N89" s="110"/>
    </row>
  </sheetData>
  <mergeCells count="194">
    <mergeCell ref="B50:B52"/>
    <mergeCell ref="C8:C9"/>
    <mergeCell ref="C10:C11"/>
    <mergeCell ref="C12:C14"/>
    <mergeCell ref="C17:C18"/>
    <mergeCell ref="C19:C20"/>
    <mergeCell ref="C21:C2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F32:F33"/>
    <mergeCell ref="G32:G33"/>
    <mergeCell ref="H32:H33"/>
    <mergeCell ref="I32:I33"/>
    <mergeCell ref="E32:E33"/>
    <mergeCell ref="C32:C33"/>
    <mergeCell ref="F30:F31"/>
    <mergeCell ref="G30:G31"/>
    <mergeCell ref="H30:H31"/>
    <mergeCell ref="I30:I31"/>
    <mergeCell ref="D32:D33"/>
    <mergeCell ref="E30:E31"/>
    <mergeCell ref="F40:F41"/>
    <mergeCell ref="G40:G41"/>
    <mergeCell ref="H40:H41"/>
    <mergeCell ref="I40:I41"/>
    <mergeCell ref="E40:E41"/>
    <mergeCell ref="C40:C41"/>
    <mergeCell ref="E34:E35"/>
    <mergeCell ref="I34:I35"/>
    <mergeCell ref="F34:F35"/>
    <mergeCell ref="G34:G35"/>
    <mergeCell ref="H34:H35"/>
    <mergeCell ref="F44:F46"/>
    <mergeCell ref="G44:G46"/>
    <mergeCell ref="H44:H46"/>
    <mergeCell ref="I44:I46"/>
    <mergeCell ref="E44:E46"/>
    <mergeCell ref="C44:C46"/>
    <mergeCell ref="D42:D43"/>
    <mergeCell ref="I42:I43"/>
    <mergeCell ref="F42:F43"/>
    <mergeCell ref="G42:G43"/>
    <mergeCell ref="H42:H43"/>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G15:G16"/>
    <mergeCell ref="H15:H16"/>
    <mergeCell ref="I15:I16"/>
    <mergeCell ref="D17:D18"/>
    <mergeCell ref="F17:F18"/>
    <mergeCell ref="G17:G18"/>
    <mergeCell ref="H17:H18"/>
    <mergeCell ref="I17:I18"/>
    <mergeCell ref="B17:B18"/>
    <mergeCell ref="A21:A22"/>
    <mergeCell ref="B21:B22"/>
    <mergeCell ref="B19:B2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D40:D41"/>
    <mergeCell ref="D30:D31"/>
    <mergeCell ref="D28:D29"/>
    <mergeCell ref="A47:B47"/>
    <mergeCell ref="D47:E47"/>
    <mergeCell ref="A48:D48"/>
    <mergeCell ref="F48:I48"/>
    <mergeCell ref="A50:A77"/>
    <mergeCell ref="F71:F77"/>
    <mergeCell ref="G71:G77"/>
    <mergeCell ref="H71:H77"/>
    <mergeCell ref="I71:I77"/>
    <mergeCell ref="I63:I67"/>
    <mergeCell ref="D68:D70"/>
    <mergeCell ref="F68:F70"/>
    <mergeCell ref="G68:G70"/>
    <mergeCell ref="H68:H70"/>
    <mergeCell ref="I68:I70"/>
    <mergeCell ref="D61:D62"/>
    <mergeCell ref="F61:F62"/>
    <mergeCell ref="G61:G62"/>
    <mergeCell ref="H61:H62"/>
    <mergeCell ref="I61:I62"/>
    <mergeCell ref="I53:I55"/>
    <mergeCell ref="D57:D58"/>
    <mergeCell ref="F57:F58"/>
    <mergeCell ref="H57:H58"/>
    <mergeCell ref="I80:I81"/>
    <mergeCell ref="F79:I79"/>
    <mergeCell ref="D88:E88"/>
    <mergeCell ref="D89:E89"/>
    <mergeCell ref="B71:B77"/>
    <mergeCell ref="C71:C77"/>
    <mergeCell ref="D71:D77"/>
    <mergeCell ref="D80:D81"/>
    <mergeCell ref="A78:B78"/>
    <mergeCell ref="D78:E78"/>
    <mergeCell ref="A79:D79"/>
    <mergeCell ref="A82:B82"/>
    <mergeCell ref="D82:E82"/>
    <mergeCell ref="A80:A81"/>
    <mergeCell ref="B80:B81"/>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2021-09-01T15:23:59Z</dcterms:modified>
</cp:coreProperties>
</file>