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5355" activeTab="2"/>
  </bookViews>
  <sheets>
    <sheet name="RESUMEN " sheetId="14" r:id="rId1"/>
    <sheet name="10. SALUD VISUAL " sheetId="17" r:id="rId2"/>
    <sheet name="10. SALUD AUDITIVA" sheetId="18" r:id="rId3"/>
    <sheet name="Hoja1" sheetId="30" r:id="rId4"/>
  </sheets>
  <definedNames>
    <definedName name="_xlnm._FilterDatabase" localSheetId="1" hidden="1">'10. SALUD VISUAL '!$A$15:$T$68</definedName>
  </definedNames>
  <calcPr calcId="144525"/>
</workbook>
</file>

<file path=xl/calcChain.xml><?xml version="1.0" encoding="utf-8"?>
<calcChain xmlns="http://schemas.openxmlformats.org/spreadsheetml/2006/main">
  <c r="S67" i="17" l="1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E22" i="14"/>
  <c r="F26" i="14" l="1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T61" i="18"/>
  <c r="T60" i="18"/>
  <c r="T56" i="18"/>
  <c r="T55" i="18"/>
  <c r="T51" i="18"/>
  <c r="T50" i="18"/>
  <c r="T49" i="18"/>
  <c r="T48" i="18"/>
  <c r="T44" i="18"/>
  <c r="T43" i="18"/>
  <c r="T42" i="18"/>
  <c r="T41" i="18"/>
  <c r="T40" i="18"/>
  <c r="T39" i="18"/>
  <c r="T38" i="18"/>
  <c r="T34" i="18"/>
  <c r="T33" i="18"/>
  <c r="T32" i="18"/>
  <c r="T28" i="18"/>
  <c r="T27" i="18"/>
  <c r="T26" i="18"/>
  <c r="T22" i="18"/>
  <c r="T21" i="18"/>
  <c r="T17" i="18"/>
  <c r="T16" i="18"/>
  <c r="A70" i="17"/>
  <c r="D29" i="14" s="1"/>
  <c r="T66" i="17"/>
  <c r="T62" i="17"/>
  <c r="T61" i="17"/>
  <c r="T57" i="17"/>
  <c r="T56" i="17"/>
  <c r="T55" i="17"/>
  <c r="T54" i="17"/>
  <c r="T50" i="17"/>
  <c r="T49" i="17"/>
  <c r="T48" i="17"/>
  <c r="T47" i="17"/>
  <c r="T46" i="17"/>
  <c r="T45" i="17"/>
  <c r="T44" i="17"/>
  <c r="T43" i="17"/>
  <c r="T39" i="17"/>
  <c r="T38" i="17"/>
  <c r="T37" i="17"/>
  <c r="T36" i="17"/>
  <c r="T32" i="17"/>
  <c r="T31" i="17"/>
  <c r="T30" i="17"/>
  <c r="T29" i="17"/>
  <c r="T28" i="17"/>
  <c r="T27" i="17"/>
  <c r="T26" i="17"/>
  <c r="T22" i="17"/>
  <c r="T21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K66" i="18" l="1"/>
  <c r="E68" i="18"/>
  <c r="E73" i="17"/>
  <c r="E72" i="17"/>
  <c r="E66" i="18"/>
  <c r="E71" i="17"/>
  <c r="H71" i="17"/>
  <c r="K71" i="17"/>
  <c r="N66" i="18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E70" i="18" l="1"/>
  <c r="F70" i="18" s="1"/>
  <c r="E75" i="17"/>
  <c r="F75" i="17" s="1"/>
  <c r="H32" i="14"/>
  <c r="H31" i="14"/>
  <c r="E31" i="14"/>
  <c r="F73" i="17" l="1"/>
  <c r="F29" i="14" s="1"/>
  <c r="F72" i="17"/>
  <c r="E29" i="14" s="1"/>
  <c r="F74" i="17"/>
  <c r="G29" i="14" s="1"/>
  <c r="F69" i="18"/>
  <c r="G30" i="14" s="1"/>
  <c r="F67" i="18"/>
  <c r="E30" i="14" s="1"/>
  <c r="F68" i="18"/>
  <c r="F30" i="14" s="1"/>
  <c r="E34" i="14"/>
  <c r="F34" i="14"/>
  <c r="E33" i="14"/>
  <c r="G33" i="14"/>
  <c r="F33" i="14"/>
  <c r="F77" i="17" l="1"/>
  <c r="H29" i="14" s="1"/>
  <c r="F72" i="18"/>
  <c r="H30" i="14" s="1"/>
  <c r="H34" i="14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/>
  </authors>
  <commentList>
    <comment ref="D16" author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8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9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-ADOLESCENCIA 
</t>
        </r>
      </text>
    </comment>
    <comment ref="D30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JUVENTUD
</t>
        </r>
      </text>
    </comment>
    <comment ref="D31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ADULTEZ 
</t>
        </r>
      </text>
    </comment>
    <comment ref="D32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ADUTLO MAYOR 
</t>
        </r>
      </text>
    </comment>
    <comment ref="D36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7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8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9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43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44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5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6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7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8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9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50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54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55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6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7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61" author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clínica para la detección temprana, el
diagnóstico, el tratamiento y el
seguimiento de los defectos refractivos
en menores de 18 años</t>
        </r>
      </text>
    </comment>
    <comment ref="D62" author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clínica para la detección temprana, el
diagnóstico, el tratamiento y el
seguimiento de los defectos refractivos
en menores de 18 años</t>
        </r>
      </text>
    </comment>
    <comment ref="D66" authorId="0">
      <text>
        <r>
          <rPr>
            <b/>
            <sz val="9"/>
            <color rgb="FF000000"/>
            <rFont val="Tahoma"/>
            <family val="2"/>
            <charset val="1"/>
          </rPr>
          <t>resolución 1995 de 1999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6" author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8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
</t>
        </r>
      </text>
    </comment>
    <comment ref="D32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3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4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8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39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0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1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2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3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44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4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49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0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1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5" author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56" author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60" author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  <comment ref="D61" author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<sst xmlns="http://schemas.openxmlformats.org/spreadsheetml/2006/main" count="496" uniqueCount="140">
  <si>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</si>
  <si>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</si>
  <si>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</si>
  <si>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</si>
  <si>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</si>
  <si>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</si>
  <si>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</si>
  <si>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</si>
  <si>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</si>
  <si>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</si>
  <si>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ACTIVIDADES DETECCION TEMPRANA Y PROTECCION ESPECIFICA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</si>
  <si>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</si>
  <si>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</si>
  <si>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</si>
  <si>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</si>
  <si>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</si>
  <si>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</si>
  <si>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</si>
  <si>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</si>
  <si>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</si>
  <si>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</si>
  <si>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</si>
  <si>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</si>
  <si>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</si>
  <si>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</si>
  <si>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</si>
  <si>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</si>
  <si>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</si>
  <si>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</si>
  <si>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</si>
  <si>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</si>
  <si>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t xml:space="preserve">Se evidencia el registro de la educación brindada en cuanto a Signos y síntomas de alarma. </t>
  </si>
  <si>
    <t xml:space="preserve">Se evidencia el registro de la educación brindada en factores de riesgo y hábitos saludables </t>
  </si>
  <si>
    <t>Se evidencia registro de promoción del uso de protección solar con filtro.</t>
  </si>
  <si>
    <t xml:space="preserve">Promover el uso de elementos de protección visual, uso adecuado de iluminación, uso adecuado de aparatos tecnológicos. 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</si>
  <si>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</si>
  <si>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</si>
  <si>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</si>
  <si>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</si>
  <si>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</si>
  <si>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</si>
  <si>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</si>
  <si>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</si>
  <si>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</si>
  <si>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</si>
  <si>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</si>
  <si>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</si>
  <si>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</si>
  <si>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</si>
  <si>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</si>
  <si>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</si>
  <si>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</si>
  <si>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</si>
  <si>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</si>
  <si>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</si>
  <si>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se tiene adecuado sistema de hc se evidencia adecuado registro</t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</si>
  <si>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</si>
  <si>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Potenciales auditivos evocados del tronco cerebral (PET) Emisiones otoacústicas (EOA),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</si>
  <si>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</si>
  <si>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</si>
  <si>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</si>
  <si>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</si>
  <si>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</si>
  <si>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pupilar, fondo de ojo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</si>
  <si>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</si>
  <si>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sz val="10"/>
        <color rgb="FF000000"/>
        <rFont val="Arial"/>
        <family val="2"/>
        <charset val="1"/>
      </rPr>
      <t>Se evidencia el registro de la educación prevención de glaucoma y catarata.</t>
    </r>
    <r>
      <rPr>
        <sz val="10"/>
        <color rgb="FFFF0000"/>
        <rFont val="Arial"/>
        <family val="2"/>
        <charset val="1"/>
      </rPr>
      <t xml:space="preserve"> 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</si>
  <si>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</si>
  <si>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 xml:space="preserve">Se evidencia registro de Reflejo luminoso corneal Tamizaje basado en instrumentos Examen refractivo, Examen oculomotor. Examen oftalmoscópico.           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</si>
  <si>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</t>
    </r>
  </si>
  <si>
    <t>el caso evaluado no presenta alteraciones de la salud visual</t>
  </si>
  <si>
    <t>se evidencia adecuado registro el sistema facilita este proceso</t>
  </si>
  <si>
    <t xml:space="preserve">adecuado registro de sistema de referencia y contra referencia para esta HC no aplica </t>
  </si>
  <si>
    <t xml:space="preserve">se evidencia registro de otoscopia </t>
  </si>
  <si>
    <t xml:space="preserve">se remite a otorrino </t>
  </si>
  <si>
    <t>Institución: MIIPS MARAYA</t>
  </si>
  <si>
    <t>Fecha: 24-06-2021</t>
  </si>
  <si>
    <t>CC 1088292962</t>
  </si>
  <si>
    <t>RC 189622894</t>
  </si>
  <si>
    <t>RC 1087563580</t>
  </si>
  <si>
    <t>TI 1088016521</t>
  </si>
  <si>
    <t>RC 1142525340</t>
  </si>
  <si>
    <t>se evidencia adecuado registro en la identificación completa, se cuenta con un sistema moderno y versátil que facilita este registro de forma oportuna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</si>
  <si>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glaucoma, catarata, Retinopatías o problemas de refracción).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</si>
  <si>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Retinopatías o problemas de refracción).</t>
    </r>
  </si>
  <si>
    <t xml:space="preserve">el sistema agiliza en el manejo del tiempo en la consulta se evidencia adecuado diligenciamiento en la información </t>
  </si>
  <si>
    <t xml:space="preserve">se evidencia registro adecuado en este parámetro </t>
  </si>
  <si>
    <t xml:space="preserve">el sistema permite registro adecuado </t>
  </si>
  <si>
    <r>
      <t xml:space="preserve">1RA INF: </t>
    </r>
    <r>
      <rPr>
        <sz val="10"/>
        <color rgb="FF000000"/>
        <rFont val="Arial"/>
        <family val="2"/>
        <charset val="1"/>
      </rPr>
      <t>Se evidencia el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del rojo retiniano, inspección externa Examen pupilar, Reflejo luminoso corneal, Determinar el estado anatomofisiológico de las estructuras del segmento anterior ocular y los anexos oculares.</t>
    </r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</si>
  <si>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pupilar evaluación del rojo retiniano, inspección externa.</t>
    </r>
  </si>
  <si>
    <t xml:space="preserve">se evidencia registro de valoración de forma adecuada </t>
  </si>
  <si>
    <t>se evidencia valoración de anatomía externa en la HC</t>
  </si>
  <si>
    <t>Se evidencia el registro de educación en promover el uso de elementos de protección visual, uso adecuado de iluminación, uso adecuado de aparatos tecnológicos.</t>
  </si>
  <si>
    <t>se identifica con claridad la información registrada</t>
  </si>
  <si>
    <t xml:space="preserve">se identifica adecuada pedagogía y registro en la hc </t>
  </si>
  <si>
    <t xml:space="preserve">se identifica adecuada pedagogía en general y  adecuado registro HC </t>
  </si>
  <si>
    <r>
      <t xml:space="preserve">1RA INF: </t>
    </r>
    <r>
      <rPr>
        <sz val="10"/>
        <color rgb="FF000000"/>
        <rFont val="Arial"/>
        <family val="2"/>
        <charset val="1"/>
      </rPr>
      <t>Se evidencia registro de: Examen binocular en menores de 6 meses y examen monocular más binocular después de los 6 meses hasta los 3 años. Se recomienda realizar a todo niño evaluación visual monocular y binocular con opto tipos estandarizados al menos una vez al año entre los 3 y los 5 años.</t>
    </r>
  </si>
  <si>
    <r>
      <t>INF:</t>
    </r>
    <r>
      <rPr>
        <sz val="10"/>
        <color rgb="FF000000"/>
        <rFont val="Arial"/>
        <family val="2"/>
        <charset val="1"/>
      </rPr>
      <t xml:space="preserve"> Se evidencia registro de Reflejo corneal asimétrico a movimientos de refijación al cover- uncover.
</t>
    </r>
  </si>
  <si>
    <r>
      <t xml:space="preserve">JUV: </t>
    </r>
    <r>
      <rPr>
        <sz val="10"/>
        <color rgb="FF000000"/>
        <rFont val="Arial"/>
        <family val="2"/>
        <charset val="1"/>
      </rPr>
      <t>Se evidencia registro de, medición de presión ocular, fondo de ojo, queratometría, refracción estática y dinámica o ambas, según sea el caso y visión cromática y la visión estereoscópica. Examen optométrico u oftalmológico.</t>
    </r>
  </si>
  <si>
    <r>
      <t xml:space="preserve">ADUL: </t>
    </r>
    <r>
      <rPr>
        <sz val="10"/>
        <color rgb="FF000000"/>
        <rFont val="Arial"/>
        <family val="2"/>
        <charset val="1"/>
      </rPr>
      <t>Se evidencia registro de, medición de presión ocular, queratometría, refracción estática y dinámica o ambas, según sea el caso y visión cromática y la visión estereoscópica. Examen optométrico u oftalmológico: a partir de los 40 años cada cinco años (el equipo técnico sugiere para todos los adultos cada 2 años )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</si>
  <si>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estereoscópica. Examen optométrico u oftalmológico: cada cinco años</t>
    </r>
  </si>
  <si>
    <t xml:space="preserve">para esta hc no aplica puesto que no tiene patología ocular o de visión y esta valoración se hace en la red de prestadores </t>
  </si>
  <si>
    <t xml:space="preserve">se identifica remisión a optometría donde permite identificar la variable </t>
  </si>
  <si>
    <t xml:space="preserve">se remite a consulta con oftalmólogo </t>
  </si>
  <si>
    <t>Se evidencia registro de, Test de agudeza visual con opto tipos como el HOTV o LEA symbols.</t>
  </si>
  <si>
    <t xml:space="preserve">Promoción del consumo de frutas y verduras. Promoción de hábitos de vida saludable para prevenir la HTA, DM y patologías de RCV en general. </t>
  </si>
  <si>
    <t>Se identifica oportunidad de mejora en cuanto a registro de promoción de uso de protección solar con filtro</t>
  </si>
  <si>
    <t>Se evidencia registro, si hay alteraciones visuales y se envía al oftalmólogo a los pacientes mayores de 50 años, continuidad al tratamiento indicado y seguimiento a la evolución clínica .</t>
  </si>
  <si>
    <t>Se especifica plan de manejo  farmacológico y no farmacológico según los hallazgos encontrados en el control o consulta.</t>
  </si>
  <si>
    <t xml:space="preserve">no se identifica atención en este parámetro ya que para el curso de vida no aplica </t>
  </si>
  <si>
    <t>Se tiene un ítem donde se registre las remisiones a Optómetra, Oftalmólogo u otras especialidades pertinentes y se evidencia seguimiento de contra referencia.</t>
  </si>
  <si>
    <t xml:space="preserve">se cuenta con el ítem para este caso no aplica </t>
  </si>
  <si>
    <t>CC1088334326</t>
  </si>
  <si>
    <t>CC 1088283202</t>
  </si>
  <si>
    <t>RC  1089943206</t>
  </si>
  <si>
    <t>RC 1085725835</t>
  </si>
  <si>
    <t>RC 1089104341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</si>
  <si>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Problemas de audición o lenguaje).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</si>
  <si>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Problemas de audición o lenguaje).</t>
    </r>
  </si>
  <si>
    <t xml:space="preserve">se cuenta con modulo en el sistema que motiva el diligenciamiento de esta información </t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</si>
  <si>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con Otoscopia, Audiometría Tonal, Logo audiometría (Audiometría Verbal). 
</t>
    </r>
  </si>
  <si>
    <r>
      <t xml:space="preserve">AD, JUV, ADUL Y ADUL MAY: </t>
    </r>
    <r>
      <rPr>
        <sz val="10"/>
        <color rgb="FF000000"/>
        <rFont val="Arial"/>
        <family val="2"/>
        <charset val="1"/>
      </rPr>
      <t>Se evidencia el registro de Valoración del estado del oído, audición y comunicación</t>
    </r>
  </si>
  <si>
    <t xml:space="preserve">se evidencia remisión audiometría </t>
  </si>
  <si>
    <t>adecuado registro de valoración de audición y comunicación</t>
  </si>
  <si>
    <t xml:space="preserve">adecuado registro en HC otoscopia </t>
  </si>
  <si>
    <t xml:space="preserve">Se evidencia el registro de educación y promoción en hábitos de higiene, cuidados del oído y audición, identificación de alertas tempranas, adopción de conductas protectoras (promover ambientes tranquilos, uso de elementos de protección para ruido y agua) derecho a la tranquilidad. </t>
  </si>
  <si>
    <t xml:space="preserve">se identifica con claridad la información registrada se debe reforzar educación en promover ambientes tranquilos y el uso de protección para ruido </t>
  </si>
  <si>
    <t xml:space="preserve">historia de pediatría </t>
  </si>
  <si>
    <r>
      <t>INF:</t>
    </r>
    <r>
      <rPr>
        <sz val="10"/>
        <color rgb="FF000000"/>
        <rFont val="Arial"/>
        <family val="2"/>
        <charset val="1"/>
      </rPr>
      <t xml:space="preserve"> Se evidencia registro de Tamizaje auditivo para niños/as de 6  a  9  años con : Impedanciometria (Inmitancia Acústica) Audiometría Tonal Logo audiometría (Audiometría Verbal), EAD o  instrumento de evaluación de la audición, habla, voz, lenguaje y comunicación.
</t>
    </r>
  </si>
  <si>
    <r>
      <t xml:space="preserve">JUV: </t>
    </r>
    <r>
      <rPr>
        <sz val="10"/>
        <color rgb="FF000000"/>
        <rFont val="Arial"/>
        <family val="2"/>
        <charset val="1"/>
      </rPr>
      <t>Se evidencia registro de Impedanciometria (Inmitancia Acústica), Audiometría Tonal Logo audiometría (Audiometría Verbal).</t>
    </r>
  </si>
  <si>
    <r>
      <t>ADUL:</t>
    </r>
    <r>
      <rPr>
        <sz val="10"/>
        <color rgb="FF000000"/>
        <rFont val="Arial"/>
        <family val="2"/>
        <charset val="1"/>
      </rPr>
      <t xml:space="preserve"> Valoración de la agudeza auditiva  y desempeño comunicativo Realizar: Otoscopia, test de diapasones y audiometría tonal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</si>
  <si>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Valorar la exposición al ruido en cada entorno con otoscopia, prueba del susurro y audiometría tonal.</t>
    </r>
  </si>
  <si>
    <t xml:space="preserve">HC revisada no aplica para pruebas especificas </t>
  </si>
  <si>
    <t xml:space="preserve">se le realiza audiometría tonal </t>
  </si>
  <si>
    <t xml:space="preserve">se identifica oportunidad de mejora en cuanto tamizaje auditivo </t>
  </si>
  <si>
    <t xml:space="preserve">se identifican adecuadas actividades transversales en cuanto a detección temprana y protección específica </t>
  </si>
  <si>
    <t>Se evidencia registro, si hay alteraciones auditivas y se envía al especialista a los pacientes, continuidad al tratamiento indicado y seguimiento a la evolución clínica .</t>
  </si>
  <si>
    <t>Se especifica plan de manejo farmacológico y no farmacológico según los hallazgos encontrados en el control o consulta.</t>
  </si>
  <si>
    <t xml:space="preserve">no se identifican alteraciones auditivas </t>
  </si>
  <si>
    <t>Se tiene un ítem donde se registre las remisiones a fono audiología, Oftalmólogo u otras especialidades pertinentes y se evidencia seguimiento de contra referencia.</t>
  </si>
  <si>
    <t xml:space="preserve">se evidencia registro de referencia y contra referencia, para este caso no aplica remisión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</si>
</sst>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70C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8"/>
      <color rgb="FFFFFFFF"/>
      <name val="Arial"/>
    </font>
    <font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rgb="FF00808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4" fillId="0" borderId="8" applyNumberFormat="0" applyFill="0" applyBorder="0" applyProtection="0"/>
    <xf numFmtId="9" fontId="1" fillId="0" borderId="8" applyFont="0" applyFill="0" applyBorder="0" applyAlignment="0" applyProtection="0"/>
    <xf numFmtId="9" fontId="16" fillId="0" borderId="0" applyFont="0" applyFill="0" applyBorder="0" applyAlignment="0" applyProtection="0"/>
    <xf numFmtId="0" fontId="14" fillId="0" borderId="8" applyNumberFormat="0" applyFill="0" applyBorder="0" applyProtection="0"/>
    <xf numFmtId="0" fontId="17" fillId="0" borderId="8"/>
    <xf numFmtId="0" fontId="3" fillId="0" borderId="8" applyNumberFormat="0" applyBorder="0" applyProtection="0"/>
    <xf numFmtId="9" fontId="10" fillId="0" borderId="8" applyFont="0" applyBorder="0" applyProtection="0"/>
  </cellStyleXfs>
  <cellXfs count="93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8" fillId="7" borderId="13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12" fillId="0" borderId="0" xfId="4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8" xfId="5" applyNumberFormat="1" applyFont="1" applyAlignment="1"/>
    <xf numFmtId="49" fontId="8" fillId="7" borderId="22" xfId="5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left"/>
    </xf>
    <xf numFmtId="0" fontId="9" fillId="4" borderId="9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9" fontId="0" fillId="0" borderId="2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/>
    </xf>
    <xf numFmtId="0" fontId="18" fillId="0" borderId="0" xfId="0" applyFont="1" applyAlignment="1"/>
    <xf numFmtId="0" fontId="9" fillId="4" borderId="22" xfId="0" applyFont="1" applyFill="1" applyBorder="1" applyAlignment="1">
      <alignment horizontal="center" vertical="center"/>
    </xf>
    <xf numFmtId="9" fontId="9" fillId="4" borderId="22" xfId="0" applyNumberFormat="1" applyFont="1" applyFill="1" applyBorder="1" applyAlignment="1">
      <alignment horizontal="center" vertical="center"/>
    </xf>
    <xf numFmtId="9" fontId="8" fillId="7" borderId="22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22" xfId="0" applyFont="1" applyBorder="1" applyAlignment="1">
      <alignment horizontal="center"/>
    </xf>
    <xf numFmtId="9" fontId="0" fillId="0" borderId="22" xfId="0" applyNumberFormat="1" applyFont="1" applyBorder="1" applyAlignment="1">
      <alignment horizontal="center"/>
    </xf>
    <xf numFmtId="0" fontId="13" fillId="6" borderId="0" xfId="0" applyFont="1" applyFill="1" applyAlignment="1">
      <alignment vertical="center" wrapText="1"/>
    </xf>
    <xf numFmtId="0" fontId="21" fillId="9" borderId="22" xfId="7" applyFont="1" applyFill="1" applyBorder="1" applyAlignment="1" applyProtection="1">
      <alignment horizontal="left" vertical="center" wrapText="1"/>
    </xf>
    <xf numFmtId="0" fontId="22" fillId="9" borderId="22" xfId="0" applyFont="1" applyFill="1" applyBorder="1" applyAlignment="1">
      <alignment vertical="center" wrapText="1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3" fillId="0" borderId="22" xfId="0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center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/>
    <xf numFmtId="0" fontId="19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top" wrapText="1"/>
    </xf>
    <xf numFmtId="0" fontId="20" fillId="0" borderId="22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/>
    </xf>
    <xf numFmtId="0" fontId="9" fillId="4" borderId="9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49" fontId="28" fillId="9" borderId="22" xfId="7" applyNumberFormat="1" applyFont="1" applyFill="1" applyBorder="1" applyAlignment="1" applyProtection="1">
      <alignment horizontal="center" vertical="center"/>
    </xf>
    <xf numFmtId="49" fontId="21" fillId="9" borderId="22" xfId="7" applyNumberFormat="1" applyFont="1" applyFill="1" applyBorder="1" applyAlignment="1" applyProtection="1">
      <alignment horizontal="left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/>
    </xf>
    <xf numFmtId="0" fontId="22" fillId="9" borderId="22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  <xf numFmtId="49" fontId="4" fillId="9" borderId="21" xfId="7" applyNumberFormat="1" applyFont="1" applyFill="1" applyBorder="1" applyAlignment="1" applyProtection="1">
      <alignment horizontal="center" vertical="center"/>
    </xf>
    <xf numFmtId="49" fontId="4" fillId="9" borderId="15" xfId="7" applyNumberFormat="1" applyFont="1" applyFill="1" applyBorder="1" applyAlignment="1" applyProtection="1">
      <alignment horizontal="center" vertical="center"/>
    </xf>
    <xf numFmtId="49" fontId="4" fillId="9" borderId="20" xfId="7" applyNumberFormat="1" applyFont="1" applyFill="1" applyBorder="1" applyAlignment="1" applyProtection="1">
      <alignment horizontal="center" vertical="center"/>
    </xf>
    <xf numFmtId="49" fontId="21" fillId="9" borderId="22" xfId="7" applyNumberFormat="1" applyFont="1" applyFill="1" applyBorder="1" applyAlignment="1" applyProtection="1">
      <alignment horizontal="center" vertical="center"/>
    </xf>
    <xf numFmtId="49" fontId="21" fillId="9" borderId="21" xfId="7" applyNumberFormat="1" applyFont="1" applyFill="1" applyBorder="1" applyAlignment="1" applyProtection="1">
      <alignment horizontal="left" vertical="center" wrapText="1"/>
    </xf>
    <xf numFmtId="49" fontId="21" fillId="9" borderId="15" xfId="7" applyNumberFormat="1" applyFont="1" applyFill="1" applyBorder="1" applyAlignment="1" applyProtection="1">
      <alignment horizontal="left" vertical="center" wrapText="1"/>
    </xf>
    <xf numFmtId="49" fontId="21" fillId="9" borderId="20" xfId="7" applyNumberFormat="1" applyFont="1" applyFill="1" applyBorder="1" applyAlignment="1" applyProtection="1">
      <alignment horizontal="left" vertical="center" wrapText="1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xmlns="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xmlns="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xmlns="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xmlns="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:a16="http://schemas.microsoft.com/office/drawing/2014/main" xmlns="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xmlns="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xmlns="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xmlns="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C37" sqref="C37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64" t="s">
        <v>20</v>
      </c>
      <c r="E2" s="64"/>
      <c r="F2" s="64"/>
      <c r="G2" s="64"/>
      <c r="H2" s="64"/>
      <c r="I2" s="64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64"/>
      <c r="E3" s="64"/>
      <c r="F3" s="64"/>
      <c r="G3" s="64"/>
      <c r="H3" s="64"/>
      <c r="I3" s="64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64"/>
      <c r="E4" s="64"/>
      <c r="F4" s="64"/>
      <c r="G4" s="64"/>
      <c r="H4" s="64"/>
      <c r="I4" s="64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3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3" customFormat="1" ht="12" customHeight="1" x14ac:dyDescent="0.25">
      <c r="A10" s="4"/>
      <c r="B10" s="5"/>
      <c r="C10" s="6"/>
      <c r="D10" s="60" t="s">
        <v>54</v>
      </c>
      <c r="E10" s="60"/>
      <c r="F10" s="60"/>
      <c r="G10" s="60"/>
      <c r="H10" s="60"/>
      <c r="I10" s="60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3" customFormat="1" ht="12" customHeight="1" x14ac:dyDescent="0.25">
      <c r="A11" s="4"/>
      <c r="B11" s="5"/>
      <c r="C11" s="6"/>
      <c r="D11" s="60"/>
      <c r="E11" s="60"/>
      <c r="F11" s="60"/>
      <c r="G11" s="60"/>
      <c r="H11" s="60"/>
      <c r="I11" s="60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3" customFormat="1" ht="12" customHeight="1" x14ac:dyDescent="0.25">
      <c r="A12" s="4"/>
      <c r="B12" s="25"/>
      <c r="C12" s="24"/>
      <c r="D12" s="37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3" customFormat="1" ht="12" customHeight="1" x14ac:dyDescent="0.25">
      <c r="A13" s="4"/>
      <c r="B13" s="25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7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7"/>
      <c r="AI13" s="25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3" customFormat="1" ht="12" customHeight="1" x14ac:dyDescent="0.25">
      <c r="A14" s="4"/>
      <c r="B14" s="25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7"/>
      <c r="AI14" s="25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3" customFormat="1" ht="12" customHeight="1" x14ac:dyDescent="0.25">
      <c r="A15" s="4"/>
      <c r="B15" s="25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7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7"/>
      <c r="AI15" s="25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33" customFormat="1" ht="30" customHeight="1" x14ac:dyDescent="0.25">
      <c r="B18" s="65" t="s">
        <v>14</v>
      </c>
      <c r="C18" s="66"/>
      <c r="D18" s="29" t="s">
        <v>16</v>
      </c>
      <c r="E18" s="29" t="s">
        <v>17</v>
      </c>
      <c r="F18" s="29" t="s">
        <v>18</v>
      </c>
      <c r="G18" s="29" t="s">
        <v>19</v>
      </c>
      <c r="H18" s="29" t="s">
        <v>13</v>
      </c>
    </row>
    <row r="19" spans="2:8" x14ac:dyDescent="0.25">
      <c r="B19" s="61" t="s">
        <v>15</v>
      </c>
      <c r="C19" s="56"/>
      <c r="D19" s="30" t="e">
        <f>+#REF!</f>
        <v>#REF!</v>
      </c>
      <c r="E19" s="31" t="e">
        <f>+#REF!</f>
        <v>#REF!</v>
      </c>
      <c r="F19" s="31" t="e">
        <f>+#REF!</f>
        <v>#REF!</v>
      </c>
      <c r="G19" s="31" t="e">
        <f>+#REF!</f>
        <v>#REF!</v>
      </c>
      <c r="H19" s="31" t="e">
        <f>+#REF!</f>
        <v>#REF!</v>
      </c>
    </row>
    <row r="20" spans="2:8" x14ac:dyDescent="0.25">
      <c r="B20" s="61" t="s">
        <v>42</v>
      </c>
      <c r="C20" s="56"/>
      <c r="D20" s="30" t="e">
        <f>+#REF!</f>
        <v>#REF!</v>
      </c>
      <c r="E20" s="31" t="e">
        <f>+#REF!</f>
        <v>#REF!</v>
      </c>
      <c r="F20" s="31" t="e">
        <f>+#REF!</f>
        <v>#REF!</v>
      </c>
      <c r="G20" s="31" t="e">
        <f>+#REF!</f>
        <v>#REF!</v>
      </c>
      <c r="H20" s="31" t="e">
        <f>+#REF!</f>
        <v>#REF!</v>
      </c>
    </row>
    <row r="21" spans="2:8" x14ac:dyDescent="0.25">
      <c r="B21" s="61" t="s">
        <v>43</v>
      </c>
      <c r="C21" s="56"/>
      <c r="D21" s="30" t="e">
        <f>+#REF!</f>
        <v>#REF!</v>
      </c>
      <c r="E21" s="31" t="e">
        <f>+#REF!</f>
        <v>#REF!</v>
      </c>
      <c r="F21" s="31" t="e">
        <f>+#REF!</f>
        <v>#REF!</v>
      </c>
      <c r="G21" s="31" t="e">
        <f>+#REF!</f>
        <v>#REF!</v>
      </c>
      <c r="H21" s="31" t="e">
        <f>+#REF!</f>
        <v>#REF!</v>
      </c>
    </row>
    <row r="22" spans="2:8" x14ac:dyDescent="0.25">
      <c r="B22" s="61" t="s">
        <v>44</v>
      </c>
      <c r="C22" s="56"/>
      <c r="D22" s="30" t="e">
        <f>+#REF!</f>
        <v>#REF!</v>
      </c>
      <c r="E22" s="31" t="e">
        <f>+#REF!</f>
        <v>#REF!</v>
      </c>
      <c r="F22" s="31" t="e">
        <f>+#REF!</f>
        <v>#REF!</v>
      </c>
      <c r="G22" s="31" t="e">
        <f>+#REF!</f>
        <v>#REF!</v>
      </c>
      <c r="H22" s="31" t="e">
        <f>+#REF!</f>
        <v>#REF!</v>
      </c>
    </row>
    <row r="23" spans="2:8" s="23" customFormat="1" x14ac:dyDescent="0.25">
      <c r="B23" s="56" t="s">
        <v>45</v>
      </c>
      <c r="C23" s="57"/>
      <c r="D23" s="30" t="e">
        <f>+#REF!</f>
        <v>#REF!</v>
      </c>
      <c r="E23" s="31" t="e">
        <f>+#REF!</f>
        <v>#REF!</v>
      </c>
      <c r="F23" s="31" t="e">
        <f>+#REF!</f>
        <v>#REF!</v>
      </c>
      <c r="G23" s="31" t="e">
        <f>+#REF!</f>
        <v>#REF!</v>
      </c>
      <c r="H23" s="31" t="e">
        <f>+#REF!</f>
        <v>#REF!</v>
      </c>
    </row>
    <row r="24" spans="2:8" s="23" customFormat="1" x14ac:dyDescent="0.25">
      <c r="B24" s="56" t="s">
        <v>51</v>
      </c>
      <c r="C24" s="57"/>
      <c r="D24" s="30" t="e">
        <f>+#REF!</f>
        <v>#REF!</v>
      </c>
      <c r="E24" s="31" t="e">
        <f>+#REF!</f>
        <v>#REF!</v>
      </c>
      <c r="F24" s="31" t="e">
        <f>+#REF!</f>
        <v>#REF!</v>
      </c>
      <c r="G24" s="31" t="e">
        <f>+#REF!</f>
        <v>#REF!</v>
      </c>
      <c r="H24" s="31" t="e">
        <f>+#REF!</f>
        <v>#REF!</v>
      </c>
    </row>
    <row r="25" spans="2:8" s="23" customFormat="1" x14ac:dyDescent="0.25">
      <c r="B25" s="56" t="s">
        <v>52</v>
      </c>
      <c r="C25" s="57"/>
      <c r="D25" s="30" t="e">
        <f>+#REF!</f>
        <v>#REF!</v>
      </c>
      <c r="E25" s="31" t="e">
        <f>+#REF!</f>
        <v>#REF!</v>
      </c>
      <c r="F25" s="31" t="e">
        <f>+#REF!</f>
        <v>#REF!</v>
      </c>
      <c r="G25" s="31" t="e">
        <f>+#REF!</f>
        <v>#REF!</v>
      </c>
      <c r="H25" s="31" t="e">
        <f>+#REF!</f>
        <v>#REF!</v>
      </c>
    </row>
    <row r="26" spans="2:8" s="23" customFormat="1" x14ac:dyDescent="0.25">
      <c r="B26" s="56" t="s">
        <v>46</v>
      </c>
      <c r="C26" s="57"/>
      <c r="D26" s="30" t="e">
        <f>+#REF!</f>
        <v>#REF!</v>
      </c>
      <c r="E26" s="31" t="e">
        <f>+#REF!</f>
        <v>#REF!</v>
      </c>
      <c r="F26" s="31" t="e">
        <f>+#REF!</f>
        <v>#REF!</v>
      </c>
      <c r="G26" s="31" t="e">
        <f>+#REF!</f>
        <v>#REF!</v>
      </c>
      <c r="H26" s="31" t="e">
        <f>+#REF!</f>
        <v>#REF!</v>
      </c>
    </row>
    <row r="27" spans="2:8" s="23" customFormat="1" x14ac:dyDescent="0.25">
      <c r="B27" s="56" t="s">
        <v>47</v>
      </c>
      <c r="C27" s="57"/>
      <c r="D27" s="30" t="e">
        <f>+#REF!</f>
        <v>#REF!</v>
      </c>
      <c r="E27" s="31" t="e">
        <f>+#REF!</f>
        <v>#REF!</v>
      </c>
      <c r="F27" s="31" t="e">
        <f>+#REF!</f>
        <v>#REF!</v>
      </c>
      <c r="G27" s="31" t="e">
        <f>+#REF!</f>
        <v>#REF!</v>
      </c>
      <c r="H27" s="31" t="e">
        <f>+#REF!</f>
        <v>#REF!</v>
      </c>
    </row>
    <row r="28" spans="2:8" x14ac:dyDescent="0.25">
      <c r="B28" s="58" t="s">
        <v>50</v>
      </c>
      <c r="C28" s="59"/>
      <c r="D28" s="38" t="e">
        <f>+#REF!</f>
        <v>#REF!</v>
      </c>
      <c r="E28" s="39" t="e">
        <f>+#REF!</f>
        <v>#REF!</v>
      </c>
      <c r="F28" s="39" t="e">
        <f>+#REF!</f>
        <v>#REF!</v>
      </c>
      <c r="G28" s="39" t="e">
        <f>+#REF!</f>
        <v>#REF!</v>
      </c>
      <c r="H28" s="39" t="e">
        <f>+#REF!</f>
        <v>#REF!</v>
      </c>
    </row>
    <row r="29" spans="2:8" x14ac:dyDescent="0.25">
      <c r="B29" s="61" t="s">
        <v>40</v>
      </c>
      <c r="C29" s="56"/>
      <c r="D29" s="30">
        <f>+'10. SALUD VISUAL '!A70</f>
        <v>30</v>
      </c>
      <c r="E29" s="31">
        <f>+'10. SALUD VISUAL '!F72</f>
        <v>0.32978723404255317</v>
      </c>
      <c r="F29" s="31">
        <f>+'10. SALUD VISUAL '!F73</f>
        <v>0.28723404255319152</v>
      </c>
      <c r="G29" s="31">
        <f>+'10. SALUD VISUAL '!F74</f>
        <v>0.38297872340425532</v>
      </c>
      <c r="H29" s="31">
        <f>+'10. SALUD VISUAL '!F77</f>
        <v>0.71276595744680848</v>
      </c>
    </row>
    <row r="30" spans="2:8" s="23" customFormat="1" x14ac:dyDescent="0.25">
      <c r="B30" s="32" t="s">
        <v>41</v>
      </c>
      <c r="C30" s="28"/>
      <c r="D30" s="30">
        <f>+'10. SALUD AUDITIVA'!A66</f>
        <v>25</v>
      </c>
      <c r="E30" s="31">
        <f>+'10. SALUD AUDITIVA'!F67</f>
        <v>0.504</v>
      </c>
      <c r="F30" s="31">
        <f>+'10. SALUD AUDITIVA'!F68</f>
        <v>7.1999999999999995E-2</v>
      </c>
      <c r="G30" s="31">
        <f>+'10. SALUD AUDITIVA'!F69</f>
        <v>0.42399999999999999</v>
      </c>
      <c r="H30" s="31">
        <f>+'10. SALUD AUDITIVA'!F72</f>
        <v>0.92799999999999994</v>
      </c>
    </row>
    <row r="31" spans="2:8" x14ac:dyDescent="0.25">
      <c r="B31" s="61" t="s">
        <v>48</v>
      </c>
      <c r="C31" s="56"/>
      <c r="D31" s="30" t="e">
        <f>+#REF!</f>
        <v>#REF!</v>
      </c>
      <c r="E31" s="31" t="e">
        <f>+#REF!</f>
        <v>#REF!</v>
      </c>
      <c r="F31" s="31" t="e">
        <f>+#REF!</f>
        <v>#REF!</v>
      </c>
      <c r="G31" s="31" t="e">
        <f>+#REF!</f>
        <v>#REF!</v>
      </c>
      <c r="H31" s="31" t="e">
        <f>+#REF!</f>
        <v>#REF!</v>
      </c>
    </row>
    <row r="32" spans="2:8" x14ac:dyDescent="0.25">
      <c r="B32" s="61" t="s">
        <v>49</v>
      </c>
      <c r="C32" s="56"/>
      <c r="D32" s="30" t="e">
        <f>+#REF!</f>
        <v>#REF!</v>
      </c>
      <c r="E32" s="31" t="e">
        <f>+#REF!</f>
        <v>#REF!</v>
      </c>
      <c r="F32" s="31" t="e">
        <f>+#REF!</f>
        <v>#REF!</v>
      </c>
      <c r="G32" s="31" t="e">
        <f>+#REF!</f>
        <v>#REF!</v>
      </c>
      <c r="H32" s="31" t="e">
        <f>+#REF!</f>
        <v>#REF!</v>
      </c>
    </row>
    <row r="33" spans="2:8" x14ac:dyDescent="0.25">
      <c r="B33" s="61" t="s">
        <v>23</v>
      </c>
      <c r="C33" s="56"/>
      <c r="D33" s="30" t="e">
        <f>+#REF!</f>
        <v>#REF!</v>
      </c>
      <c r="E33" s="31" t="e">
        <f>+#REF!</f>
        <v>#REF!</v>
      </c>
      <c r="F33" s="31" t="e">
        <f>+#REF!</f>
        <v>#REF!</v>
      </c>
      <c r="G33" s="31" t="e">
        <f>+#REF!</f>
        <v>#REF!</v>
      </c>
      <c r="H33" s="31" t="e">
        <f>+#REF!</f>
        <v>#REF!</v>
      </c>
    </row>
    <row r="34" spans="2:8" x14ac:dyDescent="0.25">
      <c r="B34" s="61" t="s">
        <v>24</v>
      </c>
      <c r="C34" s="56"/>
      <c r="D34" s="30" t="e">
        <f>+#REF!</f>
        <v>#REF!</v>
      </c>
      <c r="E34" s="31" t="e">
        <f>+#REF!</f>
        <v>#REF!</v>
      </c>
      <c r="F34" s="31" t="e">
        <f>+#REF!</f>
        <v>#REF!</v>
      </c>
      <c r="G34" s="31" t="e">
        <f>+#REF!</f>
        <v>#REF!</v>
      </c>
      <c r="H34" s="31" t="e">
        <f>+#REF!</f>
        <v>#REF!</v>
      </c>
    </row>
    <row r="35" spans="2:8" x14ac:dyDescent="0.25">
      <c r="B35" s="62" t="s">
        <v>3</v>
      </c>
      <c r="C35" s="63"/>
      <c r="D35" s="34" t="e">
        <f>SUM(D19:D34)</f>
        <v>#REF!</v>
      </c>
      <c r="E35" s="35" t="e">
        <f>AVERAGE(E19:E34)</f>
        <v>#REF!</v>
      </c>
      <c r="F35" s="35" t="e">
        <f t="shared" ref="F35:H35" si="0">AVERAGE(F19:F34)</f>
        <v>#REF!</v>
      </c>
      <c r="G35" s="35" t="e">
        <f t="shared" si="0"/>
        <v>#REF!</v>
      </c>
      <c r="H35" s="35" t="e">
        <f t="shared" si="0"/>
        <v>#REF!</v>
      </c>
    </row>
  </sheetData>
  <mergeCells count="19"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  <mergeCell ref="B26:C26"/>
    <mergeCell ref="B28:C28"/>
    <mergeCell ref="D10:I11"/>
    <mergeCell ref="B34:C34"/>
    <mergeCell ref="B35:C3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65" zoomScale="110" zoomScaleNormal="110" workbookViewId="0">
      <selection activeCell="U21" sqref="U21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42.28515625" style="18" customWidth="1"/>
    <col min="5" max="5" width="5.28515625" style="20" customWidth="1"/>
    <col min="6" max="6" width="5.57031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40" t="s">
        <v>25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0" x14ac:dyDescent="0.2"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0" x14ac:dyDescent="0.2"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67" t="s">
        <v>75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</row>
    <row r="8" spans="1:20" x14ac:dyDescent="0.2">
      <c r="C8" s="67" t="s">
        <v>26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20" x14ac:dyDescent="0.2">
      <c r="C9" s="67" t="s">
        <v>74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</row>
    <row r="10" spans="1:20" x14ac:dyDescent="0.2">
      <c r="C10" s="67" t="s">
        <v>27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</row>
    <row r="11" spans="1:20" x14ac:dyDescent="0.2">
      <c r="F11" s="18"/>
      <c r="G11" s="18"/>
      <c r="H11" s="18"/>
      <c r="I11" s="18"/>
    </row>
    <row r="12" spans="1:20" ht="31.5" customHeight="1" x14ac:dyDescent="0.2">
      <c r="B12" s="69" t="s">
        <v>28</v>
      </c>
      <c r="C12" s="70"/>
      <c r="D12" s="71"/>
      <c r="E12" s="18"/>
      <c r="F12" s="18"/>
      <c r="G12" s="18"/>
      <c r="H12" s="18"/>
      <c r="I12" s="18"/>
      <c r="J12" s="18"/>
    </row>
    <row r="13" spans="1:20" ht="31.5" customHeight="1" x14ac:dyDescent="0.2">
      <c r="B13" s="72"/>
      <c r="C13" s="73"/>
      <c r="D13" s="74"/>
      <c r="E13" s="18"/>
      <c r="F13" s="18"/>
      <c r="G13" s="18"/>
      <c r="H13" s="18"/>
      <c r="I13" s="18"/>
      <c r="J13" s="18"/>
    </row>
    <row r="14" spans="1:20" ht="31.5" customHeight="1" x14ac:dyDescent="0.2">
      <c r="B14" s="75"/>
      <c r="C14" s="75"/>
      <c r="D14" s="41" t="s">
        <v>8</v>
      </c>
      <c r="E14" s="77" t="s">
        <v>76</v>
      </c>
      <c r="F14" s="77"/>
      <c r="G14" s="77"/>
      <c r="H14" s="77" t="s">
        <v>77</v>
      </c>
      <c r="I14" s="77"/>
      <c r="J14" s="77"/>
      <c r="K14" s="77" t="s">
        <v>78</v>
      </c>
      <c r="L14" s="77"/>
      <c r="M14" s="77"/>
      <c r="N14" s="77" t="s">
        <v>79</v>
      </c>
      <c r="O14" s="77"/>
      <c r="P14" s="77"/>
      <c r="Q14" s="77" t="s">
        <v>80</v>
      </c>
      <c r="R14" s="77"/>
      <c r="S14" s="77"/>
    </row>
    <row r="15" spans="1:20" ht="31.5" customHeight="1" x14ac:dyDescent="0.2">
      <c r="B15" s="79" t="s">
        <v>9</v>
      </c>
      <c r="C15" s="79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90" x14ac:dyDescent="0.25">
      <c r="A16" s="4">
        <v>1</v>
      </c>
      <c r="B16" s="79"/>
      <c r="C16" s="79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4"/>
      <c r="Q16" s="44">
        <v>1</v>
      </c>
      <c r="R16" s="44"/>
      <c r="S16" s="44"/>
      <c r="T16" s="18">
        <f>SUM(E16:S16)</f>
        <v>5</v>
      </c>
    </row>
    <row r="17" spans="1:20" ht="51" x14ac:dyDescent="0.2">
      <c r="A17" s="4">
        <v>2</v>
      </c>
      <c r="B17" s="79"/>
      <c r="C17" s="79"/>
      <c r="D17" s="46" t="s">
        <v>30</v>
      </c>
      <c r="E17" s="44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9"/>
      <c r="C18" s="79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9"/>
      <c r="C19" s="79"/>
      <c r="D19" s="42" t="s">
        <v>21</v>
      </c>
      <c r="E19" s="76" t="s">
        <v>81</v>
      </c>
      <c r="F19" s="76"/>
      <c r="G19" s="76"/>
      <c r="H19" s="76" t="s">
        <v>81</v>
      </c>
      <c r="I19" s="76"/>
      <c r="J19" s="76"/>
      <c r="K19" s="76" t="s">
        <v>81</v>
      </c>
      <c r="L19" s="76"/>
      <c r="M19" s="76"/>
      <c r="N19" s="76" t="s">
        <v>81</v>
      </c>
      <c r="O19" s="76"/>
      <c r="P19" s="76"/>
      <c r="Q19" s="76" t="s">
        <v>81</v>
      </c>
      <c r="R19" s="76"/>
      <c r="S19" s="76"/>
    </row>
    <row r="20" spans="1:20" ht="31.5" customHeight="1" x14ac:dyDescent="0.2">
      <c r="B20" s="80" t="s">
        <v>22</v>
      </c>
      <c r="C20" s="80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63.75" x14ac:dyDescent="0.2">
      <c r="A21" s="4">
        <v>1</v>
      </c>
      <c r="B21" s="80"/>
      <c r="C21" s="80"/>
      <c r="D21" s="49" t="s">
        <v>82</v>
      </c>
      <c r="E21" s="44">
        <v>1</v>
      </c>
      <c r="F21" s="45"/>
      <c r="G21" s="45"/>
      <c r="H21" s="44">
        <v>1</v>
      </c>
      <c r="I21" s="45"/>
      <c r="J21" s="45"/>
      <c r="K21" s="44">
        <v>1</v>
      </c>
      <c r="L21" s="45"/>
      <c r="M21" s="45"/>
      <c r="N21" s="44">
        <v>1</v>
      </c>
      <c r="O21" s="45"/>
      <c r="P21" s="45"/>
      <c r="Q21" s="44">
        <v>1</v>
      </c>
      <c r="R21" s="45"/>
      <c r="S21" s="45"/>
      <c r="T21" s="18">
        <f>SUM(E21:S21)</f>
        <v>5</v>
      </c>
    </row>
    <row r="22" spans="1:20" ht="51" x14ac:dyDescent="0.2">
      <c r="A22" s="4">
        <v>2</v>
      </c>
      <c r="B22" s="80"/>
      <c r="C22" s="80"/>
      <c r="D22" s="49" t="s">
        <v>83</v>
      </c>
      <c r="E22" s="44">
        <v>1</v>
      </c>
      <c r="F22" s="45"/>
      <c r="G22" s="45"/>
      <c r="H22" s="44">
        <v>1</v>
      </c>
      <c r="I22" s="45"/>
      <c r="J22" s="45"/>
      <c r="K22" s="44">
        <v>1</v>
      </c>
      <c r="L22" s="45"/>
      <c r="M22" s="45"/>
      <c r="N22" s="44">
        <v>1</v>
      </c>
      <c r="O22" s="45"/>
      <c r="P22" s="45"/>
      <c r="Q22" s="44">
        <v>1</v>
      </c>
      <c r="R22" s="45"/>
      <c r="S22" s="45"/>
      <c r="T22" s="18">
        <f>SUM(E22:S22)</f>
        <v>5</v>
      </c>
    </row>
    <row r="23" spans="1:20" ht="31.5" customHeight="1" x14ac:dyDescent="0.2">
      <c r="B23" s="80"/>
      <c r="C23" s="80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80"/>
      <c r="C24" s="80"/>
      <c r="D24" s="42" t="s">
        <v>21</v>
      </c>
      <c r="E24" s="78" t="s">
        <v>70</v>
      </c>
      <c r="F24" s="78"/>
      <c r="G24" s="78"/>
      <c r="H24" s="78" t="s">
        <v>84</v>
      </c>
      <c r="I24" s="78"/>
      <c r="J24" s="78"/>
      <c r="K24" s="78" t="s">
        <v>85</v>
      </c>
      <c r="L24" s="78"/>
      <c r="M24" s="78"/>
      <c r="N24" s="78" t="s">
        <v>86</v>
      </c>
      <c r="O24" s="78"/>
      <c r="P24" s="78"/>
      <c r="Q24" s="78" t="s">
        <v>55</v>
      </c>
      <c r="R24" s="78"/>
      <c r="S24" s="78"/>
    </row>
    <row r="25" spans="1:20" ht="31.5" customHeight="1" x14ac:dyDescent="0.2">
      <c r="B25" s="80" t="s">
        <v>5</v>
      </c>
      <c r="C25" s="80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80"/>
      <c r="C26" s="80"/>
      <c r="D26" s="51" t="s">
        <v>60</v>
      </c>
      <c r="E26" s="45"/>
      <c r="F26" s="45"/>
      <c r="G26" s="44">
        <v>1</v>
      </c>
      <c r="H26" s="45"/>
      <c r="I26" s="45"/>
      <c r="J26" s="44">
        <v>1</v>
      </c>
      <c r="K26" s="45"/>
      <c r="L26" s="45"/>
      <c r="M26" s="44">
        <v>1</v>
      </c>
      <c r="N26" s="45"/>
      <c r="O26" s="45"/>
      <c r="P26" s="44">
        <v>1</v>
      </c>
      <c r="Q26" s="45"/>
      <c r="R26" s="45"/>
      <c r="S26" s="44">
        <v>1</v>
      </c>
      <c r="T26" s="18">
        <f t="shared" ref="T26:T33" si="2">SUM(E26:S26)</f>
        <v>5</v>
      </c>
    </row>
    <row r="27" spans="1:20" ht="36.75" customHeight="1" x14ac:dyDescent="0.2">
      <c r="A27" s="4">
        <v>2</v>
      </c>
      <c r="B27" s="80"/>
      <c r="C27" s="80"/>
      <c r="D27" s="51" t="s">
        <v>87</v>
      </c>
      <c r="E27" s="45"/>
      <c r="F27" s="45"/>
      <c r="G27" s="44">
        <v>1</v>
      </c>
      <c r="H27" s="45"/>
      <c r="I27" s="45"/>
      <c r="J27" s="44">
        <v>1</v>
      </c>
      <c r="K27" s="44">
        <v>1</v>
      </c>
      <c r="L27" s="45"/>
      <c r="M27" s="45"/>
      <c r="N27" s="44"/>
      <c r="O27" s="45"/>
      <c r="P27" s="45">
        <v>1</v>
      </c>
      <c r="Q27" s="45">
        <v>1</v>
      </c>
      <c r="R27" s="45"/>
      <c r="S27" s="44"/>
      <c r="T27" s="18">
        <f t="shared" si="2"/>
        <v>5</v>
      </c>
    </row>
    <row r="28" spans="1:20" ht="25.5" x14ac:dyDescent="0.2">
      <c r="A28" s="4">
        <v>3</v>
      </c>
      <c r="B28" s="80"/>
      <c r="C28" s="80"/>
      <c r="D28" s="51" t="s">
        <v>88</v>
      </c>
      <c r="E28" s="45"/>
      <c r="F28" s="45"/>
      <c r="G28" s="44">
        <v>1</v>
      </c>
      <c r="H28" s="45">
        <v>1</v>
      </c>
      <c r="I28" s="45"/>
      <c r="J28" s="45"/>
      <c r="K28" s="45"/>
      <c r="L28" s="45"/>
      <c r="M28" s="44">
        <v>1</v>
      </c>
      <c r="N28" s="45">
        <v>1</v>
      </c>
      <c r="O28" s="45"/>
      <c r="P28" s="44"/>
      <c r="Q28" s="45"/>
      <c r="R28" s="45"/>
      <c r="S28" s="44">
        <v>1</v>
      </c>
      <c r="T28" s="18">
        <f t="shared" si="2"/>
        <v>5</v>
      </c>
    </row>
    <row r="29" spans="1:20" ht="63.75" x14ac:dyDescent="0.2">
      <c r="A29" s="4">
        <v>4</v>
      </c>
      <c r="B29" s="80"/>
      <c r="C29" s="80"/>
      <c r="D29" s="51" t="s">
        <v>61</v>
      </c>
      <c r="E29" s="45"/>
      <c r="F29" s="45"/>
      <c r="G29" s="45">
        <v>1</v>
      </c>
      <c r="H29" s="45"/>
      <c r="I29" s="45"/>
      <c r="J29" s="44">
        <v>1</v>
      </c>
      <c r="K29" s="45"/>
      <c r="L29" s="45"/>
      <c r="M29" s="44">
        <v>1</v>
      </c>
      <c r="N29" s="45"/>
      <c r="O29" s="45"/>
      <c r="P29" s="44">
        <v>1</v>
      </c>
      <c r="Q29" s="44"/>
      <c r="R29" s="45"/>
      <c r="S29" s="45">
        <v>1</v>
      </c>
      <c r="T29" s="18">
        <f t="shared" si="2"/>
        <v>5</v>
      </c>
    </row>
    <row r="30" spans="1:20" ht="76.5" x14ac:dyDescent="0.2">
      <c r="A30" s="4">
        <v>5</v>
      </c>
      <c r="B30" s="80"/>
      <c r="C30" s="80"/>
      <c r="D30" s="51" t="s">
        <v>62</v>
      </c>
      <c r="E30" s="45">
        <v>1</v>
      </c>
      <c r="F30" s="45"/>
      <c r="G30" s="45"/>
      <c r="H30" s="45"/>
      <c r="I30" s="45"/>
      <c r="J30" s="44">
        <v>1</v>
      </c>
      <c r="K30" s="45"/>
      <c r="L30" s="45"/>
      <c r="M30" s="44">
        <v>1</v>
      </c>
      <c r="N30" s="45"/>
      <c r="O30" s="45"/>
      <c r="P30" s="44">
        <v>1</v>
      </c>
      <c r="Q30" s="45"/>
      <c r="R30" s="45"/>
      <c r="S30" s="44">
        <v>1</v>
      </c>
      <c r="T30" s="18">
        <f t="shared" si="2"/>
        <v>5</v>
      </c>
    </row>
    <row r="31" spans="1:20" ht="63.75" x14ac:dyDescent="0.2">
      <c r="A31" s="4">
        <v>6</v>
      </c>
      <c r="B31" s="80"/>
      <c r="C31" s="80"/>
      <c r="D31" s="51" t="s">
        <v>63</v>
      </c>
      <c r="E31" s="45"/>
      <c r="F31" s="45"/>
      <c r="G31" s="45">
        <v>1</v>
      </c>
      <c r="H31" s="45"/>
      <c r="I31" s="45"/>
      <c r="J31" s="44">
        <v>1</v>
      </c>
      <c r="K31" s="45"/>
      <c r="L31" s="45"/>
      <c r="M31" s="44">
        <v>1</v>
      </c>
      <c r="N31" s="45"/>
      <c r="O31" s="45"/>
      <c r="P31" s="44">
        <v>1</v>
      </c>
      <c r="Q31" s="45"/>
      <c r="R31" s="45"/>
      <c r="S31" s="44">
        <v>1</v>
      </c>
      <c r="T31" s="18">
        <f t="shared" si="2"/>
        <v>5</v>
      </c>
    </row>
    <row r="32" spans="1:20" ht="63.75" x14ac:dyDescent="0.2">
      <c r="A32" s="4">
        <v>7</v>
      </c>
      <c r="B32" s="80"/>
      <c r="C32" s="80"/>
      <c r="D32" s="51" t="s">
        <v>64</v>
      </c>
      <c r="E32" s="45"/>
      <c r="F32" s="45"/>
      <c r="G32" s="45">
        <v>1</v>
      </c>
      <c r="H32" s="45"/>
      <c r="I32" s="45"/>
      <c r="J32" s="44">
        <v>1</v>
      </c>
      <c r="K32" s="45"/>
      <c r="L32" s="45"/>
      <c r="M32" s="44">
        <v>1</v>
      </c>
      <c r="N32" s="45"/>
      <c r="O32" s="45"/>
      <c r="P32" s="44">
        <v>1</v>
      </c>
      <c r="Q32" s="45"/>
      <c r="R32" s="45"/>
      <c r="S32" s="44">
        <v>1</v>
      </c>
      <c r="T32" s="18">
        <f t="shared" si="2"/>
        <v>5</v>
      </c>
    </row>
    <row r="33" spans="1:20" ht="31.5" customHeight="1" x14ac:dyDescent="0.2">
      <c r="B33" s="80"/>
      <c r="C33" s="80"/>
      <c r="D33" s="47" t="s">
        <v>4</v>
      </c>
      <c r="E33" s="48">
        <f t="shared" ref="E33:S33" si="3">SUM(E26:E32)</f>
        <v>1</v>
      </c>
      <c r="F33" s="48">
        <f t="shared" si="3"/>
        <v>0</v>
      </c>
      <c r="G33" s="48">
        <f t="shared" si="3"/>
        <v>6</v>
      </c>
      <c r="H33" s="48">
        <f t="shared" si="3"/>
        <v>1</v>
      </c>
      <c r="I33" s="48">
        <f t="shared" si="3"/>
        <v>0</v>
      </c>
      <c r="J33" s="48">
        <f t="shared" si="3"/>
        <v>6</v>
      </c>
      <c r="K33" s="48">
        <f t="shared" si="3"/>
        <v>1</v>
      </c>
      <c r="L33" s="48">
        <f t="shared" si="3"/>
        <v>0</v>
      </c>
      <c r="M33" s="48">
        <f t="shared" si="3"/>
        <v>6</v>
      </c>
      <c r="N33" s="48">
        <f t="shared" si="3"/>
        <v>1</v>
      </c>
      <c r="O33" s="48">
        <f t="shared" si="3"/>
        <v>0</v>
      </c>
      <c r="P33" s="48">
        <f t="shared" si="3"/>
        <v>6</v>
      </c>
      <c r="Q33" s="48">
        <f t="shared" si="3"/>
        <v>1</v>
      </c>
      <c r="R33" s="48">
        <f t="shared" si="3"/>
        <v>0</v>
      </c>
      <c r="S33" s="48">
        <f t="shared" si="3"/>
        <v>6</v>
      </c>
      <c r="T33" s="18">
        <f t="shared" si="2"/>
        <v>35</v>
      </c>
    </row>
    <row r="34" spans="1:20" ht="31.5" customHeight="1" x14ac:dyDescent="0.2">
      <c r="B34" s="80"/>
      <c r="C34" s="80"/>
      <c r="D34" s="42" t="s">
        <v>21</v>
      </c>
      <c r="E34" s="78" t="s">
        <v>89</v>
      </c>
      <c r="F34" s="78"/>
      <c r="G34" s="78"/>
      <c r="H34" s="78" t="s">
        <v>90</v>
      </c>
      <c r="I34" s="78"/>
      <c r="J34" s="78"/>
      <c r="K34" s="78" t="s">
        <v>89</v>
      </c>
      <c r="L34" s="78"/>
      <c r="M34" s="78"/>
      <c r="N34" s="78" t="s">
        <v>90</v>
      </c>
      <c r="O34" s="78"/>
      <c r="P34" s="78"/>
      <c r="Q34" s="78" t="s">
        <v>89</v>
      </c>
      <c r="R34" s="78"/>
      <c r="S34" s="78"/>
    </row>
    <row r="35" spans="1:20" ht="31.5" customHeight="1" x14ac:dyDescent="0.2">
      <c r="B35" s="80" t="s">
        <v>6</v>
      </c>
      <c r="C35" s="80"/>
      <c r="D35" s="42" t="s">
        <v>6</v>
      </c>
      <c r="E35" s="43" t="s">
        <v>0</v>
      </c>
      <c r="F35" s="43" t="s">
        <v>1</v>
      </c>
      <c r="G35" s="43" t="s">
        <v>2</v>
      </c>
      <c r="H35" s="43" t="s">
        <v>0</v>
      </c>
      <c r="I35" s="43" t="s">
        <v>1</v>
      </c>
      <c r="J35" s="43" t="s">
        <v>2</v>
      </c>
      <c r="K35" s="43" t="s">
        <v>0</v>
      </c>
      <c r="L35" s="43" t="s">
        <v>1</v>
      </c>
      <c r="M35" s="43" t="s">
        <v>2</v>
      </c>
      <c r="N35" s="43" t="s">
        <v>0</v>
      </c>
      <c r="O35" s="43" t="s">
        <v>1</v>
      </c>
      <c r="P35" s="43" t="s">
        <v>2</v>
      </c>
      <c r="Q35" s="43" t="s">
        <v>0</v>
      </c>
      <c r="R35" s="43" t="s">
        <v>1</v>
      </c>
      <c r="S35" s="43" t="s">
        <v>2</v>
      </c>
    </row>
    <row r="36" spans="1:20" ht="25.5" x14ac:dyDescent="0.2">
      <c r="A36" s="4">
        <v>1</v>
      </c>
      <c r="B36" s="80"/>
      <c r="C36" s="80"/>
      <c r="D36" s="53" t="s">
        <v>31</v>
      </c>
      <c r="E36" s="45">
        <v>1</v>
      </c>
      <c r="F36" s="45"/>
      <c r="G36" s="45"/>
      <c r="H36" s="45">
        <v>1</v>
      </c>
      <c r="I36" s="45"/>
      <c r="J36" s="45"/>
      <c r="K36" s="45">
        <v>1</v>
      </c>
      <c r="L36" s="45"/>
      <c r="M36" s="45"/>
      <c r="N36" s="45">
        <v>1</v>
      </c>
      <c r="O36" s="45"/>
      <c r="P36" s="45"/>
      <c r="Q36" s="45">
        <v>1</v>
      </c>
      <c r="R36" s="45"/>
      <c r="S36" s="45"/>
      <c r="T36" s="18">
        <f>SUM(E36:S36)</f>
        <v>5</v>
      </c>
    </row>
    <row r="37" spans="1:20" ht="51" x14ac:dyDescent="0.2">
      <c r="A37" s="4">
        <v>2</v>
      </c>
      <c r="B37" s="80"/>
      <c r="C37" s="80"/>
      <c r="D37" s="54" t="s">
        <v>91</v>
      </c>
      <c r="E37" s="45"/>
      <c r="F37" s="45">
        <v>1</v>
      </c>
      <c r="G37" s="45"/>
      <c r="H37" s="45"/>
      <c r="I37" s="45">
        <v>1</v>
      </c>
      <c r="J37" s="45"/>
      <c r="K37" s="45"/>
      <c r="L37" s="45">
        <v>1</v>
      </c>
      <c r="M37" s="45"/>
      <c r="N37" s="45"/>
      <c r="O37" s="45">
        <v>1</v>
      </c>
      <c r="P37" s="45"/>
      <c r="Q37" s="45"/>
      <c r="R37" s="45">
        <v>1</v>
      </c>
      <c r="S37" s="45"/>
      <c r="T37" s="18">
        <f>SUM(E37:S37)</f>
        <v>5</v>
      </c>
    </row>
    <row r="38" spans="1:20" ht="25.5" x14ac:dyDescent="0.2">
      <c r="A38" s="4">
        <v>3</v>
      </c>
      <c r="B38" s="80"/>
      <c r="C38" s="80"/>
      <c r="D38" s="55" t="s">
        <v>65</v>
      </c>
      <c r="E38" s="45"/>
      <c r="F38" s="45">
        <v>1</v>
      </c>
      <c r="G38" s="45"/>
      <c r="H38" s="45"/>
      <c r="I38" s="45"/>
      <c r="J38" s="45">
        <v>1</v>
      </c>
      <c r="K38" s="45"/>
      <c r="L38" s="45"/>
      <c r="M38" s="45">
        <v>1</v>
      </c>
      <c r="N38" s="45"/>
      <c r="O38" s="45"/>
      <c r="P38" s="45">
        <v>1</v>
      </c>
      <c r="Q38" s="45"/>
      <c r="R38" s="45"/>
      <c r="S38" s="45">
        <v>1</v>
      </c>
      <c r="T38" s="18">
        <f>SUM(E38:S38)</f>
        <v>5</v>
      </c>
    </row>
    <row r="39" spans="1:20" ht="25.5" x14ac:dyDescent="0.2">
      <c r="A39" s="4">
        <v>4</v>
      </c>
      <c r="B39" s="80"/>
      <c r="C39" s="80"/>
      <c r="D39" s="54" t="s">
        <v>32</v>
      </c>
      <c r="E39" s="45">
        <v>1</v>
      </c>
      <c r="F39" s="45"/>
      <c r="G39" s="45"/>
      <c r="H39" s="45">
        <v>1</v>
      </c>
      <c r="I39" s="45"/>
      <c r="J39" s="45"/>
      <c r="K39" s="45">
        <v>1</v>
      </c>
      <c r="L39" s="45"/>
      <c r="M39" s="45"/>
      <c r="N39" s="45">
        <v>1</v>
      </c>
      <c r="O39" s="45"/>
      <c r="P39" s="45"/>
      <c r="Q39" s="45">
        <v>1</v>
      </c>
      <c r="R39" s="45"/>
      <c r="S39" s="45"/>
      <c r="T39" s="18">
        <f>SUM(E39:S39)</f>
        <v>5</v>
      </c>
    </row>
    <row r="40" spans="1:20" ht="31.5" customHeight="1" x14ac:dyDescent="0.2">
      <c r="B40" s="80"/>
      <c r="C40" s="80"/>
      <c r="D40" s="47" t="s">
        <v>4</v>
      </c>
      <c r="E40" s="48">
        <f t="shared" ref="E40:S40" si="4">SUM(E36:E39)</f>
        <v>2</v>
      </c>
      <c r="F40" s="48">
        <f t="shared" si="4"/>
        <v>2</v>
      </c>
      <c r="G40" s="48">
        <f t="shared" si="4"/>
        <v>0</v>
      </c>
      <c r="H40" s="48">
        <f t="shared" si="4"/>
        <v>2</v>
      </c>
      <c r="I40" s="48">
        <f t="shared" si="4"/>
        <v>1</v>
      </c>
      <c r="J40" s="48">
        <f t="shared" si="4"/>
        <v>1</v>
      </c>
      <c r="K40" s="48">
        <f t="shared" si="4"/>
        <v>2</v>
      </c>
      <c r="L40" s="48">
        <f t="shared" si="4"/>
        <v>1</v>
      </c>
      <c r="M40" s="48">
        <f t="shared" si="4"/>
        <v>1</v>
      </c>
      <c r="N40" s="48">
        <f t="shared" si="4"/>
        <v>2</v>
      </c>
      <c r="O40" s="48">
        <f t="shared" si="4"/>
        <v>1</v>
      </c>
      <c r="P40" s="48">
        <f t="shared" si="4"/>
        <v>1</v>
      </c>
      <c r="Q40" s="48">
        <f t="shared" si="4"/>
        <v>2</v>
      </c>
      <c r="R40" s="48">
        <f t="shared" si="4"/>
        <v>1</v>
      </c>
      <c r="S40" s="48">
        <f t="shared" si="4"/>
        <v>1</v>
      </c>
      <c r="T40" s="18">
        <f>SUM(E40:S40)</f>
        <v>20</v>
      </c>
    </row>
    <row r="41" spans="1:20" ht="31.5" customHeight="1" x14ac:dyDescent="0.2">
      <c r="B41" s="80"/>
      <c r="C41" s="80"/>
      <c r="D41" s="42" t="s">
        <v>21</v>
      </c>
      <c r="E41" s="76" t="s">
        <v>92</v>
      </c>
      <c r="F41" s="76"/>
      <c r="G41" s="76"/>
      <c r="H41" s="76" t="s">
        <v>93</v>
      </c>
      <c r="I41" s="76"/>
      <c r="J41" s="76"/>
      <c r="K41" s="76" t="s">
        <v>94</v>
      </c>
      <c r="L41" s="76"/>
      <c r="M41" s="76"/>
      <c r="N41" s="76" t="s">
        <v>93</v>
      </c>
      <c r="O41" s="76"/>
      <c r="P41" s="76"/>
      <c r="Q41" s="76" t="s">
        <v>93</v>
      </c>
      <c r="R41" s="76"/>
      <c r="S41" s="76"/>
    </row>
    <row r="42" spans="1:20" ht="31.5" customHeight="1" x14ac:dyDescent="0.2">
      <c r="B42" s="79" t="s">
        <v>7</v>
      </c>
      <c r="C42" s="79"/>
      <c r="D42" s="42" t="s">
        <v>7</v>
      </c>
      <c r="E42" s="43" t="s">
        <v>0</v>
      </c>
      <c r="F42" s="43" t="s">
        <v>1</v>
      </c>
      <c r="G42" s="43" t="s">
        <v>2</v>
      </c>
      <c r="H42" s="43" t="s">
        <v>0</v>
      </c>
      <c r="I42" s="43" t="s">
        <v>1</v>
      </c>
      <c r="J42" s="43" t="s">
        <v>2</v>
      </c>
      <c r="K42" s="43" t="s">
        <v>0</v>
      </c>
      <c r="L42" s="43" t="s">
        <v>1</v>
      </c>
      <c r="M42" s="43" t="s">
        <v>2</v>
      </c>
      <c r="N42" s="43" t="s">
        <v>0</v>
      </c>
      <c r="O42" s="43" t="s">
        <v>1</v>
      </c>
      <c r="P42" s="43" t="s">
        <v>2</v>
      </c>
      <c r="Q42" s="43" t="s">
        <v>0</v>
      </c>
      <c r="R42" s="43" t="s">
        <v>1</v>
      </c>
      <c r="S42" s="43" t="s">
        <v>2</v>
      </c>
    </row>
    <row r="43" spans="1:20" ht="38.25" customHeight="1" x14ac:dyDescent="0.2">
      <c r="A43" s="4">
        <v>1</v>
      </c>
      <c r="B43" s="79"/>
      <c r="C43" s="79"/>
      <c r="D43" s="51" t="s">
        <v>66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ref="T43:T51" si="5">SUM(E43:S43)</f>
        <v>5</v>
      </c>
    </row>
    <row r="44" spans="1:20" ht="42" customHeight="1" x14ac:dyDescent="0.2">
      <c r="A44" s="4">
        <v>2</v>
      </c>
      <c r="B44" s="79"/>
      <c r="C44" s="79"/>
      <c r="D44" s="51" t="s">
        <v>95</v>
      </c>
      <c r="E44" s="45"/>
      <c r="F44" s="45"/>
      <c r="G44" s="45">
        <v>1</v>
      </c>
      <c r="H44" s="45">
        <v>1</v>
      </c>
      <c r="I44" s="45"/>
      <c r="J44" s="45"/>
      <c r="K44" s="45">
        <v>1</v>
      </c>
      <c r="L44" s="45"/>
      <c r="M44" s="45"/>
      <c r="N44" s="45"/>
      <c r="O44" s="45"/>
      <c r="P44" s="45">
        <v>1</v>
      </c>
      <c r="Q44" s="45">
        <v>1</v>
      </c>
      <c r="R44" s="45"/>
      <c r="S44" s="45"/>
      <c r="T44" s="18">
        <f t="shared" si="5"/>
        <v>5</v>
      </c>
    </row>
    <row r="45" spans="1:20" ht="51" x14ac:dyDescent="0.2">
      <c r="A45" s="4">
        <v>3</v>
      </c>
      <c r="B45" s="79"/>
      <c r="C45" s="79"/>
      <c r="D45" s="51" t="s">
        <v>67</v>
      </c>
      <c r="E45" s="45"/>
      <c r="F45" s="45"/>
      <c r="G45" s="45">
        <v>1</v>
      </c>
      <c r="H45" s="45"/>
      <c r="I45" s="45"/>
      <c r="J45" s="45">
        <v>1</v>
      </c>
      <c r="K45" s="45"/>
      <c r="L45" s="45"/>
      <c r="M45" s="45">
        <v>1</v>
      </c>
      <c r="N45" s="45"/>
      <c r="O45" s="45"/>
      <c r="P45" s="45">
        <v>1</v>
      </c>
      <c r="Q45" s="45">
        <v>1</v>
      </c>
      <c r="R45" s="45"/>
      <c r="S45" s="45"/>
      <c r="T45" s="18">
        <f t="shared" si="5"/>
        <v>5</v>
      </c>
    </row>
    <row r="46" spans="1:20" ht="51" x14ac:dyDescent="0.2">
      <c r="A46" s="4">
        <v>4</v>
      </c>
      <c r="B46" s="79"/>
      <c r="C46" s="79"/>
      <c r="D46" s="51" t="s">
        <v>96</v>
      </c>
      <c r="E46" s="45"/>
      <c r="F46" s="45"/>
      <c r="G46" s="45">
        <v>1</v>
      </c>
      <c r="H46" s="45"/>
      <c r="I46" s="45"/>
      <c r="J46" s="45">
        <v>1</v>
      </c>
      <c r="K46" s="45"/>
      <c r="L46" s="45"/>
      <c r="M46" s="45">
        <v>1</v>
      </c>
      <c r="N46" s="45">
        <v>1</v>
      </c>
      <c r="O46" s="45"/>
      <c r="P46" s="45"/>
      <c r="Q46" s="45"/>
      <c r="R46" s="45"/>
      <c r="S46" s="45">
        <v>1</v>
      </c>
      <c r="T46" s="18">
        <f t="shared" si="5"/>
        <v>5</v>
      </c>
    </row>
    <row r="47" spans="1:20" ht="42" customHeight="1" x14ac:dyDescent="0.2">
      <c r="A47" s="4">
        <v>5</v>
      </c>
      <c r="B47" s="79"/>
      <c r="C47" s="79"/>
      <c r="D47" s="51" t="s">
        <v>68</v>
      </c>
      <c r="E47" s="45"/>
      <c r="F47" s="45"/>
      <c r="G47" s="45">
        <v>1</v>
      </c>
      <c r="H47" s="45"/>
      <c r="I47" s="45"/>
      <c r="J47" s="45">
        <v>1</v>
      </c>
      <c r="K47" s="45"/>
      <c r="L47" s="45"/>
      <c r="M47" s="45">
        <v>1</v>
      </c>
      <c r="N47" s="45"/>
      <c r="O47" s="45"/>
      <c r="P47" s="45">
        <v>1</v>
      </c>
      <c r="Q47" s="45"/>
      <c r="R47" s="45"/>
      <c r="S47" s="45">
        <v>1</v>
      </c>
      <c r="T47" s="18">
        <f t="shared" si="5"/>
        <v>5</v>
      </c>
    </row>
    <row r="48" spans="1:20" ht="42" customHeight="1" x14ac:dyDescent="0.2">
      <c r="A48" s="4">
        <v>6</v>
      </c>
      <c r="B48" s="79"/>
      <c r="C48" s="79"/>
      <c r="D48" s="51" t="s">
        <v>97</v>
      </c>
      <c r="E48" s="45">
        <v>1</v>
      </c>
      <c r="F48" s="45"/>
      <c r="G48" s="45"/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 t="shared" si="5"/>
        <v>5</v>
      </c>
    </row>
    <row r="49" spans="1:20" ht="89.25" x14ac:dyDescent="0.2">
      <c r="A49" s="4">
        <v>7</v>
      </c>
      <c r="B49" s="79"/>
      <c r="C49" s="79"/>
      <c r="D49" s="51" t="s">
        <v>98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/>
      <c r="R49" s="45"/>
      <c r="S49" s="45">
        <v>1</v>
      </c>
      <c r="T49" s="18">
        <f t="shared" si="5"/>
        <v>5</v>
      </c>
    </row>
    <row r="50" spans="1:20" ht="76.5" x14ac:dyDescent="0.2">
      <c r="A50" s="4">
        <v>8</v>
      </c>
      <c r="B50" s="79"/>
      <c r="C50" s="79"/>
      <c r="D50" s="51" t="s">
        <v>99</v>
      </c>
      <c r="E50" s="45"/>
      <c r="F50" s="45"/>
      <c r="G50" s="45">
        <v>1</v>
      </c>
      <c r="H50" s="45"/>
      <c r="I50" s="45"/>
      <c r="J50" s="45">
        <v>1</v>
      </c>
      <c r="K50" s="45"/>
      <c r="L50" s="45"/>
      <c r="M50" s="45">
        <v>1</v>
      </c>
      <c r="N50" s="45"/>
      <c r="O50" s="45"/>
      <c r="P50" s="45">
        <v>1</v>
      </c>
      <c r="Q50" s="45"/>
      <c r="R50" s="45"/>
      <c r="S50" s="45">
        <v>1</v>
      </c>
      <c r="T50" s="18">
        <f t="shared" si="5"/>
        <v>5</v>
      </c>
    </row>
    <row r="51" spans="1:20" ht="31.5" customHeight="1" x14ac:dyDescent="0.2">
      <c r="B51" s="79"/>
      <c r="C51" s="79"/>
      <c r="D51" s="47" t="s">
        <v>4</v>
      </c>
      <c r="E51" s="48">
        <f t="shared" ref="E51:S51" si="6">SUM(E43:E50)</f>
        <v>1</v>
      </c>
      <c r="F51" s="48">
        <f t="shared" si="6"/>
        <v>0</v>
      </c>
      <c r="G51" s="48">
        <f t="shared" si="6"/>
        <v>7</v>
      </c>
      <c r="H51" s="48">
        <f t="shared" si="6"/>
        <v>1</v>
      </c>
      <c r="I51" s="48">
        <f t="shared" si="6"/>
        <v>0</v>
      </c>
      <c r="J51" s="48">
        <f t="shared" si="6"/>
        <v>7</v>
      </c>
      <c r="K51" s="48">
        <f t="shared" si="6"/>
        <v>1</v>
      </c>
      <c r="L51" s="48">
        <f t="shared" si="6"/>
        <v>0</v>
      </c>
      <c r="M51" s="48">
        <f t="shared" si="6"/>
        <v>7</v>
      </c>
      <c r="N51" s="48">
        <f t="shared" si="6"/>
        <v>1</v>
      </c>
      <c r="O51" s="48">
        <f t="shared" si="6"/>
        <v>0</v>
      </c>
      <c r="P51" s="48">
        <f t="shared" si="6"/>
        <v>7</v>
      </c>
      <c r="Q51" s="48">
        <f t="shared" si="6"/>
        <v>2</v>
      </c>
      <c r="R51" s="48">
        <f t="shared" si="6"/>
        <v>0</v>
      </c>
      <c r="S51" s="48">
        <f t="shared" si="6"/>
        <v>6</v>
      </c>
      <c r="T51" s="18">
        <f t="shared" si="5"/>
        <v>40</v>
      </c>
    </row>
    <row r="52" spans="1:20" ht="31.5" customHeight="1" x14ac:dyDescent="0.2">
      <c r="B52" s="79"/>
      <c r="C52" s="79"/>
      <c r="D52" s="42" t="s">
        <v>21</v>
      </c>
      <c r="E52" s="76" t="s">
        <v>100</v>
      </c>
      <c r="F52" s="76"/>
      <c r="G52" s="76"/>
      <c r="H52" s="76" t="s">
        <v>101</v>
      </c>
      <c r="I52" s="76"/>
      <c r="J52" s="76"/>
      <c r="K52" s="76" t="s">
        <v>102</v>
      </c>
      <c r="L52" s="76"/>
      <c r="M52" s="76"/>
      <c r="N52" s="76" t="s">
        <v>102</v>
      </c>
      <c r="O52" s="76"/>
      <c r="P52" s="76"/>
      <c r="Q52" s="76" t="s">
        <v>100</v>
      </c>
      <c r="R52" s="76"/>
      <c r="S52" s="76"/>
    </row>
    <row r="53" spans="1:20" ht="31.5" customHeight="1" x14ac:dyDescent="0.2">
      <c r="B53" s="79" t="s">
        <v>10</v>
      </c>
      <c r="C53" s="79"/>
      <c r="D53" s="42" t="s">
        <v>10</v>
      </c>
      <c r="E53" s="43" t="s">
        <v>0</v>
      </c>
      <c r="F53" s="43" t="s">
        <v>1</v>
      </c>
      <c r="G53" s="43" t="s">
        <v>2</v>
      </c>
      <c r="H53" s="43" t="s">
        <v>0</v>
      </c>
      <c r="I53" s="43" t="s">
        <v>1</v>
      </c>
      <c r="J53" s="43" t="s">
        <v>2</v>
      </c>
      <c r="K53" s="43" t="s">
        <v>0</v>
      </c>
      <c r="L53" s="43" t="s">
        <v>1</v>
      </c>
      <c r="M53" s="43" t="s">
        <v>2</v>
      </c>
      <c r="N53" s="43" t="s">
        <v>0</v>
      </c>
      <c r="O53" s="43" t="s">
        <v>1</v>
      </c>
      <c r="P53" s="43" t="s">
        <v>2</v>
      </c>
      <c r="Q53" s="43" t="s">
        <v>0</v>
      </c>
      <c r="R53" s="43" t="s">
        <v>1</v>
      </c>
      <c r="S53" s="43" t="s">
        <v>2</v>
      </c>
    </row>
    <row r="54" spans="1:20" ht="31.5" customHeight="1" x14ac:dyDescent="0.2">
      <c r="A54" s="4">
        <v>1</v>
      </c>
      <c r="B54" s="79"/>
      <c r="C54" s="79"/>
      <c r="D54" s="53" t="s">
        <v>33</v>
      </c>
      <c r="E54" s="45"/>
      <c r="F54" s="45">
        <v>1</v>
      </c>
      <c r="G54" s="45"/>
      <c r="H54" s="45"/>
      <c r="I54" s="45">
        <v>1</v>
      </c>
      <c r="J54" s="45"/>
      <c r="K54" s="45"/>
      <c r="L54" s="45">
        <v>1</v>
      </c>
      <c r="M54" s="45"/>
      <c r="N54" s="45"/>
      <c r="O54" s="45">
        <v>1</v>
      </c>
      <c r="P54" s="45"/>
      <c r="Q54" s="45"/>
      <c r="R54" s="45">
        <v>1</v>
      </c>
      <c r="S54" s="45"/>
      <c r="T54" s="18">
        <f>SUM(E54:S54)</f>
        <v>5</v>
      </c>
    </row>
    <row r="55" spans="1:20" ht="31.5" customHeight="1" x14ac:dyDescent="0.2">
      <c r="A55" s="4">
        <v>2</v>
      </c>
      <c r="B55" s="79"/>
      <c r="C55" s="79"/>
      <c r="D55" s="53" t="s">
        <v>103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45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51" x14ac:dyDescent="0.2">
      <c r="A56" s="4">
        <v>3</v>
      </c>
      <c r="B56" s="79"/>
      <c r="C56" s="79"/>
      <c r="D56" s="53" t="s">
        <v>104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45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8.25" x14ac:dyDescent="0.2">
      <c r="A57" s="4">
        <v>4</v>
      </c>
      <c r="B57" s="79"/>
      <c r="C57" s="79"/>
      <c r="D57" s="53" t="s">
        <v>34</v>
      </c>
      <c r="E57" s="45"/>
      <c r="F57" s="45">
        <v>1</v>
      </c>
      <c r="G57" s="45"/>
      <c r="H57" s="45"/>
      <c r="I57" s="45">
        <v>1</v>
      </c>
      <c r="J57" s="45"/>
      <c r="K57" s="45"/>
      <c r="L57" s="45">
        <v>1</v>
      </c>
      <c r="M57" s="45"/>
      <c r="N57" s="45"/>
      <c r="O57" s="45">
        <v>1</v>
      </c>
      <c r="P57" s="45"/>
      <c r="Q57" s="45"/>
      <c r="R57" s="45">
        <v>1</v>
      </c>
      <c r="S57" s="45"/>
      <c r="T57" s="18">
        <f>SUM(E57:S57)</f>
        <v>5</v>
      </c>
    </row>
    <row r="58" spans="1:20" ht="31.5" customHeight="1" x14ac:dyDescent="0.2">
      <c r="B58" s="79"/>
      <c r="C58" s="79"/>
      <c r="D58" s="47" t="s">
        <v>4</v>
      </c>
      <c r="E58" s="48">
        <f t="shared" ref="E58:S58" si="7">SUM(E54:E57)</f>
        <v>2</v>
      </c>
      <c r="F58" s="48">
        <f t="shared" si="7"/>
        <v>2</v>
      </c>
      <c r="G58" s="48">
        <f t="shared" si="7"/>
        <v>0</v>
      </c>
      <c r="H58" s="48">
        <f t="shared" si="7"/>
        <v>2</v>
      </c>
      <c r="I58" s="48">
        <f t="shared" si="7"/>
        <v>2</v>
      </c>
      <c r="J58" s="48">
        <f t="shared" si="7"/>
        <v>0</v>
      </c>
      <c r="K58" s="48">
        <f t="shared" si="7"/>
        <v>2</v>
      </c>
      <c r="L58" s="48">
        <f t="shared" si="7"/>
        <v>2</v>
      </c>
      <c r="M58" s="48">
        <f t="shared" si="7"/>
        <v>0</v>
      </c>
      <c r="N58" s="48">
        <f t="shared" si="7"/>
        <v>2</v>
      </c>
      <c r="O58" s="48">
        <f t="shared" si="7"/>
        <v>2</v>
      </c>
      <c r="P58" s="48">
        <f t="shared" si="7"/>
        <v>0</v>
      </c>
      <c r="Q58" s="48">
        <f t="shared" si="7"/>
        <v>2</v>
      </c>
      <c r="R58" s="48">
        <f t="shared" si="7"/>
        <v>2</v>
      </c>
      <c r="S58" s="48">
        <f t="shared" si="7"/>
        <v>0</v>
      </c>
      <c r="T58" s="18">
        <f>SUM(E58:S58)</f>
        <v>20</v>
      </c>
    </row>
    <row r="59" spans="1:20" ht="31.5" customHeight="1" x14ac:dyDescent="0.2">
      <c r="B59" s="79"/>
      <c r="C59" s="79"/>
      <c r="D59" s="42" t="s">
        <v>21</v>
      </c>
      <c r="E59" s="76" t="s">
        <v>105</v>
      </c>
      <c r="F59" s="76"/>
      <c r="G59" s="76"/>
      <c r="H59" s="76" t="s">
        <v>105</v>
      </c>
      <c r="I59" s="76"/>
      <c r="J59" s="76"/>
      <c r="K59" s="76" t="s">
        <v>105</v>
      </c>
      <c r="L59" s="76"/>
      <c r="M59" s="76"/>
      <c r="N59" s="76" t="s">
        <v>105</v>
      </c>
      <c r="O59" s="76"/>
      <c r="P59" s="76"/>
      <c r="Q59" s="76" t="s">
        <v>105</v>
      </c>
      <c r="R59" s="76"/>
      <c r="S59" s="76"/>
    </row>
    <row r="60" spans="1:20" ht="31.5" customHeight="1" x14ac:dyDescent="0.2">
      <c r="B60" s="79" t="s">
        <v>11</v>
      </c>
      <c r="C60" s="79"/>
      <c r="D60" s="42" t="s">
        <v>11</v>
      </c>
      <c r="E60" s="43" t="s">
        <v>0</v>
      </c>
      <c r="F60" s="43" t="s">
        <v>1</v>
      </c>
      <c r="G60" s="43" t="s">
        <v>2</v>
      </c>
      <c r="H60" s="43" t="s">
        <v>0</v>
      </c>
      <c r="I60" s="43" t="s">
        <v>1</v>
      </c>
      <c r="J60" s="43" t="s">
        <v>2</v>
      </c>
      <c r="K60" s="43" t="s">
        <v>0</v>
      </c>
      <c r="L60" s="43" t="s">
        <v>1</v>
      </c>
      <c r="M60" s="43" t="s">
        <v>2</v>
      </c>
      <c r="N60" s="43" t="s">
        <v>0</v>
      </c>
      <c r="O60" s="43" t="s">
        <v>1</v>
      </c>
      <c r="P60" s="43" t="s">
        <v>2</v>
      </c>
      <c r="Q60" s="43" t="s">
        <v>0</v>
      </c>
      <c r="R60" s="43" t="s">
        <v>1</v>
      </c>
      <c r="S60" s="43" t="s">
        <v>2</v>
      </c>
    </row>
    <row r="61" spans="1:20" ht="63.75" x14ac:dyDescent="0.2">
      <c r="A61" s="4">
        <v>1</v>
      </c>
      <c r="B61" s="79"/>
      <c r="C61" s="79"/>
      <c r="D61" s="49" t="s">
        <v>106</v>
      </c>
      <c r="E61" s="45"/>
      <c r="F61" s="45"/>
      <c r="G61" s="45">
        <v>1</v>
      </c>
      <c r="H61" s="45">
        <v>1</v>
      </c>
      <c r="I61" s="45"/>
      <c r="J61" s="45"/>
      <c r="K61" s="45"/>
      <c r="L61" s="45"/>
      <c r="M61" s="45">
        <v>1</v>
      </c>
      <c r="N61" s="45"/>
      <c r="O61" s="45"/>
      <c r="P61" s="45">
        <v>1</v>
      </c>
      <c r="Q61" s="45"/>
      <c r="R61" s="45"/>
      <c r="S61" s="45">
        <v>1</v>
      </c>
      <c r="T61" s="18">
        <f>SUM(E61:S61)</f>
        <v>5</v>
      </c>
    </row>
    <row r="62" spans="1:20" ht="38.25" x14ac:dyDescent="0.2">
      <c r="A62" s="4">
        <v>2</v>
      </c>
      <c r="B62" s="79"/>
      <c r="C62" s="79"/>
      <c r="D62" s="49" t="s">
        <v>107</v>
      </c>
      <c r="E62" s="45">
        <v>1</v>
      </c>
      <c r="F62" s="45"/>
      <c r="G62" s="45"/>
      <c r="H62" s="45">
        <v>1</v>
      </c>
      <c r="I62" s="45"/>
      <c r="J62" s="45"/>
      <c r="K62" s="45">
        <v>1</v>
      </c>
      <c r="L62" s="45"/>
      <c r="M62" s="45"/>
      <c r="N62" s="45">
        <v>1</v>
      </c>
      <c r="O62" s="45"/>
      <c r="P62" s="45"/>
      <c r="Q62" s="45">
        <v>1</v>
      </c>
      <c r="R62" s="45"/>
      <c r="S62" s="45"/>
      <c r="T62" s="18">
        <f>SUM(E62:S62)</f>
        <v>5</v>
      </c>
    </row>
    <row r="63" spans="1:20" ht="31.5" customHeight="1" x14ac:dyDescent="0.2">
      <c r="B63" s="79"/>
      <c r="C63" s="79"/>
      <c r="D63" s="47" t="s">
        <v>4</v>
      </c>
      <c r="E63" s="48">
        <f t="shared" ref="E63:S63" si="8">SUM(E61:E62)</f>
        <v>1</v>
      </c>
      <c r="F63" s="48">
        <f t="shared" si="8"/>
        <v>0</v>
      </c>
      <c r="G63" s="48">
        <f t="shared" si="8"/>
        <v>1</v>
      </c>
      <c r="H63" s="48">
        <f t="shared" si="8"/>
        <v>2</v>
      </c>
      <c r="I63" s="48">
        <f t="shared" si="8"/>
        <v>0</v>
      </c>
      <c r="J63" s="48">
        <f t="shared" si="8"/>
        <v>0</v>
      </c>
      <c r="K63" s="48">
        <f t="shared" si="8"/>
        <v>1</v>
      </c>
      <c r="L63" s="48">
        <f t="shared" si="8"/>
        <v>0</v>
      </c>
      <c r="M63" s="48">
        <f t="shared" si="8"/>
        <v>1</v>
      </c>
      <c r="N63" s="48">
        <f t="shared" si="8"/>
        <v>1</v>
      </c>
      <c r="O63" s="48">
        <f t="shared" si="8"/>
        <v>0</v>
      </c>
      <c r="P63" s="48">
        <f t="shared" si="8"/>
        <v>1</v>
      </c>
      <c r="Q63" s="48">
        <f t="shared" si="8"/>
        <v>1</v>
      </c>
      <c r="R63" s="48">
        <f t="shared" si="8"/>
        <v>0</v>
      </c>
      <c r="S63" s="48">
        <f t="shared" si="8"/>
        <v>1</v>
      </c>
      <c r="T63" s="18">
        <f>SUM(E63:S63)</f>
        <v>10</v>
      </c>
    </row>
    <row r="64" spans="1:20" ht="31.5" customHeight="1" x14ac:dyDescent="0.2">
      <c r="B64" s="79"/>
      <c r="C64" s="79"/>
      <c r="D64" s="42" t="s">
        <v>21</v>
      </c>
      <c r="E64" s="76" t="s">
        <v>69</v>
      </c>
      <c r="F64" s="76"/>
      <c r="G64" s="76"/>
      <c r="H64" s="76" t="s">
        <v>108</v>
      </c>
      <c r="I64" s="76"/>
      <c r="J64" s="76"/>
      <c r="K64" s="76" t="s">
        <v>108</v>
      </c>
      <c r="L64" s="76"/>
      <c r="M64" s="76"/>
      <c r="N64" s="76" t="s">
        <v>108</v>
      </c>
      <c r="O64" s="76"/>
      <c r="P64" s="76"/>
      <c r="Q64" s="76" t="s">
        <v>108</v>
      </c>
      <c r="R64" s="76"/>
      <c r="S64" s="76"/>
    </row>
    <row r="65" spans="1:20" ht="31.5" customHeight="1" x14ac:dyDescent="0.2">
      <c r="B65" s="80" t="s">
        <v>12</v>
      </c>
      <c r="C65" s="80"/>
      <c r="D65" s="42" t="s">
        <v>12</v>
      </c>
      <c r="E65" s="43" t="s">
        <v>0</v>
      </c>
      <c r="F65" s="43" t="s">
        <v>1</v>
      </c>
      <c r="G65" s="43" t="s">
        <v>2</v>
      </c>
      <c r="H65" s="43" t="s">
        <v>0</v>
      </c>
      <c r="I65" s="43" t="s">
        <v>1</v>
      </c>
      <c r="J65" s="43" t="s">
        <v>2</v>
      </c>
      <c r="K65" s="43" t="s">
        <v>0</v>
      </c>
      <c r="L65" s="43" t="s">
        <v>1</v>
      </c>
      <c r="M65" s="43" t="s">
        <v>2</v>
      </c>
      <c r="N65" s="43" t="s">
        <v>0</v>
      </c>
      <c r="O65" s="43" t="s">
        <v>1</v>
      </c>
      <c r="P65" s="43" t="s">
        <v>2</v>
      </c>
      <c r="Q65" s="43" t="s">
        <v>0</v>
      </c>
      <c r="R65" s="43" t="s">
        <v>1</v>
      </c>
      <c r="S65" s="43" t="s">
        <v>2</v>
      </c>
    </row>
    <row r="66" spans="1:20" ht="51" x14ac:dyDescent="0.2">
      <c r="A66" s="4">
        <v>1</v>
      </c>
      <c r="B66" s="80"/>
      <c r="C66" s="80"/>
      <c r="D66" s="53" t="s">
        <v>109</v>
      </c>
      <c r="E66" s="45">
        <v>1</v>
      </c>
      <c r="F66" s="45"/>
      <c r="G66" s="45"/>
      <c r="H66" s="45">
        <v>1</v>
      </c>
      <c r="I66" s="45"/>
      <c r="J66" s="45"/>
      <c r="K66" s="45">
        <v>1</v>
      </c>
      <c r="L66" s="45"/>
      <c r="M66" s="45"/>
      <c r="N66" s="45">
        <v>1</v>
      </c>
      <c r="O66" s="45"/>
      <c r="P66" s="45"/>
      <c r="Q66" s="45">
        <v>1</v>
      </c>
      <c r="R66" s="45"/>
      <c r="S66" s="45"/>
      <c r="T66" s="18">
        <f>SUM(E66:S66)</f>
        <v>5</v>
      </c>
    </row>
    <row r="67" spans="1:20" ht="31.5" customHeight="1" x14ac:dyDescent="0.2">
      <c r="B67" s="80"/>
      <c r="C67" s="80"/>
      <c r="D67" s="47" t="s">
        <v>4</v>
      </c>
      <c r="E67" s="48">
        <f t="shared" ref="E67:S67" si="9">SUM(E66)</f>
        <v>1</v>
      </c>
      <c r="F67" s="48">
        <f t="shared" si="9"/>
        <v>0</v>
      </c>
      <c r="G67" s="48">
        <f t="shared" si="9"/>
        <v>0</v>
      </c>
      <c r="H67" s="48">
        <f t="shared" si="9"/>
        <v>1</v>
      </c>
      <c r="I67" s="48">
        <f t="shared" si="9"/>
        <v>0</v>
      </c>
      <c r="J67" s="48">
        <f t="shared" si="9"/>
        <v>0</v>
      </c>
      <c r="K67" s="48">
        <f t="shared" si="9"/>
        <v>1</v>
      </c>
      <c r="L67" s="48">
        <f t="shared" si="9"/>
        <v>0</v>
      </c>
      <c r="M67" s="48">
        <f t="shared" si="9"/>
        <v>0</v>
      </c>
      <c r="N67" s="48">
        <f t="shared" si="9"/>
        <v>1</v>
      </c>
      <c r="O67" s="48">
        <f t="shared" si="9"/>
        <v>0</v>
      </c>
      <c r="P67" s="48">
        <f t="shared" si="9"/>
        <v>0</v>
      </c>
      <c r="Q67" s="48">
        <f t="shared" si="9"/>
        <v>1</v>
      </c>
      <c r="R67" s="48">
        <f t="shared" si="9"/>
        <v>0</v>
      </c>
      <c r="S67" s="48">
        <f t="shared" si="9"/>
        <v>0</v>
      </c>
      <c r="T67" s="18">
        <f>SUM(E67:S67)</f>
        <v>5</v>
      </c>
    </row>
    <row r="68" spans="1:20" ht="78.75" customHeight="1" x14ac:dyDescent="0.2">
      <c r="B68" s="80"/>
      <c r="C68" s="80"/>
      <c r="D68" s="42" t="s">
        <v>21</v>
      </c>
      <c r="E68" s="81" t="s">
        <v>71</v>
      </c>
      <c r="F68" s="81"/>
      <c r="G68" s="81"/>
      <c r="H68" s="81" t="s">
        <v>110</v>
      </c>
      <c r="I68" s="81"/>
      <c r="J68" s="81"/>
      <c r="K68" s="81" t="s">
        <v>110</v>
      </c>
      <c r="L68" s="81"/>
      <c r="M68" s="81"/>
      <c r="N68" s="81" t="s">
        <v>110</v>
      </c>
      <c r="O68" s="81"/>
      <c r="P68" s="81"/>
      <c r="Q68" s="81" t="s">
        <v>110</v>
      </c>
      <c r="R68" s="81"/>
      <c r="S68" s="81"/>
    </row>
    <row r="70" spans="1:20" x14ac:dyDescent="0.2">
      <c r="A70" s="4">
        <f>+A66+A62+A57+A50+A39+A32+A22+A17</f>
        <v>30</v>
      </c>
      <c r="E70" s="20">
        <f>+E67+E63+E58+E51+E40+E33+E23+E18</f>
        <v>12</v>
      </c>
      <c r="F70" s="20">
        <f t="shared" ref="F70:S70" si="10">+F67+F63+F58+F51+F40+F33+F23+F18</f>
        <v>4</v>
      </c>
      <c r="G70" s="20">
        <f t="shared" si="10"/>
        <v>14</v>
      </c>
      <c r="H70" s="20">
        <f t="shared" si="10"/>
        <v>13</v>
      </c>
      <c r="I70" s="20">
        <f t="shared" si="10"/>
        <v>3</v>
      </c>
      <c r="J70" s="20">
        <f t="shared" si="10"/>
        <v>14</v>
      </c>
      <c r="K70" s="20">
        <f t="shared" si="10"/>
        <v>12</v>
      </c>
      <c r="L70" s="20">
        <f t="shared" si="10"/>
        <v>3</v>
      </c>
      <c r="M70" s="20">
        <f t="shared" si="10"/>
        <v>15</v>
      </c>
      <c r="N70" s="20">
        <f t="shared" si="10"/>
        <v>12</v>
      </c>
      <c r="O70" s="20">
        <f t="shared" si="10"/>
        <v>3</v>
      </c>
      <c r="P70" s="20">
        <f t="shared" si="10"/>
        <v>15</v>
      </c>
      <c r="Q70" s="20">
        <f t="shared" si="10"/>
        <v>13</v>
      </c>
      <c r="R70" s="20">
        <f t="shared" si="10"/>
        <v>3</v>
      </c>
      <c r="S70" s="20">
        <f t="shared" si="10"/>
        <v>14</v>
      </c>
    </row>
    <row r="71" spans="1:20" x14ac:dyDescent="0.2">
      <c r="E71" s="68">
        <f>+E70+F70+G70</f>
        <v>30</v>
      </c>
      <c r="F71" s="68"/>
      <c r="G71" s="68"/>
      <c r="H71" s="68">
        <f>+H70+I70+J70</f>
        <v>30</v>
      </c>
      <c r="I71" s="68"/>
      <c r="J71" s="68"/>
      <c r="K71" s="68">
        <f>+K70+L70+M70</f>
        <v>30</v>
      </c>
      <c r="L71" s="68"/>
      <c r="M71" s="68"/>
      <c r="N71" s="68">
        <f>+N70+O70+P70</f>
        <v>30</v>
      </c>
      <c r="O71" s="68"/>
      <c r="P71" s="68"/>
      <c r="Q71" s="68">
        <f>+Q70+R70+S70</f>
        <v>30</v>
      </c>
      <c r="R71" s="68"/>
      <c r="S71" s="68"/>
    </row>
    <row r="72" spans="1:20" x14ac:dyDescent="0.2">
      <c r="D72" s="17" t="s">
        <v>0</v>
      </c>
      <c r="E72" s="20">
        <f>+E70+H70+K70+N70+Q70</f>
        <v>62</v>
      </c>
      <c r="F72" s="21">
        <f>+E72/$E$75</f>
        <v>0.32978723404255317</v>
      </c>
    </row>
    <row r="73" spans="1:20" x14ac:dyDescent="0.2">
      <c r="D73" s="17" t="s">
        <v>1</v>
      </c>
      <c r="E73" s="20">
        <f>+F70+H70+K70+N70+Q70</f>
        <v>54</v>
      </c>
      <c r="F73" s="21">
        <f t="shared" ref="F73:F75" si="11">+E73/$E$75</f>
        <v>0.28723404255319152</v>
      </c>
    </row>
    <row r="74" spans="1:20" x14ac:dyDescent="0.2">
      <c r="D74" s="17" t="s">
        <v>2</v>
      </c>
      <c r="E74" s="20">
        <f>+G70+J70+M70+P70+S70</f>
        <v>72</v>
      </c>
      <c r="F74" s="21">
        <f t="shared" si="11"/>
        <v>0.38297872340425532</v>
      </c>
    </row>
    <row r="75" spans="1:20" x14ac:dyDescent="0.2">
      <c r="E75" s="20">
        <f>SUM(E72:E74)</f>
        <v>188</v>
      </c>
      <c r="F75" s="21">
        <f t="shared" si="11"/>
        <v>1</v>
      </c>
    </row>
    <row r="77" spans="1:20" x14ac:dyDescent="0.2">
      <c r="D77" s="27" t="s">
        <v>53</v>
      </c>
      <c r="E77" s="26"/>
      <c r="F77" s="36">
        <f>+F72+F74</f>
        <v>0.71276595744680848</v>
      </c>
    </row>
  </sheetData>
  <mergeCells count="64">
    <mergeCell ref="Q59:S59"/>
    <mergeCell ref="E71:G71"/>
    <mergeCell ref="H71:J71"/>
    <mergeCell ref="K71:M71"/>
    <mergeCell ref="N71:P71"/>
    <mergeCell ref="Q71:S71"/>
    <mergeCell ref="Q68:S68"/>
    <mergeCell ref="Q64:S64"/>
    <mergeCell ref="B65:C68"/>
    <mergeCell ref="E68:G68"/>
    <mergeCell ref="H68:J68"/>
    <mergeCell ref="K68:M68"/>
    <mergeCell ref="N68:P68"/>
    <mergeCell ref="B53:C59"/>
    <mergeCell ref="E59:G59"/>
    <mergeCell ref="H59:J59"/>
    <mergeCell ref="K59:M59"/>
    <mergeCell ref="N59:P59"/>
    <mergeCell ref="B60:C64"/>
    <mergeCell ref="E64:G64"/>
    <mergeCell ref="H64:J64"/>
    <mergeCell ref="K64:M64"/>
    <mergeCell ref="N64:P64"/>
    <mergeCell ref="Q52:S52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B42:C52"/>
    <mergeCell ref="E52:G52"/>
    <mergeCell ref="H52:J52"/>
    <mergeCell ref="K52:M52"/>
    <mergeCell ref="N52:P52"/>
    <mergeCell ref="Q34:S34"/>
    <mergeCell ref="B15:C19"/>
    <mergeCell ref="E19:G19"/>
    <mergeCell ref="H19:J19"/>
    <mergeCell ref="K19:M19"/>
    <mergeCell ref="N19:P19"/>
    <mergeCell ref="N34:P34"/>
    <mergeCell ref="B20:C24"/>
    <mergeCell ref="E24:G24"/>
    <mergeCell ref="H24:J24"/>
    <mergeCell ref="K24:M24"/>
    <mergeCell ref="N24:P24"/>
    <mergeCell ref="Q24:S24"/>
    <mergeCell ref="B14:C14"/>
    <mergeCell ref="Q19:S19"/>
    <mergeCell ref="E14:G14"/>
    <mergeCell ref="H14:J14"/>
    <mergeCell ref="K14:M14"/>
    <mergeCell ref="N14:P14"/>
    <mergeCell ref="Q14:S14"/>
    <mergeCell ref="C7:S7"/>
    <mergeCell ref="C8:S8"/>
    <mergeCell ref="C9:S9"/>
    <mergeCell ref="C10:S10"/>
    <mergeCell ref="B12:D13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E16:S17 E21:S22 G26:G28 J26:J27 J29:J32 E61:F62 H61:I62 K61:K62 M61:N62 P61:Q62 S61:S62 M26 K27 M28:M32 S26:S28 P26 N27 P28:P32 Q29 S30:S32">
      <formula1>1</formula1>
      <formula2>0</formula2>
    </dataValidation>
    <dataValidation type="whole" operator="equal" allowBlank="1" showInputMessage="1" showErrorMessage="1" sqref="F38 Q66:R66 E43:F50 R55:S57 E54 S54 Q43:R50 E66:F66 H43:I50 N43:O50 K43:L50 F55:G57 G54:H54 J54:K54 I55:J57 L55:M57 M54:N54 P54:Q54 O55:P57 H66:I66 K66:L66 N66:O66 F39:G39 F36:G37 I36:J39 L36:M39 O36:P39 R36:S39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2"/>
  <sheetViews>
    <sheetView tabSelected="1" topLeftCell="A54" zoomScale="90" zoomScaleNormal="90" workbookViewId="0">
      <selection activeCell="Q70" sqref="Q70:R70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57" style="18" customWidth="1"/>
    <col min="5" max="5" width="5.28515625" style="20" customWidth="1"/>
    <col min="6" max="6" width="7.285156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40" t="s">
        <v>25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0" x14ac:dyDescent="0.2"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0" x14ac:dyDescent="0.2"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67" t="s">
        <v>75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</row>
    <row r="8" spans="1:20" x14ac:dyDescent="0.2">
      <c r="C8" s="67" t="s">
        <v>26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20" x14ac:dyDescent="0.2">
      <c r="C9" s="67" t="s">
        <v>74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</row>
    <row r="10" spans="1:20" x14ac:dyDescent="0.2">
      <c r="C10" s="67" t="s">
        <v>27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</row>
    <row r="11" spans="1:20" ht="15.75" customHeight="1" x14ac:dyDescent="0.2">
      <c r="F11" s="18"/>
      <c r="G11" s="18"/>
      <c r="H11" s="18"/>
      <c r="I11" s="18"/>
    </row>
    <row r="12" spans="1:20" ht="31.5" customHeight="1" x14ac:dyDescent="0.2">
      <c r="B12" s="82" t="s">
        <v>35</v>
      </c>
      <c r="C12" s="83"/>
      <c r="D12" s="83"/>
      <c r="E12" s="18"/>
      <c r="F12" s="18"/>
      <c r="G12" s="18"/>
      <c r="H12" s="18"/>
      <c r="I12" s="18"/>
      <c r="J12" s="18"/>
    </row>
    <row r="13" spans="1:20" ht="31.5" customHeight="1" x14ac:dyDescent="0.2">
      <c r="B13" s="84"/>
      <c r="C13" s="85"/>
      <c r="D13" s="85"/>
      <c r="E13" s="18"/>
      <c r="F13" s="18"/>
      <c r="G13" s="18"/>
      <c r="H13" s="18"/>
      <c r="I13" s="18"/>
      <c r="J13" s="18"/>
    </row>
    <row r="14" spans="1:20" ht="31.5" customHeight="1" x14ac:dyDescent="0.2">
      <c r="B14" s="75"/>
      <c r="C14" s="75"/>
      <c r="D14" s="41" t="s">
        <v>8</v>
      </c>
      <c r="E14" s="86" t="s">
        <v>111</v>
      </c>
      <c r="F14" s="87"/>
      <c r="G14" s="88"/>
      <c r="H14" s="86" t="s">
        <v>112</v>
      </c>
      <c r="I14" s="87"/>
      <c r="J14" s="88"/>
      <c r="K14" s="89" t="s">
        <v>113</v>
      </c>
      <c r="L14" s="89"/>
      <c r="M14" s="89"/>
      <c r="N14" s="89" t="s">
        <v>114</v>
      </c>
      <c r="O14" s="89"/>
      <c r="P14" s="89"/>
      <c r="Q14" s="89" t="s">
        <v>115</v>
      </c>
      <c r="R14" s="89"/>
      <c r="S14" s="89"/>
    </row>
    <row r="15" spans="1:20" ht="31.5" customHeight="1" x14ac:dyDescent="0.2">
      <c r="B15" s="79" t="s">
        <v>9</v>
      </c>
      <c r="C15" s="79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75" x14ac:dyDescent="0.25">
      <c r="A16" s="4">
        <v>1</v>
      </c>
      <c r="B16" s="79"/>
      <c r="C16" s="79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5"/>
      <c r="Q16" s="44">
        <v>1</v>
      </c>
      <c r="R16" s="44"/>
      <c r="S16" s="45"/>
      <c r="T16" s="18">
        <f>SUM(E16:S16)</f>
        <v>5</v>
      </c>
    </row>
    <row r="17" spans="1:20" ht="38.25" x14ac:dyDescent="0.2">
      <c r="A17" s="4">
        <v>2</v>
      </c>
      <c r="B17" s="79"/>
      <c r="C17" s="79"/>
      <c r="D17" s="46" t="s">
        <v>30</v>
      </c>
      <c r="E17" s="45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9"/>
      <c r="C18" s="79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9"/>
      <c r="C19" s="79"/>
      <c r="D19" s="42" t="s">
        <v>21</v>
      </c>
      <c r="E19" s="76" t="s">
        <v>81</v>
      </c>
      <c r="F19" s="76"/>
      <c r="G19" s="76"/>
      <c r="H19" s="76" t="s">
        <v>81</v>
      </c>
      <c r="I19" s="76"/>
      <c r="J19" s="76"/>
      <c r="K19" s="76" t="s">
        <v>81</v>
      </c>
      <c r="L19" s="76"/>
      <c r="M19" s="76"/>
      <c r="N19" s="76" t="s">
        <v>81</v>
      </c>
      <c r="O19" s="76"/>
      <c r="P19" s="76"/>
      <c r="Q19" s="76" t="s">
        <v>81</v>
      </c>
      <c r="R19" s="76"/>
      <c r="S19" s="76"/>
    </row>
    <row r="20" spans="1:20" ht="31.5" customHeight="1" x14ac:dyDescent="0.2">
      <c r="B20" s="80" t="s">
        <v>22</v>
      </c>
      <c r="C20" s="80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38.25" x14ac:dyDescent="0.2">
      <c r="A21" s="4">
        <v>1</v>
      </c>
      <c r="B21" s="80"/>
      <c r="C21" s="80"/>
      <c r="D21" s="49" t="s">
        <v>116</v>
      </c>
      <c r="E21" s="45">
        <v>1</v>
      </c>
      <c r="F21" s="45"/>
      <c r="G21" s="45"/>
      <c r="H21" s="45">
        <v>1</v>
      </c>
      <c r="I21" s="45"/>
      <c r="J21" s="45"/>
      <c r="K21" s="45">
        <v>1</v>
      </c>
      <c r="L21" s="50"/>
      <c r="M21" s="50"/>
      <c r="N21" s="45">
        <v>1</v>
      </c>
      <c r="O21" s="45"/>
      <c r="P21" s="45"/>
      <c r="Q21" s="45">
        <v>1</v>
      </c>
      <c r="R21" s="45"/>
      <c r="S21" s="45"/>
      <c r="T21" s="18">
        <f>SUM(E21:S21)</f>
        <v>5</v>
      </c>
    </row>
    <row r="22" spans="1:20" ht="38.25" x14ac:dyDescent="0.2">
      <c r="A22" s="4">
        <v>2</v>
      </c>
      <c r="B22" s="80"/>
      <c r="C22" s="80"/>
      <c r="D22" s="49" t="s">
        <v>117</v>
      </c>
      <c r="E22" s="45">
        <v>1</v>
      </c>
      <c r="F22" s="45"/>
      <c r="G22" s="45"/>
      <c r="H22" s="45">
        <v>1</v>
      </c>
      <c r="I22" s="45"/>
      <c r="J22" s="45"/>
      <c r="K22" s="45">
        <v>1</v>
      </c>
      <c r="L22" s="50"/>
      <c r="M22" s="50"/>
      <c r="N22" s="45">
        <v>1</v>
      </c>
      <c r="O22" s="45"/>
      <c r="P22" s="45"/>
      <c r="Q22" s="45">
        <v>1</v>
      </c>
      <c r="R22" s="45"/>
      <c r="S22" s="45"/>
      <c r="T22" s="18">
        <f>SUM(E22:S22)</f>
        <v>5</v>
      </c>
    </row>
    <row r="23" spans="1:20" ht="31.5" customHeight="1" x14ac:dyDescent="0.2">
      <c r="B23" s="80"/>
      <c r="C23" s="80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80"/>
      <c r="C24" s="80"/>
      <c r="D24" s="42" t="s">
        <v>21</v>
      </c>
      <c r="E24" s="78" t="s">
        <v>118</v>
      </c>
      <c r="F24" s="78"/>
      <c r="G24" s="78"/>
      <c r="H24" s="78" t="s">
        <v>118</v>
      </c>
      <c r="I24" s="78"/>
      <c r="J24" s="78"/>
      <c r="K24" s="90" t="s">
        <v>118</v>
      </c>
      <c r="L24" s="91"/>
      <c r="M24" s="92"/>
      <c r="N24" s="78" t="s">
        <v>118</v>
      </c>
      <c r="O24" s="78"/>
      <c r="P24" s="78"/>
      <c r="Q24" s="78" t="s">
        <v>118</v>
      </c>
      <c r="R24" s="78"/>
      <c r="S24" s="78"/>
    </row>
    <row r="25" spans="1:20" ht="31.5" customHeight="1" x14ac:dyDescent="0.2">
      <c r="B25" s="80" t="s">
        <v>5</v>
      </c>
      <c r="C25" s="80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80"/>
      <c r="C26" s="80"/>
      <c r="D26" s="51" t="s">
        <v>56</v>
      </c>
      <c r="E26" s="45"/>
      <c r="F26" s="45"/>
      <c r="G26" s="45">
        <v>1</v>
      </c>
      <c r="H26" s="45"/>
      <c r="I26" s="45"/>
      <c r="J26" s="52">
        <v>1</v>
      </c>
      <c r="K26" s="45">
        <v>1</v>
      </c>
      <c r="L26" s="45"/>
      <c r="M26" s="45"/>
      <c r="N26" s="45">
        <v>1</v>
      </c>
      <c r="O26" s="45"/>
      <c r="P26" s="45"/>
      <c r="Q26" s="45">
        <v>1</v>
      </c>
      <c r="R26" s="45"/>
      <c r="S26" s="45"/>
      <c r="T26" s="18">
        <f>SUM(E26:S26)</f>
        <v>5</v>
      </c>
    </row>
    <row r="27" spans="1:20" ht="38.25" x14ac:dyDescent="0.2">
      <c r="A27" s="4">
        <v>2</v>
      </c>
      <c r="B27" s="80"/>
      <c r="C27" s="80"/>
      <c r="D27" s="51" t="s">
        <v>119</v>
      </c>
      <c r="E27" s="45"/>
      <c r="F27" s="45"/>
      <c r="G27" s="45">
        <v>1</v>
      </c>
      <c r="H27" s="45"/>
      <c r="I27" s="45"/>
      <c r="J27" s="45">
        <v>1</v>
      </c>
      <c r="K27" s="45"/>
      <c r="L27" s="45"/>
      <c r="M27" s="45">
        <v>1</v>
      </c>
      <c r="N27" s="45"/>
      <c r="O27" s="45"/>
      <c r="P27" s="45">
        <v>1</v>
      </c>
      <c r="Q27" s="45"/>
      <c r="R27" s="45"/>
      <c r="S27" s="45">
        <v>1</v>
      </c>
      <c r="T27" s="18">
        <f>SUM(E27:S27)</f>
        <v>5</v>
      </c>
    </row>
    <row r="28" spans="1:20" ht="25.5" x14ac:dyDescent="0.2">
      <c r="A28" s="4">
        <v>3</v>
      </c>
      <c r="B28" s="80"/>
      <c r="C28" s="80"/>
      <c r="D28" s="51" t="s">
        <v>120</v>
      </c>
      <c r="E28" s="45"/>
      <c r="F28" s="45">
        <v>1</v>
      </c>
      <c r="G28" s="45"/>
      <c r="H28" s="45">
        <v>1</v>
      </c>
      <c r="I28" s="45"/>
      <c r="J28" s="45"/>
      <c r="K28" s="45"/>
      <c r="L28" s="45"/>
      <c r="M28" s="45">
        <v>1</v>
      </c>
      <c r="N28" s="45"/>
      <c r="O28" s="45"/>
      <c r="P28" s="45">
        <v>1</v>
      </c>
      <c r="Q28" s="45"/>
      <c r="R28" s="45"/>
      <c r="S28" s="45">
        <v>1</v>
      </c>
      <c r="T28" s="18">
        <f>SUM(E28:S28)</f>
        <v>5</v>
      </c>
    </row>
    <row r="29" spans="1:20" ht="31.5" customHeight="1" x14ac:dyDescent="0.2">
      <c r="B29" s="80"/>
      <c r="C29" s="80"/>
      <c r="D29" s="47" t="s">
        <v>4</v>
      </c>
      <c r="E29" s="48">
        <f t="shared" ref="E29:S29" si="2">SUM(E26:E28)</f>
        <v>0</v>
      </c>
      <c r="F29" s="48">
        <f t="shared" si="2"/>
        <v>1</v>
      </c>
      <c r="G29" s="48">
        <f t="shared" si="2"/>
        <v>2</v>
      </c>
      <c r="H29" s="48">
        <f t="shared" si="2"/>
        <v>1</v>
      </c>
      <c r="I29" s="48">
        <f t="shared" si="2"/>
        <v>0</v>
      </c>
      <c r="J29" s="48">
        <f t="shared" si="2"/>
        <v>2</v>
      </c>
      <c r="K29" s="48">
        <f t="shared" si="2"/>
        <v>1</v>
      </c>
      <c r="L29" s="48">
        <f t="shared" si="2"/>
        <v>0</v>
      </c>
      <c r="M29" s="48">
        <f t="shared" si="2"/>
        <v>2</v>
      </c>
      <c r="N29" s="48">
        <f t="shared" si="2"/>
        <v>1</v>
      </c>
      <c r="O29" s="48">
        <f t="shared" si="2"/>
        <v>0</v>
      </c>
      <c r="P29" s="48">
        <f t="shared" si="2"/>
        <v>2</v>
      </c>
      <c r="Q29" s="48">
        <f t="shared" si="2"/>
        <v>1</v>
      </c>
      <c r="R29" s="48">
        <f t="shared" si="2"/>
        <v>0</v>
      </c>
      <c r="S29" s="48">
        <f t="shared" si="2"/>
        <v>2</v>
      </c>
      <c r="T29" s="18">
        <f>SUM(E29:S29)</f>
        <v>15</v>
      </c>
    </row>
    <row r="30" spans="1:20" ht="31.5" customHeight="1" x14ac:dyDescent="0.2">
      <c r="B30" s="80"/>
      <c r="C30" s="80"/>
      <c r="D30" s="42" t="s">
        <v>21</v>
      </c>
      <c r="E30" s="78" t="s">
        <v>121</v>
      </c>
      <c r="F30" s="78"/>
      <c r="G30" s="78"/>
      <c r="H30" s="78" t="s">
        <v>72</v>
      </c>
      <c r="I30" s="78"/>
      <c r="J30" s="78"/>
      <c r="K30" s="78" t="s">
        <v>122</v>
      </c>
      <c r="L30" s="78"/>
      <c r="M30" s="78"/>
      <c r="N30" s="78" t="s">
        <v>123</v>
      </c>
      <c r="O30" s="78"/>
      <c r="P30" s="78"/>
      <c r="Q30" s="78" t="s">
        <v>123</v>
      </c>
      <c r="R30" s="78"/>
      <c r="S30" s="78"/>
    </row>
    <row r="31" spans="1:20" ht="31.5" customHeight="1" x14ac:dyDescent="0.2">
      <c r="B31" s="80" t="s">
        <v>6</v>
      </c>
      <c r="C31" s="80"/>
      <c r="D31" s="42" t="s">
        <v>6</v>
      </c>
      <c r="E31" s="43" t="s">
        <v>0</v>
      </c>
      <c r="F31" s="43" t="s">
        <v>1</v>
      </c>
      <c r="G31" s="43" t="s">
        <v>2</v>
      </c>
      <c r="H31" s="43" t="s">
        <v>0</v>
      </c>
      <c r="I31" s="43" t="s">
        <v>1</v>
      </c>
      <c r="J31" s="43" t="s">
        <v>2</v>
      </c>
      <c r="K31" s="43" t="s">
        <v>0</v>
      </c>
      <c r="L31" s="43" t="s">
        <v>1</v>
      </c>
      <c r="M31" s="43" t="s">
        <v>2</v>
      </c>
      <c r="N31" s="43" t="s">
        <v>0</v>
      </c>
      <c r="O31" s="43" t="s">
        <v>1</v>
      </c>
      <c r="P31" s="43" t="s">
        <v>2</v>
      </c>
      <c r="Q31" s="43" t="s">
        <v>0</v>
      </c>
      <c r="R31" s="43" t="s">
        <v>1</v>
      </c>
      <c r="S31" s="43" t="s">
        <v>2</v>
      </c>
    </row>
    <row r="32" spans="1:20" ht="25.5" x14ac:dyDescent="0.2">
      <c r="A32" s="4">
        <v>1</v>
      </c>
      <c r="B32" s="80"/>
      <c r="C32" s="80"/>
      <c r="D32" s="53" t="s">
        <v>31</v>
      </c>
      <c r="E32" s="45">
        <v>1</v>
      </c>
      <c r="F32" s="45"/>
      <c r="G32" s="45"/>
      <c r="H32" s="45">
        <v>1</v>
      </c>
      <c r="I32" s="45"/>
      <c r="J32" s="45"/>
      <c r="K32" s="45">
        <v>1</v>
      </c>
      <c r="L32" s="45"/>
      <c r="M32" s="45"/>
      <c r="N32" s="45">
        <v>1</v>
      </c>
      <c r="O32" s="45"/>
      <c r="P32" s="45"/>
      <c r="Q32" s="45">
        <v>1</v>
      </c>
      <c r="R32" s="45"/>
      <c r="S32" s="45"/>
      <c r="T32" s="18">
        <f>SUM(E32:S32)</f>
        <v>5</v>
      </c>
    </row>
    <row r="33" spans="1:20" ht="63.75" x14ac:dyDescent="0.2">
      <c r="A33" s="4">
        <v>2</v>
      </c>
      <c r="B33" s="80"/>
      <c r="C33" s="80"/>
      <c r="D33" s="54" t="s">
        <v>124</v>
      </c>
      <c r="E33" s="45"/>
      <c r="F33" s="45">
        <v>1</v>
      </c>
      <c r="G33" s="45"/>
      <c r="H33" s="45"/>
      <c r="I33" s="45">
        <v>1</v>
      </c>
      <c r="J33" s="45"/>
      <c r="K33" s="45"/>
      <c r="L33" s="45">
        <v>1</v>
      </c>
      <c r="M33" s="45"/>
      <c r="N33" s="45"/>
      <c r="O33" s="45">
        <v>1</v>
      </c>
      <c r="P33" s="45"/>
      <c r="Q33" s="45"/>
      <c r="R33" s="45">
        <v>1</v>
      </c>
      <c r="S33" s="45"/>
      <c r="T33" s="18">
        <f>SUM(E33:S33)</f>
        <v>5</v>
      </c>
    </row>
    <row r="34" spans="1:20" ht="25.5" x14ac:dyDescent="0.2">
      <c r="A34" s="4">
        <v>3</v>
      </c>
      <c r="B34" s="80"/>
      <c r="C34" s="80"/>
      <c r="D34" s="54" t="s">
        <v>32</v>
      </c>
      <c r="E34" s="45">
        <v>1</v>
      </c>
      <c r="F34" s="45"/>
      <c r="G34" s="45"/>
      <c r="H34" s="45">
        <v>1</v>
      </c>
      <c r="I34" s="45"/>
      <c r="J34" s="45"/>
      <c r="K34" s="45">
        <v>1</v>
      </c>
      <c r="L34" s="45"/>
      <c r="M34" s="45"/>
      <c r="N34" s="45">
        <v>1</v>
      </c>
      <c r="O34" s="45"/>
      <c r="P34" s="45"/>
      <c r="Q34" s="45">
        <v>1</v>
      </c>
      <c r="R34" s="45"/>
      <c r="S34" s="45"/>
      <c r="T34" s="18">
        <f>SUM(E34:S34)</f>
        <v>5</v>
      </c>
    </row>
    <row r="35" spans="1:20" ht="31.5" customHeight="1" x14ac:dyDescent="0.2">
      <c r="B35" s="80"/>
      <c r="C35" s="80"/>
      <c r="D35" s="47" t="s">
        <v>4</v>
      </c>
      <c r="E35" s="48">
        <f t="shared" ref="E35:S35" si="3">SUM(E32:E34)</f>
        <v>2</v>
      </c>
      <c r="F35" s="48">
        <f t="shared" si="3"/>
        <v>1</v>
      </c>
      <c r="G35" s="48">
        <f t="shared" si="3"/>
        <v>0</v>
      </c>
      <c r="H35" s="48">
        <f t="shared" si="3"/>
        <v>2</v>
      </c>
      <c r="I35" s="48">
        <f t="shared" si="3"/>
        <v>1</v>
      </c>
      <c r="J35" s="48">
        <f t="shared" si="3"/>
        <v>0</v>
      </c>
      <c r="K35" s="48">
        <f t="shared" si="3"/>
        <v>2</v>
      </c>
      <c r="L35" s="48">
        <f t="shared" si="3"/>
        <v>1</v>
      </c>
      <c r="M35" s="48">
        <f t="shared" si="3"/>
        <v>0</v>
      </c>
      <c r="N35" s="48">
        <f t="shared" si="3"/>
        <v>2</v>
      </c>
      <c r="O35" s="48">
        <f t="shared" si="3"/>
        <v>1</v>
      </c>
      <c r="P35" s="48">
        <f t="shared" si="3"/>
        <v>0</v>
      </c>
      <c r="Q35" s="48">
        <f t="shared" si="3"/>
        <v>2</v>
      </c>
      <c r="R35" s="48">
        <f t="shared" si="3"/>
        <v>1</v>
      </c>
      <c r="S35" s="48">
        <f t="shared" si="3"/>
        <v>0</v>
      </c>
      <c r="T35" s="18">
        <f>SUM(E35:S35)</f>
        <v>15</v>
      </c>
    </row>
    <row r="36" spans="1:20" ht="31.5" customHeight="1" x14ac:dyDescent="0.2">
      <c r="B36" s="80"/>
      <c r="C36" s="80"/>
      <c r="D36" s="42" t="s">
        <v>21</v>
      </c>
      <c r="E36" s="76" t="s">
        <v>125</v>
      </c>
      <c r="F36" s="76"/>
      <c r="G36" s="76"/>
      <c r="H36" s="76" t="s">
        <v>125</v>
      </c>
      <c r="I36" s="76"/>
      <c r="J36" s="76"/>
      <c r="K36" s="76" t="s">
        <v>126</v>
      </c>
      <c r="L36" s="76"/>
      <c r="M36" s="76"/>
      <c r="N36" s="76" t="s">
        <v>125</v>
      </c>
      <c r="O36" s="76"/>
      <c r="P36" s="76"/>
      <c r="Q36" s="76" t="s">
        <v>125</v>
      </c>
      <c r="R36" s="76"/>
      <c r="S36" s="76"/>
    </row>
    <row r="37" spans="1:20" ht="31.5" customHeight="1" x14ac:dyDescent="0.2">
      <c r="B37" s="79" t="s">
        <v>7</v>
      </c>
      <c r="C37" s="79"/>
      <c r="D37" s="42" t="s">
        <v>7</v>
      </c>
      <c r="E37" s="43" t="s">
        <v>0</v>
      </c>
      <c r="F37" s="43" t="s">
        <v>1</v>
      </c>
      <c r="G37" s="43" t="s">
        <v>2</v>
      </c>
      <c r="H37" s="43" t="s">
        <v>0</v>
      </c>
      <c r="I37" s="43" t="s">
        <v>1</v>
      </c>
      <c r="J37" s="43" t="s">
        <v>2</v>
      </c>
      <c r="K37" s="43" t="s">
        <v>0</v>
      </c>
      <c r="L37" s="43" t="s">
        <v>1</v>
      </c>
      <c r="M37" s="43" t="s">
        <v>2</v>
      </c>
      <c r="N37" s="43" t="s">
        <v>0</v>
      </c>
      <c r="O37" s="43" t="s">
        <v>1</v>
      </c>
      <c r="P37" s="43" t="s">
        <v>2</v>
      </c>
      <c r="Q37" s="43" t="s">
        <v>0</v>
      </c>
      <c r="R37" s="43" t="s">
        <v>1</v>
      </c>
      <c r="S37" s="43" t="s">
        <v>2</v>
      </c>
    </row>
    <row r="38" spans="1:20" ht="38.25" customHeight="1" x14ac:dyDescent="0.2">
      <c r="A38" s="4">
        <v>1</v>
      </c>
      <c r="B38" s="79"/>
      <c r="C38" s="79"/>
      <c r="D38" s="51" t="s">
        <v>57</v>
      </c>
      <c r="E38" s="45"/>
      <c r="F38" s="45"/>
      <c r="G38" s="45">
        <v>1</v>
      </c>
      <c r="H38" s="45"/>
      <c r="I38" s="45"/>
      <c r="J38" s="45">
        <v>1</v>
      </c>
      <c r="K38" s="45"/>
      <c r="L38" s="45"/>
      <c r="M38" s="45">
        <v>1</v>
      </c>
      <c r="N38" s="45"/>
      <c r="O38" s="45"/>
      <c r="P38" s="45">
        <v>1</v>
      </c>
      <c r="Q38" s="45"/>
      <c r="R38" s="45"/>
      <c r="S38" s="45">
        <v>1</v>
      </c>
      <c r="T38" s="18">
        <f t="shared" ref="T38:T45" si="4">SUM(E38:S38)</f>
        <v>5</v>
      </c>
    </row>
    <row r="39" spans="1:20" ht="42" customHeight="1" x14ac:dyDescent="0.2">
      <c r="A39" s="4">
        <v>2</v>
      </c>
      <c r="B39" s="79"/>
      <c r="C39" s="79"/>
      <c r="D39" s="51" t="s">
        <v>58</v>
      </c>
      <c r="E39" s="45"/>
      <c r="F39" s="45"/>
      <c r="G39" s="45">
        <v>1</v>
      </c>
      <c r="H39" s="45"/>
      <c r="I39" s="45"/>
      <c r="J39" s="45">
        <v>1</v>
      </c>
      <c r="K39" s="45">
        <v>1</v>
      </c>
      <c r="L39" s="45"/>
      <c r="M39" s="45"/>
      <c r="N39" s="45">
        <v>1</v>
      </c>
      <c r="O39" s="45"/>
      <c r="P39" s="45"/>
      <c r="Q39" s="45">
        <v>1</v>
      </c>
      <c r="R39" s="45"/>
      <c r="S39" s="45"/>
      <c r="T39" s="18">
        <f t="shared" si="4"/>
        <v>5</v>
      </c>
    </row>
    <row r="40" spans="1:20" ht="76.5" x14ac:dyDescent="0.2">
      <c r="A40" s="4">
        <v>3</v>
      </c>
      <c r="B40" s="79"/>
      <c r="C40" s="79"/>
      <c r="D40" s="51" t="s">
        <v>127</v>
      </c>
      <c r="E40" s="45"/>
      <c r="F40" s="45"/>
      <c r="G40" s="45">
        <v>1</v>
      </c>
      <c r="H40" s="45"/>
      <c r="I40" s="45"/>
      <c r="J40" s="45">
        <v>1</v>
      </c>
      <c r="K40" s="45"/>
      <c r="L40" s="45"/>
      <c r="M40" s="45">
        <v>1</v>
      </c>
      <c r="N40" s="45"/>
      <c r="O40" s="45"/>
      <c r="P40" s="45">
        <v>1</v>
      </c>
      <c r="Q40" s="45"/>
      <c r="R40" s="45"/>
      <c r="S40" s="45">
        <v>1</v>
      </c>
      <c r="T40" s="18">
        <f t="shared" si="4"/>
        <v>5</v>
      </c>
    </row>
    <row r="41" spans="1:20" ht="25.5" x14ac:dyDescent="0.2">
      <c r="A41" s="4">
        <v>4</v>
      </c>
      <c r="B41" s="79"/>
      <c r="C41" s="79"/>
      <c r="D41" s="51" t="s">
        <v>59</v>
      </c>
      <c r="E41" s="45"/>
      <c r="F41" s="45"/>
      <c r="G41" s="45">
        <v>1</v>
      </c>
      <c r="H41" s="45"/>
      <c r="I41" s="45"/>
      <c r="J41" s="45">
        <v>1</v>
      </c>
      <c r="K41" s="45"/>
      <c r="L41" s="45"/>
      <c r="M41" s="45">
        <v>1</v>
      </c>
      <c r="N41" s="45"/>
      <c r="O41" s="45"/>
      <c r="P41" s="45">
        <v>1</v>
      </c>
      <c r="Q41" s="45"/>
      <c r="R41" s="45"/>
      <c r="S41" s="45">
        <v>1</v>
      </c>
      <c r="T41" s="18">
        <f t="shared" si="4"/>
        <v>5</v>
      </c>
    </row>
    <row r="42" spans="1:20" ht="38.25" x14ac:dyDescent="0.2">
      <c r="A42" s="4">
        <v>5</v>
      </c>
      <c r="B42" s="79"/>
      <c r="C42" s="79"/>
      <c r="D42" s="51" t="s">
        <v>128</v>
      </c>
      <c r="E42" s="45"/>
      <c r="F42" s="45"/>
      <c r="G42" s="45">
        <v>1</v>
      </c>
      <c r="H42" s="45"/>
      <c r="I42" s="45"/>
      <c r="J42" s="45">
        <v>1</v>
      </c>
      <c r="K42" s="45"/>
      <c r="L42" s="45"/>
      <c r="M42" s="45">
        <v>1</v>
      </c>
      <c r="N42" s="45"/>
      <c r="O42" s="45"/>
      <c r="P42" s="45">
        <v>1</v>
      </c>
      <c r="Q42" s="45"/>
      <c r="R42" s="45"/>
      <c r="S42" s="45">
        <v>1</v>
      </c>
      <c r="T42" s="18">
        <f t="shared" si="4"/>
        <v>5</v>
      </c>
    </row>
    <row r="43" spans="1:20" ht="38.25" x14ac:dyDescent="0.2">
      <c r="A43" s="4">
        <v>6</v>
      </c>
      <c r="B43" s="79"/>
      <c r="C43" s="79"/>
      <c r="D43" s="51" t="s">
        <v>129</v>
      </c>
      <c r="E43" s="45"/>
      <c r="F43" s="45">
        <v>1</v>
      </c>
      <c r="G43" s="45"/>
      <c r="H43" s="45">
        <v>1</v>
      </c>
      <c r="I43" s="45"/>
      <c r="J43" s="45"/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si="4"/>
        <v>5</v>
      </c>
    </row>
    <row r="44" spans="1:20" ht="38.25" x14ac:dyDescent="0.2">
      <c r="A44" s="4">
        <v>7</v>
      </c>
      <c r="B44" s="79"/>
      <c r="C44" s="79"/>
      <c r="D44" s="51" t="s">
        <v>130</v>
      </c>
      <c r="E44" s="45"/>
      <c r="F44" s="45"/>
      <c r="G44" s="45">
        <v>1</v>
      </c>
      <c r="H44" s="45"/>
      <c r="I44" s="45"/>
      <c r="J44" s="45">
        <v>1</v>
      </c>
      <c r="K44" s="45"/>
      <c r="L44" s="45"/>
      <c r="M44" s="45">
        <v>1</v>
      </c>
      <c r="N44" s="45"/>
      <c r="O44" s="45"/>
      <c r="P44" s="45">
        <v>1</v>
      </c>
      <c r="Q44" s="45"/>
      <c r="R44" s="45"/>
      <c r="S44" s="45">
        <v>1</v>
      </c>
      <c r="T44" s="18">
        <f t="shared" si="4"/>
        <v>5</v>
      </c>
    </row>
    <row r="45" spans="1:20" ht="31.5" customHeight="1" x14ac:dyDescent="0.2">
      <c r="B45" s="79"/>
      <c r="C45" s="79"/>
      <c r="D45" s="47" t="s">
        <v>4</v>
      </c>
      <c r="E45" s="48">
        <f t="shared" ref="E45:S45" si="5">SUM(E38:E44)</f>
        <v>0</v>
      </c>
      <c r="F45" s="48">
        <f t="shared" si="5"/>
        <v>1</v>
      </c>
      <c r="G45" s="48">
        <f t="shared" si="5"/>
        <v>6</v>
      </c>
      <c r="H45" s="48">
        <f t="shared" si="5"/>
        <v>1</v>
      </c>
      <c r="I45" s="48">
        <f t="shared" si="5"/>
        <v>0</v>
      </c>
      <c r="J45" s="48">
        <f t="shared" si="5"/>
        <v>6</v>
      </c>
      <c r="K45" s="48">
        <f t="shared" si="5"/>
        <v>1</v>
      </c>
      <c r="L45" s="48">
        <f t="shared" si="5"/>
        <v>0</v>
      </c>
      <c r="M45" s="48">
        <f t="shared" si="5"/>
        <v>6</v>
      </c>
      <c r="N45" s="48">
        <f t="shared" si="5"/>
        <v>1</v>
      </c>
      <c r="O45" s="48">
        <f t="shared" si="5"/>
        <v>0</v>
      </c>
      <c r="P45" s="48">
        <f t="shared" si="5"/>
        <v>6</v>
      </c>
      <c r="Q45" s="48">
        <f t="shared" si="5"/>
        <v>1</v>
      </c>
      <c r="R45" s="48">
        <f t="shared" si="5"/>
        <v>0</v>
      </c>
      <c r="S45" s="48">
        <f t="shared" si="5"/>
        <v>6</v>
      </c>
      <c r="T45" s="18">
        <f t="shared" si="4"/>
        <v>35</v>
      </c>
    </row>
    <row r="46" spans="1:20" ht="31.5" customHeight="1" x14ac:dyDescent="0.2">
      <c r="B46" s="79"/>
      <c r="C46" s="79"/>
      <c r="D46" s="42" t="s">
        <v>21</v>
      </c>
      <c r="E46" s="81" t="s">
        <v>131</v>
      </c>
      <c r="F46" s="81"/>
      <c r="G46" s="81"/>
      <c r="H46" s="81" t="s">
        <v>131</v>
      </c>
      <c r="I46" s="81"/>
      <c r="J46" s="81"/>
      <c r="K46" s="81" t="s">
        <v>131</v>
      </c>
      <c r="L46" s="81"/>
      <c r="M46" s="81"/>
      <c r="N46" s="81" t="s">
        <v>132</v>
      </c>
      <c r="O46" s="81"/>
      <c r="P46" s="81"/>
      <c r="Q46" s="81" t="s">
        <v>131</v>
      </c>
      <c r="R46" s="81"/>
      <c r="S46" s="81"/>
    </row>
    <row r="47" spans="1:20" ht="31.5" customHeight="1" x14ac:dyDescent="0.2">
      <c r="B47" s="79" t="s">
        <v>10</v>
      </c>
      <c r="C47" s="79"/>
      <c r="D47" s="42" t="s">
        <v>10</v>
      </c>
      <c r="E47" s="43" t="s">
        <v>0</v>
      </c>
      <c r="F47" s="43" t="s">
        <v>1</v>
      </c>
      <c r="G47" s="43" t="s">
        <v>2</v>
      </c>
      <c r="H47" s="43" t="s">
        <v>0</v>
      </c>
      <c r="I47" s="43" t="s">
        <v>1</v>
      </c>
      <c r="J47" s="43" t="s">
        <v>2</v>
      </c>
      <c r="K47" s="43" t="s">
        <v>0</v>
      </c>
      <c r="L47" s="43" t="s">
        <v>1</v>
      </c>
      <c r="M47" s="43" t="s">
        <v>2</v>
      </c>
      <c r="N47" s="43" t="s">
        <v>0</v>
      </c>
      <c r="O47" s="43" t="s">
        <v>1</v>
      </c>
      <c r="P47" s="43" t="s">
        <v>2</v>
      </c>
      <c r="Q47" s="43" t="s">
        <v>0</v>
      </c>
      <c r="R47" s="43" t="s">
        <v>1</v>
      </c>
      <c r="S47" s="43" t="s">
        <v>2</v>
      </c>
    </row>
    <row r="48" spans="1:20" ht="31.5" customHeight="1" x14ac:dyDescent="0.2">
      <c r="A48" s="4">
        <v>1</v>
      </c>
      <c r="B48" s="79"/>
      <c r="C48" s="79"/>
      <c r="D48" s="53" t="s">
        <v>36</v>
      </c>
      <c r="E48" s="45"/>
      <c r="F48" s="45"/>
      <c r="G48" s="45">
        <v>1</v>
      </c>
      <c r="H48" s="45"/>
      <c r="I48" s="45">
        <v>1</v>
      </c>
      <c r="J48" s="45"/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>SUM(E48:S48)</f>
        <v>5</v>
      </c>
    </row>
    <row r="49" spans="1:20" ht="31.5" customHeight="1" x14ac:dyDescent="0.2">
      <c r="A49" s="4">
        <v>2</v>
      </c>
      <c r="B49" s="79"/>
      <c r="C49" s="79"/>
      <c r="D49" s="53" t="s">
        <v>37</v>
      </c>
      <c r="E49" s="45"/>
      <c r="F49" s="45"/>
      <c r="G49" s="45">
        <v>1</v>
      </c>
      <c r="H49" s="45"/>
      <c r="I49" s="45">
        <v>1</v>
      </c>
      <c r="J49" s="45"/>
      <c r="K49" s="45"/>
      <c r="L49" s="45"/>
      <c r="M49" s="45">
        <v>1</v>
      </c>
      <c r="N49" s="45"/>
      <c r="O49" s="45"/>
      <c r="P49" s="45">
        <v>1</v>
      </c>
      <c r="Q49" s="45"/>
      <c r="R49" s="45"/>
      <c r="S49" s="45">
        <v>1</v>
      </c>
      <c r="T49" s="18">
        <f>SUM(E49:S49)</f>
        <v>5</v>
      </c>
    </row>
    <row r="50" spans="1:20" ht="31.5" customHeight="1" x14ac:dyDescent="0.2">
      <c r="A50" s="4">
        <v>3</v>
      </c>
      <c r="B50" s="79"/>
      <c r="C50" s="79"/>
      <c r="D50" s="53" t="s">
        <v>38</v>
      </c>
      <c r="E50" s="45">
        <v>1</v>
      </c>
      <c r="F50" s="45"/>
      <c r="G50" s="45"/>
      <c r="H50" s="45">
        <v>1</v>
      </c>
      <c r="I50" s="45"/>
      <c r="J50" s="45"/>
      <c r="K50" s="45">
        <v>1</v>
      </c>
      <c r="L50" s="45"/>
      <c r="M50" s="45"/>
      <c r="N50" s="45">
        <v>1</v>
      </c>
      <c r="O50" s="45"/>
      <c r="P50" s="45"/>
      <c r="Q50" s="45">
        <v>1</v>
      </c>
      <c r="R50" s="45"/>
      <c r="S50" s="45"/>
      <c r="T50" s="18">
        <f>SUM(E50:S50)</f>
        <v>5</v>
      </c>
    </row>
    <row r="51" spans="1:20" ht="31.5" customHeight="1" x14ac:dyDescent="0.2">
      <c r="A51" s="4">
        <v>4</v>
      </c>
      <c r="B51" s="79"/>
      <c r="C51" s="79"/>
      <c r="D51" s="53" t="s">
        <v>104</v>
      </c>
      <c r="E51" s="45">
        <v>1</v>
      </c>
      <c r="F51" s="45"/>
      <c r="G51" s="45"/>
      <c r="H51" s="45">
        <v>1</v>
      </c>
      <c r="I51" s="45"/>
      <c r="J51" s="45"/>
      <c r="K51" s="45">
        <v>1</v>
      </c>
      <c r="L51" s="45"/>
      <c r="M51" s="45"/>
      <c r="N51" s="45">
        <v>1</v>
      </c>
      <c r="O51" s="45"/>
      <c r="P51" s="45"/>
      <c r="Q51" s="45">
        <v>1</v>
      </c>
      <c r="R51" s="45"/>
      <c r="S51" s="45"/>
      <c r="T51" s="18">
        <f>SUM(E51:S51)</f>
        <v>5</v>
      </c>
    </row>
    <row r="52" spans="1:20" ht="31.5" customHeight="1" x14ac:dyDescent="0.2">
      <c r="B52" s="79"/>
      <c r="C52" s="79"/>
      <c r="D52" s="47" t="s">
        <v>4</v>
      </c>
      <c r="E52" s="48">
        <f t="shared" ref="E52:S52" si="6">SUM(E48:E51)</f>
        <v>2</v>
      </c>
      <c r="F52" s="48">
        <f t="shared" si="6"/>
        <v>0</v>
      </c>
      <c r="G52" s="48">
        <f t="shared" si="6"/>
        <v>2</v>
      </c>
      <c r="H52" s="48">
        <f t="shared" si="6"/>
        <v>2</v>
      </c>
      <c r="I52" s="48">
        <f t="shared" si="6"/>
        <v>2</v>
      </c>
      <c r="J52" s="48">
        <f t="shared" si="6"/>
        <v>0</v>
      </c>
      <c r="K52" s="48">
        <f t="shared" si="6"/>
        <v>2</v>
      </c>
      <c r="L52" s="48">
        <f t="shared" si="6"/>
        <v>0</v>
      </c>
      <c r="M52" s="48">
        <f t="shared" si="6"/>
        <v>2</v>
      </c>
      <c r="N52" s="48">
        <f t="shared" si="6"/>
        <v>2</v>
      </c>
      <c r="O52" s="48">
        <f t="shared" si="6"/>
        <v>0</v>
      </c>
      <c r="P52" s="48">
        <f t="shared" si="6"/>
        <v>2</v>
      </c>
      <c r="Q52" s="48">
        <f t="shared" si="6"/>
        <v>2</v>
      </c>
      <c r="R52" s="48">
        <f t="shared" si="6"/>
        <v>0</v>
      </c>
      <c r="S52" s="48">
        <f t="shared" si="6"/>
        <v>2</v>
      </c>
      <c r="T52" s="18">
        <f>SUM(E52:S52)</f>
        <v>20</v>
      </c>
    </row>
    <row r="53" spans="1:20" ht="31.5" customHeight="1" x14ac:dyDescent="0.2">
      <c r="B53" s="79"/>
      <c r="C53" s="79"/>
      <c r="D53" s="42" t="s">
        <v>21</v>
      </c>
      <c r="E53" s="81" t="s">
        <v>133</v>
      </c>
      <c r="F53" s="81"/>
      <c r="G53" s="81"/>
      <c r="H53" s="81" t="s">
        <v>133</v>
      </c>
      <c r="I53" s="81"/>
      <c r="J53" s="81"/>
      <c r="K53" s="81" t="s">
        <v>133</v>
      </c>
      <c r="L53" s="81"/>
      <c r="M53" s="81"/>
      <c r="N53" s="81" t="s">
        <v>134</v>
      </c>
      <c r="O53" s="81"/>
      <c r="P53" s="81"/>
      <c r="Q53" s="81" t="s">
        <v>134</v>
      </c>
      <c r="R53" s="81"/>
      <c r="S53" s="81"/>
    </row>
    <row r="54" spans="1:20" ht="31.5" customHeight="1" x14ac:dyDescent="0.2">
      <c r="B54" s="79" t="s">
        <v>11</v>
      </c>
      <c r="C54" s="79"/>
      <c r="D54" s="42" t="s">
        <v>11</v>
      </c>
      <c r="E54" s="43" t="s">
        <v>0</v>
      </c>
      <c r="F54" s="43" t="s">
        <v>1</v>
      </c>
      <c r="G54" s="43" t="s">
        <v>2</v>
      </c>
      <c r="H54" s="43" t="s">
        <v>0</v>
      </c>
      <c r="I54" s="43" t="s">
        <v>1</v>
      </c>
      <c r="J54" s="43" t="s">
        <v>2</v>
      </c>
      <c r="K54" s="43" t="s">
        <v>0</v>
      </c>
      <c r="L54" s="43" t="s">
        <v>1</v>
      </c>
      <c r="M54" s="43" t="s">
        <v>2</v>
      </c>
      <c r="N54" s="43" t="s">
        <v>0</v>
      </c>
      <c r="O54" s="43" t="s">
        <v>1</v>
      </c>
      <c r="P54" s="43" t="s">
        <v>2</v>
      </c>
      <c r="Q54" s="43" t="s">
        <v>0</v>
      </c>
      <c r="R54" s="43" t="s">
        <v>1</v>
      </c>
      <c r="S54" s="43" t="s">
        <v>2</v>
      </c>
    </row>
    <row r="55" spans="1:20" ht="31.5" customHeight="1" x14ac:dyDescent="0.2">
      <c r="A55" s="4">
        <v>1</v>
      </c>
      <c r="B55" s="79"/>
      <c r="C55" s="79"/>
      <c r="D55" s="49" t="s">
        <v>135</v>
      </c>
      <c r="E55" s="45"/>
      <c r="F55" s="45"/>
      <c r="G55" s="45">
        <v>1</v>
      </c>
      <c r="H55" s="45"/>
      <c r="I55" s="45"/>
      <c r="J55" s="45">
        <v>1</v>
      </c>
      <c r="K55" s="45"/>
      <c r="L55" s="45"/>
      <c r="M55" s="50">
        <v>1</v>
      </c>
      <c r="N55" s="45"/>
      <c r="O55" s="45"/>
      <c r="P55" s="50">
        <v>1</v>
      </c>
      <c r="Q55" s="45"/>
      <c r="R55" s="45"/>
      <c r="S55" s="50">
        <v>1</v>
      </c>
      <c r="T55" s="18">
        <f>SUM(E55:S55)</f>
        <v>5</v>
      </c>
    </row>
    <row r="56" spans="1:20" ht="31.5" customHeight="1" x14ac:dyDescent="0.2">
      <c r="A56" s="4">
        <v>2</v>
      </c>
      <c r="B56" s="79"/>
      <c r="C56" s="79"/>
      <c r="D56" s="49" t="s">
        <v>136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50"/>
      <c r="N56" s="45">
        <v>1</v>
      </c>
      <c r="O56" s="45"/>
      <c r="P56" s="50"/>
      <c r="Q56" s="45">
        <v>1</v>
      </c>
      <c r="R56" s="45"/>
      <c r="S56" s="50"/>
      <c r="T56" s="18">
        <f>SUM(E56:S56)</f>
        <v>5</v>
      </c>
    </row>
    <row r="57" spans="1:20" ht="31.5" customHeight="1" x14ac:dyDescent="0.2">
      <c r="B57" s="79"/>
      <c r="C57" s="79"/>
      <c r="D57" s="47" t="s">
        <v>4</v>
      </c>
      <c r="E57" s="48">
        <f t="shared" ref="E57:S57" si="7">SUM(E55:E56)</f>
        <v>1</v>
      </c>
      <c r="F57" s="48">
        <f t="shared" si="7"/>
        <v>0</v>
      </c>
      <c r="G57" s="48">
        <f t="shared" si="7"/>
        <v>1</v>
      </c>
      <c r="H57" s="48">
        <f t="shared" si="7"/>
        <v>1</v>
      </c>
      <c r="I57" s="48">
        <f t="shared" si="7"/>
        <v>0</v>
      </c>
      <c r="J57" s="48">
        <f t="shared" si="7"/>
        <v>1</v>
      </c>
      <c r="K57" s="48">
        <f t="shared" si="7"/>
        <v>1</v>
      </c>
      <c r="L57" s="48">
        <f t="shared" si="7"/>
        <v>0</v>
      </c>
      <c r="M57" s="48">
        <f t="shared" si="7"/>
        <v>1</v>
      </c>
      <c r="N57" s="48">
        <f t="shared" si="7"/>
        <v>1</v>
      </c>
      <c r="O57" s="48">
        <f t="shared" si="7"/>
        <v>0</v>
      </c>
      <c r="P57" s="48">
        <f t="shared" si="7"/>
        <v>1</v>
      </c>
      <c r="Q57" s="48">
        <f t="shared" si="7"/>
        <v>1</v>
      </c>
      <c r="R57" s="48">
        <f t="shared" si="7"/>
        <v>0</v>
      </c>
      <c r="S57" s="48">
        <f t="shared" si="7"/>
        <v>1</v>
      </c>
      <c r="T57" s="18">
        <f>SUM(E57:S57)</f>
        <v>10</v>
      </c>
    </row>
    <row r="58" spans="1:20" ht="31.5" customHeight="1" x14ac:dyDescent="0.2">
      <c r="B58" s="79"/>
      <c r="C58" s="79"/>
      <c r="D58" s="42" t="s">
        <v>21</v>
      </c>
      <c r="E58" s="81" t="s">
        <v>137</v>
      </c>
      <c r="F58" s="81"/>
      <c r="G58" s="81"/>
      <c r="H58" s="81" t="s">
        <v>137</v>
      </c>
      <c r="I58" s="81"/>
      <c r="J58" s="81"/>
      <c r="K58" s="81" t="s">
        <v>137</v>
      </c>
      <c r="L58" s="81"/>
      <c r="M58" s="81"/>
      <c r="N58" s="81" t="s">
        <v>137</v>
      </c>
      <c r="O58" s="81"/>
      <c r="P58" s="81"/>
      <c r="Q58" s="81" t="s">
        <v>137</v>
      </c>
      <c r="R58" s="81"/>
      <c r="S58" s="81"/>
    </row>
    <row r="59" spans="1:20" ht="31.5" customHeight="1" x14ac:dyDescent="0.2">
      <c r="B59" s="80" t="s">
        <v>12</v>
      </c>
      <c r="C59" s="80"/>
      <c r="D59" s="42" t="s">
        <v>12</v>
      </c>
      <c r="E59" s="43" t="s">
        <v>0</v>
      </c>
      <c r="F59" s="43" t="s">
        <v>1</v>
      </c>
      <c r="G59" s="43" t="s">
        <v>2</v>
      </c>
      <c r="H59" s="43" t="s">
        <v>0</v>
      </c>
      <c r="I59" s="43" t="s">
        <v>1</v>
      </c>
      <c r="J59" s="43" t="s">
        <v>2</v>
      </c>
      <c r="K59" s="43" t="s">
        <v>0</v>
      </c>
      <c r="L59" s="43" t="s">
        <v>1</v>
      </c>
      <c r="M59" s="43" t="s">
        <v>2</v>
      </c>
      <c r="N59" s="43" t="s">
        <v>0</v>
      </c>
      <c r="O59" s="43" t="s">
        <v>1</v>
      </c>
      <c r="P59" s="43" t="s">
        <v>2</v>
      </c>
      <c r="Q59" s="43" t="s">
        <v>0</v>
      </c>
      <c r="R59" s="43" t="s">
        <v>1</v>
      </c>
      <c r="S59" s="43" t="s">
        <v>2</v>
      </c>
    </row>
    <row r="60" spans="1:20" ht="38.25" x14ac:dyDescent="0.2">
      <c r="A60" s="4">
        <v>1</v>
      </c>
      <c r="B60" s="80"/>
      <c r="C60" s="80"/>
      <c r="D60" s="53" t="s">
        <v>138</v>
      </c>
      <c r="E60" s="45">
        <v>1</v>
      </c>
      <c r="F60" s="45"/>
      <c r="G60" s="45"/>
      <c r="H60" s="45">
        <v>1</v>
      </c>
      <c r="I60" s="45"/>
      <c r="J60" s="45"/>
      <c r="K60" s="45">
        <v>1</v>
      </c>
      <c r="L60" s="45"/>
      <c r="M60" s="45"/>
      <c r="N60" s="45">
        <v>1</v>
      </c>
      <c r="O60" s="45"/>
      <c r="P60" s="45"/>
      <c r="Q60" s="45">
        <v>1</v>
      </c>
      <c r="R60" s="45"/>
      <c r="S60" s="45"/>
      <c r="T60" s="18">
        <f>SUM(E60:S60)</f>
        <v>5</v>
      </c>
    </row>
    <row r="61" spans="1:20" ht="38.25" x14ac:dyDescent="0.2">
      <c r="A61" s="4">
        <v>2</v>
      </c>
      <c r="B61" s="80"/>
      <c r="C61" s="80"/>
      <c r="D61" s="53" t="s">
        <v>39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1.5" customHeight="1" x14ac:dyDescent="0.2">
      <c r="B62" s="80"/>
      <c r="C62" s="80"/>
      <c r="D62" s="47" t="s">
        <v>4</v>
      </c>
      <c r="E62" s="48">
        <f t="shared" ref="E62:S62" si="8">SUM(E60:E61)</f>
        <v>2</v>
      </c>
      <c r="F62" s="48">
        <f t="shared" si="8"/>
        <v>0</v>
      </c>
      <c r="G62" s="48">
        <f t="shared" si="8"/>
        <v>0</v>
      </c>
      <c r="H62" s="48">
        <f t="shared" si="8"/>
        <v>2</v>
      </c>
      <c r="I62" s="48">
        <f t="shared" si="8"/>
        <v>0</v>
      </c>
      <c r="J62" s="48">
        <f t="shared" si="8"/>
        <v>0</v>
      </c>
      <c r="K62" s="48">
        <f t="shared" si="8"/>
        <v>2</v>
      </c>
      <c r="L62" s="48">
        <f t="shared" si="8"/>
        <v>0</v>
      </c>
      <c r="M62" s="48">
        <f t="shared" si="8"/>
        <v>0</v>
      </c>
      <c r="N62" s="48">
        <f t="shared" si="8"/>
        <v>2</v>
      </c>
      <c r="O62" s="48">
        <f t="shared" si="8"/>
        <v>0</v>
      </c>
      <c r="P62" s="48">
        <f t="shared" si="8"/>
        <v>0</v>
      </c>
      <c r="Q62" s="48">
        <f t="shared" si="8"/>
        <v>2</v>
      </c>
      <c r="R62" s="48">
        <f t="shared" si="8"/>
        <v>0</v>
      </c>
      <c r="S62" s="48">
        <f t="shared" si="8"/>
        <v>0</v>
      </c>
      <c r="T62" s="18">
        <f>SUM(E62:S62)</f>
        <v>10</v>
      </c>
    </row>
    <row r="63" spans="1:20" ht="42.75" customHeight="1" x14ac:dyDescent="0.2">
      <c r="B63" s="80"/>
      <c r="C63" s="80"/>
      <c r="D63" s="42" t="s">
        <v>21</v>
      </c>
      <c r="E63" s="81" t="s">
        <v>139</v>
      </c>
      <c r="F63" s="81"/>
      <c r="G63" s="81"/>
      <c r="H63" s="81" t="s">
        <v>139</v>
      </c>
      <c r="I63" s="81"/>
      <c r="J63" s="81"/>
      <c r="K63" s="81" t="s">
        <v>139</v>
      </c>
      <c r="L63" s="81"/>
      <c r="M63" s="81"/>
      <c r="N63" s="81" t="s">
        <v>139</v>
      </c>
      <c r="O63" s="81"/>
      <c r="P63" s="81"/>
      <c r="Q63" s="81" t="s">
        <v>73</v>
      </c>
      <c r="R63" s="81"/>
      <c r="S63" s="81"/>
    </row>
    <row r="65" spans="1:20" x14ac:dyDescent="0.2">
      <c r="E65" s="20">
        <f>+E62+E57+E52+E45+E35+E29+E23+E18</f>
        <v>11</v>
      </c>
      <c r="F65" s="20">
        <f t="shared" ref="F65:S65" si="9">+F62+F57+F52+F45+F35+F29+F23+F18</f>
        <v>3</v>
      </c>
      <c r="G65" s="20">
        <f t="shared" si="9"/>
        <v>11</v>
      </c>
      <c r="H65" s="20">
        <f t="shared" si="9"/>
        <v>13</v>
      </c>
      <c r="I65" s="20">
        <f t="shared" si="9"/>
        <v>3</v>
      </c>
      <c r="J65" s="20">
        <f t="shared" si="9"/>
        <v>9</v>
      </c>
      <c r="K65" s="20">
        <f t="shared" si="9"/>
        <v>13</v>
      </c>
      <c r="L65" s="20">
        <f t="shared" si="9"/>
        <v>1</v>
      </c>
      <c r="M65" s="20">
        <f t="shared" si="9"/>
        <v>11</v>
      </c>
      <c r="N65" s="20">
        <f t="shared" si="9"/>
        <v>13</v>
      </c>
      <c r="O65" s="20">
        <f t="shared" si="9"/>
        <v>1</v>
      </c>
      <c r="P65" s="20">
        <f t="shared" si="9"/>
        <v>11</v>
      </c>
      <c r="Q65" s="20">
        <f t="shared" si="9"/>
        <v>13</v>
      </c>
      <c r="R65" s="20">
        <f t="shared" si="9"/>
        <v>1</v>
      </c>
      <c r="S65" s="20">
        <f t="shared" si="9"/>
        <v>11</v>
      </c>
    </row>
    <row r="66" spans="1:20" x14ac:dyDescent="0.2">
      <c r="A66" s="4">
        <f>+A61+A56+A51+A44+A34+A28+A22+A17</f>
        <v>25</v>
      </c>
      <c r="E66" s="68">
        <f>+E65+F65+G65</f>
        <v>25</v>
      </c>
      <c r="F66" s="68"/>
      <c r="G66" s="68"/>
      <c r="H66" s="68">
        <f>+H65+I65+J65</f>
        <v>25</v>
      </c>
      <c r="I66" s="68"/>
      <c r="J66" s="68"/>
      <c r="K66" s="68">
        <f>+K65+L65+M65</f>
        <v>25</v>
      </c>
      <c r="L66" s="68"/>
      <c r="M66" s="68"/>
      <c r="N66" s="68">
        <f>+N65+O65+P65</f>
        <v>25</v>
      </c>
      <c r="O66" s="68"/>
      <c r="P66" s="68"/>
      <c r="Q66" s="68">
        <f>+Q65+R65+S65</f>
        <v>25</v>
      </c>
      <c r="R66" s="68"/>
      <c r="S66" s="68"/>
    </row>
    <row r="67" spans="1:20" x14ac:dyDescent="0.2">
      <c r="D67" s="17" t="s">
        <v>0</v>
      </c>
      <c r="E67" s="20">
        <f>+E65+H65+K65+N65+Q65</f>
        <v>63</v>
      </c>
      <c r="F67" s="21">
        <f>+E67/$E$70</f>
        <v>0.504</v>
      </c>
    </row>
    <row r="68" spans="1:20" x14ac:dyDescent="0.2">
      <c r="D68" s="17" t="s">
        <v>1</v>
      </c>
      <c r="E68" s="20">
        <f>+F65+I65+L65+O65+R65</f>
        <v>9</v>
      </c>
      <c r="F68" s="21">
        <f t="shared" ref="F68:F70" si="10">+E68/$E$70</f>
        <v>7.1999999999999995E-2</v>
      </c>
    </row>
    <row r="69" spans="1:20" x14ac:dyDescent="0.2">
      <c r="D69" s="17" t="s">
        <v>2</v>
      </c>
      <c r="E69" s="20">
        <f>+G65+J65+M65+P65+S65</f>
        <v>53</v>
      </c>
      <c r="F69" s="21">
        <f t="shared" si="10"/>
        <v>0.42399999999999999</v>
      </c>
    </row>
    <row r="70" spans="1:20" s="20" customFormat="1" x14ac:dyDescent="0.2">
      <c r="A70" s="4"/>
      <c r="B70" s="18"/>
      <c r="C70" s="18"/>
      <c r="D70" s="18"/>
      <c r="E70" s="20">
        <f>SUM(E67:E69)</f>
        <v>125</v>
      </c>
      <c r="F70" s="21">
        <f t="shared" si="10"/>
        <v>1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2" spans="1:20" x14ac:dyDescent="0.2">
      <c r="D72" s="27" t="s">
        <v>53</v>
      </c>
      <c r="E72" s="26"/>
      <c r="F72" s="36">
        <f>+F67+F69</f>
        <v>0.92799999999999994</v>
      </c>
    </row>
  </sheetData>
  <mergeCells count="64">
    <mergeCell ref="Q53:S53"/>
    <mergeCell ref="E66:G66"/>
    <mergeCell ref="H66:J66"/>
    <mergeCell ref="K66:M66"/>
    <mergeCell ref="N66:P66"/>
    <mergeCell ref="Q66:S66"/>
    <mergeCell ref="Q63:S63"/>
    <mergeCell ref="Q58:S58"/>
    <mergeCell ref="B59:C63"/>
    <mergeCell ref="E63:G63"/>
    <mergeCell ref="H63:J63"/>
    <mergeCell ref="K63:M63"/>
    <mergeCell ref="N63:P63"/>
    <mergeCell ref="B47:C53"/>
    <mergeCell ref="E53:G53"/>
    <mergeCell ref="H53:J53"/>
    <mergeCell ref="K53:M53"/>
    <mergeCell ref="N53:P53"/>
    <mergeCell ref="B54:C58"/>
    <mergeCell ref="E58:G58"/>
    <mergeCell ref="H58:J58"/>
    <mergeCell ref="K58:M58"/>
    <mergeCell ref="N58:P58"/>
    <mergeCell ref="Q46:S46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B37:C46"/>
    <mergeCell ref="E46:G46"/>
    <mergeCell ref="H46:J46"/>
    <mergeCell ref="K46:M46"/>
    <mergeCell ref="N46:P46"/>
    <mergeCell ref="Q30:S30"/>
    <mergeCell ref="B15:C19"/>
    <mergeCell ref="E19:G19"/>
    <mergeCell ref="H19:J19"/>
    <mergeCell ref="K19:M19"/>
    <mergeCell ref="N19:P19"/>
    <mergeCell ref="N30:P30"/>
    <mergeCell ref="B20:C24"/>
    <mergeCell ref="E24:G24"/>
    <mergeCell ref="H24:J24"/>
    <mergeCell ref="K24:M24"/>
    <mergeCell ref="N24:P24"/>
    <mergeCell ref="Q24:S24"/>
    <mergeCell ref="B14:C14"/>
    <mergeCell ref="Q19:S19"/>
    <mergeCell ref="E14:G14"/>
    <mergeCell ref="H14:J14"/>
    <mergeCell ref="K14:M14"/>
    <mergeCell ref="N14:P14"/>
    <mergeCell ref="Q14:S14"/>
    <mergeCell ref="C7:S7"/>
    <mergeCell ref="C8:S8"/>
    <mergeCell ref="C9:S9"/>
    <mergeCell ref="C10:S10"/>
    <mergeCell ref="B12:D13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38:S44 E55:S56">
      <formula1>1</formula1>
      <formula2>0</formula2>
    </dataValidation>
    <dataValidation type="whole" operator="equal" showInputMessage="1" showErrorMessage="1" sqref="E26:S28 E32:S34 E60:S61 E16:S17 E48:S51">
      <formula1>1</formula1>
      <formula2>0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 </vt:lpstr>
      <vt:lpstr>10. SALUD VISUAL </vt:lpstr>
      <vt:lpstr>10. SALUD AUDITIVA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GUSTAVO</cp:lastModifiedBy>
  <dcterms:created xsi:type="dcterms:W3CDTF">2006-09-12T12:46:56Z</dcterms:created>
  <dcterms:modified xsi:type="dcterms:W3CDTF">2021-06-28T03:38:27Z</dcterms:modified>
</cp:coreProperties>
</file>