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liaGómezMárquez\Desktop\VISITAS IPS JUNIO\VISITA IPS COLSUBSIDIO OK P E\"/>
    </mc:Choice>
  </mc:AlternateContent>
  <bookViews>
    <workbookView xWindow="0" yWindow="0" windowWidth="19440" windowHeight="5355" activeTab="1"/>
  </bookViews>
  <sheets>
    <sheet name="RESUMEN " sheetId="14" r:id="rId1"/>
    <sheet name="10. SALUD VISUAL " sheetId="17" r:id="rId2"/>
    <sheet name="10. SALUD AUDITIVA" sheetId="18" r:id="rId3"/>
  </sheets>
  <calcPr calcId="162913"/>
</workbook>
</file>

<file path=xl/calcChain.xml><?xml version="1.0" encoding="utf-8"?>
<calcChain xmlns="http://schemas.openxmlformats.org/spreadsheetml/2006/main">
  <c r="D28" i="14" l="1"/>
  <c r="E28" i="14" l="1"/>
  <c r="F28" i="14" l="1"/>
  <c r="G28" i="14"/>
  <c r="H28" i="14" l="1"/>
  <c r="D31" i="14"/>
  <c r="D25" i="14"/>
  <c r="D24" i="14"/>
  <c r="D22" i="14"/>
  <c r="D27" i="14" l="1"/>
  <c r="D26" i="14"/>
  <c r="F22" i="14" l="1"/>
  <c r="F26" i="14" l="1"/>
  <c r="E22" i="14"/>
  <c r="E27" i="14"/>
  <c r="G27" i="14"/>
  <c r="F27" i="14"/>
  <c r="E26" i="14"/>
  <c r="G26" i="14"/>
  <c r="H22" i="14" l="1"/>
  <c r="G22" i="14"/>
  <c r="H27" i="14"/>
  <c r="H26" i="14"/>
  <c r="F25" i="14" l="1"/>
  <c r="G25" i="14" l="1"/>
  <c r="E25" i="14" l="1"/>
  <c r="H25" i="14"/>
  <c r="F24" i="14" l="1"/>
  <c r="G24" i="14" l="1"/>
  <c r="E24" i="14"/>
  <c r="D23" i="14"/>
  <c r="H24" i="14" l="1"/>
  <c r="E23" i="14" l="1"/>
  <c r="F23" i="14"/>
  <c r="D21" i="14"/>
  <c r="H23" i="14" l="1"/>
  <c r="G23" i="14"/>
  <c r="E21" i="14" l="1"/>
  <c r="G21" i="14"/>
  <c r="F21" i="14" l="1"/>
  <c r="H21" i="14"/>
  <c r="D20" i="14" l="1"/>
  <c r="F20" i="14" l="1"/>
  <c r="E20" i="14"/>
  <c r="G20" i="14"/>
  <c r="H20" i="14" l="1"/>
  <c r="D32" i="14" l="1"/>
  <c r="A66" i="18" l="1"/>
  <c r="D30" i="14" s="1"/>
  <c r="S62" i="18"/>
  <c r="R62" i="18"/>
  <c r="Q62" i="18"/>
  <c r="P62" i="18"/>
  <c r="O62" i="18"/>
  <c r="N62" i="18"/>
  <c r="M62" i="18"/>
  <c r="L62" i="18"/>
  <c r="K62" i="18"/>
  <c r="J62" i="18"/>
  <c r="I62" i="18"/>
  <c r="H62" i="18"/>
  <c r="G62" i="18"/>
  <c r="F62" i="18"/>
  <c r="E62" i="18"/>
  <c r="T61" i="18"/>
  <c r="T60" i="18"/>
  <c r="S57" i="18"/>
  <c r="R57" i="18"/>
  <c r="Q57" i="18"/>
  <c r="P57" i="18"/>
  <c r="O57" i="18"/>
  <c r="N57" i="18"/>
  <c r="M57" i="18"/>
  <c r="L57" i="18"/>
  <c r="K57" i="18"/>
  <c r="J57" i="18"/>
  <c r="I57" i="18"/>
  <c r="H57" i="18"/>
  <c r="G57" i="18"/>
  <c r="F57" i="18"/>
  <c r="E57" i="18"/>
  <c r="T56" i="18"/>
  <c r="T55" i="18"/>
  <c r="S52" i="18"/>
  <c r="R52" i="18"/>
  <c r="Q52" i="18"/>
  <c r="P52" i="18"/>
  <c r="O52" i="18"/>
  <c r="N52" i="18"/>
  <c r="M52" i="18"/>
  <c r="L52" i="18"/>
  <c r="K52" i="18"/>
  <c r="J52" i="18"/>
  <c r="I52" i="18"/>
  <c r="H52" i="18"/>
  <c r="G52" i="18"/>
  <c r="F52" i="18"/>
  <c r="E52" i="18"/>
  <c r="T51" i="18"/>
  <c r="T50" i="18"/>
  <c r="T49" i="18"/>
  <c r="T48" i="18"/>
  <c r="S45" i="18"/>
  <c r="R45" i="18"/>
  <c r="Q45" i="18"/>
  <c r="P45" i="18"/>
  <c r="O45" i="18"/>
  <c r="N45" i="18"/>
  <c r="M45" i="18"/>
  <c r="L45" i="18"/>
  <c r="K45" i="18"/>
  <c r="J45" i="18"/>
  <c r="I45" i="18"/>
  <c r="H45" i="18"/>
  <c r="G45" i="18"/>
  <c r="F45" i="18"/>
  <c r="E45" i="18"/>
  <c r="T44" i="18"/>
  <c r="T43" i="18"/>
  <c r="T42" i="18"/>
  <c r="T41" i="18"/>
  <c r="T40" i="18"/>
  <c r="T39" i="18"/>
  <c r="T38" i="18"/>
  <c r="S35" i="18"/>
  <c r="R35" i="18"/>
  <c r="Q35" i="18"/>
  <c r="P35" i="18"/>
  <c r="O35" i="18"/>
  <c r="N35" i="18"/>
  <c r="M35" i="18"/>
  <c r="L35" i="18"/>
  <c r="K35" i="18"/>
  <c r="J35" i="18"/>
  <c r="I35" i="18"/>
  <c r="H35" i="18"/>
  <c r="G35" i="18"/>
  <c r="F35" i="18"/>
  <c r="E35" i="18"/>
  <c r="T34" i="18"/>
  <c r="T33" i="18"/>
  <c r="T32" i="18"/>
  <c r="S29" i="18"/>
  <c r="R29" i="18"/>
  <c r="Q29" i="18"/>
  <c r="P29" i="18"/>
  <c r="O29" i="18"/>
  <c r="N29" i="18"/>
  <c r="M29" i="18"/>
  <c r="L29" i="18"/>
  <c r="K29" i="18"/>
  <c r="J29" i="18"/>
  <c r="I29" i="18"/>
  <c r="H29" i="18"/>
  <c r="G29" i="18"/>
  <c r="F29" i="18"/>
  <c r="E29" i="18"/>
  <c r="T28" i="18"/>
  <c r="T27" i="18"/>
  <c r="T26" i="18"/>
  <c r="S23" i="18"/>
  <c r="R23" i="18"/>
  <c r="Q23" i="18"/>
  <c r="P23" i="18"/>
  <c r="O23" i="18"/>
  <c r="N23" i="18"/>
  <c r="M23" i="18"/>
  <c r="L23" i="18"/>
  <c r="K23" i="18"/>
  <c r="J23" i="18"/>
  <c r="I23" i="18"/>
  <c r="H23" i="18"/>
  <c r="G23" i="18"/>
  <c r="F23" i="18"/>
  <c r="E23" i="18"/>
  <c r="T22" i="18"/>
  <c r="T21" i="18"/>
  <c r="S18" i="18"/>
  <c r="R18" i="18"/>
  <c r="Q18" i="18"/>
  <c r="P18" i="18"/>
  <c r="O18" i="18"/>
  <c r="N18" i="18"/>
  <c r="M18" i="18"/>
  <c r="L18" i="18"/>
  <c r="K18" i="18"/>
  <c r="J18" i="18"/>
  <c r="I18" i="18"/>
  <c r="H18" i="18"/>
  <c r="G18" i="18"/>
  <c r="F18" i="18"/>
  <c r="E18" i="18"/>
  <c r="T17" i="18"/>
  <c r="T16" i="18"/>
  <c r="A70" i="17"/>
  <c r="D29" i="14" s="1"/>
  <c r="S67" i="17"/>
  <c r="R67" i="17"/>
  <c r="Q67" i="17"/>
  <c r="P67" i="17"/>
  <c r="O67" i="17"/>
  <c r="N67" i="17"/>
  <c r="M67" i="17"/>
  <c r="L67" i="17"/>
  <c r="K67" i="17"/>
  <c r="J67" i="17"/>
  <c r="I67" i="17"/>
  <c r="H67" i="17"/>
  <c r="G67" i="17"/>
  <c r="F67" i="17"/>
  <c r="E67" i="17"/>
  <c r="T66" i="17"/>
  <c r="S63" i="17"/>
  <c r="R63" i="17"/>
  <c r="Q63" i="17"/>
  <c r="P63" i="17"/>
  <c r="O63" i="17"/>
  <c r="N63" i="17"/>
  <c r="M63" i="17"/>
  <c r="L63" i="17"/>
  <c r="K63" i="17"/>
  <c r="J63" i="17"/>
  <c r="I63" i="17"/>
  <c r="H63" i="17"/>
  <c r="G63" i="17"/>
  <c r="F63" i="17"/>
  <c r="E63" i="17"/>
  <c r="T62" i="17"/>
  <c r="T61" i="17"/>
  <c r="S58" i="17"/>
  <c r="R58" i="17"/>
  <c r="Q58" i="17"/>
  <c r="P58" i="17"/>
  <c r="O58" i="17"/>
  <c r="N58" i="17"/>
  <c r="M58" i="17"/>
  <c r="L58" i="17"/>
  <c r="K58" i="17"/>
  <c r="J58" i="17"/>
  <c r="I58" i="17"/>
  <c r="H58" i="17"/>
  <c r="G58" i="17"/>
  <c r="F58" i="17"/>
  <c r="E58" i="17"/>
  <c r="T57" i="17"/>
  <c r="T56" i="17"/>
  <c r="T55" i="17"/>
  <c r="T54" i="17"/>
  <c r="S51" i="17"/>
  <c r="R51" i="17"/>
  <c r="Q51" i="17"/>
  <c r="P51" i="17"/>
  <c r="O51" i="17"/>
  <c r="N51" i="17"/>
  <c r="M51" i="17"/>
  <c r="L51" i="17"/>
  <c r="K51" i="17"/>
  <c r="J51" i="17"/>
  <c r="I51" i="17"/>
  <c r="H51" i="17"/>
  <c r="G51" i="17"/>
  <c r="F51" i="17"/>
  <c r="E51" i="17"/>
  <c r="T50" i="17"/>
  <c r="T49" i="17"/>
  <c r="T48" i="17"/>
  <c r="T47" i="17"/>
  <c r="T46" i="17"/>
  <c r="T45" i="17"/>
  <c r="T44" i="17"/>
  <c r="T43" i="17"/>
  <c r="S40" i="17"/>
  <c r="R40" i="17"/>
  <c r="Q40" i="17"/>
  <c r="P40" i="17"/>
  <c r="O40" i="17"/>
  <c r="N40" i="17"/>
  <c r="M40" i="17"/>
  <c r="L40" i="17"/>
  <c r="K40" i="17"/>
  <c r="J40" i="17"/>
  <c r="I40" i="17"/>
  <c r="H40" i="17"/>
  <c r="G40" i="17"/>
  <c r="F40" i="17"/>
  <c r="E40" i="17"/>
  <c r="T39" i="17"/>
  <c r="T38" i="17"/>
  <c r="T37" i="17"/>
  <c r="T36" i="17"/>
  <c r="S33" i="17"/>
  <c r="R33" i="17"/>
  <c r="Q33" i="17"/>
  <c r="P33" i="17"/>
  <c r="O33" i="17"/>
  <c r="N33" i="17"/>
  <c r="M33" i="17"/>
  <c r="L33" i="17"/>
  <c r="K33" i="17"/>
  <c r="J33" i="17"/>
  <c r="I33" i="17"/>
  <c r="H33" i="17"/>
  <c r="G33" i="17"/>
  <c r="F33" i="17"/>
  <c r="E33" i="17"/>
  <c r="T32" i="17"/>
  <c r="T31" i="17"/>
  <c r="T30" i="17"/>
  <c r="T29" i="17"/>
  <c r="T28" i="17"/>
  <c r="T27" i="17"/>
  <c r="T26" i="17"/>
  <c r="S23" i="17"/>
  <c r="R23" i="17"/>
  <c r="Q23" i="17"/>
  <c r="P23" i="17"/>
  <c r="O23" i="17"/>
  <c r="N23" i="17"/>
  <c r="M23" i="17"/>
  <c r="L23" i="17"/>
  <c r="K23" i="17"/>
  <c r="J23" i="17"/>
  <c r="I23" i="17"/>
  <c r="H23" i="17"/>
  <c r="G23" i="17"/>
  <c r="F23" i="17"/>
  <c r="E23" i="17"/>
  <c r="T22" i="17"/>
  <c r="T21" i="17"/>
  <c r="S18" i="17"/>
  <c r="R18" i="17"/>
  <c r="Q18" i="17"/>
  <c r="P18" i="17"/>
  <c r="O18" i="17"/>
  <c r="N18" i="17"/>
  <c r="M18" i="17"/>
  <c r="L18" i="17"/>
  <c r="K18" i="17"/>
  <c r="J18" i="17"/>
  <c r="I18" i="17"/>
  <c r="H18" i="17"/>
  <c r="G18" i="17"/>
  <c r="F18" i="17"/>
  <c r="E18" i="17"/>
  <c r="T17" i="17"/>
  <c r="T16" i="17"/>
  <c r="E65" i="18" l="1"/>
  <c r="I65" i="18"/>
  <c r="M65" i="18"/>
  <c r="Q65" i="18"/>
  <c r="T29" i="18"/>
  <c r="T35" i="18"/>
  <c r="T57" i="18"/>
  <c r="F65" i="18"/>
  <c r="J65" i="18"/>
  <c r="N65" i="18"/>
  <c r="R65" i="18"/>
  <c r="T52" i="18"/>
  <c r="G65" i="18"/>
  <c r="K65" i="18"/>
  <c r="O65" i="18"/>
  <c r="S65" i="18"/>
  <c r="T18" i="18"/>
  <c r="T23" i="18"/>
  <c r="T45" i="18"/>
  <c r="H65" i="18"/>
  <c r="L65" i="18"/>
  <c r="P65" i="18"/>
  <c r="E70" i="17"/>
  <c r="I70" i="17"/>
  <c r="Q70" i="17"/>
  <c r="M70" i="17"/>
  <c r="T23" i="17"/>
  <c r="T58" i="17"/>
  <c r="G70" i="17"/>
  <c r="K70" i="17"/>
  <c r="O70" i="17"/>
  <c r="S70" i="17"/>
  <c r="T33" i="17"/>
  <c r="T40" i="17"/>
  <c r="T63" i="17"/>
  <c r="F70" i="17"/>
  <c r="J70" i="17"/>
  <c r="N70" i="17"/>
  <c r="R70" i="17"/>
  <c r="T18" i="17"/>
  <c r="T51" i="17"/>
  <c r="H70" i="17"/>
  <c r="L70" i="17"/>
  <c r="P70" i="17"/>
  <c r="T62" i="18"/>
  <c r="T67" i="17"/>
  <c r="D34" i="14"/>
  <c r="D33" i="14"/>
  <c r="E73" i="17" l="1"/>
  <c r="N66" i="18"/>
  <c r="K66" i="18"/>
  <c r="E68" i="18"/>
  <c r="E66" i="18"/>
  <c r="E72" i="17"/>
  <c r="E71" i="17"/>
  <c r="H71" i="17"/>
  <c r="K71" i="17"/>
  <c r="E32" i="14"/>
  <c r="E74" i="17"/>
  <c r="E69" i="18"/>
  <c r="E67" i="18"/>
  <c r="Q66" i="18"/>
  <c r="H66" i="18"/>
  <c r="N71" i="17"/>
  <c r="Q71" i="17"/>
  <c r="F32" i="14"/>
  <c r="G32" i="14"/>
  <c r="G31" i="14"/>
  <c r="F31" i="14"/>
  <c r="D19" i="14"/>
  <c r="D35" i="14" s="1"/>
  <c r="E75" i="17" l="1"/>
  <c r="F75" i="17" s="1"/>
  <c r="E70" i="18"/>
  <c r="F70" i="18" s="1"/>
  <c r="H32" i="14"/>
  <c r="H31" i="14"/>
  <c r="E31" i="14"/>
  <c r="F73" i="17" l="1"/>
  <c r="F29" i="14" s="1"/>
  <c r="F72" i="17"/>
  <c r="E29" i="14" s="1"/>
  <c r="F74" i="17"/>
  <c r="G29" i="14" s="1"/>
  <c r="F67" i="18"/>
  <c r="E30" i="14" s="1"/>
  <c r="F69" i="18"/>
  <c r="G30" i="14" s="1"/>
  <c r="F68" i="18"/>
  <c r="F30" i="14" s="1"/>
  <c r="E34" i="14"/>
  <c r="F34" i="14"/>
  <c r="E33" i="14"/>
  <c r="G33" i="14"/>
  <c r="F33" i="14"/>
  <c r="F77" i="17" l="1"/>
  <c r="H29" i="14" s="1"/>
  <c r="F72" i="18"/>
  <c r="H30" i="14" s="1"/>
  <c r="H34" i="14"/>
  <c r="G34" i="14"/>
  <c r="H33" i="14"/>
  <c r="E19" i="14" l="1"/>
  <c r="E35" i="14" s="1"/>
  <c r="F19" i="14" l="1"/>
  <c r="F35" i="14" s="1"/>
  <c r="H19" i="14" l="1"/>
  <c r="H35" i="14" s="1"/>
  <c r="G19" i="14"/>
  <c r="G35" i="14" s="1"/>
</calcChain>
</file>

<file path=xl/comments1.xml><?xml version="1.0" encoding="utf-8"?>
<comments xmlns="http://schemas.openxmlformats.org/spreadsheetml/2006/main">
  <authors>
    <author>Autor</author>
  </authors>
  <commentList>
    <comment ref="D16" authorId="0" shapeId="0">
      <text>
        <r>
          <rPr>
            <b/>
            <sz val="9"/>
            <color indexed="81"/>
            <rFont val="Tahoma"/>
            <family val="2"/>
          </rPr>
          <t>resolución 1995 de 1999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7" authorId="0" shapeId="0">
      <text>
        <r>
          <rPr>
            <b/>
            <sz val="9"/>
            <color indexed="81"/>
            <rFont val="Tahoma"/>
            <family val="2"/>
          </rPr>
          <t>resolución 1995 de 1999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1" authorId="0" shapeId="0">
      <text>
        <r>
          <rPr>
            <b/>
            <sz val="9"/>
            <color indexed="81"/>
            <rFont val="Tahoma"/>
            <family val="2"/>
          </rPr>
          <t>resolución 1995 de 1999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2" authorId="0" shapeId="0">
      <text>
        <r>
          <rPr>
            <sz val="9"/>
            <color indexed="81"/>
            <rFont val="Tahoma"/>
            <family val="2"/>
          </rPr>
          <t>resolución 1995 de 1999</t>
        </r>
      </text>
    </comment>
    <comment ref="D26" authorId="0" shapeId="0">
      <text>
        <r>
          <rPr>
            <b/>
            <sz val="9"/>
            <color indexed="81"/>
            <rFont val="Tahoma"/>
            <family val="2"/>
          </rPr>
          <t>RUTA INTEGRAL DE ATENCIÓN PARA LA PROMOCIÓN Y MANTENIMIENTO DE LA SALUD -PRIMERA INFANCIA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7" authorId="0" shapeId="0">
      <text>
        <r>
          <rPr>
            <b/>
            <sz val="9"/>
            <color indexed="81"/>
            <rFont val="Tahoma"/>
            <family val="2"/>
          </rPr>
          <t>RUTA INTEGRAL DE ATENCIÓN PARA LA PROMOCIÓN Y MANTENIMIENTO DE LA SALUD -PRIMERA INFANCIA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8" authorId="0" shapeId="0">
      <text>
        <r>
          <rPr>
            <b/>
            <sz val="9"/>
            <color indexed="81"/>
            <rFont val="Tahoma"/>
            <family val="2"/>
          </rPr>
          <t>RUTA INTEGRAL DE ATENCIÓN PARA LA PROMOCIÓN Y MANTENIMIENTO DE LA SALUD - INFANCIA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9" authorId="0" shapeId="0">
      <text>
        <r>
          <rPr>
            <b/>
            <sz val="9"/>
            <color indexed="81"/>
            <rFont val="Tahoma"/>
            <family val="2"/>
          </rPr>
          <t xml:space="preserve">RUTA INTEGRAL DE ATENCIÓN PARA LA PROMOCIÓN Y MANTENIMIENTO DE LA SALUD -ADOLESCENCIA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0" authorId="0" shapeId="0">
      <text>
        <r>
          <rPr>
            <b/>
            <sz val="9"/>
            <color indexed="81"/>
            <rFont val="Tahoma"/>
            <family val="2"/>
          </rPr>
          <t>RUTA INTEGRAL DE ATENCIÓN PARA LA PROMOCIÓN Y MANTENIMIENTO DE LA SALUD - JUVENTUD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1" authorId="0" shapeId="0">
      <text>
        <r>
          <rPr>
            <b/>
            <sz val="9"/>
            <color indexed="81"/>
            <rFont val="Tahoma"/>
            <family val="2"/>
          </rPr>
          <t xml:space="preserve">RUTA INTEGRAL DE ATENCIÓN PARA LA PROMOCIÓN Y MANTENIMIENTO DE LA SALUD - ADULTEZ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2" authorId="0" shapeId="0">
      <text>
        <r>
          <rPr>
            <b/>
            <sz val="9"/>
            <color indexed="81"/>
            <rFont val="Tahoma"/>
            <family val="2"/>
          </rPr>
          <t xml:space="preserve">RUTA INTEGRAL DE ATENCIÓN PARA LA PROMOCIÓN Y MANTENIMIENTO DE LA SALUD - ADUTLO MAYOR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6" authorId="0" shapeId="0">
      <text>
        <r>
          <rPr>
            <b/>
            <sz val="9"/>
            <color indexed="81"/>
            <rFont val="Tahoma"/>
            <family val="2"/>
          </rPr>
          <t>RUTA INTEGRAL DE ATENCIÓN PARA LA PROMOCIÓN Y MANTENIMIENTO DE LA SALUD.</t>
        </r>
      </text>
    </comment>
    <comment ref="D37" authorId="0" shapeId="0">
      <text>
        <r>
          <rPr>
            <b/>
            <sz val="9"/>
            <color indexed="81"/>
            <rFont val="Tahoma"/>
            <family val="2"/>
          </rPr>
          <t>RUTA INTEGRAL DE ATENCIÓN PARA LA PROMOCIÓN Y MANTENIMIENTO DE LA SALUD.</t>
        </r>
      </text>
    </comment>
    <comment ref="D38" authorId="0" shapeId="0">
      <text>
        <r>
          <rPr>
            <b/>
            <sz val="9"/>
            <color indexed="81"/>
            <rFont val="Tahoma"/>
            <family val="2"/>
          </rPr>
          <t>RUTA INTEGRAL DE ATENCIÓN PARA LA PROMOCIÓN Y MANTENIMIENTO DE LA SALUD, RESOLUCION 3280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9" authorId="0" shapeId="0">
      <text>
        <r>
          <rPr>
            <b/>
            <sz val="9"/>
            <color indexed="81"/>
            <rFont val="Tahoma"/>
            <family val="2"/>
          </rPr>
          <t>RUTA INTEGRAL DE ATENCIÓN PARA LA PROMOCIÓN Y MANTENIMIENTO DE LA SALUD, RESOLUCION 3280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3" authorId="0" shapeId="0">
      <text>
        <r>
          <rPr>
            <b/>
            <sz val="9"/>
            <color indexed="81"/>
            <rFont val="Tahoma"/>
            <family val="2"/>
          </rPr>
          <t xml:space="preserve">RUTA INTEGRAL DE ATENCIÓN PARA LA PROMOCIÓN Y MANTENIMIENTO DE LA SALUD - PRIMERA INFANCIA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4" authorId="0" shapeId="0">
      <text>
        <r>
          <rPr>
            <b/>
            <sz val="9"/>
            <color indexed="81"/>
            <rFont val="Tahoma"/>
            <family val="2"/>
          </rPr>
          <t>RUTA INTEGRAL DE ATENCIÓN PARA LA PROMOCIÓN Y MANTENIMIENTO DE LA SALUD -PRIMERA INFANCIA</t>
        </r>
      </text>
    </comment>
    <comment ref="D45" authorId="0" shapeId="0">
      <text>
        <r>
          <rPr>
            <b/>
            <sz val="9"/>
            <color indexed="81"/>
            <rFont val="Tahoma"/>
            <family val="2"/>
          </rPr>
          <t>RUTA INTEGRAL DE ATENCIÓN PARA LA PROMOCIÓN Y MANTENIMIENTO DE LA SALUD -PRIMERA INFANCIA</t>
        </r>
      </text>
    </comment>
    <comment ref="D46" authorId="0" shapeId="0">
      <text>
        <r>
          <rPr>
            <b/>
            <sz val="9"/>
            <color indexed="81"/>
            <rFont val="Tahoma"/>
            <family val="2"/>
          </rPr>
          <t>RUTA INTEGRAL DE ATENCIÓN PARA LA PROMOCIÓN Y MANTENIMIENTO DE LA SALUD - INFANCIA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7" authorId="0" shapeId="0">
      <text>
        <r>
          <rPr>
            <b/>
            <sz val="9"/>
            <color indexed="81"/>
            <rFont val="Tahoma"/>
            <family val="2"/>
          </rPr>
          <t>RUTA INTEGRAL DE ATENCIÓN PARA LA PROMOCIÓN Y MANTENIMIENTO DE LA SALUD - ADOLESCENCIA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8" authorId="0" shapeId="0">
      <text>
        <r>
          <rPr>
            <b/>
            <sz val="9"/>
            <color indexed="81"/>
            <rFont val="Tahoma"/>
            <family val="2"/>
          </rPr>
          <t xml:space="preserve">RUTA INTEGRAL DE ATENCIÓN PARA LA PROMOCIÓN Y MANTENIMIENTO DE LA SALUD -JUVENTUD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9" authorId="0" shapeId="0">
      <text>
        <r>
          <rPr>
            <b/>
            <sz val="9"/>
            <color indexed="81"/>
            <rFont val="Tahoma"/>
            <family val="2"/>
          </rPr>
          <t>RUTA INTEGRAL DE ATENCIÓN PARA LA PROMOCIÓN Y MANTENIMIENTO DE LA SALUD -ADULTEZ</t>
        </r>
      </text>
    </comment>
    <comment ref="D50" authorId="0" shapeId="0">
      <text>
        <r>
          <rPr>
            <b/>
            <sz val="9"/>
            <color indexed="81"/>
            <rFont val="Tahoma"/>
            <family val="2"/>
          </rPr>
          <t xml:space="preserve">RUTA INTEGRAL DE ATENCIÓN PARA LA PROMOCIÓN Y MANTENIMIENTO DE LA SALUD - ADULTO MAYOR </t>
        </r>
      </text>
    </comment>
    <comment ref="D54" authorId="0" shapeId="0">
      <text>
        <r>
          <rPr>
            <b/>
            <sz val="9"/>
            <color indexed="81"/>
            <rFont val="Tahoma"/>
            <family val="2"/>
          </rPr>
          <t xml:space="preserve">RUTA INTEGRAL DE ATENCIÓN PARA LA PROMOCIÓN Y MANTENIMIENTO DE LA SALUD </t>
        </r>
      </text>
    </comment>
    <comment ref="D55" authorId="0" shapeId="0">
      <text>
        <r>
          <rPr>
            <b/>
            <sz val="9"/>
            <color indexed="81"/>
            <rFont val="Tahoma"/>
            <family val="2"/>
          </rPr>
          <t>RUTA INTEGRAL DE ATENCIÓN PARA LA PROMOCIÓN Y MANTENIMIENTO DE LA SALUD, RES. 3280</t>
        </r>
      </text>
    </comment>
    <comment ref="D56" authorId="0" shapeId="0">
      <text>
        <r>
          <rPr>
            <b/>
            <sz val="9"/>
            <color indexed="81"/>
            <rFont val="Tahoma"/>
            <family val="2"/>
          </rPr>
          <t>RUTA INTEGRAL DE ATENCIÓN PARA LA PROMOCIÓN Y MANTENIMIENTO DE LA SALUD, RES. 3280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7" authorId="0" shapeId="0">
      <text>
        <r>
          <rPr>
            <b/>
            <sz val="9"/>
            <color indexed="81"/>
            <rFont val="Tahoma"/>
            <family val="2"/>
          </rPr>
          <t>RUTA INTEGRAL DE ATENCIÓN PARA LA PROMOCIÓN Y MANTENIMIENTO DE LA SALUD, RES. 3280</t>
        </r>
      </text>
    </comment>
    <comment ref="D61" authorId="0" shapeId="0">
      <text>
        <r>
          <rPr>
            <b/>
            <sz val="9"/>
            <color indexed="81"/>
            <rFont val="Tahoma"/>
            <family val="2"/>
          </rPr>
          <t>RESOLUCION 3280,guia de practica clínica para la detección temprana, el
diagnóstico, el tratamiento y el
seguimiento de los defectos refractivos
en menores de 18 años</t>
        </r>
      </text>
    </comment>
    <comment ref="D62" authorId="0" shapeId="0">
      <text>
        <r>
          <rPr>
            <b/>
            <sz val="9"/>
            <color indexed="81"/>
            <rFont val="Tahoma"/>
            <family val="2"/>
          </rPr>
          <t>RESOLUCION 3280,guia de practica clínica para la detección temprana, el
diagnóstico, el tratamiento y el
seguimiento de los defectos refractivos
en menores de 18 años</t>
        </r>
      </text>
    </comment>
    <comment ref="D66" authorId="0" shapeId="0">
      <text>
        <r>
          <rPr>
            <b/>
            <sz val="9"/>
            <color indexed="81"/>
            <rFont val="Tahoma"/>
            <family val="2"/>
          </rPr>
          <t>resolución 1995 de 1999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16" authorId="0" shapeId="0">
      <text>
        <r>
          <rPr>
            <b/>
            <sz val="9"/>
            <color indexed="81"/>
            <rFont val="Tahoma"/>
            <family val="2"/>
          </rPr>
          <t>resolución 1995 de 1999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7" authorId="0" shapeId="0">
      <text>
        <r>
          <rPr>
            <b/>
            <sz val="9"/>
            <color indexed="81"/>
            <rFont val="Tahoma"/>
            <family val="2"/>
          </rPr>
          <t>resolución 1995 de 1999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1" authorId="0" shapeId="0">
      <text>
        <r>
          <rPr>
            <b/>
            <sz val="9"/>
            <color indexed="81"/>
            <rFont val="Tahoma"/>
            <family val="2"/>
          </rPr>
          <t>resolución 1995 de 1999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2" authorId="0" shapeId="0">
      <text>
        <r>
          <rPr>
            <sz val="9"/>
            <color indexed="81"/>
            <rFont val="Tahoma"/>
            <family val="2"/>
          </rPr>
          <t>resolución 1995 de 1999</t>
        </r>
      </text>
    </comment>
    <comment ref="D26" authorId="0" shapeId="0">
      <text>
        <r>
          <rPr>
            <b/>
            <sz val="9"/>
            <color indexed="81"/>
            <rFont val="Tahoma"/>
            <family val="2"/>
          </rPr>
          <t>RUTA INTEGRAL DE ATENCIÓN PARA LA PROMOCIÓN Y MANTENIMIENTO DE LA SALUD -PRIMERA INFANCIA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7" authorId="0" shapeId="0">
      <text>
        <r>
          <rPr>
            <b/>
            <sz val="9"/>
            <color indexed="81"/>
            <rFont val="Tahoma"/>
            <family val="2"/>
          </rPr>
          <t>RUTA INTEGRAL DE ATENCIÓN PARA LA PROMOCIÓN Y MANTENIMIENTO DE LA SALUD - INFANCIA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8" authorId="0" shapeId="0">
      <text>
        <r>
          <rPr>
            <b/>
            <sz val="9"/>
            <color indexed="81"/>
            <rFont val="Tahoma"/>
            <family val="2"/>
          </rPr>
          <t xml:space="preserve">RUTA INTEGRAL DE ATENCIÓN PARA LA PROMOCIÓN Y MANTENIMIENTO DE LA SALUD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2" authorId="0" shapeId="0">
      <text>
        <r>
          <rPr>
            <b/>
            <sz val="9"/>
            <color indexed="81"/>
            <rFont val="Tahoma"/>
            <family val="2"/>
          </rPr>
          <t>RUTA INTEGRAL DE ATENCIÓN PARA LA PROMOCIÓN Y MANTENIMIENTO DE LA SALUD.</t>
        </r>
      </text>
    </comment>
    <comment ref="D33" authorId="0" shapeId="0">
      <text>
        <r>
          <rPr>
            <b/>
            <sz val="9"/>
            <color indexed="81"/>
            <rFont val="Tahoma"/>
            <family val="2"/>
          </rPr>
          <t>RUTA INTEGRAL DE ATENCIÓN PARA LA PROMOCIÓN Y MANTENIMIENTO DE LA SALUD.</t>
        </r>
      </text>
    </comment>
    <comment ref="D34" authorId="0" shapeId="0">
      <text>
        <r>
          <rPr>
            <b/>
            <sz val="9"/>
            <color indexed="81"/>
            <rFont val="Tahoma"/>
            <family val="2"/>
          </rPr>
          <t>RUTA INTEGRAL DE ATENCIÓN PARA LA PROMOCIÓN Y MANTENIMIENTO DE LA SALUD, RESOLUCION 3280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8" authorId="0" shapeId="0">
      <text>
        <r>
          <rPr>
            <b/>
            <sz val="9"/>
            <color indexed="81"/>
            <rFont val="Tahoma"/>
            <family val="2"/>
          </rPr>
          <t xml:space="preserve">RUTA INTEGRAL DE ATENCIÓN PARA LA PROMOCIÓN Y MANTENIMIENTO DE LA SALUD - PRIMERA INFANCIA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9" authorId="0" shapeId="0">
      <text>
        <r>
          <rPr>
            <b/>
            <sz val="9"/>
            <color indexed="81"/>
            <rFont val="Tahoma"/>
            <family val="2"/>
          </rPr>
          <t>RUTA INTEGRAL DE ATENCIÓN PARA LA PROMOCIÓN Y MANTENIMIENTO DE LA SALUD -PRIMERA INFANCIA</t>
        </r>
      </text>
    </comment>
    <comment ref="D40" authorId="0" shapeId="0">
      <text>
        <r>
          <rPr>
            <b/>
            <sz val="9"/>
            <color indexed="81"/>
            <rFont val="Tahoma"/>
            <family val="2"/>
          </rPr>
          <t>RUTA INTEGRAL DE ATENCIÓN PARA LA PROMOCIÓN Y MANTENIMIENTO DE LA SALUD - INFANCIA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1" authorId="0" shapeId="0">
      <text>
        <r>
          <rPr>
            <b/>
            <sz val="9"/>
            <color indexed="81"/>
            <rFont val="Tahoma"/>
            <family val="2"/>
          </rPr>
          <t>RUTA INTEGRAL DE ATENCIÓN PARA LA PROMOCIÓN Y MANTENIMIENTO DE LA SALUD - ADOLESCENCIA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2" authorId="0" shapeId="0">
      <text>
        <r>
          <rPr>
            <b/>
            <sz val="9"/>
            <color indexed="81"/>
            <rFont val="Tahoma"/>
            <family val="2"/>
          </rPr>
          <t xml:space="preserve">RUTA INTEGRAL DE ATENCIÓN PARA LA PROMOCIÓN Y MANTENIMIENTO DE LA SALUD -JUVENTUD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3" authorId="0" shapeId="0">
      <text>
        <r>
          <rPr>
            <b/>
            <sz val="9"/>
            <color indexed="81"/>
            <rFont val="Tahoma"/>
            <family val="2"/>
          </rPr>
          <t>RUTA INTEGRAL DE ATENCIÓN PARA LA PROMOCIÓN Y MANTENIMIENTO DE LA SALUD -ADULTEZ</t>
        </r>
      </text>
    </comment>
    <comment ref="D44" authorId="0" shapeId="0">
      <text>
        <r>
          <rPr>
            <b/>
            <sz val="9"/>
            <color indexed="81"/>
            <rFont val="Tahoma"/>
            <family val="2"/>
          </rPr>
          <t xml:space="preserve">RUTA INTEGRAL DE ATENCIÓN PARA LA PROMOCIÓN Y MANTENIMIENTO DE LA SALUD - ADULTO MAYOR </t>
        </r>
      </text>
    </comment>
    <comment ref="D48" authorId="0" shapeId="0">
      <text>
        <r>
          <rPr>
            <b/>
            <sz val="9"/>
            <color indexed="81"/>
            <rFont val="Tahoma"/>
            <family val="2"/>
          </rPr>
          <t xml:space="preserve">RUTA INTEGRAL DE ATENCIÓN PARA LA PROMOCIÓN Y MANTENIMIENTO DE LA SALUD </t>
        </r>
      </text>
    </comment>
    <comment ref="D49" authorId="0" shapeId="0">
      <text>
        <r>
          <rPr>
            <b/>
            <sz val="9"/>
            <color indexed="81"/>
            <rFont val="Tahoma"/>
            <family val="2"/>
          </rPr>
          <t>RUTA INTEGRAL DE ATENCIÓN PARA LA PROMOCIÓN Y MANTENIMIENTO DE LA SALUD, RES. 3280</t>
        </r>
      </text>
    </comment>
    <comment ref="D50" authorId="0" shapeId="0">
      <text>
        <r>
          <rPr>
            <b/>
            <sz val="9"/>
            <color indexed="81"/>
            <rFont val="Tahoma"/>
            <family val="2"/>
          </rPr>
          <t>RUTA INTEGRAL DE ATENCIÓN PARA LA PROMOCIÓN Y MANTENIMIENTO DE LA SALUD, RES. 3280</t>
        </r>
      </text>
    </comment>
    <comment ref="D51" authorId="0" shapeId="0">
      <text>
        <r>
          <rPr>
            <b/>
            <sz val="9"/>
            <color indexed="81"/>
            <rFont val="Tahoma"/>
            <family val="2"/>
          </rPr>
          <t>RUTA INTEGRAL DE ATENCIÓN PARA LA PROMOCIÓN Y MANTENIMIENTO DE LA SALUD, RES. 3280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5" authorId="0" shapeId="0">
      <text>
        <r>
          <rPr>
            <b/>
            <sz val="9"/>
            <color indexed="81"/>
            <rFont val="Tahoma"/>
            <family val="2"/>
          </rPr>
          <t>RESOLUCION 3280, manual de buenas practicas en salud auditiva y comunicativa min. salud</t>
        </r>
      </text>
    </comment>
    <comment ref="D56" authorId="0" shapeId="0">
      <text>
        <r>
          <rPr>
            <b/>
            <sz val="9"/>
            <color indexed="81"/>
            <rFont val="Tahoma"/>
            <family val="2"/>
          </rPr>
          <t>RESOLUCION 3280, manual de buenas practicas en salud auditiva y comunicativa min. salud</t>
        </r>
      </text>
    </comment>
    <comment ref="D60" authorId="0" shapeId="0">
      <text>
        <r>
          <rPr>
            <b/>
            <sz val="9"/>
            <color indexed="81"/>
            <rFont val="Tahoma"/>
            <family val="2"/>
          </rPr>
          <t>resolución 1995 de 1999, RESOLUCION 3280, manual de buenas practicas en salud auditiva y comunicativa min. salud</t>
        </r>
      </text>
    </comment>
    <comment ref="D61" authorId="0" shapeId="0">
      <text>
        <r>
          <rPr>
            <b/>
            <sz val="9"/>
            <color indexed="81"/>
            <rFont val="Tahoma"/>
            <family val="2"/>
          </rPr>
          <t>resolución 1995 de 1999, RESOLUCION 3280, manual de buenas practicas en salud auditiva y comunicativa min. salud</t>
        </r>
      </text>
    </comment>
  </commentList>
</comments>
</file>

<file path=xl/sharedStrings.xml><?xml version="1.0" encoding="utf-8"?>
<sst xmlns="http://schemas.openxmlformats.org/spreadsheetml/2006/main" count="496" uniqueCount="146">
  <si>
    <t>C</t>
  </si>
  <si>
    <t>NC</t>
  </si>
  <si>
    <t>NA</t>
  </si>
  <si>
    <t>TOTAL</t>
  </si>
  <si>
    <t xml:space="preserve">TOTAL </t>
  </si>
  <si>
    <t>EXAMEN FISICO</t>
  </si>
  <si>
    <t>EDUCACION</t>
  </si>
  <si>
    <t>PRUEBAS ESPECIFICAS</t>
  </si>
  <si>
    <t>DOCUMENTO</t>
  </si>
  <si>
    <t>IDENTIFICACIÓN</t>
  </si>
  <si>
    <t>ACTIVIDADES DETECCION TEMPRANA Y PROTECCION ESPECIFICA</t>
  </si>
  <si>
    <t xml:space="preserve">EVOLUCIÓN COINCIDE CON PLAN DE TRATAMIENTO </t>
  </si>
  <si>
    <t xml:space="preserve">REMISIONES </t>
  </si>
  <si>
    <t xml:space="preserve">RESULTADO </t>
  </si>
  <si>
    <t xml:space="preserve">PROGRAMA RUTA / ESTRATEGIA </t>
  </si>
  <si>
    <t xml:space="preserve">PRIMERA INFANCIA </t>
  </si>
  <si>
    <t xml:space="preserve">ESTANDARES </t>
  </si>
  <si>
    <t>CUMPLE</t>
  </si>
  <si>
    <t xml:space="preserve">NO CUMPLE </t>
  </si>
  <si>
    <t xml:space="preserve">NO APLICA </t>
  </si>
  <si>
    <t xml:space="preserve">CONSOLIDADO AUDITORIA HISTORIA CLINICA </t>
  </si>
  <si>
    <t>Observaciones:</t>
  </si>
  <si>
    <t>ANTECEDENTES</t>
  </si>
  <si>
    <t>CA PROSTATA</t>
  </si>
  <si>
    <t xml:space="preserve">CA COLORECTAL </t>
  </si>
  <si>
    <t>FORMATO AUDITORIA HISTORIA CLINICA PROGRAMAS Y ESTRATEGIAS DETECCIÒN TEMPRANA Y PROTECCION ESPECIFICA</t>
  </si>
  <si>
    <t>Programa o estrategia : Salud Visual y Auditiva</t>
  </si>
  <si>
    <t xml:space="preserve">Auditor : GUSTAVO A GOMEZ MARQUEZ </t>
  </si>
  <si>
    <r>
      <t xml:space="preserve">FORMATO AUDITORIA HISTORIAS CLINICAS LINEAMIENTOS </t>
    </r>
    <r>
      <rPr>
        <b/>
        <sz val="10"/>
        <color rgb="FFFF0000"/>
        <rFont val="Arial"/>
        <family val="2"/>
      </rPr>
      <t xml:space="preserve">SALUD VISUAL </t>
    </r>
  </si>
  <si>
    <t>Se evidencia registro de datos personales del usuario apellidos y nombres completos, estado civil, documento de identidad, fecha de nacimiento, edad, sexo, ocupación, dirección y teléfono del domicilio y lugar de residencia, nombre y teléfono del acompaña</t>
  </si>
  <si>
    <t>Se evidencia caracterización de poblaciones vulnerables (desplazado, indígena, afrocolombiano, privado de la libertad, migrante, discapacitado)</t>
  </si>
  <si>
    <r>
      <rPr>
        <b/>
        <sz val="10"/>
        <color theme="1"/>
        <rFont val="Arial"/>
        <family val="2"/>
      </rPr>
      <t>RN:</t>
    </r>
    <r>
      <rPr>
        <sz val="10"/>
        <color theme="1"/>
        <rFont val="Arial"/>
        <family val="2"/>
      </rPr>
      <t xml:space="preserve"> Se evidencia el registro de anamnesis, valoración de párpados, órbita y anexos, motilidad palpebral y ocular, conjuntivas, cornea y segmento anterior, reactividad pupilar.</t>
    </r>
  </si>
  <si>
    <r>
      <t xml:space="preserve">AD: </t>
    </r>
    <r>
      <rPr>
        <sz val="10"/>
        <color theme="1"/>
        <rFont val="Arial"/>
        <family val="2"/>
      </rPr>
      <t>Se evidencia el registro de anamnesis, valoración de párpados, órbita y anexos, motilidad palpebral y ocular, conjuntivas, cornea y segmento anterior, reactividad pupilar, fondo de ojo.</t>
    </r>
  </si>
  <si>
    <r>
      <t xml:space="preserve">JUV: </t>
    </r>
    <r>
      <rPr>
        <sz val="10"/>
        <color theme="1"/>
        <rFont val="Arial"/>
        <family val="2"/>
      </rPr>
      <t>Se evidencia el registro de la valoración de la salud visual que incluye:  anamnesis, valoración de párpados, órbita y anexos, motilidad palpebral y ocular, conjuntivas, cornea y segmento anterior, reactividad pupilar, fondo de ojo.</t>
    </r>
  </si>
  <si>
    <r>
      <t xml:space="preserve">ADUL: </t>
    </r>
    <r>
      <rPr>
        <sz val="10"/>
        <color theme="1"/>
        <rFont val="Arial"/>
        <family val="2"/>
      </rPr>
      <t xml:space="preserve"> Se evidencia el registro de anamnesis, valoración de párpados, órbita y anexos, motilidad palpebral y ocular, conjuntivas, cornea y segmento anterior, reactividad pupilar, fondo de ojo</t>
    </r>
  </si>
  <si>
    <r>
      <t xml:space="preserve">ADUL MAY: </t>
    </r>
    <r>
      <rPr>
        <sz val="10"/>
        <color theme="1"/>
        <rFont val="Arial"/>
        <family val="2"/>
      </rPr>
      <t>Se evidencia el registro de anamnesis, valoración de párpados, órbita y anexos, motilidad palpebral y ocular, conjuntivas, cornea y segmento anterior, reactividad pupilar, fondo de ojo.</t>
    </r>
  </si>
  <si>
    <t xml:space="preserve">Se evidencia el registro de la educación brindada en cuanto a Signos y síntomas de alarma. </t>
  </si>
  <si>
    <r>
      <t>Se evidencia el registro de la educación prevención de glaucoma y catarata.</t>
    </r>
    <r>
      <rPr>
        <sz val="10"/>
        <color rgb="FFFF0000"/>
        <rFont val="Arial"/>
        <family val="2"/>
      </rPr>
      <t xml:space="preserve"> </t>
    </r>
  </si>
  <si>
    <t xml:space="preserve">Se evidencia el registro de la educación brindada en factores de riesgo y hábitos saludables </t>
  </si>
  <si>
    <r>
      <rPr>
        <b/>
        <sz val="10"/>
        <color theme="1"/>
        <rFont val="Arial"/>
        <family val="2"/>
      </rPr>
      <t>RN:</t>
    </r>
    <r>
      <rPr>
        <sz val="10"/>
        <color theme="1"/>
        <rFont val="Arial"/>
        <family val="2"/>
      </rPr>
      <t xml:space="preserve"> Se evidencia registro de, Tamizaje basado en instrumentos examen refractivo, examen oftalmológico en las primeras 24 y 72 horas queratometría, refracción estática y dinámica o ambas, según sea el caso y visión cromática y la visión estereoscópica </t>
    </r>
  </si>
  <si>
    <r>
      <t xml:space="preserve">AD: </t>
    </r>
    <r>
      <rPr>
        <sz val="10"/>
        <color theme="1"/>
        <rFont val="Arial"/>
        <family val="2"/>
      </rPr>
      <t>Se evidencia registro de medición de presión ocular, queratometría, refracción estática y dinámica o ambas, según sea el caso y visión cromática y la visión estereoscópica</t>
    </r>
  </si>
  <si>
    <t>Se evidencia registro de promoción del uso de protección solar con filtro.</t>
  </si>
  <si>
    <t xml:space="preserve">Promover el uso de elementos de protección visual, uso adecuado de iluminación, uso adecuado de aparatos tecnológicos. </t>
  </si>
  <si>
    <r>
      <t>FORMATO AUDITORIA HISTORIAS CLÍNICAS</t>
    </r>
    <r>
      <rPr>
        <b/>
        <sz val="10"/>
        <color rgb="FFFF0000"/>
        <rFont val="Arial"/>
        <family val="2"/>
      </rPr>
      <t xml:space="preserve"> SALUD AUDITIVA</t>
    </r>
  </si>
  <si>
    <r>
      <rPr>
        <b/>
        <sz val="10"/>
        <color theme="1"/>
        <rFont val="Arial"/>
        <family val="2"/>
      </rPr>
      <t xml:space="preserve">1RA INF: </t>
    </r>
    <r>
      <rPr>
        <sz val="10"/>
        <color theme="1"/>
        <rFont val="Arial"/>
        <family val="2"/>
      </rPr>
      <t xml:space="preserve"> Se evidencia el registro de examen físico sistematizado y de la presencia o no de factores de riesgo para anomalía congénita.
Evaluar la madurez de la vía  auditiva a través de estímulo sonoro y respuesta refleja, por ejemplo : se calma ante la voz de la madre.</t>
    </r>
  </si>
  <si>
    <r>
      <rPr>
        <b/>
        <sz val="10"/>
        <color theme="1"/>
        <rFont val="Arial"/>
        <family val="2"/>
      </rPr>
      <t xml:space="preserve">1RA INF: </t>
    </r>
    <r>
      <rPr>
        <sz val="10"/>
        <color theme="1"/>
        <rFont val="Arial"/>
        <family val="2"/>
      </rPr>
      <t>Se evidencia registro de</t>
    </r>
    <r>
      <rPr>
        <b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evaluación audiológica instrumental (audiometría comportamental, potenciales evocados auditivos o emisiones otacústicas), EAD o  instrumento de evaluación de la audición, habla, voz, lenguaje y comunicación.</t>
    </r>
  </si>
  <si>
    <r>
      <t xml:space="preserve">AD: </t>
    </r>
    <r>
      <rPr>
        <sz val="10"/>
        <color theme="1"/>
        <rFont val="Arial"/>
        <family val="2"/>
      </rPr>
      <t>Se evidencia registro de EAD o  instrumento de evaluación de la audición, habla, voz, lenguaje y comunicación.</t>
    </r>
  </si>
  <si>
    <t>Se evidencia registro de promoción del uso de elementos de protección auditiva en entornos de riesgo como el laboral.</t>
  </si>
  <si>
    <t xml:space="preserve"> Se evidencia registro de la Identificación del riesgo a exposición al ruido en el entorno laboral.</t>
  </si>
  <si>
    <t>Se evidencia registro de la valoración de la agudeza auditiva, las habilidades comunicativas orales  y el desempeño comunicativo</t>
  </si>
  <si>
    <t>Se evidencia registro de derivación al tramo de atenciones para las alteraciones, enfermedades y trastornos otológicos, auditivos y comunicativos.</t>
  </si>
  <si>
    <t xml:space="preserve">SALUD VISUAL </t>
  </si>
  <si>
    <t xml:space="preserve">SALUD AUDITIVA </t>
  </si>
  <si>
    <t xml:space="preserve">PAI - AIEPI </t>
  </si>
  <si>
    <t xml:space="preserve">PLANIFICACION </t>
  </si>
  <si>
    <t xml:space="preserve">RUTA MATERNO </t>
  </si>
  <si>
    <t xml:space="preserve">SALUD BUCAL </t>
  </si>
  <si>
    <t xml:space="preserve">ENF RESP EPOC </t>
  </si>
  <si>
    <t>ENF RESP ASMA</t>
  </si>
  <si>
    <t xml:space="preserve">RUTA CCV HTA </t>
  </si>
  <si>
    <t>RUTA CCV DM</t>
  </si>
  <si>
    <t xml:space="preserve">TB </t>
  </si>
  <si>
    <t>SALUD MENTAL  DEPRESION</t>
  </si>
  <si>
    <t xml:space="preserve">SALUD MENTAL  COND SUIC </t>
  </si>
  <si>
    <t>RESULTADO</t>
  </si>
  <si>
    <t xml:space="preserve">FORMATO AUDITORIA HISTORIA CLINICA </t>
  </si>
  <si>
    <t>Fecha: 09-06-2021</t>
  </si>
  <si>
    <t xml:space="preserve">Institución  IPS COLSUBSIDIO  </t>
  </si>
  <si>
    <t>TI 1142515354</t>
  </si>
  <si>
    <t>CC1088256670</t>
  </si>
  <si>
    <t xml:space="preserve">se cuenta con sistema moderno que permite adecuado diligenciamiento de la HC </t>
  </si>
  <si>
    <t xml:space="preserve">se evidencia adecuado registro </t>
  </si>
  <si>
    <t>CC 42149571</t>
  </si>
  <si>
    <t>CC 4378082</t>
  </si>
  <si>
    <t>CC 24766832</t>
  </si>
  <si>
    <t>CC 9861259</t>
  </si>
  <si>
    <t>CC 10138857</t>
  </si>
  <si>
    <t>no se evidencia registro de esta prueba especifica</t>
  </si>
  <si>
    <t xml:space="preserve">no se evidencia registro de esta prueba especifica ni remisiones a entidad pertinente </t>
  </si>
  <si>
    <t>CC 39611843</t>
  </si>
  <si>
    <t xml:space="preserve">Se evidencia adecuado registro de otoscopia </t>
  </si>
  <si>
    <t xml:space="preserve">se evidencia registro de otoscopia completa </t>
  </si>
  <si>
    <t xml:space="preserve">se evidencia registro claro de actividades de DT Y PE </t>
  </si>
  <si>
    <t>RC 1089104201</t>
  </si>
  <si>
    <t xml:space="preserve">Se evidencia registro de EAD </t>
  </si>
  <si>
    <t xml:space="preserve">Adecuado registro de actividades de DT Y PE </t>
  </si>
  <si>
    <t>CC 4574349</t>
  </si>
  <si>
    <t xml:space="preserve">adecuado sistema de registro, no se evidencia valoración del ojo </t>
  </si>
  <si>
    <t xml:space="preserve">no se identifica examen físico de visión </t>
  </si>
  <si>
    <t xml:space="preserve">se evidencia valoración de estructuras oculares externas </t>
  </si>
  <si>
    <t>Se evidencia el registro de educación en promover el uso de elementos de protección visual, uso adecuado de iluminación, uso adecuado de aparatos tecnológicos.</t>
  </si>
  <si>
    <t xml:space="preserve">se evidencia adecuado registro en actividades de educación </t>
  </si>
  <si>
    <t xml:space="preserve">oportunidad de mejora para el desarrollo de actividades de pedagogía </t>
  </si>
  <si>
    <t xml:space="preserve">se evidencia adecuado registro en educación general </t>
  </si>
  <si>
    <r>
      <rPr>
        <b/>
        <sz val="10"/>
        <color theme="1"/>
        <rFont val="Arial"/>
        <family val="2"/>
      </rPr>
      <t xml:space="preserve">1RA INF: </t>
    </r>
    <r>
      <rPr>
        <sz val="10"/>
        <color theme="1"/>
        <rFont val="Arial"/>
        <family val="2"/>
      </rPr>
      <t>Se evidencia registro de: Examen binocular en menores de 6 meses y examen monocular más binocular después de los 6 meses hasta los 3 años. Se recomienda realizar a todo niño evaluación visual monocular y binocular con opto tipos estandarizados al menos una vez al año entre los 3 y los 5 años.</t>
    </r>
  </si>
  <si>
    <r>
      <rPr>
        <b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 xml:space="preserve">Se evidencia registro de Reflejo luminoso corneal Tamizaje basado en instrumentos Examen refractivo, Examen oculomotor. Examen oftalmoscopio.           </t>
    </r>
  </si>
  <si>
    <r>
      <rPr>
        <b/>
        <sz val="10"/>
        <color theme="1"/>
        <rFont val="Arial"/>
        <family val="2"/>
      </rPr>
      <t>INF:</t>
    </r>
    <r>
      <rPr>
        <sz val="10"/>
        <color theme="1"/>
        <rFont val="Arial"/>
        <family val="2"/>
      </rPr>
      <t xml:space="preserve"> Se evidencia registro de Reflejo corneal asimétrico a movimientos de refijación al cover- uncover.
</t>
    </r>
  </si>
  <si>
    <r>
      <t xml:space="preserve">JUV: </t>
    </r>
    <r>
      <rPr>
        <sz val="10"/>
        <color theme="1"/>
        <rFont val="Arial"/>
        <family val="2"/>
      </rPr>
      <t>Se evidencia registro de, medición de presión ocular, fondo de ojo, queratometría, refracción estática y dinámica o ambas, según sea el caso y visión cromática y la visión estereoscópica. Examen optométrico u oftalmológico.</t>
    </r>
  </si>
  <si>
    <r>
      <t xml:space="preserve">ADUL: </t>
    </r>
    <r>
      <rPr>
        <sz val="10"/>
        <color theme="1"/>
        <rFont val="Arial"/>
        <family val="2"/>
      </rPr>
      <t>Se evidencia registro de, medición de presión ocular, queratometría, refracción estática y dinámica o ambas, según sea el caso y visión cromática y la visión estereoscópica. Examen optométrico u oftalmológico: a partir de los 40 años cada cinco años (el equipo técnico sugiere para todos los adultos cada 2 años )</t>
    </r>
  </si>
  <si>
    <r>
      <t xml:space="preserve">ADUL MAY: </t>
    </r>
    <r>
      <rPr>
        <sz val="10"/>
        <color theme="1"/>
        <rFont val="Arial"/>
        <family val="2"/>
      </rPr>
      <t>Se evidencia registro de medición de presión ocular, queratometría, refracción estática y dinámica o ambas, según sea el caso y visión cromática y la visión estereoscópica. Examen optométrico u oftalmológico: cada cinco años</t>
    </r>
  </si>
  <si>
    <t xml:space="preserve">se evidencia remisión a optometría donde se realiza este tipo de valoración </t>
  </si>
  <si>
    <t xml:space="preserve">no se evidencia valoración del sistema visual </t>
  </si>
  <si>
    <t xml:space="preserve">no se evidencia esta valoración ni remisión a profesional pertinente </t>
  </si>
  <si>
    <t>Se evidencia registro de, Test de agudeza visual con opto tipos como el HOTV o LEA symbols.</t>
  </si>
  <si>
    <t xml:space="preserve">Promoción del consumo de frutas y verduras. Promoción de hábitos de vida saludable para prevenir la HTA, DM y patologías de RCV en general. </t>
  </si>
  <si>
    <t xml:space="preserve">se evidencia adecuado registro en actividades de detección temprana </t>
  </si>
  <si>
    <t xml:space="preserve">no se evidencia enfoque de actividades de protección visual </t>
  </si>
  <si>
    <t xml:space="preserve">no se evidencia adecuado registro en actividades de detección temprana para la salud visual </t>
  </si>
  <si>
    <t>Se evidencia registro, si hay alteraciones visuales y se envía al oftalmólogo a los pacientes mayores de 50 años, continuidad al tratamiento indicado y seguimiento a la evolución clínica .</t>
  </si>
  <si>
    <t>Se especifica plan de manejo  farmacológico y no farmacológico según los hallazgos encontrados en el control o consulta.</t>
  </si>
  <si>
    <t>adecuado registro de remisión a especialidades</t>
  </si>
  <si>
    <t xml:space="preserve">adecuado registro del plan de manejo </t>
  </si>
  <si>
    <t xml:space="preserve">adecuado registro del plan de manejo y tratamiento en general </t>
  </si>
  <si>
    <t>Se tiene un ítem donde se registre las remisiones a Optómetra, Oftalmólogo u otras especialidades pertinentes y se evidencia seguimiento de contra referencia.</t>
  </si>
  <si>
    <t xml:space="preserve">se evidencia el ítem no aplica para esta revisión </t>
  </si>
  <si>
    <t xml:space="preserve">se evidencia el ítem con adecuado diligenciamiento  </t>
  </si>
  <si>
    <t xml:space="preserve">no se evidencia actualización en el sistema de población vulnerable </t>
  </si>
  <si>
    <r>
      <t xml:space="preserve">Se evidencia el diligenciamiento de antecedentes </t>
    </r>
    <r>
      <rPr>
        <u/>
        <sz val="10"/>
        <color theme="1"/>
        <rFont val="Arial"/>
        <family val="2"/>
      </rPr>
      <t>familiares</t>
    </r>
    <r>
      <rPr>
        <sz val="10"/>
        <color theme="1"/>
        <rFont val="Arial"/>
        <family val="2"/>
      </rPr>
      <t xml:space="preserve"> en cada control (familiares en primer grado de Hta, DM, glaucoma, catarata, Retinopatías o problemas de refracción).</t>
    </r>
  </si>
  <si>
    <r>
      <t xml:space="preserve">Se evidencia el diligenciamiento de antecedentes </t>
    </r>
    <r>
      <rPr>
        <u/>
        <sz val="10"/>
        <color theme="1"/>
        <rFont val="Arial"/>
        <family val="2"/>
      </rPr>
      <t xml:space="preserve">personales </t>
    </r>
    <r>
      <rPr>
        <sz val="10"/>
        <color theme="1"/>
        <rFont val="Arial"/>
        <family val="2"/>
      </rPr>
      <t>en cada control (HTA, DM, glaucoma, catarata, Retinopatías o problemas de refracción).</t>
    </r>
  </si>
  <si>
    <t xml:space="preserve">el sistema tiene ítem automático que permite el diligenciamiento de este parámetro de forma oportuna </t>
  </si>
  <si>
    <r>
      <rPr>
        <b/>
        <sz val="10"/>
        <color theme="1"/>
        <rFont val="Arial"/>
        <family val="2"/>
      </rPr>
      <t xml:space="preserve">1RA INF: </t>
    </r>
    <r>
      <rPr>
        <sz val="10"/>
        <color theme="1"/>
        <rFont val="Arial"/>
        <family val="2"/>
      </rPr>
      <t>Se evidencia el registro de</t>
    </r>
    <r>
      <rPr>
        <b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Evaluación del rojo retiniano, inspección externa Examen pupilar, Reflejo luminoso corneal, Determinar el estado anatomofisiológico de las estructuras del segmento anterior ocular y los anexos oculares.</t>
    </r>
  </si>
  <si>
    <r>
      <rPr>
        <b/>
        <sz val="10"/>
        <color theme="1"/>
        <rFont val="Arial"/>
        <family val="2"/>
      </rPr>
      <t>INF:</t>
    </r>
    <r>
      <rPr>
        <sz val="10"/>
        <color theme="1"/>
        <rFont val="Arial"/>
        <family val="2"/>
      </rPr>
      <t xml:space="preserve"> Se evidencia el registro de Examen pupilar evaluación del rojo retiniano, inspección externa.</t>
    </r>
  </si>
  <si>
    <t xml:space="preserve">se cuenta común sistema que permite garantizar esta información en todas las atenciones pero no se evidencia registro de caracterización de población vulnerable </t>
  </si>
  <si>
    <r>
      <t xml:space="preserve">Se evidencia el diligenciamiento de antecedentes </t>
    </r>
    <r>
      <rPr>
        <u/>
        <sz val="10"/>
        <color theme="1"/>
        <rFont val="Arial"/>
        <family val="2"/>
      </rPr>
      <t>familiares</t>
    </r>
    <r>
      <rPr>
        <sz val="10"/>
        <color theme="1"/>
        <rFont val="Arial"/>
        <family val="2"/>
      </rPr>
      <t xml:space="preserve"> en cada control (familiares en primer grado de Hta, DM, Problemas de audición o lenguaje).</t>
    </r>
  </si>
  <si>
    <r>
      <t xml:space="preserve">Se evidencia el diligenciamiento de antecedentes </t>
    </r>
    <r>
      <rPr>
        <u/>
        <sz val="10"/>
        <color theme="1"/>
        <rFont val="Arial"/>
        <family val="2"/>
      </rPr>
      <t xml:space="preserve">personales </t>
    </r>
    <r>
      <rPr>
        <sz val="10"/>
        <color theme="1"/>
        <rFont val="Arial"/>
        <family val="2"/>
      </rPr>
      <t>en cada control (HTA, DM, glaucoma, catarata, Problemas de audición o lenguaje).</t>
    </r>
  </si>
  <si>
    <r>
      <rPr>
        <b/>
        <sz val="10"/>
        <color theme="1"/>
        <rFont val="Arial"/>
        <family val="2"/>
      </rPr>
      <t>INF:</t>
    </r>
    <r>
      <rPr>
        <sz val="10"/>
        <color theme="1"/>
        <rFont val="Arial"/>
        <family val="2"/>
      </rPr>
      <t xml:space="preserve"> Se evidencia el registro de Examen con Otoscopia, Audiometría Tonal, Logo audiometría (Audiometría Verbal). 
</t>
    </r>
  </si>
  <si>
    <r>
      <t xml:space="preserve">AD, JUV, ADUL Y ADUL MAY: </t>
    </r>
    <r>
      <rPr>
        <sz val="10"/>
        <color theme="1"/>
        <rFont val="Arial"/>
        <family val="2"/>
      </rPr>
      <t>Se evidencia el registro de Valoración del estado del oído, audición y comunicación</t>
    </r>
  </si>
  <si>
    <t xml:space="preserve">se evidencia adecuado registro de valoración externa del oído </t>
  </si>
  <si>
    <t xml:space="preserve">usuario con patología del oído adecuado registro de valoración </t>
  </si>
  <si>
    <t xml:space="preserve">Valoración por medicina interna enfoque RCV </t>
  </si>
  <si>
    <t xml:space="preserve">Se evidencia el registro de educación y promoción en hábitos de higiene, cuidados del oído y audición, identificación de alertas tempranas, adopción de conductas protectoras (promover ambientes tranquilos, uso de elementos de protección para ruido y agua) derecho a la tranquilidad. </t>
  </si>
  <si>
    <t xml:space="preserve">se evidencia adecuado registro en educación general en salud auditiva </t>
  </si>
  <si>
    <t xml:space="preserve">oportunidad de mejora en cuanto a educación a pesar de ser consulta de problema auditivo </t>
  </si>
  <si>
    <r>
      <rPr>
        <b/>
        <sz val="10"/>
        <color theme="1"/>
        <rFont val="Arial"/>
        <family val="2"/>
      </rPr>
      <t>RN:</t>
    </r>
    <r>
      <rPr>
        <sz val="10"/>
        <color theme="1"/>
        <rFont val="Arial"/>
        <family val="2"/>
      </rPr>
      <t xml:space="preserve"> Se evidencia registro de, Potenciales auditivos evocados del tronco cerebral (PET) Emisiones otacústicas (EOA), </t>
    </r>
  </si>
  <si>
    <r>
      <rPr>
        <b/>
        <sz val="10"/>
        <color theme="1"/>
        <rFont val="Arial"/>
        <family val="2"/>
      </rPr>
      <t>INF:</t>
    </r>
    <r>
      <rPr>
        <sz val="10"/>
        <color theme="1"/>
        <rFont val="Arial"/>
        <family val="2"/>
      </rPr>
      <t xml:space="preserve"> Se evidencia registro de Tamizaje auditivo para niños/as de 6  a  9  años con : Impedanciometria (Inmitancia Acústica) Audiometría Tonal Logo audiometría (Audiometría Verbal), EAD o  instrumento de evaluación de la audición, habla, voz, lenguaje y comunicación.
</t>
    </r>
  </si>
  <si>
    <r>
      <t xml:space="preserve">JUV: </t>
    </r>
    <r>
      <rPr>
        <sz val="10"/>
        <color theme="1"/>
        <rFont val="Arial"/>
        <family val="2"/>
      </rPr>
      <t>Se evidencia registro de Impedanciometria (Inmitancia Acústica), Audiometría Tonal Logo audiometría (Audiometría Verbal).</t>
    </r>
  </si>
  <si>
    <r>
      <t>ADUL:</t>
    </r>
    <r>
      <rPr>
        <sz val="10"/>
        <color theme="1"/>
        <rFont val="Arial"/>
        <family val="2"/>
      </rPr>
      <t xml:space="preserve"> Valoración de la agudeza auditiva  y desempeño comunicativo Realizar: Otoscopia, test de diapasones y audiometría tonal</t>
    </r>
  </si>
  <si>
    <r>
      <t xml:space="preserve">ADUL MAY: </t>
    </r>
    <r>
      <rPr>
        <sz val="10"/>
        <color theme="1"/>
        <rFont val="Arial"/>
        <family val="2"/>
      </rPr>
      <t>Se evidencia registro de Valorar la exposición al ruido en cada entorno con otoscopia, prueba del susurro y audiometría tonal.</t>
    </r>
  </si>
  <si>
    <t>se evidencia aplicación de EAD</t>
  </si>
  <si>
    <t>No se evidencia registro de valoración con otoscopia</t>
  </si>
  <si>
    <t xml:space="preserve">oportunidad de mejora en cuanto a actividad enfocadas en la salud auditiva </t>
  </si>
  <si>
    <t>Se evidencia registro, si hay alteraciones auditivas y se envía al especialista a los pacientes, continuidad al tratamiento indicado y seguimiento a la evolución clínica .</t>
  </si>
  <si>
    <t>Se especifica plan de manejo farmacológico y no farmacológico según los hallazgos encontrados en el control o consulta.</t>
  </si>
  <si>
    <t xml:space="preserve">se evidencia adecuado registro en educación de plan de manejo a seguir con respecto al tratamiento </t>
  </si>
  <si>
    <t xml:space="preserve">adecuado registro de educación en plan de manejo </t>
  </si>
  <si>
    <t>Se tiene un ítem donde se registre las remisiones a Otorrino, Oftalmólogo u otras especialidades pertinentes y se evidencia seguimiento de contra referencia.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</si>
</sst>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0"/>
      <name val="Arial"/>
      <family val="2"/>
    </font>
    <font>
      <b/>
      <sz val="11"/>
      <color theme="0"/>
      <name val="Calibri"/>
      <family val="2"/>
    </font>
    <font>
      <sz val="11"/>
      <color rgb="FF000000"/>
      <name val="Calibri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theme="0"/>
      <name val="Arial"/>
      <family val="2"/>
    </font>
    <font>
      <u/>
      <sz val="10"/>
      <color theme="1"/>
      <name val="Arial"/>
      <family val="2"/>
    </font>
    <font>
      <sz val="11"/>
      <color rgb="FF000000"/>
      <name val="Calibri"/>
      <family val="2"/>
    </font>
    <font>
      <sz val="10"/>
      <color rgb="FF0070C0"/>
      <name val="Arial"/>
      <family val="2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1" fillId="0" borderId="8"/>
    <xf numFmtId="0" fontId="15" fillId="0" borderId="8" applyNumberFormat="0" applyFill="0" applyBorder="0" applyProtection="0"/>
    <xf numFmtId="9" fontId="1" fillId="0" borderId="8" applyFont="0" applyFill="0" applyBorder="0" applyAlignment="0" applyProtection="0"/>
    <xf numFmtId="9" fontId="18" fillId="0" borderId="0" applyFont="0" applyFill="0" applyBorder="0" applyAlignment="0" applyProtection="0"/>
    <xf numFmtId="0" fontId="15" fillId="0" borderId="8" applyNumberFormat="0" applyFill="0" applyBorder="0" applyProtection="0"/>
    <xf numFmtId="0" fontId="20" fillId="0" borderId="8"/>
    <xf numFmtId="0" fontId="3" fillId="0" borderId="8" applyNumberFormat="0" applyBorder="0" applyProtection="0"/>
    <xf numFmtId="9" fontId="11" fillId="0" borderId="8" applyFont="0" applyBorder="0" applyProtection="0"/>
  </cellStyleXfs>
  <cellXfs count="89">
    <xf numFmtId="0" fontId="0" fillId="0" borderId="0" xfId="0" applyFont="1" applyAlignment="1"/>
    <xf numFmtId="0" fontId="3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vertical="center" textRotation="90"/>
    </xf>
    <xf numFmtId="0" fontId="3" fillId="0" borderId="0" xfId="0" applyFont="1" applyAlignment="1">
      <alignment horizontal="left" vertical="center" textRotation="90"/>
    </xf>
    <xf numFmtId="0" fontId="3" fillId="0" borderId="0" xfId="0" applyFont="1" applyAlignment="1">
      <alignment textRotation="90"/>
    </xf>
    <xf numFmtId="0" fontId="0" fillId="0" borderId="0" xfId="0" applyFont="1" applyAlignment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2" fillId="0" borderId="2" xfId="0" applyFont="1" applyBorder="1" applyAlignment="1"/>
    <xf numFmtId="0" fontId="2" fillId="0" borderId="8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6" xfId="0" applyFont="1" applyBorder="1" applyAlignment="1"/>
    <xf numFmtId="0" fontId="2" fillId="0" borderId="7" xfId="0" applyFont="1" applyBorder="1" applyAlignment="1"/>
    <xf numFmtId="49" fontId="9" fillId="7" borderId="13" xfId="2" applyNumberFormat="1" applyFont="1" applyFill="1" applyBorder="1" applyAlignment="1">
      <alignment horizontal="center" vertical="center" wrapText="1"/>
    </xf>
    <xf numFmtId="0" fontId="13" fillId="0" borderId="0" xfId="0" applyFont="1"/>
    <xf numFmtId="0" fontId="14" fillId="3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9" fillId="7" borderId="13" xfId="2" applyNumberFormat="1" applyFont="1" applyFill="1" applyBorder="1" applyAlignment="1">
      <alignment horizontal="left" vertical="center" wrapText="1"/>
    </xf>
    <xf numFmtId="0" fontId="16" fillId="7" borderId="13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14" fillId="0" borderId="13" xfId="0" applyFont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vertical="center" wrapText="1"/>
    </xf>
    <xf numFmtId="0" fontId="13" fillId="0" borderId="13" xfId="0" applyFont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19" fillId="0" borderId="13" xfId="0" applyFont="1" applyBorder="1" applyAlignment="1">
      <alignment vertical="center" wrapText="1"/>
    </xf>
    <xf numFmtId="0" fontId="13" fillId="0" borderId="13" xfId="0" applyFont="1" applyBorder="1" applyAlignment="1">
      <alignment vertical="center"/>
    </xf>
    <xf numFmtId="0" fontId="13" fillId="0" borderId="13" xfId="0" applyFont="1" applyBorder="1" applyAlignment="1">
      <alignment horizontal="left" vertical="center" wrapText="1"/>
    </xf>
    <xf numFmtId="0" fontId="13" fillId="0" borderId="13" xfId="0" applyFont="1" applyFill="1" applyBorder="1" applyAlignment="1">
      <alignment horizontal="left" vertical="center" wrapText="1"/>
    </xf>
    <xf numFmtId="0" fontId="14" fillId="0" borderId="13" xfId="0" applyFont="1" applyFill="1" applyBorder="1" applyAlignment="1">
      <alignment horizontal="left" vertical="center" wrapText="1"/>
    </xf>
    <xf numFmtId="0" fontId="13" fillId="0" borderId="13" xfId="0" applyFont="1" applyBorder="1" applyAlignment="1">
      <alignment vertical="center" wrapText="1"/>
    </xf>
    <xf numFmtId="0" fontId="13" fillId="0" borderId="13" xfId="0" applyFont="1" applyBorder="1" applyAlignment="1">
      <alignment vertical="top" wrapText="1"/>
    </xf>
    <xf numFmtId="0" fontId="13" fillId="0" borderId="13" xfId="0" applyFont="1" applyBorder="1" applyAlignment="1">
      <alignment horizontal="left" vertical="top" wrapText="1"/>
    </xf>
    <xf numFmtId="0" fontId="3" fillId="0" borderId="13" xfId="0" applyFont="1" applyFill="1" applyBorder="1" applyAlignment="1">
      <alignment vertical="center" wrapText="1"/>
    </xf>
    <xf numFmtId="0" fontId="13" fillId="0" borderId="13" xfId="0" applyFont="1" applyFill="1" applyBorder="1" applyAlignment="1">
      <alignment vertical="center" wrapText="1"/>
    </xf>
    <xf numFmtId="9" fontId="13" fillId="0" borderId="0" xfId="4" applyFont="1" applyAlignment="1">
      <alignment horizontal="center" vertical="center"/>
    </xf>
    <xf numFmtId="0" fontId="13" fillId="0" borderId="13" xfId="0" applyFont="1" applyBorder="1"/>
    <xf numFmtId="0" fontId="13" fillId="0" borderId="13" xfId="0" applyFont="1" applyFill="1" applyBorder="1"/>
    <xf numFmtId="0" fontId="0" fillId="0" borderId="0" xfId="0" applyFont="1" applyAlignment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6" fillId="0" borderId="8" xfId="5" applyNumberFormat="1" applyFont="1" applyAlignment="1"/>
    <xf numFmtId="49" fontId="9" fillId="7" borderId="20" xfId="5" applyNumberFormat="1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left"/>
    </xf>
    <xf numFmtId="0" fontId="10" fillId="4" borderId="9" xfId="0" applyFont="1" applyFill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9" fontId="0" fillId="0" borderId="20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left"/>
    </xf>
    <xf numFmtId="0" fontId="21" fillId="0" borderId="0" xfId="0" applyFont="1" applyAlignment="1"/>
    <xf numFmtId="0" fontId="10" fillId="4" borderId="20" xfId="0" applyFont="1" applyFill="1" applyBorder="1" applyAlignment="1">
      <alignment horizontal="center" vertical="center"/>
    </xf>
    <xf numFmtId="9" fontId="10" fillId="4" borderId="20" xfId="0" applyNumberFormat="1" applyFont="1" applyFill="1" applyBorder="1" applyAlignment="1">
      <alignment horizontal="center" vertical="center"/>
    </xf>
    <xf numFmtId="9" fontId="9" fillId="7" borderId="20" xfId="4" applyFont="1" applyFill="1" applyBorder="1" applyAlignment="1">
      <alignment horizontal="center" vertical="center" wrapText="1"/>
    </xf>
    <xf numFmtId="0" fontId="2" fillId="0" borderId="5" xfId="0" applyFont="1" applyBorder="1" applyAlignment="1"/>
    <xf numFmtId="0" fontId="0" fillId="0" borderId="20" xfId="0" applyFont="1" applyBorder="1" applyAlignment="1">
      <alignment horizontal="center"/>
    </xf>
    <xf numFmtId="9" fontId="0" fillId="0" borderId="20" xfId="0" applyNumberFormat="1" applyFont="1" applyBorder="1" applyAlignment="1">
      <alignment horizontal="center"/>
    </xf>
    <xf numFmtId="0" fontId="14" fillId="6" borderId="0" xfId="0" applyFont="1" applyFill="1" applyAlignment="1">
      <alignment vertical="center" wrapText="1"/>
    </xf>
    <xf numFmtId="49" fontId="9" fillId="7" borderId="13" xfId="2" applyNumberFormat="1" applyFont="1" applyFill="1" applyBorder="1" applyAlignment="1">
      <alignment horizontal="center" vertical="center"/>
    </xf>
    <xf numFmtId="0" fontId="11" fillId="0" borderId="9" xfId="0" applyFont="1" applyBorder="1" applyAlignment="1">
      <alignment horizontal="left"/>
    </xf>
    <xf numFmtId="0" fontId="11" fillId="0" borderId="14" xfId="0" applyFont="1" applyBorder="1" applyAlignment="1">
      <alignment horizontal="left"/>
    </xf>
    <xf numFmtId="0" fontId="10" fillId="4" borderId="9" xfId="0" applyFont="1" applyFill="1" applyBorder="1" applyAlignment="1">
      <alignment horizontal="center"/>
    </xf>
    <xf numFmtId="0" fontId="10" fillId="4" borderId="14" xfId="0" applyFont="1" applyFill="1" applyBorder="1" applyAlignment="1">
      <alignment horizontal="center"/>
    </xf>
    <xf numFmtId="0" fontId="12" fillId="5" borderId="1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horizontal="left"/>
    </xf>
    <xf numFmtId="0" fontId="11" fillId="0" borderId="20" xfId="0" applyFont="1" applyBorder="1" applyAlignment="1">
      <alignment horizontal="left"/>
    </xf>
    <xf numFmtId="0" fontId="0" fillId="0" borderId="20" xfId="0" applyFont="1" applyBorder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16" fillId="7" borderId="1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6" fillId="8" borderId="13" xfId="0" applyFont="1" applyFill="1" applyBorder="1" applyAlignment="1">
      <alignment horizontal="center" vertical="center"/>
    </xf>
    <xf numFmtId="0" fontId="16" fillId="8" borderId="13" xfId="0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center"/>
    </xf>
    <xf numFmtId="49" fontId="9" fillId="7" borderId="13" xfId="2" applyNumberFormat="1" applyFont="1" applyFill="1" applyBorder="1" applyAlignment="1">
      <alignment horizontal="center" vertical="center"/>
    </xf>
    <xf numFmtId="0" fontId="14" fillId="6" borderId="12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 wrapText="1"/>
    </xf>
    <xf numFmtId="0" fontId="14" fillId="6" borderId="17" xfId="0" applyFont="1" applyFill="1" applyBorder="1" applyAlignment="1">
      <alignment horizontal="center" vertical="center" wrapText="1"/>
    </xf>
    <xf numFmtId="0" fontId="14" fillId="6" borderId="18" xfId="0" applyFont="1" applyFill="1" applyBorder="1" applyAlignment="1">
      <alignment horizontal="center" vertical="center" wrapText="1"/>
    </xf>
    <xf numFmtId="0" fontId="14" fillId="6" borderId="19" xfId="0" applyFont="1" applyFill="1" applyBorder="1" applyAlignment="1">
      <alignment horizontal="center" vertical="center" wrapText="1"/>
    </xf>
    <xf numFmtId="0" fontId="14" fillId="6" borderId="12" xfId="0" applyFont="1" applyFill="1" applyBorder="1" applyAlignment="1">
      <alignment horizontal="center" vertical="center"/>
    </xf>
    <xf numFmtId="0" fontId="14" fillId="6" borderId="10" xfId="0" applyFont="1" applyFill="1" applyBorder="1" applyAlignment="1">
      <alignment horizontal="center" vertical="center"/>
    </xf>
    <xf numFmtId="0" fontId="14" fillId="6" borderId="17" xfId="0" applyFont="1" applyFill="1" applyBorder="1" applyAlignment="1">
      <alignment horizontal="center" vertical="center"/>
    </xf>
    <xf numFmtId="0" fontId="14" fillId="6" borderId="18" xfId="0" applyFont="1" applyFill="1" applyBorder="1" applyAlignment="1">
      <alignment horizontal="center" vertical="center"/>
    </xf>
  </cellXfs>
  <cellStyles count="9">
    <cellStyle name="Excel Built-in Percent" xfId="8"/>
    <cellStyle name="Normal" xfId="0" builtinId="0"/>
    <cellStyle name="Normal 2" xfId="1"/>
    <cellStyle name="Normal 3" xfId="7"/>
    <cellStyle name="Normal 3 2" xfId="5"/>
    <cellStyle name="Normal 3 3" xfId="2"/>
    <cellStyle name="Porcentaje" xfId="4" builtinId="5"/>
    <cellStyle name="Porcentaje 2" xfId="3"/>
    <cellStyle name="TableStyleLight1" xfId="6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323850</xdr:colOff>
      <xdr:row>5</xdr:row>
      <xdr:rowOff>47625</xdr:rowOff>
    </xdr:from>
    <xdr:ext cx="781050" cy="209550"/>
    <xdr:sp macro="" textlink="">
      <xdr:nvSpPr>
        <xdr:cNvPr id="2" name="4 Cuadro de texto">
          <a:extLst/>
        </xdr:cNvPr>
        <xdr:cNvSpPr txBox="1"/>
      </xdr:nvSpPr>
      <xdr:spPr>
        <a:xfrm>
          <a:off x="552450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0</xdr:col>
      <xdr:colOff>209550</xdr:colOff>
      <xdr:row>4</xdr:row>
      <xdr:rowOff>142874</xdr:rowOff>
    </xdr:from>
    <xdr:ext cx="14863762" cy="23813"/>
    <xdr:cxnSp macro="">
      <xdr:nvCxnSpPr>
        <xdr:cNvPr id="3" name="2 Conector recto">
          <a:extLst/>
        </xdr:cNvPr>
        <xdr:cNvCxnSpPr/>
      </xdr:nvCxnSpPr>
      <xdr:spPr>
        <a:xfrm>
          <a:off x="209550" y="752474"/>
          <a:ext cx="14863762" cy="23813"/>
        </a:xfrm>
        <a:prstGeom prst="line">
          <a:avLst/>
        </a:prstGeom>
        <a:ln w="28575">
          <a:solidFill>
            <a:srgbClr val="C00000"/>
          </a:solidFill>
          <a:prstDash val="solid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 fLocksWithSheet="0"/>
  </xdr:oneCellAnchor>
  <xdr:oneCellAnchor>
    <xdr:from>
      <xdr:col>17</xdr:col>
      <xdr:colOff>180975</xdr:colOff>
      <xdr:row>5</xdr:row>
      <xdr:rowOff>76200</xdr:rowOff>
    </xdr:from>
    <xdr:ext cx="2409825" cy="219075"/>
    <xdr:sp macro="" textlink="">
      <xdr:nvSpPr>
        <xdr:cNvPr id="4" name="5 Cuadro de texto">
          <a:extLst/>
        </xdr:cNvPr>
        <xdr:cNvSpPr txBox="1"/>
      </xdr:nvSpPr>
      <xdr:spPr>
        <a:xfrm>
          <a:off x="7229475" y="838200"/>
          <a:ext cx="2409825" cy="219075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8</xdr:col>
      <xdr:colOff>311931</xdr:colOff>
      <xdr:row>5</xdr:row>
      <xdr:rowOff>47625</xdr:rowOff>
    </xdr:from>
    <xdr:ext cx="781050" cy="209550"/>
    <xdr:sp macro="" textlink="">
      <xdr:nvSpPr>
        <xdr:cNvPr id="5" name="4 Cuadro de texto">
          <a:extLst/>
        </xdr:cNvPr>
        <xdr:cNvSpPr txBox="1"/>
      </xdr:nvSpPr>
      <xdr:spPr>
        <a:xfrm>
          <a:off x="4112406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twoCellAnchor editAs="oneCell">
    <xdr:from>
      <xdr:col>0</xdr:col>
      <xdr:colOff>342903</xdr:colOff>
      <xdr:row>1</xdr:row>
      <xdr:rowOff>16670</xdr:rowOff>
    </xdr:from>
    <xdr:to>
      <xdr:col>2</xdr:col>
      <xdr:colOff>597693</xdr:colOff>
      <xdr:row>4</xdr:row>
      <xdr:rowOff>7145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342903" y="169070"/>
          <a:ext cx="1778790" cy="4476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1</xdr:col>
      <xdr:colOff>323850</xdr:colOff>
      <xdr:row>13</xdr:row>
      <xdr:rowOff>47625</xdr:rowOff>
    </xdr:from>
    <xdr:ext cx="781050" cy="209550"/>
    <xdr:sp macro="" textlink="">
      <xdr:nvSpPr>
        <xdr:cNvPr id="7" name="4 Cuadro de texto">
          <a:extLst/>
        </xdr:cNvPr>
        <xdr:cNvSpPr txBox="1"/>
      </xdr:nvSpPr>
      <xdr:spPr>
        <a:xfrm>
          <a:off x="552450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0</xdr:col>
      <xdr:colOff>209550</xdr:colOff>
      <xdr:row>12</xdr:row>
      <xdr:rowOff>142874</xdr:rowOff>
    </xdr:from>
    <xdr:ext cx="7467600" cy="1"/>
    <xdr:cxnSp macro="">
      <xdr:nvCxnSpPr>
        <xdr:cNvPr id="8" name="2 Conector recto">
          <a:extLst/>
        </xdr:cNvPr>
        <xdr:cNvCxnSpPr/>
      </xdr:nvCxnSpPr>
      <xdr:spPr>
        <a:xfrm>
          <a:off x="209550" y="2009774"/>
          <a:ext cx="7467600" cy="1"/>
        </a:xfrm>
        <a:prstGeom prst="line">
          <a:avLst/>
        </a:prstGeom>
        <a:ln w="28575">
          <a:solidFill>
            <a:srgbClr val="C00000"/>
          </a:solidFill>
          <a:prstDash val="solid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 fLocksWithSheet="0"/>
  </xdr:oneCellAnchor>
  <xdr:oneCellAnchor>
    <xdr:from>
      <xdr:col>1</xdr:col>
      <xdr:colOff>178581</xdr:colOff>
      <xdr:row>13</xdr:row>
      <xdr:rowOff>47625</xdr:rowOff>
    </xdr:from>
    <xdr:ext cx="781050" cy="209550"/>
    <xdr:sp macro="" textlink="">
      <xdr:nvSpPr>
        <xdr:cNvPr id="10" name="4 Cuadro de texto">
          <a:extLst/>
        </xdr:cNvPr>
        <xdr:cNvSpPr txBox="1"/>
      </xdr:nvSpPr>
      <xdr:spPr>
        <a:xfrm>
          <a:off x="940581" y="20669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twoCellAnchor editAs="oneCell">
    <xdr:from>
      <xdr:col>0</xdr:col>
      <xdr:colOff>85728</xdr:colOff>
      <xdr:row>8</xdr:row>
      <xdr:rowOff>83345</xdr:rowOff>
    </xdr:from>
    <xdr:to>
      <xdr:col>2</xdr:col>
      <xdr:colOff>340518</xdr:colOff>
      <xdr:row>11</xdr:row>
      <xdr:rowOff>73820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85728" y="1340645"/>
          <a:ext cx="1778790" cy="4476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4</xdr:col>
      <xdr:colOff>371475</xdr:colOff>
      <xdr:row>13</xdr:row>
      <xdr:rowOff>66675</xdr:rowOff>
    </xdr:from>
    <xdr:ext cx="2409825" cy="219075"/>
    <xdr:sp macro="" textlink="">
      <xdr:nvSpPr>
        <xdr:cNvPr id="14" name="5 Cuadro de texto">
          <a:extLst/>
        </xdr:cNvPr>
        <xdr:cNvSpPr txBox="1"/>
      </xdr:nvSpPr>
      <xdr:spPr>
        <a:xfrm>
          <a:off x="4210050" y="2085975"/>
          <a:ext cx="2409825" cy="219075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4</xdr:row>
      <xdr:rowOff>142875</xdr:rowOff>
    </xdr:from>
    <xdr:to>
      <xdr:col>19</xdr:col>
      <xdr:colOff>0</xdr:colOff>
      <xdr:row>5</xdr:row>
      <xdr:rowOff>0</xdr:rowOff>
    </xdr:to>
    <xdr:cxnSp macro="">
      <xdr:nvCxnSpPr>
        <xdr:cNvPr id="3" name="6 Conector recto">
          <a:extLst>
            <a:ext uri="{FF2B5EF4-FFF2-40B4-BE49-F238E27FC236}">
              <a16:creationId xmlns:a16="http://schemas.microsoft.com/office/drawing/2014/main" id="{6627573B-2452-4EE1-AF98-3C05398FAB04}"/>
            </a:ext>
          </a:extLst>
        </xdr:cNvPr>
        <xdr:cNvCxnSpPr/>
      </xdr:nvCxnSpPr>
      <xdr:spPr>
        <a:xfrm>
          <a:off x="333375" y="819150"/>
          <a:ext cx="13239750" cy="19050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4" name="4 Cuadro de texto">
          <a:extLst>
            <a:ext uri="{FF2B5EF4-FFF2-40B4-BE49-F238E27FC236}">
              <a16:creationId xmlns:a16="http://schemas.microsoft.com/office/drawing/2014/main" id="{9EABC6ED-34BF-4B55-AD14-B2A2C2D2CC8C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5" name="4 Cuadro de texto">
          <a:extLst>
            <a:ext uri="{FF2B5EF4-FFF2-40B4-BE49-F238E27FC236}">
              <a16:creationId xmlns:a16="http://schemas.microsoft.com/office/drawing/2014/main" id="{14F1D8BA-4020-4FC0-8A2B-C7A5764CDFE6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12</xdr:col>
      <xdr:colOff>19049</xdr:colOff>
      <xdr:row>5</xdr:row>
      <xdr:rowOff>47625</xdr:rowOff>
    </xdr:from>
    <xdr:to>
      <xdr:col>18</xdr:col>
      <xdr:colOff>47624</xdr:colOff>
      <xdr:row>5</xdr:row>
      <xdr:rowOff>238125</xdr:rowOff>
    </xdr:to>
    <xdr:sp macro="" textlink="">
      <xdr:nvSpPr>
        <xdr:cNvPr id="6" name="5 Cuadro de texto">
          <a:extLst>
            <a:ext uri="{FF2B5EF4-FFF2-40B4-BE49-F238E27FC236}">
              <a16:creationId xmlns:a16="http://schemas.microsoft.com/office/drawing/2014/main" id="{29F68CA9-4C70-41FA-AD58-0DC56A6FD13E}"/>
            </a:ext>
          </a:extLst>
        </xdr:cNvPr>
        <xdr:cNvSpPr txBox="1"/>
      </xdr:nvSpPr>
      <xdr:spPr>
        <a:xfrm>
          <a:off x="6810374" y="885825"/>
          <a:ext cx="1857375" cy="190500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</xdr:row>
      <xdr:rowOff>133350</xdr:rowOff>
    </xdr:from>
    <xdr:to>
      <xdr:col>19</xdr:col>
      <xdr:colOff>0</xdr:colOff>
      <xdr:row>5</xdr:row>
      <xdr:rowOff>9525</xdr:rowOff>
    </xdr:to>
    <xdr:cxnSp macro="">
      <xdr:nvCxnSpPr>
        <xdr:cNvPr id="2" name="6 Conector recto">
          <a:extLst>
            <a:ext uri="{FF2B5EF4-FFF2-40B4-BE49-F238E27FC236}">
              <a16:creationId xmlns:a16="http://schemas.microsoft.com/office/drawing/2014/main" id="{6627573B-2452-4EE1-AF98-3C05398FAB04}"/>
            </a:ext>
          </a:extLst>
        </xdr:cNvPr>
        <xdr:cNvCxnSpPr/>
      </xdr:nvCxnSpPr>
      <xdr:spPr>
        <a:xfrm>
          <a:off x="390525" y="809625"/>
          <a:ext cx="14258925" cy="38100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3" name="4 Cuadro de texto">
          <a:extLst>
            <a:ext uri="{FF2B5EF4-FFF2-40B4-BE49-F238E27FC236}">
              <a16:creationId xmlns:a16="http://schemas.microsoft.com/office/drawing/2014/main" id="{9EABC6ED-34BF-4B55-AD14-B2A2C2D2CC8C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12</xdr:col>
      <xdr:colOff>57150</xdr:colOff>
      <xdr:row>5</xdr:row>
      <xdr:rowOff>66674</xdr:rowOff>
    </xdr:from>
    <xdr:to>
      <xdr:col>17</xdr:col>
      <xdr:colOff>209549</xdr:colOff>
      <xdr:row>5</xdr:row>
      <xdr:rowOff>266699</xdr:rowOff>
    </xdr:to>
    <xdr:sp macro="" textlink="">
      <xdr:nvSpPr>
        <xdr:cNvPr id="4" name="5 Cuadro de texto">
          <a:extLst>
            <a:ext uri="{FF2B5EF4-FFF2-40B4-BE49-F238E27FC236}">
              <a16:creationId xmlns:a16="http://schemas.microsoft.com/office/drawing/2014/main" id="{39E02032-41B9-49EE-BBF9-80704B5B883F}"/>
            </a:ext>
          </a:extLst>
        </xdr:cNvPr>
        <xdr:cNvSpPr txBox="1"/>
      </xdr:nvSpPr>
      <xdr:spPr>
        <a:xfrm>
          <a:off x="7943850" y="904874"/>
          <a:ext cx="1676399" cy="200025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5" name="4 Cuadro de texto">
          <a:extLst>
            <a:ext uri="{FF2B5EF4-FFF2-40B4-BE49-F238E27FC236}">
              <a16:creationId xmlns:a16="http://schemas.microsoft.com/office/drawing/2014/main" id="{14F1D8BA-4020-4FC0-8A2B-C7A5764CDFE6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5"/>
  <sheetViews>
    <sheetView topLeftCell="A17" workbookViewId="0">
      <selection activeCell="D41" sqref="D41"/>
    </sheetView>
  </sheetViews>
  <sheetFormatPr baseColWidth="10" defaultRowHeight="15" x14ac:dyDescent="0.25"/>
  <cols>
    <col min="3" max="3" width="20" customWidth="1"/>
    <col min="4" max="4" width="14.7109375" customWidth="1"/>
  </cols>
  <sheetData>
    <row r="1" spans="1:45" s="8" customFormat="1" ht="12" customHeight="1" x14ac:dyDescent="0.25">
      <c r="A1" s="4"/>
      <c r="B1" s="5"/>
      <c r="C1" s="6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3"/>
      <c r="AK1" s="1"/>
      <c r="AL1" s="1"/>
      <c r="AM1" s="1"/>
      <c r="AN1" s="1"/>
      <c r="AO1" s="1"/>
      <c r="AP1" s="1"/>
      <c r="AQ1" s="1"/>
      <c r="AR1" s="1"/>
      <c r="AS1" s="1"/>
    </row>
    <row r="2" spans="1:45" s="8" customFormat="1" ht="12" customHeight="1" x14ac:dyDescent="0.25">
      <c r="A2" s="4"/>
      <c r="B2" s="5"/>
      <c r="C2" s="6"/>
      <c r="D2" s="65" t="s">
        <v>20</v>
      </c>
      <c r="E2" s="65"/>
      <c r="F2" s="65"/>
      <c r="G2" s="65"/>
      <c r="H2" s="65"/>
      <c r="I2" s="65"/>
      <c r="J2" s="11"/>
      <c r="K2" s="11"/>
      <c r="L2" s="11"/>
      <c r="M2" s="11"/>
      <c r="N2" s="11"/>
      <c r="O2" s="11"/>
      <c r="P2" s="11"/>
      <c r="Q2" s="11"/>
      <c r="R2" s="11"/>
      <c r="S2" s="11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1"/>
      <c r="AJ2" s="11"/>
      <c r="AK2" s="13"/>
      <c r="AL2" s="1"/>
      <c r="AM2" s="1"/>
      <c r="AN2" s="1"/>
      <c r="AO2" s="1"/>
      <c r="AP2" s="1"/>
      <c r="AQ2" s="1"/>
      <c r="AR2" s="1"/>
      <c r="AS2" s="1"/>
    </row>
    <row r="3" spans="1:45" s="8" customFormat="1" ht="12" customHeight="1" x14ac:dyDescent="0.25">
      <c r="A3" s="4"/>
      <c r="B3" s="5"/>
      <c r="C3" s="6"/>
      <c r="D3" s="65"/>
      <c r="E3" s="65"/>
      <c r="F3" s="65"/>
      <c r="G3" s="65"/>
      <c r="H3" s="65"/>
      <c r="I3" s="65"/>
      <c r="AK3" s="14"/>
      <c r="AL3" s="1"/>
      <c r="AM3" s="1"/>
      <c r="AN3" s="1"/>
      <c r="AO3" s="1"/>
      <c r="AP3" s="1"/>
      <c r="AQ3" s="1"/>
      <c r="AR3" s="1"/>
      <c r="AS3" s="1"/>
    </row>
    <row r="4" spans="1:45" s="8" customFormat="1" ht="12" customHeight="1" x14ac:dyDescent="0.25">
      <c r="A4" s="4"/>
      <c r="B4" s="10"/>
      <c r="C4" s="9"/>
      <c r="D4" s="65"/>
      <c r="E4" s="65"/>
      <c r="F4" s="65"/>
      <c r="G4" s="65"/>
      <c r="H4" s="65"/>
      <c r="I4" s="65"/>
      <c r="J4" s="15"/>
      <c r="K4" s="15"/>
      <c r="L4" s="15"/>
      <c r="M4" s="15"/>
      <c r="N4" s="15"/>
      <c r="O4" s="15"/>
      <c r="P4" s="15"/>
      <c r="Q4" s="15"/>
      <c r="R4" s="15"/>
      <c r="S4" s="15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5"/>
      <c r="AJ4" s="15"/>
      <c r="AK4" s="16"/>
      <c r="AL4" s="1"/>
      <c r="AM4" s="1"/>
      <c r="AN4" s="1"/>
      <c r="AO4" s="1"/>
      <c r="AP4" s="1"/>
      <c r="AQ4" s="1"/>
      <c r="AR4" s="1"/>
      <c r="AS4" s="1"/>
    </row>
    <row r="5" spans="1:45" s="8" customFormat="1" ht="12" customHeight="1" x14ac:dyDescent="0.25">
      <c r="A5" s="4"/>
      <c r="B5" s="10"/>
      <c r="C5" s="9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7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7"/>
      <c r="AI5" s="10"/>
      <c r="AJ5" s="3"/>
      <c r="AK5" s="1"/>
      <c r="AL5" s="1"/>
      <c r="AM5" s="1"/>
      <c r="AN5" s="1"/>
      <c r="AO5" s="1"/>
      <c r="AP5" s="1"/>
      <c r="AQ5" s="1"/>
      <c r="AR5" s="1"/>
      <c r="AS5" s="1"/>
    </row>
    <row r="6" spans="1:45" s="8" customFormat="1" ht="12" customHeight="1" x14ac:dyDescent="0.25">
      <c r="A6" s="4"/>
      <c r="B6" s="10"/>
      <c r="C6" s="9"/>
      <c r="D6" s="9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7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7"/>
      <c r="AI6" s="10"/>
      <c r="AJ6" s="3"/>
      <c r="AK6" s="1"/>
      <c r="AL6" s="1"/>
      <c r="AM6" s="1"/>
      <c r="AN6" s="1"/>
      <c r="AO6" s="1"/>
      <c r="AP6" s="1"/>
      <c r="AQ6" s="1"/>
      <c r="AR6" s="1"/>
      <c r="AS6" s="1"/>
    </row>
    <row r="7" spans="1:45" s="8" customFormat="1" ht="12" customHeight="1" x14ac:dyDescent="0.25">
      <c r="A7" s="4"/>
      <c r="B7" s="10"/>
      <c r="C7" s="9"/>
      <c r="D7" s="9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7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7"/>
      <c r="AI7" s="10"/>
      <c r="AJ7" s="3"/>
      <c r="AK7" s="1"/>
      <c r="AL7" s="1"/>
      <c r="AM7" s="1"/>
      <c r="AN7" s="1"/>
      <c r="AO7" s="1"/>
      <c r="AP7" s="1"/>
      <c r="AQ7" s="1"/>
      <c r="AR7" s="1"/>
      <c r="AS7" s="1"/>
    </row>
    <row r="9" spans="1:45" s="42" customFormat="1" ht="12" customHeight="1" x14ac:dyDescent="0.25">
      <c r="A9" s="4"/>
      <c r="B9" s="5"/>
      <c r="C9" s="6"/>
      <c r="D9" s="2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3"/>
      <c r="AK9" s="1"/>
      <c r="AL9" s="1"/>
      <c r="AM9" s="1"/>
      <c r="AN9" s="1"/>
      <c r="AO9" s="1"/>
      <c r="AP9" s="1"/>
      <c r="AQ9" s="1"/>
      <c r="AR9" s="1"/>
      <c r="AS9" s="1"/>
    </row>
    <row r="10" spans="1:45" s="42" customFormat="1" ht="12" customHeight="1" x14ac:dyDescent="0.25">
      <c r="A10" s="4"/>
      <c r="B10" s="5"/>
      <c r="C10" s="6"/>
      <c r="D10" s="71" t="s">
        <v>65</v>
      </c>
      <c r="E10" s="71"/>
      <c r="F10" s="71"/>
      <c r="G10" s="71"/>
      <c r="H10" s="71"/>
      <c r="I10" s="7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1"/>
      <c r="AJ10" s="11"/>
      <c r="AK10" s="13"/>
      <c r="AL10" s="1"/>
      <c r="AM10" s="1"/>
      <c r="AN10" s="1"/>
      <c r="AO10" s="1"/>
      <c r="AP10" s="1"/>
      <c r="AQ10" s="1"/>
      <c r="AR10" s="1"/>
      <c r="AS10" s="1"/>
    </row>
    <row r="11" spans="1:45" s="42" customFormat="1" ht="12" customHeight="1" x14ac:dyDescent="0.25">
      <c r="A11" s="4"/>
      <c r="B11" s="5"/>
      <c r="C11" s="6"/>
      <c r="D11" s="71"/>
      <c r="E11" s="71"/>
      <c r="F11" s="71"/>
      <c r="G11" s="71"/>
      <c r="H11" s="71"/>
      <c r="I11" s="71"/>
      <c r="AK11" s="14"/>
      <c r="AL11" s="1"/>
      <c r="AM11" s="1"/>
      <c r="AN11" s="1"/>
      <c r="AO11" s="1"/>
      <c r="AP11" s="1"/>
      <c r="AQ11" s="1"/>
      <c r="AR11" s="1"/>
      <c r="AS11" s="1"/>
    </row>
    <row r="12" spans="1:45" s="42" customFormat="1" ht="12" customHeight="1" x14ac:dyDescent="0.25">
      <c r="A12" s="4"/>
      <c r="B12" s="44"/>
      <c r="C12" s="43"/>
      <c r="D12" s="56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5"/>
      <c r="AJ12" s="15"/>
      <c r="AK12" s="16"/>
      <c r="AL12" s="1"/>
      <c r="AM12" s="1"/>
      <c r="AN12" s="1"/>
      <c r="AO12" s="1"/>
      <c r="AP12" s="1"/>
      <c r="AQ12" s="1"/>
      <c r="AR12" s="1"/>
      <c r="AS12" s="1"/>
    </row>
    <row r="13" spans="1:45" s="42" customFormat="1" ht="12" customHeight="1" x14ac:dyDescent="0.25">
      <c r="A13" s="4"/>
      <c r="B13" s="44"/>
      <c r="C13" s="43"/>
      <c r="D13" s="43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7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7"/>
      <c r="AI13" s="44"/>
      <c r="AJ13" s="3"/>
      <c r="AK13" s="1"/>
      <c r="AL13" s="1"/>
      <c r="AM13" s="1"/>
      <c r="AN13" s="1"/>
      <c r="AO13" s="1"/>
      <c r="AP13" s="1"/>
      <c r="AQ13" s="1"/>
      <c r="AR13" s="1"/>
      <c r="AS13" s="1"/>
    </row>
    <row r="14" spans="1:45" s="42" customFormat="1" ht="12" customHeight="1" x14ac:dyDescent="0.25">
      <c r="A14" s="4"/>
      <c r="B14" s="44"/>
      <c r="C14" s="43"/>
      <c r="D14" s="43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7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7"/>
      <c r="AI14" s="44"/>
      <c r="AJ14" s="3"/>
      <c r="AK14" s="1"/>
      <c r="AL14" s="1"/>
      <c r="AM14" s="1"/>
      <c r="AN14" s="1"/>
      <c r="AO14" s="1"/>
      <c r="AP14" s="1"/>
      <c r="AQ14" s="1"/>
      <c r="AR14" s="1"/>
      <c r="AS14" s="1"/>
    </row>
    <row r="15" spans="1:45" s="42" customFormat="1" ht="12" customHeight="1" x14ac:dyDescent="0.25">
      <c r="A15" s="4"/>
      <c r="B15" s="44"/>
      <c r="C15" s="43"/>
      <c r="D15" s="43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7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7"/>
      <c r="AI15" s="44"/>
      <c r="AJ15" s="3"/>
      <c r="AK15" s="1"/>
      <c r="AL15" s="1"/>
      <c r="AM15" s="1"/>
      <c r="AN15" s="1"/>
      <c r="AO15" s="1"/>
      <c r="AP15" s="1"/>
      <c r="AQ15" s="1"/>
      <c r="AR15" s="1"/>
      <c r="AS15" s="1"/>
    </row>
    <row r="18" spans="2:8" s="52" customFormat="1" ht="30" customHeight="1" x14ac:dyDescent="0.25">
      <c r="B18" s="66" t="s">
        <v>14</v>
      </c>
      <c r="C18" s="67"/>
      <c r="D18" s="48" t="s">
        <v>16</v>
      </c>
      <c r="E18" s="48" t="s">
        <v>17</v>
      </c>
      <c r="F18" s="48" t="s">
        <v>18</v>
      </c>
      <c r="G18" s="48" t="s">
        <v>19</v>
      </c>
      <c r="H18" s="48" t="s">
        <v>13</v>
      </c>
    </row>
    <row r="19" spans="2:8" x14ac:dyDescent="0.25">
      <c r="B19" s="61" t="s">
        <v>15</v>
      </c>
      <c r="C19" s="62"/>
      <c r="D19" s="49" t="e">
        <f>+#REF!</f>
        <v>#REF!</v>
      </c>
      <c r="E19" s="50" t="e">
        <f>+#REF!</f>
        <v>#REF!</v>
      </c>
      <c r="F19" s="50" t="e">
        <f>+#REF!</f>
        <v>#REF!</v>
      </c>
      <c r="G19" s="50" t="e">
        <f>+#REF!</f>
        <v>#REF!</v>
      </c>
      <c r="H19" s="50" t="e">
        <f>+#REF!</f>
        <v>#REF!</v>
      </c>
    </row>
    <row r="20" spans="2:8" x14ac:dyDescent="0.25">
      <c r="B20" s="61" t="s">
        <v>53</v>
      </c>
      <c r="C20" s="62"/>
      <c r="D20" s="49" t="e">
        <f>+#REF!</f>
        <v>#REF!</v>
      </c>
      <c r="E20" s="50" t="e">
        <f>+#REF!</f>
        <v>#REF!</v>
      </c>
      <c r="F20" s="50" t="e">
        <f>+#REF!</f>
        <v>#REF!</v>
      </c>
      <c r="G20" s="50" t="e">
        <f>+#REF!</f>
        <v>#REF!</v>
      </c>
      <c r="H20" s="50" t="e">
        <f>+#REF!</f>
        <v>#REF!</v>
      </c>
    </row>
    <row r="21" spans="2:8" x14ac:dyDescent="0.25">
      <c r="B21" s="61" t="s">
        <v>54</v>
      </c>
      <c r="C21" s="62"/>
      <c r="D21" s="49" t="e">
        <f>+#REF!</f>
        <v>#REF!</v>
      </c>
      <c r="E21" s="50" t="e">
        <f>+#REF!</f>
        <v>#REF!</v>
      </c>
      <c r="F21" s="50" t="e">
        <f>+#REF!</f>
        <v>#REF!</v>
      </c>
      <c r="G21" s="50" t="e">
        <f>+#REF!</f>
        <v>#REF!</v>
      </c>
      <c r="H21" s="50" t="e">
        <f>+#REF!</f>
        <v>#REF!</v>
      </c>
    </row>
    <row r="22" spans="2:8" x14ac:dyDescent="0.25">
      <c r="B22" s="61" t="s">
        <v>55</v>
      </c>
      <c r="C22" s="62"/>
      <c r="D22" s="49" t="e">
        <f>+#REF!</f>
        <v>#REF!</v>
      </c>
      <c r="E22" s="50" t="e">
        <f>+#REF!</f>
        <v>#REF!</v>
      </c>
      <c r="F22" s="50" t="e">
        <f>+#REF!</f>
        <v>#REF!</v>
      </c>
      <c r="G22" s="50" t="e">
        <f>+#REF!</f>
        <v>#REF!</v>
      </c>
      <c r="H22" s="50" t="e">
        <f>+#REF!</f>
        <v>#REF!</v>
      </c>
    </row>
    <row r="23" spans="2:8" s="42" customFormat="1" x14ac:dyDescent="0.25">
      <c r="B23" s="62" t="s">
        <v>56</v>
      </c>
      <c r="C23" s="68"/>
      <c r="D23" s="49" t="e">
        <f>+#REF!</f>
        <v>#REF!</v>
      </c>
      <c r="E23" s="50" t="e">
        <f>+#REF!</f>
        <v>#REF!</v>
      </c>
      <c r="F23" s="50" t="e">
        <f>+#REF!</f>
        <v>#REF!</v>
      </c>
      <c r="G23" s="50" t="e">
        <f>+#REF!</f>
        <v>#REF!</v>
      </c>
      <c r="H23" s="50" t="e">
        <f>+#REF!</f>
        <v>#REF!</v>
      </c>
    </row>
    <row r="24" spans="2:8" s="42" customFormat="1" x14ac:dyDescent="0.25">
      <c r="B24" s="62" t="s">
        <v>62</v>
      </c>
      <c r="C24" s="68"/>
      <c r="D24" s="49" t="e">
        <f>+#REF!</f>
        <v>#REF!</v>
      </c>
      <c r="E24" s="50" t="e">
        <f>+#REF!</f>
        <v>#REF!</v>
      </c>
      <c r="F24" s="50" t="e">
        <f>+#REF!</f>
        <v>#REF!</v>
      </c>
      <c r="G24" s="50" t="e">
        <f>+#REF!</f>
        <v>#REF!</v>
      </c>
      <c r="H24" s="50" t="e">
        <f>+#REF!</f>
        <v>#REF!</v>
      </c>
    </row>
    <row r="25" spans="2:8" s="42" customFormat="1" x14ac:dyDescent="0.25">
      <c r="B25" s="62" t="s">
        <v>63</v>
      </c>
      <c r="C25" s="68"/>
      <c r="D25" s="49" t="e">
        <f>+#REF!</f>
        <v>#REF!</v>
      </c>
      <c r="E25" s="50" t="e">
        <f>+#REF!</f>
        <v>#REF!</v>
      </c>
      <c r="F25" s="50" t="e">
        <f>+#REF!</f>
        <v>#REF!</v>
      </c>
      <c r="G25" s="50" t="e">
        <f>+#REF!</f>
        <v>#REF!</v>
      </c>
      <c r="H25" s="50" t="e">
        <f>+#REF!</f>
        <v>#REF!</v>
      </c>
    </row>
    <row r="26" spans="2:8" s="42" customFormat="1" x14ac:dyDescent="0.25">
      <c r="B26" s="62" t="s">
        <v>57</v>
      </c>
      <c r="C26" s="68"/>
      <c r="D26" s="49" t="e">
        <f>+#REF!</f>
        <v>#REF!</v>
      </c>
      <c r="E26" s="50" t="e">
        <f>+#REF!</f>
        <v>#REF!</v>
      </c>
      <c r="F26" s="50" t="e">
        <f>+#REF!</f>
        <v>#REF!</v>
      </c>
      <c r="G26" s="50" t="e">
        <f>+#REF!</f>
        <v>#REF!</v>
      </c>
      <c r="H26" s="50" t="e">
        <f>+#REF!</f>
        <v>#REF!</v>
      </c>
    </row>
    <row r="27" spans="2:8" s="42" customFormat="1" x14ac:dyDescent="0.25">
      <c r="B27" s="62" t="s">
        <v>58</v>
      </c>
      <c r="C27" s="68"/>
      <c r="D27" s="49" t="e">
        <f>+#REF!</f>
        <v>#REF!</v>
      </c>
      <c r="E27" s="50" t="e">
        <f>+#REF!</f>
        <v>#REF!</v>
      </c>
      <c r="F27" s="50" t="e">
        <f>+#REF!</f>
        <v>#REF!</v>
      </c>
      <c r="G27" s="50" t="e">
        <f>+#REF!</f>
        <v>#REF!</v>
      </c>
      <c r="H27" s="50" t="e">
        <f>+#REF!</f>
        <v>#REF!</v>
      </c>
    </row>
    <row r="28" spans="2:8" x14ac:dyDescent="0.25">
      <c r="B28" s="69" t="s">
        <v>61</v>
      </c>
      <c r="C28" s="70"/>
      <c r="D28" s="57" t="e">
        <f>+#REF!</f>
        <v>#REF!</v>
      </c>
      <c r="E28" s="58" t="e">
        <f>+#REF!</f>
        <v>#REF!</v>
      </c>
      <c r="F28" s="58" t="e">
        <f>+#REF!</f>
        <v>#REF!</v>
      </c>
      <c r="G28" s="58" t="e">
        <f>+#REF!</f>
        <v>#REF!</v>
      </c>
      <c r="H28" s="58" t="e">
        <f>+#REF!</f>
        <v>#REF!</v>
      </c>
    </row>
    <row r="29" spans="2:8" x14ac:dyDescent="0.25">
      <c r="B29" s="61" t="s">
        <v>51</v>
      </c>
      <c r="C29" s="62"/>
      <c r="D29" s="49">
        <f>+'10. SALUD VISUAL '!A70</f>
        <v>30</v>
      </c>
      <c r="E29" s="50">
        <f>+'10. SALUD VISUAL '!F72</f>
        <v>0.31874999999999998</v>
      </c>
      <c r="F29" s="50">
        <f>+'10. SALUD VISUAL '!F73</f>
        <v>0.24374999999999999</v>
      </c>
      <c r="G29" s="50">
        <f>+'10. SALUD VISUAL '!F74</f>
        <v>0.4375</v>
      </c>
      <c r="H29" s="50">
        <f>+'10. SALUD VISUAL '!F77</f>
        <v>0.75624999999999998</v>
      </c>
    </row>
    <row r="30" spans="2:8" s="42" customFormat="1" x14ac:dyDescent="0.25">
      <c r="B30" s="51" t="s">
        <v>52</v>
      </c>
      <c r="C30" s="47"/>
      <c r="D30" s="49">
        <f>+'10. SALUD AUDITIVA'!A66</f>
        <v>25</v>
      </c>
      <c r="E30" s="50">
        <f>+'10. SALUD AUDITIVA'!F67</f>
        <v>0.48</v>
      </c>
      <c r="F30" s="50">
        <f>+'10. SALUD AUDITIVA'!F68</f>
        <v>0.14399999999999999</v>
      </c>
      <c r="G30" s="50">
        <f>+'10. SALUD AUDITIVA'!F69</f>
        <v>0.376</v>
      </c>
      <c r="H30" s="50">
        <f>+'10. SALUD AUDITIVA'!F72</f>
        <v>0.85599999999999998</v>
      </c>
    </row>
    <row r="31" spans="2:8" x14ac:dyDescent="0.25">
      <c r="B31" s="61" t="s">
        <v>59</v>
      </c>
      <c r="C31" s="62"/>
      <c r="D31" s="49" t="e">
        <f>+#REF!</f>
        <v>#REF!</v>
      </c>
      <c r="E31" s="50" t="e">
        <f>+#REF!</f>
        <v>#REF!</v>
      </c>
      <c r="F31" s="50" t="e">
        <f>+#REF!</f>
        <v>#REF!</v>
      </c>
      <c r="G31" s="50" t="e">
        <f>+#REF!</f>
        <v>#REF!</v>
      </c>
      <c r="H31" s="50" t="e">
        <f>+#REF!</f>
        <v>#REF!</v>
      </c>
    </row>
    <row r="32" spans="2:8" x14ac:dyDescent="0.25">
      <c r="B32" s="61" t="s">
        <v>60</v>
      </c>
      <c r="C32" s="62"/>
      <c r="D32" s="49" t="e">
        <f>+#REF!</f>
        <v>#REF!</v>
      </c>
      <c r="E32" s="50" t="e">
        <f>+#REF!</f>
        <v>#REF!</v>
      </c>
      <c r="F32" s="50" t="e">
        <f>+#REF!</f>
        <v>#REF!</v>
      </c>
      <c r="G32" s="50" t="e">
        <f>+#REF!</f>
        <v>#REF!</v>
      </c>
      <c r="H32" s="50" t="e">
        <f>+#REF!</f>
        <v>#REF!</v>
      </c>
    </row>
    <row r="33" spans="2:8" x14ac:dyDescent="0.25">
      <c r="B33" s="61" t="s">
        <v>23</v>
      </c>
      <c r="C33" s="62"/>
      <c r="D33" s="49" t="e">
        <f>+#REF!</f>
        <v>#REF!</v>
      </c>
      <c r="E33" s="50" t="e">
        <f>+#REF!</f>
        <v>#REF!</v>
      </c>
      <c r="F33" s="50" t="e">
        <f>+#REF!</f>
        <v>#REF!</v>
      </c>
      <c r="G33" s="50" t="e">
        <f>+#REF!</f>
        <v>#REF!</v>
      </c>
      <c r="H33" s="50" t="e">
        <f>+#REF!</f>
        <v>#REF!</v>
      </c>
    </row>
    <row r="34" spans="2:8" x14ac:dyDescent="0.25">
      <c r="B34" s="61" t="s">
        <v>24</v>
      </c>
      <c r="C34" s="62"/>
      <c r="D34" s="49" t="e">
        <f>+#REF!</f>
        <v>#REF!</v>
      </c>
      <c r="E34" s="50" t="e">
        <f>+#REF!</f>
        <v>#REF!</v>
      </c>
      <c r="F34" s="50" t="e">
        <f>+#REF!</f>
        <v>#REF!</v>
      </c>
      <c r="G34" s="50" t="e">
        <f>+#REF!</f>
        <v>#REF!</v>
      </c>
      <c r="H34" s="50" t="e">
        <f>+#REF!</f>
        <v>#REF!</v>
      </c>
    </row>
    <row r="35" spans="2:8" x14ac:dyDescent="0.25">
      <c r="B35" s="63" t="s">
        <v>3</v>
      </c>
      <c r="C35" s="64"/>
      <c r="D35" s="53" t="e">
        <f>SUM(D19:D34)</f>
        <v>#REF!</v>
      </c>
      <c r="E35" s="54" t="e">
        <f>AVERAGE(E19:E34)</f>
        <v>#REF!</v>
      </c>
      <c r="F35" s="54" t="e">
        <f t="shared" ref="F35:H35" si="0">AVERAGE(F19:F34)</f>
        <v>#REF!</v>
      </c>
      <c r="G35" s="54" t="e">
        <f t="shared" si="0"/>
        <v>#REF!</v>
      </c>
      <c r="H35" s="54" t="e">
        <f t="shared" si="0"/>
        <v>#REF!</v>
      </c>
    </row>
  </sheetData>
  <mergeCells count="19">
    <mergeCell ref="B26:C26"/>
    <mergeCell ref="B28:C28"/>
    <mergeCell ref="D10:I11"/>
    <mergeCell ref="B34:C34"/>
    <mergeCell ref="B35:C35"/>
    <mergeCell ref="D2:I4"/>
    <mergeCell ref="B29:C29"/>
    <mergeCell ref="B31:C31"/>
    <mergeCell ref="B32:C32"/>
    <mergeCell ref="B33:C33"/>
    <mergeCell ref="B18:C18"/>
    <mergeCell ref="B19:C19"/>
    <mergeCell ref="B20:C20"/>
    <mergeCell ref="B21:C21"/>
    <mergeCell ref="B22:C22"/>
    <mergeCell ref="B23:C23"/>
    <mergeCell ref="B24:C24"/>
    <mergeCell ref="B27:C27"/>
    <mergeCell ref="B25:C2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77"/>
  <sheetViews>
    <sheetView tabSelected="1" workbookViewId="0">
      <selection activeCell="J12" sqref="J12"/>
    </sheetView>
  </sheetViews>
  <sheetFormatPr baseColWidth="10" defaultColWidth="11.42578125" defaultRowHeight="12.75" x14ac:dyDescent="0.2"/>
  <cols>
    <col min="1" max="1" width="5.5703125" style="4" customWidth="1"/>
    <col min="2" max="2" width="2.42578125" style="18" customWidth="1"/>
    <col min="3" max="3" width="13.28515625" style="18" customWidth="1"/>
    <col min="4" max="4" width="42.28515625" style="18" customWidth="1"/>
    <col min="5" max="5" width="5.28515625" style="20" customWidth="1"/>
    <col min="6" max="6" width="5.5703125" style="20" customWidth="1"/>
    <col min="7" max="10" width="4.5703125" style="20" customWidth="1"/>
    <col min="11" max="19" width="4.5703125" style="18" customWidth="1"/>
    <col min="20" max="20" width="7.42578125" style="18" customWidth="1"/>
    <col min="21" max="16384" width="11.42578125" style="18"/>
  </cols>
  <sheetData>
    <row r="1" spans="1:20" x14ac:dyDescent="0.2">
      <c r="E1" s="18"/>
      <c r="F1" s="18"/>
      <c r="G1" s="18"/>
      <c r="H1" s="18"/>
      <c r="I1" s="18"/>
      <c r="J1" s="18"/>
    </row>
    <row r="2" spans="1:20" ht="15" customHeight="1" x14ac:dyDescent="0.2">
      <c r="D2" s="59" t="s">
        <v>25</v>
      </c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20" x14ac:dyDescent="0.2"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0" x14ac:dyDescent="0.2"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</row>
    <row r="5" spans="1:20" x14ac:dyDescent="0.2">
      <c r="E5" s="18"/>
      <c r="F5" s="18"/>
      <c r="G5" s="18"/>
      <c r="H5" s="19"/>
      <c r="I5" s="19"/>
      <c r="J5" s="19"/>
      <c r="K5" s="19"/>
    </row>
    <row r="6" spans="1:20" ht="21.75" customHeight="1" x14ac:dyDescent="0.2">
      <c r="E6" s="18"/>
      <c r="F6" s="18"/>
      <c r="G6" s="18"/>
      <c r="H6" s="18"/>
      <c r="I6" s="18"/>
      <c r="J6" s="18"/>
    </row>
    <row r="7" spans="1:20" ht="14.45" customHeight="1" x14ac:dyDescent="0.2">
      <c r="C7" s="72" t="s">
        <v>66</v>
      </c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</row>
    <row r="8" spans="1:20" x14ac:dyDescent="0.2">
      <c r="C8" s="72" t="s">
        <v>26</v>
      </c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</row>
    <row r="9" spans="1:20" x14ac:dyDescent="0.2">
      <c r="C9" s="72" t="s">
        <v>67</v>
      </c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</row>
    <row r="10" spans="1:20" x14ac:dyDescent="0.2">
      <c r="C10" s="72" t="s">
        <v>27</v>
      </c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</row>
    <row r="11" spans="1:20" x14ac:dyDescent="0.2">
      <c r="F11" s="18"/>
      <c r="G11" s="18"/>
      <c r="H11" s="18"/>
      <c r="I11" s="18"/>
    </row>
    <row r="12" spans="1:20" ht="31.5" customHeight="1" x14ac:dyDescent="0.2">
      <c r="B12" s="79" t="s">
        <v>28</v>
      </c>
      <c r="C12" s="80"/>
      <c r="D12" s="81"/>
      <c r="E12" s="18"/>
      <c r="F12" s="18"/>
      <c r="G12" s="18"/>
      <c r="H12" s="18"/>
      <c r="I12" s="18"/>
      <c r="J12" s="18"/>
    </row>
    <row r="13" spans="1:20" ht="31.5" customHeight="1" x14ac:dyDescent="0.2">
      <c r="B13" s="82"/>
      <c r="C13" s="83"/>
      <c r="D13" s="84"/>
      <c r="E13" s="18"/>
      <c r="F13" s="18"/>
      <c r="G13" s="18"/>
      <c r="H13" s="18"/>
      <c r="I13" s="18"/>
      <c r="J13" s="18"/>
    </row>
    <row r="14" spans="1:20" ht="31.5" customHeight="1" x14ac:dyDescent="0.2">
      <c r="B14" s="77"/>
      <c r="C14" s="77"/>
      <c r="D14" s="21" t="s">
        <v>8</v>
      </c>
      <c r="E14" s="78" t="s">
        <v>68</v>
      </c>
      <c r="F14" s="78"/>
      <c r="G14" s="78"/>
      <c r="H14" s="78" t="s">
        <v>69</v>
      </c>
      <c r="I14" s="78"/>
      <c r="J14" s="78"/>
      <c r="K14" s="78" t="s">
        <v>72</v>
      </c>
      <c r="L14" s="78"/>
      <c r="M14" s="78"/>
      <c r="N14" s="78" t="s">
        <v>73</v>
      </c>
      <c r="O14" s="78"/>
      <c r="P14" s="78"/>
      <c r="Q14" s="78" t="s">
        <v>74</v>
      </c>
      <c r="R14" s="78"/>
      <c r="S14" s="78"/>
    </row>
    <row r="15" spans="1:20" ht="31.5" customHeight="1" x14ac:dyDescent="0.2">
      <c r="B15" s="76" t="s">
        <v>9</v>
      </c>
      <c r="C15" s="76"/>
      <c r="D15" s="22" t="s">
        <v>9</v>
      </c>
      <c r="E15" s="17" t="s">
        <v>0</v>
      </c>
      <c r="F15" s="17" t="s">
        <v>1</v>
      </c>
      <c r="G15" s="17" t="s">
        <v>2</v>
      </c>
      <c r="H15" s="17" t="s">
        <v>0</v>
      </c>
      <c r="I15" s="17" t="s">
        <v>1</v>
      </c>
      <c r="J15" s="17" t="s">
        <v>2</v>
      </c>
      <c r="K15" s="17" t="s">
        <v>0</v>
      </c>
      <c r="L15" s="17" t="s">
        <v>1</v>
      </c>
      <c r="M15" s="17" t="s">
        <v>2</v>
      </c>
      <c r="N15" s="17" t="s">
        <v>0</v>
      </c>
      <c r="O15" s="17" t="s">
        <v>1</v>
      </c>
      <c r="P15" s="17" t="s">
        <v>2</v>
      </c>
      <c r="Q15" s="17" t="s">
        <v>0</v>
      </c>
      <c r="R15" s="17" t="s">
        <v>1</v>
      </c>
      <c r="S15" s="17" t="s">
        <v>2</v>
      </c>
      <c r="T15" s="18">
        <v>5</v>
      </c>
    </row>
    <row r="16" spans="1:20" ht="90" x14ac:dyDescent="0.25">
      <c r="A16" s="4">
        <v>1</v>
      </c>
      <c r="B16" s="76"/>
      <c r="C16" s="76"/>
      <c r="D16" s="23" t="s">
        <v>29</v>
      </c>
      <c r="E16" s="24">
        <v>1</v>
      </c>
      <c r="F16" s="25"/>
      <c r="G16" s="25"/>
      <c r="H16" s="24">
        <v>1</v>
      </c>
      <c r="I16" s="25"/>
      <c r="J16" s="25"/>
      <c r="K16" s="24">
        <v>1</v>
      </c>
      <c r="L16" s="25"/>
      <c r="M16" s="25"/>
      <c r="N16" s="24">
        <v>1</v>
      </c>
      <c r="O16" s="25"/>
      <c r="P16" s="25"/>
      <c r="Q16" s="24">
        <v>1</v>
      </c>
      <c r="R16" s="25"/>
      <c r="S16" s="25"/>
      <c r="T16" s="18">
        <f>SUM(E16:S16)</f>
        <v>5</v>
      </c>
    </row>
    <row r="17" spans="1:20" ht="51" x14ac:dyDescent="0.2">
      <c r="A17" s="4">
        <v>2</v>
      </c>
      <c r="B17" s="76"/>
      <c r="C17" s="76"/>
      <c r="D17" s="26" t="s">
        <v>30</v>
      </c>
      <c r="E17" s="27"/>
      <c r="F17" s="28">
        <v>1</v>
      </c>
      <c r="G17" s="28"/>
      <c r="H17" s="27"/>
      <c r="I17" s="28">
        <v>1</v>
      </c>
      <c r="J17" s="28"/>
      <c r="K17" s="27"/>
      <c r="L17" s="28">
        <v>1</v>
      </c>
      <c r="M17" s="28"/>
      <c r="N17" s="27"/>
      <c r="O17" s="28">
        <v>1</v>
      </c>
      <c r="P17" s="28"/>
      <c r="Q17" s="27"/>
      <c r="R17" s="28">
        <v>1</v>
      </c>
      <c r="S17" s="28"/>
      <c r="T17" s="18">
        <f>SUM(E17:S17)</f>
        <v>5</v>
      </c>
    </row>
    <row r="18" spans="1:20" ht="31.5" customHeight="1" x14ac:dyDescent="0.2">
      <c r="B18" s="76"/>
      <c r="C18" s="76"/>
      <c r="D18" s="29" t="s">
        <v>4</v>
      </c>
      <c r="E18" s="30">
        <f>SUM(E16:E17)</f>
        <v>1</v>
      </c>
      <c r="F18" s="30">
        <f t="shared" ref="F18:S18" si="0">SUM(F16:F17)</f>
        <v>1</v>
      </c>
      <c r="G18" s="30">
        <f t="shared" si="0"/>
        <v>0</v>
      </c>
      <c r="H18" s="30">
        <f t="shared" si="0"/>
        <v>1</v>
      </c>
      <c r="I18" s="30">
        <f t="shared" si="0"/>
        <v>1</v>
      </c>
      <c r="J18" s="30">
        <f t="shared" si="0"/>
        <v>0</v>
      </c>
      <c r="K18" s="30">
        <f t="shared" si="0"/>
        <v>1</v>
      </c>
      <c r="L18" s="30">
        <f t="shared" si="0"/>
        <v>1</v>
      </c>
      <c r="M18" s="30">
        <f t="shared" si="0"/>
        <v>0</v>
      </c>
      <c r="N18" s="30">
        <f t="shared" si="0"/>
        <v>1</v>
      </c>
      <c r="O18" s="30">
        <f t="shared" si="0"/>
        <v>1</v>
      </c>
      <c r="P18" s="30">
        <f t="shared" si="0"/>
        <v>0</v>
      </c>
      <c r="Q18" s="30">
        <f t="shared" si="0"/>
        <v>1</v>
      </c>
      <c r="R18" s="30">
        <f t="shared" si="0"/>
        <v>1</v>
      </c>
      <c r="S18" s="30">
        <f t="shared" si="0"/>
        <v>0</v>
      </c>
      <c r="T18" s="18">
        <f>SUM(E18:S18)</f>
        <v>10</v>
      </c>
    </row>
    <row r="19" spans="1:20" ht="31.5" customHeight="1" x14ac:dyDescent="0.2">
      <c r="B19" s="76"/>
      <c r="C19" s="76"/>
      <c r="D19" s="22" t="s">
        <v>21</v>
      </c>
      <c r="E19" s="73" t="s">
        <v>70</v>
      </c>
      <c r="F19" s="73"/>
      <c r="G19" s="73"/>
      <c r="H19" s="73" t="s">
        <v>116</v>
      </c>
      <c r="I19" s="73"/>
      <c r="J19" s="73"/>
      <c r="K19" s="73" t="s">
        <v>70</v>
      </c>
      <c r="L19" s="73"/>
      <c r="M19" s="73"/>
      <c r="N19" s="73" t="s">
        <v>116</v>
      </c>
      <c r="O19" s="73"/>
      <c r="P19" s="73"/>
      <c r="Q19" s="73" t="s">
        <v>116</v>
      </c>
      <c r="R19" s="73"/>
      <c r="S19" s="73"/>
    </row>
    <row r="20" spans="1:20" ht="31.5" customHeight="1" x14ac:dyDescent="0.2">
      <c r="B20" s="75" t="s">
        <v>22</v>
      </c>
      <c r="C20" s="75"/>
      <c r="D20" s="22" t="s">
        <v>22</v>
      </c>
      <c r="E20" s="17" t="s">
        <v>0</v>
      </c>
      <c r="F20" s="17" t="s">
        <v>1</v>
      </c>
      <c r="G20" s="17" t="s">
        <v>2</v>
      </c>
      <c r="H20" s="17" t="s">
        <v>0</v>
      </c>
      <c r="I20" s="17" t="s">
        <v>1</v>
      </c>
      <c r="J20" s="17" t="s">
        <v>2</v>
      </c>
      <c r="K20" s="17" t="s">
        <v>0</v>
      </c>
      <c r="L20" s="17" t="s">
        <v>1</v>
      </c>
      <c r="M20" s="17" t="s">
        <v>2</v>
      </c>
      <c r="N20" s="17" t="s">
        <v>0</v>
      </c>
      <c r="O20" s="17" t="s">
        <v>1</v>
      </c>
      <c r="P20" s="17" t="s">
        <v>2</v>
      </c>
      <c r="Q20" s="17" t="s">
        <v>0</v>
      </c>
      <c r="R20" s="17" t="s">
        <v>1</v>
      </c>
      <c r="S20" s="17" t="s">
        <v>2</v>
      </c>
    </row>
    <row r="21" spans="1:20" ht="63.75" x14ac:dyDescent="0.2">
      <c r="A21" s="4">
        <v>1</v>
      </c>
      <c r="B21" s="75"/>
      <c r="C21" s="75"/>
      <c r="D21" s="31" t="s">
        <v>117</v>
      </c>
      <c r="E21" s="27">
        <v>1</v>
      </c>
      <c r="F21" s="28"/>
      <c r="G21" s="28"/>
      <c r="H21" s="27">
        <v>1</v>
      </c>
      <c r="I21" s="28"/>
      <c r="J21" s="28"/>
      <c r="K21" s="27">
        <v>1</v>
      </c>
      <c r="L21" s="28"/>
      <c r="M21" s="28"/>
      <c r="N21" s="27">
        <v>1</v>
      </c>
      <c r="O21" s="28"/>
      <c r="P21" s="28"/>
      <c r="Q21" s="27">
        <v>1</v>
      </c>
      <c r="R21" s="28"/>
      <c r="S21" s="28"/>
      <c r="T21" s="18">
        <f>SUM(E21:S21)</f>
        <v>5</v>
      </c>
    </row>
    <row r="22" spans="1:20" ht="51" x14ac:dyDescent="0.2">
      <c r="A22" s="4">
        <v>2</v>
      </c>
      <c r="B22" s="75"/>
      <c r="C22" s="75"/>
      <c r="D22" s="31" t="s">
        <v>118</v>
      </c>
      <c r="E22" s="27">
        <v>1</v>
      </c>
      <c r="F22" s="28"/>
      <c r="G22" s="28"/>
      <c r="H22" s="27">
        <v>1</v>
      </c>
      <c r="I22" s="28"/>
      <c r="J22" s="28"/>
      <c r="K22" s="27">
        <v>1</v>
      </c>
      <c r="L22" s="28"/>
      <c r="M22" s="28"/>
      <c r="N22" s="27">
        <v>1</v>
      </c>
      <c r="O22" s="28"/>
      <c r="P22" s="28"/>
      <c r="Q22" s="27">
        <v>1</v>
      </c>
      <c r="R22" s="28"/>
      <c r="S22" s="28"/>
      <c r="T22" s="18">
        <f>SUM(E22:S22)</f>
        <v>5</v>
      </c>
    </row>
    <row r="23" spans="1:20" ht="31.5" customHeight="1" x14ac:dyDescent="0.2">
      <c r="B23" s="75"/>
      <c r="C23" s="75"/>
      <c r="D23" s="29" t="s">
        <v>4</v>
      </c>
      <c r="E23" s="30">
        <f>SUM(E21:E22)</f>
        <v>2</v>
      </c>
      <c r="F23" s="30">
        <f t="shared" ref="F23:S23" si="1">SUM(F21:F22)</f>
        <v>0</v>
      </c>
      <c r="G23" s="30">
        <f t="shared" si="1"/>
        <v>0</v>
      </c>
      <c r="H23" s="30">
        <f t="shared" si="1"/>
        <v>2</v>
      </c>
      <c r="I23" s="30">
        <f t="shared" si="1"/>
        <v>0</v>
      </c>
      <c r="J23" s="30">
        <f t="shared" si="1"/>
        <v>0</v>
      </c>
      <c r="K23" s="30">
        <f t="shared" si="1"/>
        <v>2</v>
      </c>
      <c r="L23" s="30">
        <f t="shared" si="1"/>
        <v>0</v>
      </c>
      <c r="M23" s="30">
        <f t="shared" si="1"/>
        <v>0</v>
      </c>
      <c r="N23" s="30">
        <f t="shared" si="1"/>
        <v>2</v>
      </c>
      <c r="O23" s="30">
        <f t="shared" si="1"/>
        <v>0</v>
      </c>
      <c r="P23" s="30">
        <f t="shared" si="1"/>
        <v>0</v>
      </c>
      <c r="Q23" s="30">
        <f t="shared" si="1"/>
        <v>2</v>
      </c>
      <c r="R23" s="30">
        <f t="shared" si="1"/>
        <v>0</v>
      </c>
      <c r="S23" s="30">
        <f t="shared" si="1"/>
        <v>0</v>
      </c>
      <c r="T23" s="18">
        <f>SUM(E23:S23)</f>
        <v>10</v>
      </c>
    </row>
    <row r="24" spans="1:20" ht="31.5" customHeight="1" x14ac:dyDescent="0.2">
      <c r="B24" s="75"/>
      <c r="C24" s="75"/>
      <c r="D24" s="22" t="s">
        <v>21</v>
      </c>
      <c r="E24" s="73" t="s">
        <v>119</v>
      </c>
      <c r="F24" s="73"/>
      <c r="G24" s="73"/>
      <c r="H24" s="73" t="s">
        <v>71</v>
      </c>
      <c r="I24" s="73"/>
      <c r="J24" s="73"/>
      <c r="K24" s="73" t="s">
        <v>119</v>
      </c>
      <c r="L24" s="73"/>
      <c r="M24" s="73"/>
      <c r="N24" s="73" t="s">
        <v>119</v>
      </c>
      <c r="O24" s="73"/>
      <c r="P24" s="73"/>
      <c r="Q24" s="73" t="s">
        <v>119</v>
      </c>
      <c r="R24" s="73"/>
      <c r="S24" s="73"/>
    </row>
    <row r="25" spans="1:20" ht="31.5" customHeight="1" x14ac:dyDescent="0.2">
      <c r="B25" s="75" t="s">
        <v>5</v>
      </c>
      <c r="C25" s="75"/>
      <c r="D25" s="22" t="s">
        <v>5</v>
      </c>
      <c r="E25" s="17" t="s">
        <v>0</v>
      </c>
      <c r="F25" s="17" t="s">
        <v>1</v>
      </c>
      <c r="G25" s="17" t="s">
        <v>2</v>
      </c>
      <c r="H25" s="17" t="s">
        <v>0</v>
      </c>
      <c r="I25" s="17" t="s">
        <v>1</v>
      </c>
      <c r="J25" s="17" t="s">
        <v>2</v>
      </c>
      <c r="K25" s="17" t="s">
        <v>0</v>
      </c>
      <c r="L25" s="17" t="s">
        <v>1</v>
      </c>
      <c r="M25" s="17" t="s">
        <v>2</v>
      </c>
      <c r="N25" s="17" t="s">
        <v>0</v>
      </c>
      <c r="O25" s="17" t="s">
        <v>1</v>
      </c>
      <c r="P25" s="17" t="s">
        <v>2</v>
      </c>
      <c r="Q25" s="17" t="s">
        <v>0</v>
      </c>
      <c r="R25" s="17" t="s">
        <v>1</v>
      </c>
      <c r="S25" s="17" t="s">
        <v>2</v>
      </c>
    </row>
    <row r="26" spans="1:20" ht="55.5" customHeight="1" x14ac:dyDescent="0.2">
      <c r="A26" s="4">
        <v>1</v>
      </c>
      <c r="B26" s="75"/>
      <c r="C26" s="75"/>
      <c r="D26" s="32" t="s">
        <v>31</v>
      </c>
      <c r="E26" s="28"/>
      <c r="F26" s="28"/>
      <c r="G26" s="28">
        <v>1</v>
      </c>
      <c r="H26" s="28"/>
      <c r="I26" s="28"/>
      <c r="J26" s="28">
        <v>1</v>
      </c>
      <c r="K26" s="28"/>
      <c r="L26" s="28"/>
      <c r="M26" s="28">
        <v>1</v>
      </c>
      <c r="N26" s="28"/>
      <c r="O26" s="28"/>
      <c r="P26" s="28">
        <v>1</v>
      </c>
      <c r="Q26" s="28"/>
      <c r="R26" s="28"/>
      <c r="S26" s="28">
        <v>1</v>
      </c>
      <c r="T26" s="18">
        <f t="shared" ref="T26:T33" si="2">SUM(E26:S26)</f>
        <v>5</v>
      </c>
    </row>
    <row r="27" spans="1:20" ht="36.75" customHeight="1" x14ac:dyDescent="0.2">
      <c r="A27" s="4">
        <v>2</v>
      </c>
      <c r="B27" s="75"/>
      <c r="C27" s="75"/>
      <c r="D27" s="32" t="s">
        <v>120</v>
      </c>
      <c r="E27" s="28"/>
      <c r="F27" s="28"/>
      <c r="G27" s="28">
        <v>1</v>
      </c>
      <c r="H27" s="28"/>
      <c r="I27" s="28"/>
      <c r="J27" s="28">
        <v>1</v>
      </c>
      <c r="K27" s="28"/>
      <c r="L27" s="28"/>
      <c r="M27" s="28">
        <v>1</v>
      </c>
      <c r="N27" s="28"/>
      <c r="O27" s="28"/>
      <c r="P27" s="28">
        <v>1</v>
      </c>
      <c r="Q27" s="28"/>
      <c r="R27" s="28"/>
      <c r="S27" s="28">
        <v>1</v>
      </c>
      <c r="T27" s="18">
        <f t="shared" si="2"/>
        <v>5</v>
      </c>
    </row>
    <row r="28" spans="1:20" ht="18.75" customHeight="1" x14ac:dyDescent="0.2">
      <c r="A28" s="4">
        <v>3</v>
      </c>
      <c r="B28" s="75"/>
      <c r="C28" s="75"/>
      <c r="D28" s="32" t="s">
        <v>121</v>
      </c>
      <c r="E28" s="28"/>
      <c r="F28" s="28"/>
      <c r="G28" s="28">
        <v>1</v>
      </c>
      <c r="H28" s="28"/>
      <c r="I28" s="28"/>
      <c r="J28" s="28">
        <v>1</v>
      </c>
      <c r="K28" s="28"/>
      <c r="L28" s="28"/>
      <c r="M28" s="28">
        <v>1</v>
      </c>
      <c r="N28" s="28"/>
      <c r="O28" s="28"/>
      <c r="P28" s="28">
        <v>1</v>
      </c>
      <c r="Q28" s="28"/>
      <c r="R28" s="28"/>
      <c r="S28" s="28">
        <v>1</v>
      </c>
      <c r="T28" s="18">
        <f t="shared" si="2"/>
        <v>5</v>
      </c>
    </row>
    <row r="29" spans="1:20" ht="63.75" x14ac:dyDescent="0.2">
      <c r="A29" s="4">
        <v>4</v>
      </c>
      <c r="B29" s="75"/>
      <c r="C29" s="75"/>
      <c r="D29" s="33" t="s">
        <v>32</v>
      </c>
      <c r="E29" s="28"/>
      <c r="F29" s="28">
        <v>1</v>
      </c>
      <c r="G29" s="28"/>
      <c r="H29" s="28"/>
      <c r="I29" s="28"/>
      <c r="J29" s="28">
        <v>1</v>
      </c>
      <c r="K29" s="28"/>
      <c r="L29" s="28"/>
      <c r="M29" s="28">
        <v>1</v>
      </c>
      <c r="N29" s="28"/>
      <c r="O29" s="28"/>
      <c r="P29" s="28">
        <v>1</v>
      </c>
      <c r="Q29" s="28"/>
      <c r="R29" s="28"/>
      <c r="S29" s="28">
        <v>1</v>
      </c>
      <c r="T29" s="18">
        <f t="shared" si="2"/>
        <v>5</v>
      </c>
    </row>
    <row r="30" spans="1:20" ht="76.5" x14ac:dyDescent="0.2">
      <c r="A30" s="4">
        <v>5</v>
      </c>
      <c r="B30" s="75"/>
      <c r="C30" s="75"/>
      <c r="D30" s="33" t="s">
        <v>33</v>
      </c>
      <c r="E30" s="28"/>
      <c r="F30" s="28"/>
      <c r="G30" s="28">
        <v>1</v>
      </c>
      <c r="H30" s="28"/>
      <c r="I30" s="28"/>
      <c r="J30" s="28">
        <v>1</v>
      </c>
      <c r="K30" s="28"/>
      <c r="L30" s="28"/>
      <c r="M30" s="28">
        <v>1</v>
      </c>
      <c r="N30" s="28"/>
      <c r="O30" s="28"/>
      <c r="P30" s="28">
        <v>1</v>
      </c>
      <c r="Q30" s="28"/>
      <c r="R30" s="28"/>
      <c r="S30" s="28">
        <v>1</v>
      </c>
      <c r="T30" s="18">
        <f t="shared" si="2"/>
        <v>5</v>
      </c>
    </row>
    <row r="31" spans="1:20" ht="63.75" x14ac:dyDescent="0.2">
      <c r="A31" s="4">
        <v>6</v>
      </c>
      <c r="B31" s="75"/>
      <c r="C31" s="75"/>
      <c r="D31" s="33" t="s">
        <v>34</v>
      </c>
      <c r="E31" s="28"/>
      <c r="F31" s="28"/>
      <c r="G31" s="28">
        <v>1</v>
      </c>
      <c r="H31" s="28"/>
      <c r="I31" s="28">
        <v>1</v>
      </c>
      <c r="J31" s="28"/>
      <c r="K31" s="28">
        <v>1</v>
      </c>
      <c r="L31" s="28"/>
      <c r="M31" s="28"/>
      <c r="N31" s="28">
        <v>1</v>
      </c>
      <c r="O31" s="28"/>
      <c r="P31" s="28"/>
      <c r="Q31" s="28">
        <v>1</v>
      </c>
      <c r="R31" s="28"/>
      <c r="S31" s="28"/>
      <c r="T31" s="18">
        <f t="shared" si="2"/>
        <v>5</v>
      </c>
    </row>
    <row r="32" spans="1:20" ht="63.75" x14ac:dyDescent="0.2">
      <c r="A32" s="4">
        <v>7</v>
      </c>
      <c r="B32" s="75"/>
      <c r="C32" s="75"/>
      <c r="D32" s="33" t="s">
        <v>35</v>
      </c>
      <c r="E32" s="28"/>
      <c r="F32" s="28"/>
      <c r="G32" s="28">
        <v>1</v>
      </c>
      <c r="H32" s="28"/>
      <c r="I32" s="28"/>
      <c r="J32" s="28">
        <v>1</v>
      </c>
      <c r="K32" s="28"/>
      <c r="L32" s="28"/>
      <c r="M32" s="28">
        <v>1</v>
      </c>
      <c r="N32" s="28"/>
      <c r="O32" s="28"/>
      <c r="P32" s="28">
        <v>1</v>
      </c>
      <c r="Q32" s="28"/>
      <c r="R32" s="28"/>
      <c r="S32" s="28">
        <v>1</v>
      </c>
      <c r="T32" s="18">
        <f t="shared" si="2"/>
        <v>5</v>
      </c>
    </row>
    <row r="33" spans="1:20" ht="31.5" customHeight="1" x14ac:dyDescent="0.2">
      <c r="B33" s="75"/>
      <c r="C33" s="75"/>
      <c r="D33" s="29" t="s">
        <v>4</v>
      </c>
      <c r="E33" s="30">
        <f>SUM(E26:E32)</f>
        <v>0</v>
      </c>
      <c r="F33" s="30">
        <f t="shared" ref="F33:S33" si="3">SUM(F26:F32)</f>
        <v>1</v>
      </c>
      <c r="G33" s="30">
        <f t="shared" si="3"/>
        <v>6</v>
      </c>
      <c r="H33" s="30">
        <f t="shared" si="3"/>
        <v>0</v>
      </c>
      <c r="I33" s="30">
        <f t="shared" si="3"/>
        <v>1</v>
      </c>
      <c r="J33" s="30">
        <f t="shared" si="3"/>
        <v>6</v>
      </c>
      <c r="K33" s="30">
        <f t="shared" si="3"/>
        <v>1</v>
      </c>
      <c r="L33" s="30">
        <f t="shared" si="3"/>
        <v>0</v>
      </c>
      <c r="M33" s="30">
        <f t="shared" si="3"/>
        <v>6</v>
      </c>
      <c r="N33" s="30">
        <f t="shared" si="3"/>
        <v>1</v>
      </c>
      <c r="O33" s="30">
        <f t="shared" si="3"/>
        <v>0</v>
      </c>
      <c r="P33" s="30">
        <f t="shared" si="3"/>
        <v>6</v>
      </c>
      <c r="Q33" s="30">
        <f t="shared" si="3"/>
        <v>1</v>
      </c>
      <c r="R33" s="30">
        <f t="shared" si="3"/>
        <v>0</v>
      </c>
      <c r="S33" s="30">
        <f t="shared" si="3"/>
        <v>6</v>
      </c>
      <c r="T33" s="18">
        <f t="shared" si="2"/>
        <v>35</v>
      </c>
    </row>
    <row r="34" spans="1:20" ht="31.5" customHeight="1" x14ac:dyDescent="0.2">
      <c r="B34" s="75"/>
      <c r="C34" s="75"/>
      <c r="D34" s="22" t="s">
        <v>21</v>
      </c>
      <c r="E34" s="73" t="s">
        <v>87</v>
      </c>
      <c r="F34" s="73"/>
      <c r="G34" s="73"/>
      <c r="H34" s="73" t="s">
        <v>88</v>
      </c>
      <c r="I34" s="73"/>
      <c r="J34" s="73"/>
      <c r="K34" s="73" t="s">
        <v>89</v>
      </c>
      <c r="L34" s="73"/>
      <c r="M34" s="73"/>
      <c r="N34" s="73" t="s">
        <v>89</v>
      </c>
      <c r="O34" s="73"/>
      <c r="P34" s="73"/>
      <c r="Q34" s="73" t="s">
        <v>89</v>
      </c>
      <c r="R34" s="73"/>
      <c r="S34" s="73"/>
    </row>
    <row r="35" spans="1:20" ht="31.5" customHeight="1" x14ac:dyDescent="0.2">
      <c r="B35" s="75" t="s">
        <v>6</v>
      </c>
      <c r="C35" s="75"/>
      <c r="D35" s="22" t="s">
        <v>6</v>
      </c>
      <c r="E35" s="17" t="s">
        <v>0</v>
      </c>
      <c r="F35" s="17" t="s">
        <v>1</v>
      </c>
      <c r="G35" s="17" t="s">
        <v>2</v>
      </c>
      <c r="H35" s="17" t="s">
        <v>0</v>
      </c>
      <c r="I35" s="17" t="s">
        <v>1</v>
      </c>
      <c r="J35" s="17" t="s">
        <v>2</v>
      </c>
      <c r="K35" s="17" t="s">
        <v>0</v>
      </c>
      <c r="L35" s="17" t="s">
        <v>1</v>
      </c>
      <c r="M35" s="17" t="s">
        <v>2</v>
      </c>
      <c r="N35" s="17" t="s">
        <v>0</v>
      </c>
      <c r="O35" s="17" t="s">
        <v>1</v>
      </c>
      <c r="P35" s="17" t="s">
        <v>2</v>
      </c>
      <c r="Q35" s="17" t="s">
        <v>0</v>
      </c>
      <c r="R35" s="17" t="s">
        <v>1</v>
      </c>
      <c r="S35" s="17" t="s">
        <v>2</v>
      </c>
    </row>
    <row r="36" spans="1:20" ht="25.5" x14ac:dyDescent="0.2">
      <c r="A36" s="4">
        <v>1</v>
      </c>
      <c r="B36" s="75"/>
      <c r="C36" s="75"/>
      <c r="D36" s="34" t="s">
        <v>36</v>
      </c>
      <c r="E36" s="27">
        <v>1</v>
      </c>
      <c r="F36" s="28"/>
      <c r="G36" s="28"/>
      <c r="H36" s="27"/>
      <c r="I36" s="28">
        <v>1</v>
      </c>
      <c r="J36" s="28"/>
      <c r="K36" s="27">
        <v>1</v>
      </c>
      <c r="L36" s="28"/>
      <c r="M36" s="28"/>
      <c r="N36" s="27">
        <v>1</v>
      </c>
      <c r="O36" s="28"/>
      <c r="P36" s="28"/>
      <c r="Q36" s="27">
        <v>1</v>
      </c>
      <c r="R36" s="28"/>
      <c r="S36" s="28"/>
      <c r="T36" s="18">
        <f>SUM(E36:S36)</f>
        <v>5</v>
      </c>
    </row>
    <row r="37" spans="1:20" ht="51" x14ac:dyDescent="0.2">
      <c r="A37" s="4">
        <v>2</v>
      </c>
      <c r="B37" s="75"/>
      <c r="C37" s="75"/>
      <c r="D37" s="35" t="s">
        <v>90</v>
      </c>
      <c r="E37" s="27">
        <v>1</v>
      </c>
      <c r="F37" s="28"/>
      <c r="G37" s="28"/>
      <c r="H37" s="27"/>
      <c r="I37" s="28">
        <v>1</v>
      </c>
      <c r="J37" s="28"/>
      <c r="K37" s="27"/>
      <c r="L37" s="28">
        <v>1</v>
      </c>
      <c r="M37" s="28"/>
      <c r="N37" s="27"/>
      <c r="O37" s="28">
        <v>1</v>
      </c>
      <c r="P37" s="28"/>
      <c r="Q37" s="27"/>
      <c r="R37" s="28">
        <v>1</v>
      </c>
      <c r="S37" s="28"/>
      <c r="T37" s="18">
        <f>SUM(E37:S37)</f>
        <v>5</v>
      </c>
    </row>
    <row r="38" spans="1:20" ht="25.5" x14ac:dyDescent="0.2">
      <c r="A38" s="4">
        <v>3</v>
      </c>
      <c r="B38" s="75"/>
      <c r="C38" s="75"/>
      <c r="D38" s="36" t="s">
        <v>37</v>
      </c>
      <c r="E38" s="27"/>
      <c r="F38" s="28"/>
      <c r="G38" s="28">
        <v>1</v>
      </c>
      <c r="H38" s="27"/>
      <c r="I38" s="28">
        <v>1</v>
      </c>
      <c r="J38" s="28"/>
      <c r="K38" s="27">
        <v>1</v>
      </c>
      <c r="L38" s="28"/>
      <c r="M38" s="28"/>
      <c r="N38" s="27"/>
      <c r="O38" s="28">
        <v>1</v>
      </c>
      <c r="P38" s="28"/>
      <c r="Q38" s="27"/>
      <c r="R38" s="28">
        <v>1</v>
      </c>
      <c r="S38" s="28"/>
      <c r="T38" s="18">
        <f>SUM(E38:S38)</f>
        <v>5</v>
      </c>
    </row>
    <row r="39" spans="1:20" ht="25.5" x14ac:dyDescent="0.2">
      <c r="A39" s="4">
        <v>4</v>
      </c>
      <c r="B39" s="75"/>
      <c r="C39" s="75"/>
      <c r="D39" s="35" t="s">
        <v>38</v>
      </c>
      <c r="E39" s="27">
        <v>1</v>
      </c>
      <c r="F39" s="28"/>
      <c r="G39" s="28"/>
      <c r="H39" s="27">
        <v>1</v>
      </c>
      <c r="I39" s="28"/>
      <c r="J39" s="28"/>
      <c r="K39" s="27">
        <v>1</v>
      </c>
      <c r="L39" s="28"/>
      <c r="M39" s="28"/>
      <c r="N39" s="27">
        <v>1</v>
      </c>
      <c r="O39" s="28"/>
      <c r="P39" s="28"/>
      <c r="Q39" s="27">
        <v>1</v>
      </c>
      <c r="R39" s="28"/>
      <c r="S39" s="28"/>
      <c r="T39" s="18">
        <f>SUM(E39:S39)</f>
        <v>5</v>
      </c>
    </row>
    <row r="40" spans="1:20" ht="31.5" customHeight="1" x14ac:dyDescent="0.2">
      <c r="B40" s="75"/>
      <c r="C40" s="75"/>
      <c r="D40" s="29" t="s">
        <v>4</v>
      </c>
      <c r="E40" s="30">
        <f>SUM(E36:E39)</f>
        <v>3</v>
      </c>
      <c r="F40" s="30">
        <f t="shared" ref="F40:S40" si="4">SUM(F36:F39)</f>
        <v>0</v>
      </c>
      <c r="G40" s="30">
        <f t="shared" si="4"/>
        <v>1</v>
      </c>
      <c r="H40" s="30">
        <f t="shared" si="4"/>
        <v>1</v>
      </c>
      <c r="I40" s="30">
        <f t="shared" si="4"/>
        <v>3</v>
      </c>
      <c r="J40" s="30">
        <f t="shared" si="4"/>
        <v>0</v>
      </c>
      <c r="K40" s="30">
        <f t="shared" si="4"/>
        <v>3</v>
      </c>
      <c r="L40" s="30">
        <f t="shared" si="4"/>
        <v>1</v>
      </c>
      <c r="M40" s="30">
        <f t="shared" si="4"/>
        <v>0</v>
      </c>
      <c r="N40" s="30">
        <f t="shared" si="4"/>
        <v>2</v>
      </c>
      <c r="O40" s="30">
        <f t="shared" si="4"/>
        <v>2</v>
      </c>
      <c r="P40" s="30">
        <f t="shared" si="4"/>
        <v>0</v>
      </c>
      <c r="Q40" s="30">
        <f t="shared" si="4"/>
        <v>2</v>
      </c>
      <c r="R40" s="30">
        <f t="shared" si="4"/>
        <v>2</v>
      </c>
      <c r="S40" s="30">
        <f t="shared" si="4"/>
        <v>0</v>
      </c>
      <c r="T40" s="18">
        <f>SUM(E40:S40)</f>
        <v>20</v>
      </c>
    </row>
    <row r="41" spans="1:20" ht="31.5" customHeight="1" x14ac:dyDescent="0.2">
      <c r="B41" s="75"/>
      <c r="C41" s="75"/>
      <c r="D41" s="22" t="s">
        <v>21</v>
      </c>
      <c r="E41" s="73" t="s">
        <v>91</v>
      </c>
      <c r="F41" s="73"/>
      <c r="G41" s="73"/>
      <c r="H41" s="73" t="s">
        <v>92</v>
      </c>
      <c r="I41" s="73"/>
      <c r="J41" s="73"/>
      <c r="K41" s="73" t="s">
        <v>93</v>
      </c>
      <c r="L41" s="73"/>
      <c r="M41" s="73"/>
      <c r="N41" s="73" t="s">
        <v>92</v>
      </c>
      <c r="O41" s="73"/>
      <c r="P41" s="73"/>
      <c r="Q41" s="73" t="s">
        <v>92</v>
      </c>
      <c r="R41" s="73"/>
      <c r="S41" s="73"/>
    </row>
    <row r="42" spans="1:20" ht="31.5" customHeight="1" x14ac:dyDescent="0.2">
      <c r="B42" s="76" t="s">
        <v>7</v>
      </c>
      <c r="C42" s="76"/>
      <c r="D42" s="22" t="s">
        <v>7</v>
      </c>
      <c r="E42" s="17" t="s">
        <v>0</v>
      </c>
      <c r="F42" s="17" t="s">
        <v>1</v>
      </c>
      <c r="G42" s="17" t="s">
        <v>2</v>
      </c>
      <c r="H42" s="17" t="s">
        <v>0</v>
      </c>
      <c r="I42" s="17" t="s">
        <v>1</v>
      </c>
      <c r="J42" s="17" t="s">
        <v>2</v>
      </c>
      <c r="K42" s="17" t="s">
        <v>0</v>
      </c>
      <c r="L42" s="17" t="s">
        <v>1</v>
      </c>
      <c r="M42" s="17" t="s">
        <v>2</v>
      </c>
      <c r="N42" s="17" t="s">
        <v>0</v>
      </c>
      <c r="O42" s="17" t="s">
        <v>1</v>
      </c>
      <c r="P42" s="17" t="s">
        <v>2</v>
      </c>
      <c r="Q42" s="17" t="s">
        <v>0</v>
      </c>
      <c r="R42" s="17" t="s">
        <v>1</v>
      </c>
      <c r="S42" s="17" t="s">
        <v>2</v>
      </c>
    </row>
    <row r="43" spans="1:20" ht="38.25" customHeight="1" x14ac:dyDescent="0.2">
      <c r="A43" s="4">
        <v>1</v>
      </c>
      <c r="B43" s="76"/>
      <c r="C43" s="76"/>
      <c r="D43" s="32" t="s">
        <v>39</v>
      </c>
      <c r="E43" s="28"/>
      <c r="F43" s="28"/>
      <c r="G43" s="28">
        <v>1</v>
      </c>
      <c r="H43" s="28"/>
      <c r="I43" s="28"/>
      <c r="J43" s="28">
        <v>1</v>
      </c>
      <c r="K43" s="28"/>
      <c r="L43" s="28"/>
      <c r="M43" s="28">
        <v>1</v>
      </c>
      <c r="N43" s="28"/>
      <c r="O43" s="28"/>
      <c r="P43" s="28">
        <v>1</v>
      </c>
      <c r="Q43" s="28"/>
      <c r="R43" s="28"/>
      <c r="S43" s="28">
        <v>1</v>
      </c>
      <c r="T43" s="18">
        <f t="shared" ref="T43:T51" si="5">SUM(E43:S43)</f>
        <v>5</v>
      </c>
    </row>
    <row r="44" spans="1:20" ht="89.25" x14ac:dyDescent="0.2">
      <c r="A44" s="4">
        <v>2</v>
      </c>
      <c r="B44" s="76"/>
      <c r="C44" s="76"/>
      <c r="D44" s="32" t="s">
        <v>94</v>
      </c>
      <c r="E44" s="28"/>
      <c r="F44" s="28"/>
      <c r="G44" s="28">
        <v>1</v>
      </c>
      <c r="H44" s="28"/>
      <c r="I44" s="28"/>
      <c r="J44" s="28">
        <v>1</v>
      </c>
      <c r="K44" s="28"/>
      <c r="L44" s="28"/>
      <c r="M44" s="28">
        <v>1</v>
      </c>
      <c r="N44" s="28"/>
      <c r="O44" s="28"/>
      <c r="P44" s="28">
        <v>1</v>
      </c>
      <c r="Q44" s="28"/>
      <c r="R44" s="28"/>
      <c r="S44" s="28">
        <v>1</v>
      </c>
      <c r="T44" s="18">
        <f t="shared" si="5"/>
        <v>5</v>
      </c>
    </row>
    <row r="45" spans="1:20" ht="42" customHeight="1" x14ac:dyDescent="0.2">
      <c r="A45" s="4">
        <v>3</v>
      </c>
      <c r="B45" s="76"/>
      <c r="C45" s="76"/>
      <c r="D45" s="32" t="s">
        <v>95</v>
      </c>
      <c r="E45" s="28"/>
      <c r="F45" s="28"/>
      <c r="G45" s="28">
        <v>1</v>
      </c>
      <c r="H45" s="28"/>
      <c r="I45" s="28"/>
      <c r="J45" s="28">
        <v>1</v>
      </c>
      <c r="K45" s="28"/>
      <c r="L45" s="28"/>
      <c r="M45" s="28">
        <v>1</v>
      </c>
      <c r="N45" s="28"/>
      <c r="O45" s="28"/>
      <c r="P45" s="28">
        <v>1</v>
      </c>
      <c r="Q45" s="28"/>
      <c r="R45" s="28"/>
      <c r="S45" s="28">
        <v>1</v>
      </c>
      <c r="T45" s="18">
        <f t="shared" si="5"/>
        <v>5</v>
      </c>
    </row>
    <row r="46" spans="1:20" ht="42" customHeight="1" x14ac:dyDescent="0.2">
      <c r="A46" s="4">
        <v>4</v>
      </c>
      <c r="B46" s="76"/>
      <c r="C46" s="76"/>
      <c r="D46" s="32" t="s">
        <v>96</v>
      </c>
      <c r="E46" s="28"/>
      <c r="F46" s="28"/>
      <c r="G46" s="28">
        <v>1</v>
      </c>
      <c r="H46" s="28"/>
      <c r="I46" s="28"/>
      <c r="J46" s="28">
        <v>1</v>
      </c>
      <c r="K46" s="28"/>
      <c r="L46" s="28"/>
      <c r="M46" s="28">
        <v>1</v>
      </c>
      <c r="N46" s="28"/>
      <c r="O46" s="28"/>
      <c r="P46" s="28">
        <v>1</v>
      </c>
      <c r="Q46" s="28"/>
      <c r="R46" s="28"/>
      <c r="S46" s="28">
        <v>1</v>
      </c>
      <c r="T46" s="18">
        <f t="shared" si="5"/>
        <v>5</v>
      </c>
    </row>
    <row r="47" spans="1:20" ht="51" x14ac:dyDescent="0.2">
      <c r="A47" s="4">
        <v>5</v>
      </c>
      <c r="B47" s="76"/>
      <c r="C47" s="76"/>
      <c r="D47" s="33" t="s">
        <v>40</v>
      </c>
      <c r="E47" s="28">
        <v>1</v>
      </c>
      <c r="F47" s="28"/>
      <c r="G47" s="28"/>
      <c r="H47" s="28"/>
      <c r="I47" s="28"/>
      <c r="J47" s="28">
        <v>1</v>
      </c>
      <c r="K47" s="28"/>
      <c r="L47" s="28"/>
      <c r="M47" s="28">
        <v>1</v>
      </c>
      <c r="N47" s="28"/>
      <c r="O47" s="28"/>
      <c r="P47" s="28">
        <v>1</v>
      </c>
      <c r="Q47" s="28"/>
      <c r="R47" s="28"/>
      <c r="S47" s="28">
        <v>1</v>
      </c>
      <c r="T47" s="18">
        <f t="shared" si="5"/>
        <v>5</v>
      </c>
    </row>
    <row r="48" spans="1:20" ht="76.5" x14ac:dyDescent="0.2">
      <c r="A48" s="4">
        <v>6</v>
      </c>
      <c r="B48" s="76"/>
      <c r="C48" s="76"/>
      <c r="D48" s="33" t="s">
        <v>97</v>
      </c>
      <c r="E48" s="28"/>
      <c r="F48" s="28"/>
      <c r="G48" s="28">
        <v>1</v>
      </c>
      <c r="H48" s="28"/>
      <c r="I48" s="28"/>
      <c r="J48" s="28">
        <v>1</v>
      </c>
      <c r="K48" s="28"/>
      <c r="L48" s="28"/>
      <c r="M48" s="28">
        <v>1</v>
      </c>
      <c r="N48" s="28"/>
      <c r="O48" s="28"/>
      <c r="P48" s="28">
        <v>1</v>
      </c>
      <c r="Q48" s="28"/>
      <c r="R48" s="28"/>
      <c r="S48" s="28">
        <v>1</v>
      </c>
      <c r="T48" s="18">
        <f t="shared" si="5"/>
        <v>5</v>
      </c>
    </row>
    <row r="49" spans="1:20" ht="89.25" x14ac:dyDescent="0.2">
      <c r="A49" s="4">
        <v>7</v>
      </c>
      <c r="B49" s="76"/>
      <c r="C49" s="76"/>
      <c r="D49" s="33" t="s">
        <v>98</v>
      </c>
      <c r="E49" s="28"/>
      <c r="F49" s="28"/>
      <c r="G49" s="28">
        <v>1</v>
      </c>
      <c r="H49" s="28"/>
      <c r="I49" s="28">
        <v>1</v>
      </c>
      <c r="J49" s="28"/>
      <c r="K49" s="28"/>
      <c r="L49" s="28">
        <v>1</v>
      </c>
      <c r="M49" s="28"/>
      <c r="N49" s="28"/>
      <c r="O49" s="28">
        <v>1</v>
      </c>
      <c r="P49" s="28"/>
      <c r="Q49" s="28">
        <v>1</v>
      </c>
      <c r="R49" s="28"/>
      <c r="S49" s="28"/>
      <c r="T49" s="18">
        <f t="shared" si="5"/>
        <v>5</v>
      </c>
    </row>
    <row r="50" spans="1:20" ht="76.5" x14ac:dyDescent="0.2">
      <c r="A50" s="4">
        <v>8</v>
      </c>
      <c r="B50" s="76"/>
      <c r="C50" s="76"/>
      <c r="D50" s="33" t="s">
        <v>99</v>
      </c>
      <c r="E50" s="28"/>
      <c r="F50" s="28"/>
      <c r="G50" s="28">
        <v>1</v>
      </c>
      <c r="H50" s="28"/>
      <c r="I50" s="28"/>
      <c r="J50" s="28">
        <v>1</v>
      </c>
      <c r="K50" s="28"/>
      <c r="L50" s="28"/>
      <c r="M50" s="28">
        <v>1</v>
      </c>
      <c r="N50" s="28"/>
      <c r="O50" s="28"/>
      <c r="P50" s="28">
        <v>1</v>
      </c>
      <c r="Q50" s="28"/>
      <c r="R50" s="28"/>
      <c r="S50" s="28">
        <v>1</v>
      </c>
      <c r="T50" s="18">
        <f t="shared" si="5"/>
        <v>5</v>
      </c>
    </row>
    <row r="51" spans="1:20" ht="31.5" customHeight="1" x14ac:dyDescent="0.2">
      <c r="B51" s="76"/>
      <c r="C51" s="76"/>
      <c r="D51" s="29" t="s">
        <v>4</v>
      </c>
      <c r="E51" s="30">
        <f>SUM(E43:E50)</f>
        <v>1</v>
      </c>
      <c r="F51" s="30">
        <f t="shared" ref="F51:S51" si="6">SUM(F43:F50)</f>
        <v>0</v>
      </c>
      <c r="G51" s="30">
        <f t="shared" si="6"/>
        <v>7</v>
      </c>
      <c r="H51" s="30">
        <f t="shared" si="6"/>
        <v>0</v>
      </c>
      <c r="I51" s="30">
        <f t="shared" si="6"/>
        <v>1</v>
      </c>
      <c r="J51" s="30">
        <f t="shared" si="6"/>
        <v>7</v>
      </c>
      <c r="K51" s="30">
        <f t="shared" si="6"/>
        <v>0</v>
      </c>
      <c r="L51" s="30">
        <f t="shared" si="6"/>
        <v>1</v>
      </c>
      <c r="M51" s="30">
        <f t="shared" si="6"/>
        <v>7</v>
      </c>
      <c r="N51" s="30">
        <f t="shared" si="6"/>
        <v>0</v>
      </c>
      <c r="O51" s="30">
        <f t="shared" si="6"/>
        <v>1</v>
      </c>
      <c r="P51" s="30">
        <f t="shared" si="6"/>
        <v>7</v>
      </c>
      <c r="Q51" s="30">
        <f t="shared" si="6"/>
        <v>1</v>
      </c>
      <c r="R51" s="30">
        <f t="shared" si="6"/>
        <v>0</v>
      </c>
      <c r="S51" s="30">
        <f t="shared" si="6"/>
        <v>7</v>
      </c>
      <c r="T51" s="18">
        <f t="shared" si="5"/>
        <v>40</v>
      </c>
    </row>
    <row r="52" spans="1:20" ht="31.5" customHeight="1" x14ac:dyDescent="0.2">
      <c r="B52" s="76"/>
      <c r="C52" s="76"/>
      <c r="D52" s="22" t="s">
        <v>21</v>
      </c>
      <c r="E52" s="73" t="s">
        <v>100</v>
      </c>
      <c r="F52" s="73"/>
      <c r="G52" s="73"/>
      <c r="H52" s="73" t="s">
        <v>101</v>
      </c>
      <c r="I52" s="73"/>
      <c r="J52" s="73"/>
      <c r="K52" s="73" t="s">
        <v>102</v>
      </c>
      <c r="L52" s="73"/>
      <c r="M52" s="73"/>
      <c r="N52" s="73" t="s">
        <v>102</v>
      </c>
      <c r="O52" s="73"/>
      <c r="P52" s="73"/>
      <c r="Q52" s="73" t="s">
        <v>100</v>
      </c>
      <c r="R52" s="73"/>
      <c r="S52" s="73"/>
    </row>
    <row r="53" spans="1:20" ht="31.5" customHeight="1" x14ac:dyDescent="0.2">
      <c r="B53" s="76" t="s">
        <v>10</v>
      </c>
      <c r="C53" s="76"/>
      <c r="D53" s="22" t="s">
        <v>10</v>
      </c>
      <c r="E53" s="17" t="s">
        <v>0</v>
      </c>
      <c r="F53" s="17" t="s">
        <v>1</v>
      </c>
      <c r="G53" s="17" t="s">
        <v>2</v>
      </c>
      <c r="H53" s="17" t="s">
        <v>0</v>
      </c>
      <c r="I53" s="17" t="s">
        <v>1</v>
      </c>
      <c r="J53" s="17" t="s">
        <v>2</v>
      </c>
      <c r="K53" s="17" t="s">
        <v>0</v>
      </c>
      <c r="L53" s="17" t="s">
        <v>1</v>
      </c>
      <c r="M53" s="17" t="s">
        <v>2</v>
      </c>
      <c r="N53" s="17" t="s">
        <v>0</v>
      </c>
      <c r="O53" s="17" t="s">
        <v>1</v>
      </c>
      <c r="P53" s="17" t="s">
        <v>2</v>
      </c>
      <c r="Q53" s="17" t="s">
        <v>0</v>
      </c>
      <c r="R53" s="17" t="s">
        <v>1</v>
      </c>
      <c r="S53" s="17" t="s">
        <v>2</v>
      </c>
    </row>
    <row r="54" spans="1:20" ht="31.5" customHeight="1" x14ac:dyDescent="0.2">
      <c r="A54" s="4">
        <v>1</v>
      </c>
      <c r="B54" s="76"/>
      <c r="C54" s="76"/>
      <c r="D54" s="37" t="s">
        <v>41</v>
      </c>
      <c r="E54" s="28">
        <v>1</v>
      </c>
      <c r="F54" s="28"/>
      <c r="G54" s="28"/>
      <c r="H54" s="28">
        <v>1</v>
      </c>
      <c r="I54" s="28"/>
      <c r="J54" s="28"/>
      <c r="K54" s="28"/>
      <c r="L54" s="28">
        <v>1</v>
      </c>
      <c r="M54" s="28"/>
      <c r="N54" s="28"/>
      <c r="O54" s="28">
        <v>1</v>
      </c>
      <c r="P54" s="28"/>
      <c r="Q54" s="28"/>
      <c r="R54" s="28">
        <v>1</v>
      </c>
      <c r="S54" s="28"/>
      <c r="T54" s="18">
        <f>SUM(E54:S54)</f>
        <v>5</v>
      </c>
    </row>
    <row r="55" spans="1:20" ht="31.5" customHeight="1" x14ac:dyDescent="0.2">
      <c r="A55" s="4">
        <v>2</v>
      </c>
      <c r="B55" s="76"/>
      <c r="C55" s="76"/>
      <c r="D55" s="37" t="s">
        <v>103</v>
      </c>
      <c r="E55" s="28">
        <v>1</v>
      </c>
      <c r="F55" s="28"/>
      <c r="G55" s="28"/>
      <c r="H55" s="28"/>
      <c r="I55" s="28">
        <v>1</v>
      </c>
      <c r="J55" s="28"/>
      <c r="K55" s="28"/>
      <c r="L55" s="28">
        <v>1</v>
      </c>
      <c r="M55" s="28"/>
      <c r="N55" s="28"/>
      <c r="O55" s="28">
        <v>1</v>
      </c>
      <c r="P55" s="28"/>
      <c r="Q55" s="28"/>
      <c r="R55" s="28">
        <v>1</v>
      </c>
      <c r="S55" s="28"/>
      <c r="T55" s="18">
        <f>SUM(E55:S55)</f>
        <v>5</v>
      </c>
    </row>
    <row r="56" spans="1:20" ht="51" x14ac:dyDescent="0.2">
      <c r="A56" s="4">
        <v>3</v>
      </c>
      <c r="B56" s="76"/>
      <c r="C56" s="76"/>
      <c r="D56" s="37" t="s">
        <v>104</v>
      </c>
      <c r="E56" s="28">
        <v>1</v>
      </c>
      <c r="F56" s="28"/>
      <c r="G56" s="28"/>
      <c r="H56" s="28">
        <v>1</v>
      </c>
      <c r="I56" s="28"/>
      <c r="J56" s="28"/>
      <c r="K56" s="28">
        <v>1</v>
      </c>
      <c r="L56" s="28"/>
      <c r="M56" s="28"/>
      <c r="N56" s="28">
        <v>1</v>
      </c>
      <c r="O56" s="28"/>
      <c r="P56" s="28"/>
      <c r="Q56" s="28">
        <v>1</v>
      </c>
      <c r="R56" s="28"/>
      <c r="S56" s="28"/>
      <c r="T56" s="18">
        <f>SUM(E56:S56)</f>
        <v>5</v>
      </c>
    </row>
    <row r="57" spans="1:20" ht="38.25" x14ac:dyDescent="0.2">
      <c r="A57" s="4">
        <v>4</v>
      </c>
      <c r="B57" s="76"/>
      <c r="C57" s="76"/>
      <c r="D57" s="37" t="s">
        <v>42</v>
      </c>
      <c r="E57" s="28">
        <v>1</v>
      </c>
      <c r="F57" s="28"/>
      <c r="G57" s="28"/>
      <c r="H57" s="28"/>
      <c r="I57" s="28">
        <v>1</v>
      </c>
      <c r="J57" s="28"/>
      <c r="K57" s="28"/>
      <c r="L57" s="28">
        <v>1</v>
      </c>
      <c r="M57" s="28"/>
      <c r="N57" s="28"/>
      <c r="O57" s="28">
        <v>1</v>
      </c>
      <c r="P57" s="28"/>
      <c r="Q57" s="28"/>
      <c r="R57" s="28">
        <v>1</v>
      </c>
      <c r="S57" s="28"/>
      <c r="T57" s="18">
        <f>SUM(E57:S57)</f>
        <v>5</v>
      </c>
    </row>
    <row r="58" spans="1:20" ht="31.5" customHeight="1" x14ac:dyDescent="0.2">
      <c r="B58" s="76"/>
      <c r="C58" s="76"/>
      <c r="D58" s="29" t="s">
        <v>4</v>
      </c>
      <c r="E58" s="30">
        <f>SUM(E54:E57)</f>
        <v>4</v>
      </c>
      <c r="F58" s="30">
        <f t="shared" ref="F58:S58" si="7">SUM(F54:F57)</f>
        <v>0</v>
      </c>
      <c r="G58" s="30">
        <f t="shared" si="7"/>
        <v>0</v>
      </c>
      <c r="H58" s="30">
        <f t="shared" si="7"/>
        <v>2</v>
      </c>
      <c r="I58" s="30">
        <f t="shared" si="7"/>
        <v>2</v>
      </c>
      <c r="J58" s="30">
        <f t="shared" si="7"/>
        <v>0</v>
      </c>
      <c r="K58" s="30">
        <f t="shared" si="7"/>
        <v>1</v>
      </c>
      <c r="L58" s="30">
        <f t="shared" si="7"/>
        <v>3</v>
      </c>
      <c r="M58" s="30">
        <f t="shared" si="7"/>
        <v>0</v>
      </c>
      <c r="N58" s="30">
        <f t="shared" si="7"/>
        <v>1</v>
      </c>
      <c r="O58" s="30">
        <f t="shared" si="7"/>
        <v>3</v>
      </c>
      <c r="P58" s="30">
        <f t="shared" si="7"/>
        <v>0</v>
      </c>
      <c r="Q58" s="30">
        <f t="shared" si="7"/>
        <v>1</v>
      </c>
      <c r="R58" s="30">
        <f t="shared" si="7"/>
        <v>3</v>
      </c>
      <c r="S58" s="30">
        <f t="shared" si="7"/>
        <v>0</v>
      </c>
      <c r="T58" s="18">
        <f>SUM(E58:S58)</f>
        <v>20</v>
      </c>
    </row>
    <row r="59" spans="1:20" ht="31.5" customHeight="1" x14ac:dyDescent="0.2">
      <c r="B59" s="76"/>
      <c r="C59" s="76"/>
      <c r="D59" s="22" t="s">
        <v>21</v>
      </c>
      <c r="E59" s="73" t="s">
        <v>105</v>
      </c>
      <c r="F59" s="73"/>
      <c r="G59" s="73"/>
      <c r="H59" s="73" t="s">
        <v>106</v>
      </c>
      <c r="I59" s="73"/>
      <c r="J59" s="73"/>
      <c r="K59" s="73" t="s">
        <v>107</v>
      </c>
      <c r="L59" s="73"/>
      <c r="M59" s="73"/>
      <c r="N59" s="73" t="s">
        <v>107</v>
      </c>
      <c r="O59" s="73"/>
      <c r="P59" s="73"/>
      <c r="Q59" s="73" t="s">
        <v>107</v>
      </c>
      <c r="R59" s="73"/>
      <c r="S59" s="73"/>
    </row>
    <row r="60" spans="1:20" ht="31.5" customHeight="1" x14ac:dyDescent="0.2">
      <c r="B60" s="76" t="s">
        <v>11</v>
      </c>
      <c r="C60" s="76"/>
      <c r="D60" s="22" t="s">
        <v>11</v>
      </c>
      <c r="E60" s="17" t="s">
        <v>0</v>
      </c>
      <c r="F60" s="17" t="s">
        <v>1</v>
      </c>
      <c r="G60" s="17" t="s">
        <v>2</v>
      </c>
      <c r="H60" s="17" t="s">
        <v>0</v>
      </c>
      <c r="I60" s="17" t="s">
        <v>1</v>
      </c>
      <c r="J60" s="17" t="s">
        <v>2</v>
      </c>
      <c r="K60" s="60" t="s">
        <v>0</v>
      </c>
      <c r="L60" s="17" t="s">
        <v>1</v>
      </c>
      <c r="M60" s="17" t="s">
        <v>2</v>
      </c>
      <c r="N60" s="17" t="s">
        <v>0</v>
      </c>
      <c r="O60" s="17" t="s">
        <v>1</v>
      </c>
      <c r="P60" s="17" t="s">
        <v>2</v>
      </c>
      <c r="Q60" s="17" t="s">
        <v>0</v>
      </c>
      <c r="R60" s="17" t="s">
        <v>1</v>
      </c>
      <c r="S60" s="17" t="s">
        <v>2</v>
      </c>
    </row>
    <row r="61" spans="1:20" ht="63.75" x14ac:dyDescent="0.2">
      <c r="A61" s="4">
        <v>1</v>
      </c>
      <c r="B61" s="76"/>
      <c r="C61" s="76"/>
      <c r="D61" s="32" t="s">
        <v>108</v>
      </c>
      <c r="E61" s="28">
        <v>1</v>
      </c>
      <c r="F61" s="28"/>
      <c r="G61" s="28"/>
      <c r="H61" s="28"/>
      <c r="I61" s="28"/>
      <c r="J61" s="28">
        <v>1</v>
      </c>
      <c r="K61" s="28"/>
      <c r="L61" s="28"/>
      <c r="M61" s="28">
        <v>1</v>
      </c>
      <c r="N61" s="28"/>
      <c r="O61" s="28"/>
      <c r="P61" s="28">
        <v>1</v>
      </c>
      <c r="Q61" s="28"/>
      <c r="R61" s="28"/>
      <c r="S61" s="28">
        <v>1</v>
      </c>
      <c r="T61" s="18">
        <f>SUM(E61:S61)</f>
        <v>5</v>
      </c>
    </row>
    <row r="62" spans="1:20" ht="38.25" x14ac:dyDescent="0.2">
      <c r="A62" s="4">
        <v>2</v>
      </c>
      <c r="B62" s="76"/>
      <c r="C62" s="76"/>
      <c r="D62" s="32" t="s">
        <v>109</v>
      </c>
      <c r="E62" s="28">
        <v>1</v>
      </c>
      <c r="F62" s="28"/>
      <c r="G62" s="28"/>
      <c r="H62" s="28">
        <v>1</v>
      </c>
      <c r="I62" s="28"/>
      <c r="J62" s="28"/>
      <c r="K62" s="28">
        <v>1</v>
      </c>
      <c r="L62" s="28"/>
      <c r="M62" s="28"/>
      <c r="N62" s="28">
        <v>1</v>
      </c>
      <c r="O62" s="28"/>
      <c r="P62" s="28"/>
      <c r="Q62" s="28">
        <v>1</v>
      </c>
      <c r="R62" s="28"/>
      <c r="S62" s="28"/>
      <c r="T62" s="18">
        <f>SUM(E62:S62)</f>
        <v>5</v>
      </c>
    </row>
    <row r="63" spans="1:20" ht="31.5" customHeight="1" x14ac:dyDescent="0.2">
      <c r="B63" s="76"/>
      <c r="C63" s="76"/>
      <c r="D63" s="29" t="s">
        <v>4</v>
      </c>
      <c r="E63" s="30">
        <f>SUM(E61:E62)</f>
        <v>2</v>
      </c>
      <c r="F63" s="30">
        <f t="shared" ref="F63:S63" si="8">SUM(F61:F62)</f>
        <v>0</v>
      </c>
      <c r="G63" s="30">
        <f t="shared" si="8"/>
        <v>0</v>
      </c>
      <c r="H63" s="30">
        <f t="shared" si="8"/>
        <v>1</v>
      </c>
      <c r="I63" s="30">
        <f t="shared" si="8"/>
        <v>0</v>
      </c>
      <c r="J63" s="30">
        <f t="shared" si="8"/>
        <v>1</v>
      </c>
      <c r="K63" s="30">
        <f t="shared" si="8"/>
        <v>1</v>
      </c>
      <c r="L63" s="30">
        <f t="shared" si="8"/>
        <v>0</v>
      </c>
      <c r="M63" s="30">
        <f t="shared" si="8"/>
        <v>1</v>
      </c>
      <c r="N63" s="30">
        <f t="shared" si="8"/>
        <v>1</v>
      </c>
      <c r="O63" s="30">
        <f t="shared" si="8"/>
        <v>0</v>
      </c>
      <c r="P63" s="30">
        <f t="shared" si="8"/>
        <v>1</v>
      </c>
      <c r="Q63" s="30">
        <f t="shared" si="8"/>
        <v>1</v>
      </c>
      <c r="R63" s="30">
        <f t="shared" si="8"/>
        <v>0</v>
      </c>
      <c r="S63" s="30">
        <f t="shared" si="8"/>
        <v>1</v>
      </c>
      <c r="T63" s="18">
        <f>SUM(E63:S63)</f>
        <v>10</v>
      </c>
    </row>
    <row r="64" spans="1:20" ht="31.5" customHeight="1" x14ac:dyDescent="0.2">
      <c r="B64" s="76"/>
      <c r="C64" s="76"/>
      <c r="D64" s="22" t="s">
        <v>21</v>
      </c>
      <c r="E64" s="73" t="s">
        <v>110</v>
      </c>
      <c r="F64" s="73"/>
      <c r="G64" s="73"/>
      <c r="H64" s="73" t="s">
        <v>111</v>
      </c>
      <c r="I64" s="73"/>
      <c r="J64" s="73"/>
      <c r="K64" s="73" t="s">
        <v>112</v>
      </c>
      <c r="L64" s="73"/>
      <c r="M64" s="73"/>
      <c r="N64" s="73" t="s">
        <v>112</v>
      </c>
      <c r="O64" s="73"/>
      <c r="P64" s="73"/>
      <c r="Q64" s="73" t="s">
        <v>112</v>
      </c>
      <c r="R64" s="73"/>
      <c r="S64" s="73"/>
    </row>
    <row r="65" spans="1:20" ht="31.5" customHeight="1" x14ac:dyDescent="0.2">
      <c r="B65" s="75" t="s">
        <v>12</v>
      </c>
      <c r="C65" s="75"/>
      <c r="D65" s="22" t="s">
        <v>12</v>
      </c>
      <c r="E65" s="17" t="s">
        <v>0</v>
      </c>
      <c r="F65" s="17" t="s">
        <v>1</v>
      </c>
      <c r="G65" s="17" t="s">
        <v>2</v>
      </c>
      <c r="H65" s="17" t="s">
        <v>0</v>
      </c>
      <c r="I65" s="17" t="s">
        <v>1</v>
      </c>
      <c r="J65" s="17" t="s">
        <v>2</v>
      </c>
      <c r="K65" s="17" t="s">
        <v>0</v>
      </c>
      <c r="L65" s="17" t="s">
        <v>1</v>
      </c>
      <c r="M65" s="17" t="s">
        <v>2</v>
      </c>
      <c r="N65" s="17" t="s">
        <v>0</v>
      </c>
      <c r="O65" s="17" t="s">
        <v>1</v>
      </c>
      <c r="P65" s="17" t="s">
        <v>2</v>
      </c>
      <c r="Q65" s="17" t="s">
        <v>0</v>
      </c>
      <c r="R65" s="17" t="s">
        <v>1</v>
      </c>
      <c r="S65" s="17" t="s">
        <v>2</v>
      </c>
    </row>
    <row r="66" spans="1:20" ht="51" x14ac:dyDescent="0.2">
      <c r="A66" s="4">
        <v>1</v>
      </c>
      <c r="B66" s="75"/>
      <c r="C66" s="75"/>
      <c r="D66" s="38" t="s">
        <v>113</v>
      </c>
      <c r="E66" s="28">
        <v>1</v>
      </c>
      <c r="F66" s="28"/>
      <c r="G66" s="28"/>
      <c r="H66" s="28">
        <v>1</v>
      </c>
      <c r="I66" s="28"/>
      <c r="J66" s="28"/>
      <c r="K66" s="28">
        <v>1</v>
      </c>
      <c r="L66" s="28"/>
      <c r="M66" s="28"/>
      <c r="N66" s="28">
        <v>1</v>
      </c>
      <c r="O66" s="28"/>
      <c r="P66" s="28"/>
      <c r="Q66" s="28">
        <v>1</v>
      </c>
      <c r="R66" s="28"/>
      <c r="S66" s="28"/>
      <c r="T66" s="18">
        <f>SUM(E66:S66)</f>
        <v>5</v>
      </c>
    </row>
    <row r="67" spans="1:20" ht="31.5" customHeight="1" x14ac:dyDescent="0.2">
      <c r="B67" s="75"/>
      <c r="C67" s="75"/>
      <c r="D67" s="29" t="s">
        <v>4</v>
      </c>
      <c r="E67" s="30">
        <f>SUM(E66)</f>
        <v>1</v>
      </c>
      <c r="F67" s="30">
        <f t="shared" ref="F67:S67" si="9">SUM(F66)</f>
        <v>0</v>
      </c>
      <c r="G67" s="30">
        <f t="shared" si="9"/>
        <v>0</v>
      </c>
      <c r="H67" s="30">
        <f t="shared" si="9"/>
        <v>1</v>
      </c>
      <c r="I67" s="30">
        <f t="shared" si="9"/>
        <v>0</v>
      </c>
      <c r="J67" s="30">
        <f t="shared" si="9"/>
        <v>0</v>
      </c>
      <c r="K67" s="30">
        <f t="shared" si="9"/>
        <v>1</v>
      </c>
      <c r="L67" s="30">
        <f t="shared" si="9"/>
        <v>0</v>
      </c>
      <c r="M67" s="30">
        <f t="shared" si="9"/>
        <v>0</v>
      </c>
      <c r="N67" s="30">
        <f t="shared" si="9"/>
        <v>1</v>
      </c>
      <c r="O67" s="30">
        <f t="shared" si="9"/>
        <v>0</v>
      </c>
      <c r="P67" s="30">
        <f t="shared" si="9"/>
        <v>0</v>
      </c>
      <c r="Q67" s="30">
        <f t="shared" si="9"/>
        <v>1</v>
      </c>
      <c r="R67" s="30">
        <f t="shared" si="9"/>
        <v>0</v>
      </c>
      <c r="S67" s="30">
        <f t="shared" si="9"/>
        <v>0</v>
      </c>
      <c r="T67" s="18">
        <f>SUM(E67:S67)</f>
        <v>5</v>
      </c>
    </row>
    <row r="68" spans="1:20" ht="39" customHeight="1" x14ac:dyDescent="0.2">
      <c r="B68" s="75"/>
      <c r="C68" s="75"/>
      <c r="D68" s="22" t="s">
        <v>21</v>
      </c>
      <c r="E68" s="73" t="s">
        <v>114</v>
      </c>
      <c r="F68" s="73"/>
      <c r="G68" s="73"/>
      <c r="H68" s="73" t="s">
        <v>114</v>
      </c>
      <c r="I68" s="73"/>
      <c r="J68" s="73"/>
      <c r="K68" s="73" t="s">
        <v>114</v>
      </c>
      <c r="L68" s="73"/>
      <c r="M68" s="73"/>
      <c r="N68" s="73" t="s">
        <v>114</v>
      </c>
      <c r="O68" s="73"/>
      <c r="P68" s="73"/>
      <c r="Q68" s="73" t="s">
        <v>115</v>
      </c>
      <c r="R68" s="73"/>
      <c r="S68" s="73"/>
    </row>
    <row r="70" spans="1:20" x14ac:dyDescent="0.2">
      <c r="A70" s="4">
        <f>+A66+A62+A57+A50+A39+A32+A22+A17</f>
        <v>30</v>
      </c>
      <c r="E70" s="20">
        <f>+E67+E63+E58+E51+E40+E33+E23+E18</f>
        <v>14</v>
      </c>
      <c r="F70" s="20">
        <f t="shared" ref="F70:S70" si="10">+F67+F63+F58+F51+F40+F33+F23+F18</f>
        <v>2</v>
      </c>
      <c r="G70" s="20">
        <f t="shared" si="10"/>
        <v>14</v>
      </c>
      <c r="H70" s="20">
        <f t="shared" si="10"/>
        <v>8</v>
      </c>
      <c r="I70" s="20">
        <f t="shared" si="10"/>
        <v>8</v>
      </c>
      <c r="J70" s="20">
        <f t="shared" si="10"/>
        <v>14</v>
      </c>
      <c r="K70" s="20">
        <f t="shared" si="10"/>
        <v>10</v>
      </c>
      <c r="L70" s="20">
        <f t="shared" si="10"/>
        <v>6</v>
      </c>
      <c r="M70" s="20">
        <f t="shared" si="10"/>
        <v>14</v>
      </c>
      <c r="N70" s="20">
        <f t="shared" si="10"/>
        <v>9</v>
      </c>
      <c r="O70" s="20">
        <f t="shared" si="10"/>
        <v>7</v>
      </c>
      <c r="P70" s="20">
        <f t="shared" si="10"/>
        <v>14</v>
      </c>
      <c r="Q70" s="20">
        <f t="shared" si="10"/>
        <v>10</v>
      </c>
      <c r="R70" s="20">
        <f t="shared" si="10"/>
        <v>6</v>
      </c>
      <c r="S70" s="20">
        <f t="shared" si="10"/>
        <v>14</v>
      </c>
    </row>
    <row r="71" spans="1:20" x14ac:dyDescent="0.2">
      <c r="E71" s="74">
        <f>+E70+F70+G70</f>
        <v>30</v>
      </c>
      <c r="F71" s="74"/>
      <c r="G71" s="74"/>
      <c r="H71" s="74">
        <f>+H70+I70+J70</f>
        <v>30</v>
      </c>
      <c r="I71" s="74"/>
      <c r="J71" s="74"/>
      <c r="K71" s="74">
        <f>+K70+L70+M70</f>
        <v>30</v>
      </c>
      <c r="L71" s="74"/>
      <c r="M71" s="74"/>
      <c r="N71" s="74">
        <f>+N70+O70+P70</f>
        <v>30</v>
      </c>
      <c r="O71" s="74"/>
      <c r="P71" s="74"/>
      <c r="Q71" s="74">
        <f>+Q70+R70+S70</f>
        <v>30</v>
      </c>
      <c r="R71" s="74"/>
      <c r="S71" s="74"/>
    </row>
    <row r="72" spans="1:20" x14ac:dyDescent="0.2">
      <c r="D72" s="17" t="s">
        <v>0</v>
      </c>
      <c r="E72" s="20">
        <f>+E70+H70+K70+N70+Q70</f>
        <v>51</v>
      </c>
      <c r="F72" s="39">
        <f>+E72/$E$75</f>
        <v>0.31874999999999998</v>
      </c>
    </row>
    <row r="73" spans="1:20" x14ac:dyDescent="0.2">
      <c r="D73" s="17" t="s">
        <v>1</v>
      </c>
      <c r="E73" s="20">
        <f>+F70+H70+K70+N70+Q70</f>
        <v>39</v>
      </c>
      <c r="F73" s="39">
        <f t="shared" ref="F73:F75" si="11">+E73/$E$75</f>
        <v>0.24374999999999999</v>
      </c>
    </row>
    <row r="74" spans="1:20" x14ac:dyDescent="0.2">
      <c r="D74" s="17" t="s">
        <v>2</v>
      </c>
      <c r="E74" s="20">
        <f>+G70+J70+M70+P70+S70</f>
        <v>70</v>
      </c>
      <c r="F74" s="39">
        <f t="shared" si="11"/>
        <v>0.4375</v>
      </c>
    </row>
    <row r="75" spans="1:20" x14ac:dyDescent="0.2">
      <c r="E75" s="20">
        <f>SUM(E72:E74)</f>
        <v>160</v>
      </c>
      <c r="F75" s="39">
        <f t="shared" si="11"/>
        <v>1</v>
      </c>
    </row>
    <row r="77" spans="1:20" x14ac:dyDescent="0.2">
      <c r="D77" s="46" t="s">
        <v>64</v>
      </c>
      <c r="E77" s="45"/>
      <c r="F77" s="55">
        <f>+F72+F74</f>
        <v>0.75624999999999998</v>
      </c>
    </row>
  </sheetData>
  <mergeCells count="64">
    <mergeCell ref="C7:S7"/>
    <mergeCell ref="C8:S8"/>
    <mergeCell ref="C9:S9"/>
    <mergeCell ref="C10:S10"/>
    <mergeCell ref="B12:D13"/>
    <mergeCell ref="B14:C14"/>
    <mergeCell ref="Q19:S19"/>
    <mergeCell ref="E14:G14"/>
    <mergeCell ref="H14:J14"/>
    <mergeCell ref="K14:M14"/>
    <mergeCell ref="N14:P14"/>
    <mergeCell ref="Q14:S14"/>
    <mergeCell ref="Q34:S34"/>
    <mergeCell ref="B15:C19"/>
    <mergeCell ref="E19:G19"/>
    <mergeCell ref="H19:J19"/>
    <mergeCell ref="K19:M19"/>
    <mergeCell ref="N19:P19"/>
    <mergeCell ref="N34:P34"/>
    <mergeCell ref="B20:C24"/>
    <mergeCell ref="E24:G24"/>
    <mergeCell ref="H24:J24"/>
    <mergeCell ref="K24:M24"/>
    <mergeCell ref="N24:P24"/>
    <mergeCell ref="Q24:S24"/>
    <mergeCell ref="Q52:S52"/>
    <mergeCell ref="B25:C34"/>
    <mergeCell ref="E34:G34"/>
    <mergeCell ref="H34:J34"/>
    <mergeCell ref="K34:M34"/>
    <mergeCell ref="Q41:S41"/>
    <mergeCell ref="B35:C41"/>
    <mergeCell ref="E41:G41"/>
    <mergeCell ref="H41:J41"/>
    <mergeCell ref="K41:M41"/>
    <mergeCell ref="N41:P41"/>
    <mergeCell ref="B42:C52"/>
    <mergeCell ref="E52:G52"/>
    <mergeCell ref="H52:J52"/>
    <mergeCell ref="K52:M52"/>
    <mergeCell ref="N52:P52"/>
    <mergeCell ref="B60:C64"/>
    <mergeCell ref="E64:G64"/>
    <mergeCell ref="H64:J64"/>
    <mergeCell ref="K64:M64"/>
    <mergeCell ref="N64:P64"/>
    <mergeCell ref="B53:C59"/>
    <mergeCell ref="E59:G59"/>
    <mergeCell ref="H59:J59"/>
    <mergeCell ref="K59:M59"/>
    <mergeCell ref="N59:P59"/>
    <mergeCell ref="B65:C68"/>
    <mergeCell ref="E68:G68"/>
    <mergeCell ref="H68:J68"/>
    <mergeCell ref="K68:M68"/>
    <mergeCell ref="N68:P68"/>
    <mergeCell ref="Q59:S59"/>
    <mergeCell ref="E71:G71"/>
    <mergeCell ref="H71:J71"/>
    <mergeCell ref="K71:M71"/>
    <mergeCell ref="N71:P71"/>
    <mergeCell ref="Q71:S71"/>
    <mergeCell ref="Q68:S68"/>
    <mergeCell ref="Q64:S64"/>
  </mergeCells>
  <conditionalFormatting sqref="T16:T68">
    <cfRule type="cellIs" dxfId="4" priority="2" operator="notEqual">
      <formula>#REF!</formula>
    </cfRule>
  </conditionalFormatting>
  <conditionalFormatting sqref="T16:T67">
    <cfRule type="cellIs" dxfId="3" priority="1" operator="notEqual">
      <formula>$T$15</formula>
    </cfRule>
  </conditionalFormatting>
  <dataValidations count="2">
    <dataValidation type="whole" operator="equal" showInputMessage="1" showErrorMessage="1" sqref="E21:S22 E16:S17 E61:S62">
      <formula1>1</formula1>
    </dataValidation>
    <dataValidation type="whole" operator="equal" allowBlank="1" showInputMessage="1" showErrorMessage="1" sqref="E54:S57 E43:S50 E66:S66 E36:S39">
      <formula1>1</formula1>
    </dataValidation>
  </dataValidation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72"/>
  <sheetViews>
    <sheetView topLeftCell="A52" workbookViewId="0">
      <selection activeCell="D60" sqref="D60"/>
    </sheetView>
  </sheetViews>
  <sheetFormatPr baseColWidth="10" defaultColWidth="11.42578125" defaultRowHeight="12.75" x14ac:dyDescent="0.2"/>
  <cols>
    <col min="1" max="1" width="5.5703125" style="4" customWidth="1"/>
    <col min="2" max="2" width="2.42578125" style="18" customWidth="1"/>
    <col min="3" max="3" width="13.28515625" style="18" customWidth="1"/>
    <col min="4" max="4" width="57" style="18" customWidth="1"/>
    <col min="5" max="5" width="5.28515625" style="20" customWidth="1"/>
    <col min="6" max="6" width="7.28515625" style="20" customWidth="1"/>
    <col min="7" max="10" width="4.5703125" style="20" customWidth="1"/>
    <col min="11" max="19" width="4.5703125" style="18" customWidth="1"/>
    <col min="20" max="20" width="7.42578125" style="18" customWidth="1"/>
    <col min="21" max="16384" width="11.42578125" style="18"/>
  </cols>
  <sheetData>
    <row r="1" spans="1:20" x14ac:dyDescent="0.2">
      <c r="E1" s="18"/>
      <c r="F1" s="18"/>
      <c r="G1" s="18"/>
      <c r="H1" s="18"/>
      <c r="I1" s="18"/>
      <c r="J1" s="18"/>
    </row>
    <row r="2" spans="1:20" ht="15" customHeight="1" x14ac:dyDescent="0.2">
      <c r="D2" s="59" t="s">
        <v>25</v>
      </c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20" x14ac:dyDescent="0.2"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0" x14ac:dyDescent="0.2"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</row>
    <row r="5" spans="1:20" x14ac:dyDescent="0.2">
      <c r="E5" s="18"/>
      <c r="F5" s="18"/>
      <c r="G5" s="18"/>
      <c r="H5" s="19"/>
      <c r="I5" s="19"/>
      <c r="J5" s="19"/>
      <c r="K5" s="19"/>
    </row>
    <row r="6" spans="1:20" ht="21.75" customHeight="1" x14ac:dyDescent="0.2">
      <c r="E6" s="18"/>
      <c r="F6" s="18"/>
      <c r="G6" s="18"/>
      <c r="H6" s="18"/>
      <c r="I6" s="18"/>
      <c r="J6" s="18"/>
    </row>
    <row r="7" spans="1:20" ht="14.45" customHeight="1" x14ac:dyDescent="0.2">
      <c r="C7" s="72" t="s">
        <v>66</v>
      </c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</row>
    <row r="8" spans="1:20" x14ac:dyDescent="0.2">
      <c r="C8" s="72" t="s">
        <v>26</v>
      </c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</row>
    <row r="9" spans="1:20" x14ac:dyDescent="0.2">
      <c r="C9" s="72" t="s">
        <v>67</v>
      </c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</row>
    <row r="10" spans="1:20" x14ac:dyDescent="0.2">
      <c r="C10" s="72" t="s">
        <v>27</v>
      </c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</row>
    <row r="11" spans="1:20" ht="15.75" customHeight="1" x14ac:dyDescent="0.2">
      <c r="F11" s="18"/>
      <c r="G11" s="18"/>
      <c r="H11" s="18"/>
      <c r="I11" s="18"/>
    </row>
    <row r="12" spans="1:20" ht="31.5" customHeight="1" x14ac:dyDescent="0.2">
      <c r="B12" s="85" t="s">
        <v>43</v>
      </c>
      <c r="C12" s="86"/>
      <c r="D12" s="86"/>
      <c r="E12" s="18"/>
      <c r="F12" s="18"/>
      <c r="G12" s="18"/>
      <c r="H12" s="18"/>
      <c r="I12" s="18"/>
      <c r="J12" s="18"/>
    </row>
    <row r="13" spans="1:20" ht="31.5" customHeight="1" x14ac:dyDescent="0.2">
      <c r="B13" s="87"/>
      <c r="C13" s="88"/>
      <c r="D13" s="88"/>
      <c r="E13" s="18"/>
      <c r="F13" s="18"/>
      <c r="G13" s="18"/>
      <c r="H13" s="18"/>
      <c r="I13" s="18"/>
      <c r="J13" s="18"/>
    </row>
    <row r="14" spans="1:20" ht="31.5" customHeight="1" x14ac:dyDescent="0.2">
      <c r="B14" s="77"/>
      <c r="C14" s="77"/>
      <c r="D14" s="21" t="s">
        <v>8</v>
      </c>
      <c r="E14" s="78" t="s">
        <v>76</v>
      </c>
      <c r="F14" s="78"/>
      <c r="G14" s="78"/>
      <c r="H14" s="78" t="s">
        <v>75</v>
      </c>
      <c r="I14" s="78"/>
      <c r="J14" s="78"/>
      <c r="K14" s="78" t="s">
        <v>79</v>
      </c>
      <c r="L14" s="78"/>
      <c r="M14" s="78"/>
      <c r="N14" s="78" t="s">
        <v>83</v>
      </c>
      <c r="O14" s="78"/>
      <c r="P14" s="78"/>
      <c r="Q14" s="78" t="s">
        <v>86</v>
      </c>
      <c r="R14" s="78"/>
      <c r="S14" s="78"/>
    </row>
    <row r="15" spans="1:20" ht="31.5" customHeight="1" x14ac:dyDescent="0.2">
      <c r="B15" s="76" t="s">
        <v>9</v>
      </c>
      <c r="C15" s="76"/>
      <c r="D15" s="22" t="s">
        <v>9</v>
      </c>
      <c r="E15" s="17" t="s">
        <v>0</v>
      </c>
      <c r="F15" s="17" t="s">
        <v>1</v>
      </c>
      <c r="G15" s="17" t="s">
        <v>2</v>
      </c>
      <c r="H15" s="17" t="s">
        <v>0</v>
      </c>
      <c r="I15" s="17" t="s">
        <v>1</v>
      </c>
      <c r="J15" s="17" t="s">
        <v>2</v>
      </c>
      <c r="K15" s="17" t="s">
        <v>0</v>
      </c>
      <c r="L15" s="17" t="s">
        <v>1</v>
      </c>
      <c r="M15" s="17" t="s">
        <v>2</v>
      </c>
      <c r="N15" s="17" t="s">
        <v>0</v>
      </c>
      <c r="O15" s="17" t="s">
        <v>1</v>
      </c>
      <c r="P15" s="17" t="s">
        <v>2</v>
      </c>
      <c r="Q15" s="17" t="s">
        <v>0</v>
      </c>
      <c r="R15" s="17" t="s">
        <v>1</v>
      </c>
      <c r="S15" s="17" t="s">
        <v>2</v>
      </c>
      <c r="T15" s="18">
        <v>5</v>
      </c>
    </row>
    <row r="16" spans="1:20" ht="75" x14ac:dyDescent="0.25">
      <c r="A16" s="4">
        <v>1</v>
      </c>
      <c r="B16" s="76"/>
      <c r="C16" s="76"/>
      <c r="D16" s="23" t="s">
        <v>29</v>
      </c>
      <c r="E16" s="24">
        <v>1</v>
      </c>
      <c r="F16" s="25"/>
      <c r="G16" s="25"/>
      <c r="H16" s="25">
        <v>1</v>
      </c>
      <c r="I16" s="25"/>
      <c r="J16" s="25"/>
      <c r="K16" s="25">
        <v>1</v>
      </c>
      <c r="L16" s="25"/>
      <c r="M16" s="24"/>
      <c r="N16" s="25">
        <v>1</v>
      </c>
      <c r="O16" s="25"/>
      <c r="P16" s="28"/>
      <c r="Q16" s="25">
        <v>1</v>
      </c>
      <c r="R16" s="25"/>
      <c r="S16" s="28"/>
      <c r="T16" s="18">
        <f>SUM(E16:S16)</f>
        <v>5</v>
      </c>
    </row>
    <row r="17" spans="1:20" ht="31.5" customHeight="1" x14ac:dyDescent="0.2">
      <c r="A17" s="4">
        <v>2</v>
      </c>
      <c r="B17" s="76"/>
      <c r="C17" s="76"/>
      <c r="D17" s="26" t="s">
        <v>30</v>
      </c>
      <c r="E17" s="27"/>
      <c r="F17" s="28">
        <v>1</v>
      </c>
      <c r="G17" s="28"/>
      <c r="H17" s="28"/>
      <c r="I17" s="28">
        <v>1</v>
      </c>
      <c r="J17" s="28"/>
      <c r="K17" s="28"/>
      <c r="L17" s="28">
        <v>1</v>
      </c>
      <c r="M17" s="27"/>
      <c r="N17" s="27"/>
      <c r="O17" s="28">
        <v>1</v>
      </c>
      <c r="P17" s="28"/>
      <c r="Q17" s="28"/>
      <c r="R17" s="28">
        <v>1</v>
      </c>
      <c r="S17" s="28"/>
      <c r="T17" s="18">
        <f>SUM(E17:S17)</f>
        <v>5</v>
      </c>
    </row>
    <row r="18" spans="1:20" ht="31.5" customHeight="1" x14ac:dyDescent="0.2">
      <c r="B18" s="76"/>
      <c r="C18" s="76"/>
      <c r="D18" s="29" t="s">
        <v>4</v>
      </c>
      <c r="E18" s="30">
        <f>SUM(E16:E17)</f>
        <v>1</v>
      </c>
      <c r="F18" s="30">
        <f t="shared" ref="F18:S18" si="0">SUM(F16:F17)</f>
        <v>1</v>
      </c>
      <c r="G18" s="30">
        <f t="shared" si="0"/>
        <v>0</v>
      </c>
      <c r="H18" s="30">
        <f t="shared" si="0"/>
        <v>1</v>
      </c>
      <c r="I18" s="30">
        <f t="shared" si="0"/>
        <v>1</v>
      </c>
      <c r="J18" s="30">
        <f t="shared" si="0"/>
        <v>0</v>
      </c>
      <c r="K18" s="30">
        <f t="shared" si="0"/>
        <v>1</v>
      </c>
      <c r="L18" s="30">
        <f t="shared" si="0"/>
        <v>1</v>
      </c>
      <c r="M18" s="30">
        <f t="shared" si="0"/>
        <v>0</v>
      </c>
      <c r="N18" s="30">
        <f t="shared" si="0"/>
        <v>1</v>
      </c>
      <c r="O18" s="30">
        <f t="shared" si="0"/>
        <v>1</v>
      </c>
      <c r="P18" s="30">
        <f t="shared" si="0"/>
        <v>0</v>
      </c>
      <c r="Q18" s="30">
        <f t="shared" si="0"/>
        <v>1</v>
      </c>
      <c r="R18" s="30">
        <f t="shared" si="0"/>
        <v>1</v>
      </c>
      <c r="S18" s="30">
        <f t="shared" si="0"/>
        <v>0</v>
      </c>
      <c r="T18" s="18">
        <f>SUM(E18:S18)</f>
        <v>10</v>
      </c>
    </row>
    <row r="19" spans="1:20" ht="31.5" customHeight="1" x14ac:dyDescent="0.2">
      <c r="B19" s="76"/>
      <c r="C19" s="76"/>
      <c r="D19" s="22" t="s">
        <v>21</v>
      </c>
      <c r="E19" s="73" t="s">
        <v>122</v>
      </c>
      <c r="F19" s="73"/>
      <c r="G19" s="73"/>
      <c r="H19" s="73" t="s">
        <v>122</v>
      </c>
      <c r="I19" s="73"/>
      <c r="J19" s="73"/>
      <c r="K19" s="73" t="s">
        <v>122</v>
      </c>
      <c r="L19" s="73"/>
      <c r="M19" s="73"/>
      <c r="N19" s="73" t="s">
        <v>122</v>
      </c>
      <c r="O19" s="73"/>
      <c r="P19" s="73"/>
      <c r="Q19" s="73" t="s">
        <v>122</v>
      </c>
      <c r="R19" s="73"/>
      <c r="S19" s="73"/>
    </row>
    <row r="20" spans="1:20" ht="31.5" customHeight="1" x14ac:dyDescent="0.2">
      <c r="B20" s="75" t="s">
        <v>22</v>
      </c>
      <c r="C20" s="75"/>
      <c r="D20" s="22" t="s">
        <v>22</v>
      </c>
      <c r="E20" s="17" t="s">
        <v>0</v>
      </c>
      <c r="F20" s="17" t="s">
        <v>1</v>
      </c>
      <c r="G20" s="17" t="s">
        <v>2</v>
      </c>
      <c r="H20" s="17" t="s">
        <v>0</v>
      </c>
      <c r="I20" s="17" t="s">
        <v>1</v>
      </c>
      <c r="J20" s="17" t="s">
        <v>2</v>
      </c>
      <c r="K20" s="17" t="s">
        <v>0</v>
      </c>
      <c r="L20" s="17" t="s">
        <v>1</v>
      </c>
      <c r="M20" s="17" t="s">
        <v>2</v>
      </c>
      <c r="N20" s="17" t="s">
        <v>0</v>
      </c>
      <c r="O20" s="17" t="s">
        <v>1</v>
      </c>
      <c r="P20" s="17" t="s">
        <v>2</v>
      </c>
      <c r="Q20" s="17" t="s">
        <v>0</v>
      </c>
      <c r="R20" s="17" t="s">
        <v>1</v>
      </c>
      <c r="S20" s="17" t="s">
        <v>2</v>
      </c>
    </row>
    <row r="21" spans="1:20" ht="38.25" x14ac:dyDescent="0.2">
      <c r="A21" s="4">
        <v>1</v>
      </c>
      <c r="B21" s="75"/>
      <c r="C21" s="75"/>
      <c r="D21" s="31" t="s">
        <v>123</v>
      </c>
      <c r="E21" s="27">
        <v>1</v>
      </c>
      <c r="F21" s="28"/>
      <c r="G21" s="28"/>
      <c r="H21" s="28">
        <v>1</v>
      </c>
      <c r="I21" s="28"/>
      <c r="J21" s="27"/>
      <c r="K21" s="27">
        <v>1</v>
      </c>
      <c r="L21" s="40"/>
      <c r="M21" s="41"/>
      <c r="N21" s="28">
        <v>1</v>
      </c>
      <c r="O21" s="28"/>
      <c r="P21" s="28"/>
      <c r="Q21" s="28">
        <v>1</v>
      </c>
      <c r="R21" s="28"/>
      <c r="S21" s="28"/>
      <c r="T21" s="18">
        <f>SUM(E21:S21)</f>
        <v>5</v>
      </c>
    </row>
    <row r="22" spans="1:20" ht="38.25" x14ac:dyDescent="0.2">
      <c r="A22" s="4">
        <v>2</v>
      </c>
      <c r="B22" s="75"/>
      <c r="C22" s="75"/>
      <c r="D22" s="31" t="s">
        <v>124</v>
      </c>
      <c r="E22" s="27">
        <v>1</v>
      </c>
      <c r="F22" s="28"/>
      <c r="G22" s="28"/>
      <c r="H22" s="28">
        <v>1</v>
      </c>
      <c r="I22" s="28"/>
      <c r="J22" s="27"/>
      <c r="K22" s="27">
        <v>1</v>
      </c>
      <c r="L22" s="40"/>
      <c r="M22" s="41"/>
      <c r="N22" s="28">
        <v>1</v>
      </c>
      <c r="O22" s="28"/>
      <c r="P22" s="28"/>
      <c r="Q22" s="28">
        <v>1</v>
      </c>
      <c r="R22" s="28"/>
      <c r="S22" s="28"/>
      <c r="T22" s="18">
        <f>SUM(E22:S22)</f>
        <v>5</v>
      </c>
    </row>
    <row r="23" spans="1:20" ht="31.5" customHeight="1" x14ac:dyDescent="0.2">
      <c r="B23" s="75"/>
      <c r="C23" s="75"/>
      <c r="D23" s="29" t="s">
        <v>4</v>
      </c>
      <c r="E23" s="30">
        <f>SUM(E21:E22)</f>
        <v>2</v>
      </c>
      <c r="F23" s="30">
        <f t="shared" ref="F23:S23" si="1">SUM(F21:F22)</f>
        <v>0</v>
      </c>
      <c r="G23" s="30">
        <f t="shared" si="1"/>
        <v>0</v>
      </c>
      <c r="H23" s="30">
        <f t="shared" si="1"/>
        <v>2</v>
      </c>
      <c r="I23" s="30">
        <f t="shared" si="1"/>
        <v>0</v>
      </c>
      <c r="J23" s="30">
        <f t="shared" si="1"/>
        <v>0</v>
      </c>
      <c r="K23" s="30">
        <f t="shared" si="1"/>
        <v>2</v>
      </c>
      <c r="L23" s="30">
        <f t="shared" si="1"/>
        <v>0</v>
      </c>
      <c r="M23" s="30">
        <f t="shared" si="1"/>
        <v>0</v>
      </c>
      <c r="N23" s="30">
        <f t="shared" si="1"/>
        <v>2</v>
      </c>
      <c r="O23" s="30">
        <f t="shared" si="1"/>
        <v>0</v>
      </c>
      <c r="P23" s="30">
        <f t="shared" si="1"/>
        <v>0</v>
      </c>
      <c r="Q23" s="30">
        <f t="shared" si="1"/>
        <v>2</v>
      </c>
      <c r="R23" s="30">
        <f t="shared" si="1"/>
        <v>0</v>
      </c>
      <c r="S23" s="30">
        <f t="shared" si="1"/>
        <v>0</v>
      </c>
      <c r="T23" s="18">
        <f>SUM(E23:S23)</f>
        <v>10</v>
      </c>
    </row>
    <row r="24" spans="1:20" ht="31.5" customHeight="1" x14ac:dyDescent="0.2">
      <c r="B24" s="75"/>
      <c r="C24" s="75"/>
      <c r="D24" s="22" t="s">
        <v>21</v>
      </c>
      <c r="E24" s="73" t="s">
        <v>119</v>
      </c>
      <c r="F24" s="73"/>
      <c r="G24" s="73"/>
      <c r="H24" s="73" t="s">
        <v>71</v>
      </c>
      <c r="I24" s="73"/>
      <c r="J24" s="73"/>
      <c r="K24" s="73" t="s">
        <v>119</v>
      </c>
      <c r="L24" s="73"/>
      <c r="M24" s="73"/>
      <c r="N24" s="73" t="s">
        <v>119</v>
      </c>
      <c r="O24" s="73"/>
      <c r="P24" s="73"/>
      <c r="Q24" s="73" t="s">
        <v>119</v>
      </c>
      <c r="R24" s="73"/>
      <c r="S24" s="73"/>
    </row>
    <row r="25" spans="1:20" ht="31.5" customHeight="1" x14ac:dyDescent="0.2">
      <c r="B25" s="75" t="s">
        <v>5</v>
      </c>
      <c r="C25" s="75"/>
      <c r="D25" s="22" t="s">
        <v>5</v>
      </c>
      <c r="E25" s="17" t="s">
        <v>0</v>
      </c>
      <c r="F25" s="17" t="s">
        <v>1</v>
      </c>
      <c r="G25" s="17" t="s">
        <v>2</v>
      </c>
      <c r="H25" s="17" t="s">
        <v>0</v>
      </c>
      <c r="I25" s="17" t="s">
        <v>1</v>
      </c>
      <c r="J25" s="17" t="s">
        <v>2</v>
      </c>
      <c r="K25" s="17" t="s">
        <v>0</v>
      </c>
      <c r="L25" s="17" t="s">
        <v>1</v>
      </c>
      <c r="M25" s="17" t="s">
        <v>2</v>
      </c>
      <c r="N25" s="17" t="s">
        <v>0</v>
      </c>
      <c r="O25" s="17" t="s">
        <v>1</v>
      </c>
      <c r="P25" s="17" t="s">
        <v>2</v>
      </c>
      <c r="Q25" s="17" t="s">
        <v>0</v>
      </c>
      <c r="R25" s="17" t="s">
        <v>1</v>
      </c>
      <c r="S25" s="17" t="s">
        <v>2</v>
      </c>
    </row>
    <row r="26" spans="1:20" ht="55.5" customHeight="1" x14ac:dyDescent="0.2">
      <c r="A26" s="4">
        <v>1</v>
      </c>
      <c r="B26" s="75"/>
      <c r="C26" s="75"/>
      <c r="D26" s="32" t="s">
        <v>44</v>
      </c>
      <c r="E26" s="28"/>
      <c r="F26" s="28"/>
      <c r="G26" s="28">
        <v>1</v>
      </c>
      <c r="H26" s="28"/>
      <c r="I26" s="28"/>
      <c r="J26" s="28">
        <v>1</v>
      </c>
      <c r="K26" s="28"/>
      <c r="L26" s="28"/>
      <c r="M26" s="28">
        <v>1</v>
      </c>
      <c r="N26" s="28">
        <v>1</v>
      </c>
      <c r="O26" s="28"/>
      <c r="P26" s="28"/>
      <c r="Q26" s="28"/>
      <c r="R26" s="28"/>
      <c r="S26" s="28">
        <v>1</v>
      </c>
      <c r="T26" s="18">
        <f>SUM(E26:S26)</f>
        <v>5</v>
      </c>
    </row>
    <row r="27" spans="1:20" ht="38.25" x14ac:dyDescent="0.2">
      <c r="A27" s="4">
        <v>2</v>
      </c>
      <c r="B27" s="75"/>
      <c r="C27" s="75"/>
      <c r="D27" s="32" t="s">
        <v>125</v>
      </c>
      <c r="E27" s="28"/>
      <c r="F27" s="28"/>
      <c r="G27" s="28">
        <v>1</v>
      </c>
      <c r="H27" s="28"/>
      <c r="I27" s="28"/>
      <c r="J27" s="28">
        <v>1</v>
      </c>
      <c r="K27" s="28"/>
      <c r="L27" s="28"/>
      <c r="M27" s="28">
        <v>1</v>
      </c>
      <c r="N27" s="28"/>
      <c r="O27" s="28"/>
      <c r="P27" s="28">
        <v>1</v>
      </c>
      <c r="Q27" s="28"/>
      <c r="R27" s="28"/>
      <c r="S27" s="28">
        <v>1</v>
      </c>
      <c r="T27" s="18">
        <f>SUM(E27:S27)</f>
        <v>5</v>
      </c>
    </row>
    <row r="28" spans="1:20" ht="25.5" x14ac:dyDescent="0.2">
      <c r="A28" s="4">
        <v>3</v>
      </c>
      <c r="B28" s="75"/>
      <c r="C28" s="75"/>
      <c r="D28" s="33" t="s">
        <v>126</v>
      </c>
      <c r="E28" s="28">
        <v>1</v>
      </c>
      <c r="F28" s="28"/>
      <c r="G28" s="28"/>
      <c r="H28" s="28">
        <v>1</v>
      </c>
      <c r="I28" s="28"/>
      <c r="J28" s="28"/>
      <c r="K28" s="28">
        <v>1</v>
      </c>
      <c r="L28" s="28"/>
      <c r="M28" s="28"/>
      <c r="N28" s="28"/>
      <c r="O28" s="28"/>
      <c r="P28" s="28">
        <v>1</v>
      </c>
      <c r="Q28" s="28"/>
      <c r="R28" s="28">
        <v>1</v>
      </c>
      <c r="S28" s="28"/>
      <c r="T28" s="18">
        <f>SUM(E28:S28)</f>
        <v>5</v>
      </c>
    </row>
    <row r="29" spans="1:20" ht="31.5" customHeight="1" x14ac:dyDescent="0.2">
      <c r="B29" s="75"/>
      <c r="C29" s="75"/>
      <c r="D29" s="29" t="s">
        <v>4</v>
      </c>
      <c r="E29" s="30">
        <f>SUM(E26:E28)</f>
        <v>1</v>
      </c>
      <c r="F29" s="30">
        <f t="shared" ref="F29:S29" si="2">SUM(F26:F28)</f>
        <v>0</v>
      </c>
      <c r="G29" s="30">
        <f t="shared" si="2"/>
        <v>2</v>
      </c>
      <c r="H29" s="30">
        <f t="shared" si="2"/>
        <v>1</v>
      </c>
      <c r="I29" s="30">
        <f t="shared" si="2"/>
        <v>0</v>
      </c>
      <c r="J29" s="30">
        <f t="shared" si="2"/>
        <v>2</v>
      </c>
      <c r="K29" s="30">
        <f t="shared" si="2"/>
        <v>1</v>
      </c>
      <c r="L29" s="30">
        <f t="shared" si="2"/>
        <v>0</v>
      </c>
      <c r="M29" s="30">
        <f t="shared" si="2"/>
        <v>2</v>
      </c>
      <c r="N29" s="30">
        <f t="shared" si="2"/>
        <v>1</v>
      </c>
      <c r="O29" s="30">
        <f t="shared" si="2"/>
        <v>0</v>
      </c>
      <c r="P29" s="30">
        <f t="shared" si="2"/>
        <v>2</v>
      </c>
      <c r="Q29" s="30">
        <f t="shared" si="2"/>
        <v>0</v>
      </c>
      <c r="R29" s="30">
        <f t="shared" si="2"/>
        <v>1</v>
      </c>
      <c r="S29" s="30">
        <f t="shared" si="2"/>
        <v>2</v>
      </c>
      <c r="T29" s="18">
        <f>SUM(E29:S29)</f>
        <v>15</v>
      </c>
    </row>
    <row r="30" spans="1:20" ht="31.5" customHeight="1" x14ac:dyDescent="0.2">
      <c r="B30" s="75"/>
      <c r="C30" s="75"/>
      <c r="D30" s="22" t="s">
        <v>21</v>
      </c>
      <c r="E30" s="73" t="s">
        <v>127</v>
      </c>
      <c r="F30" s="73"/>
      <c r="G30" s="73"/>
      <c r="H30" s="73" t="s">
        <v>128</v>
      </c>
      <c r="I30" s="73"/>
      <c r="J30" s="73"/>
      <c r="K30" s="73" t="s">
        <v>80</v>
      </c>
      <c r="L30" s="73"/>
      <c r="M30" s="73"/>
      <c r="N30" s="73" t="s">
        <v>84</v>
      </c>
      <c r="O30" s="73"/>
      <c r="P30" s="73"/>
      <c r="Q30" s="73" t="s">
        <v>129</v>
      </c>
      <c r="R30" s="73"/>
      <c r="S30" s="73"/>
    </row>
    <row r="31" spans="1:20" ht="31.5" customHeight="1" x14ac:dyDescent="0.2">
      <c r="B31" s="75" t="s">
        <v>6</v>
      </c>
      <c r="C31" s="75"/>
      <c r="D31" s="22" t="s">
        <v>6</v>
      </c>
      <c r="E31" s="17" t="s">
        <v>0</v>
      </c>
      <c r="F31" s="17" t="s">
        <v>1</v>
      </c>
      <c r="G31" s="17" t="s">
        <v>2</v>
      </c>
      <c r="H31" s="17" t="s">
        <v>0</v>
      </c>
      <c r="I31" s="17" t="s">
        <v>1</v>
      </c>
      <c r="J31" s="17" t="s">
        <v>2</v>
      </c>
      <c r="K31" s="17" t="s">
        <v>0</v>
      </c>
      <c r="L31" s="17" t="s">
        <v>1</v>
      </c>
      <c r="M31" s="17" t="s">
        <v>2</v>
      </c>
      <c r="N31" s="17" t="s">
        <v>0</v>
      </c>
      <c r="O31" s="17" t="s">
        <v>1</v>
      </c>
      <c r="P31" s="17" t="s">
        <v>2</v>
      </c>
      <c r="Q31" s="17" t="s">
        <v>0</v>
      </c>
      <c r="R31" s="17" t="s">
        <v>1</v>
      </c>
      <c r="S31" s="17" t="s">
        <v>2</v>
      </c>
    </row>
    <row r="32" spans="1:20" ht="25.5" x14ac:dyDescent="0.2">
      <c r="A32" s="4">
        <v>1</v>
      </c>
      <c r="B32" s="75"/>
      <c r="C32" s="75"/>
      <c r="D32" s="34" t="s">
        <v>36</v>
      </c>
      <c r="E32" s="27">
        <v>1</v>
      </c>
      <c r="F32" s="28"/>
      <c r="G32" s="28"/>
      <c r="H32" s="27">
        <v>1</v>
      </c>
      <c r="I32" s="28"/>
      <c r="J32" s="28"/>
      <c r="K32" s="27">
        <v>1</v>
      </c>
      <c r="L32" s="28"/>
      <c r="M32" s="28"/>
      <c r="N32" s="27">
        <v>1</v>
      </c>
      <c r="O32" s="28"/>
      <c r="P32" s="28"/>
      <c r="Q32" s="27">
        <v>1</v>
      </c>
      <c r="R32" s="28"/>
      <c r="S32" s="28"/>
      <c r="T32" s="18">
        <f>SUM(E32:S32)</f>
        <v>5</v>
      </c>
    </row>
    <row r="33" spans="1:20" ht="63.75" x14ac:dyDescent="0.2">
      <c r="A33" s="4">
        <v>2</v>
      </c>
      <c r="B33" s="75"/>
      <c r="C33" s="75"/>
      <c r="D33" s="35" t="s">
        <v>130</v>
      </c>
      <c r="E33" s="27">
        <v>1</v>
      </c>
      <c r="F33" s="28"/>
      <c r="G33" s="28"/>
      <c r="H33" s="27">
        <v>1</v>
      </c>
      <c r="I33" s="28"/>
      <c r="J33" s="28"/>
      <c r="K33" s="27">
        <v>1</v>
      </c>
      <c r="L33" s="28"/>
      <c r="M33" s="28"/>
      <c r="N33" s="27"/>
      <c r="O33" s="28">
        <v>1</v>
      </c>
      <c r="P33" s="28"/>
      <c r="Q33" s="27"/>
      <c r="R33" s="28">
        <v>1</v>
      </c>
      <c r="S33" s="28"/>
      <c r="T33" s="18">
        <f>SUM(E33:S33)</f>
        <v>5</v>
      </c>
    </row>
    <row r="34" spans="1:20" ht="25.5" x14ac:dyDescent="0.2">
      <c r="A34" s="4">
        <v>3</v>
      </c>
      <c r="B34" s="75"/>
      <c r="C34" s="75"/>
      <c r="D34" s="35" t="s">
        <v>38</v>
      </c>
      <c r="E34" s="27">
        <v>1</v>
      </c>
      <c r="F34" s="28"/>
      <c r="G34" s="28"/>
      <c r="H34" s="27"/>
      <c r="I34" s="28">
        <v>1</v>
      </c>
      <c r="J34" s="28"/>
      <c r="K34" s="27">
        <v>1</v>
      </c>
      <c r="L34" s="28"/>
      <c r="M34" s="28"/>
      <c r="N34" s="27">
        <v>1</v>
      </c>
      <c r="O34" s="28"/>
      <c r="P34" s="28"/>
      <c r="Q34" s="27">
        <v>1</v>
      </c>
      <c r="R34" s="28"/>
      <c r="S34" s="28"/>
      <c r="T34" s="18">
        <f>SUM(E34:S34)</f>
        <v>5</v>
      </c>
    </row>
    <row r="35" spans="1:20" ht="31.5" customHeight="1" x14ac:dyDescent="0.2">
      <c r="B35" s="75"/>
      <c r="C35" s="75"/>
      <c r="D35" s="29" t="s">
        <v>4</v>
      </c>
      <c r="E35" s="30">
        <f>SUM(E32:E34)</f>
        <v>3</v>
      </c>
      <c r="F35" s="30">
        <f t="shared" ref="F35:S35" si="3">SUM(F32:F34)</f>
        <v>0</v>
      </c>
      <c r="G35" s="30">
        <f t="shared" si="3"/>
        <v>0</v>
      </c>
      <c r="H35" s="30">
        <f t="shared" si="3"/>
        <v>2</v>
      </c>
      <c r="I35" s="30">
        <f t="shared" si="3"/>
        <v>1</v>
      </c>
      <c r="J35" s="30">
        <f t="shared" si="3"/>
        <v>0</v>
      </c>
      <c r="K35" s="30">
        <f t="shared" si="3"/>
        <v>3</v>
      </c>
      <c r="L35" s="30">
        <f t="shared" si="3"/>
        <v>0</v>
      </c>
      <c r="M35" s="30">
        <f t="shared" si="3"/>
        <v>0</v>
      </c>
      <c r="N35" s="30">
        <f t="shared" si="3"/>
        <v>2</v>
      </c>
      <c r="O35" s="30">
        <f t="shared" si="3"/>
        <v>1</v>
      </c>
      <c r="P35" s="30">
        <f t="shared" si="3"/>
        <v>0</v>
      </c>
      <c r="Q35" s="30">
        <f t="shared" si="3"/>
        <v>2</v>
      </c>
      <c r="R35" s="30">
        <f t="shared" si="3"/>
        <v>1</v>
      </c>
      <c r="S35" s="30">
        <f t="shared" si="3"/>
        <v>0</v>
      </c>
      <c r="T35" s="18">
        <f>SUM(E35:S35)</f>
        <v>15</v>
      </c>
    </row>
    <row r="36" spans="1:20" ht="31.5" customHeight="1" x14ac:dyDescent="0.2">
      <c r="B36" s="75"/>
      <c r="C36" s="75"/>
      <c r="D36" s="22" t="s">
        <v>21</v>
      </c>
      <c r="E36" s="73" t="s">
        <v>131</v>
      </c>
      <c r="F36" s="73"/>
      <c r="G36" s="73"/>
      <c r="H36" s="73" t="s">
        <v>132</v>
      </c>
      <c r="I36" s="73"/>
      <c r="J36" s="73"/>
      <c r="K36" s="73" t="s">
        <v>93</v>
      </c>
      <c r="L36" s="73"/>
      <c r="M36" s="73"/>
      <c r="N36" s="73" t="s">
        <v>93</v>
      </c>
      <c r="O36" s="73"/>
      <c r="P36" s="73"/>
      <c r="Q36" s="73" t="s">
        <v>93</v>
      </c>
      <c r="R36" s="73"/>
      <c r="S36" s="73"/>
    </row>
    <row r="37" spans="1:20" ht="31.5" customHeight="1" x14ac:dyDescent="0.2">
      <c r="B37" s="76" t="s">
        <v>7</v>
      </c>
      <c r="C37" s="76"/>
      <c r="D37" s="22" t="s">
        <v>7</v>
      </c>
      <c r="E37" s="17" t="s">
        <v>0</v>
      </c>
      <c r="F37" s="17" t="s">
        <v>1</v>
      </c>
      <c r="G37" s="17" t="s">
        <v>2</v>
      </c>
      <c r="H37" s="17" t="s">
        <v>0</v>
      </c>
      <c r="I37" s="17" t="s">
        <v>1</v>
      </c>
      <c r="J37" s="17" t="s">
        <v>2</v>
      </c>
      <c r="K37" s="17" t="s">
        <v>0</v>
      </c>
      <c r="L37" s="17" t="s">
        <v>1</v>
      </c>
      <c r="M37" s="17" t="s">
        <v>2</v>
      </c>
      <c r="N37" s="17" t="s">
        <v>0</v>
      </c>
      <c r="O37" s="17" t="s">
        <v>1</v>
      </c>
      <c r="P37" s="17" t="s">
        <v>2</v>
      </c>
      <c r="Q37" s="17" t="s">
        <v>0</v>
      </c>
      <c r="R37" s="17" t="s">
        <v>1</v>
      </c>
      <c r="S37" s="17" t="s">
        <v>2</v>
      </c>
    </row>
    <row r="38" spans="1:20" ht="38.25" customHeight="1" x14ac:dyDescent="0.2">
      <c r="A38" s="4">
        <v>1</v>
      </c>
      <c r="B38" s="76"/>
      <c r="C38" s="76"/>
      <c r="D38" s="32" t="s">
        <v>133</v>
      </c>
      <c r="E38" s="28"/>
      <c r="F38" s="28"/>
      <c r="G38" s="28">
        <v>1</v>
      </c>
      <c r="H38" s="28"/>
      <c r="I38" s="28"/>
      <c r="J38" s="28">
        <v>1</v>
      </c>
      <c r="K38" s="28"/>
      <c r="L38" s="28"/>
      <c r="M38" s="28">
        <v>1</v>
      </c>
      <c r="N38" s="28"/>
      <c r="O38" s="28"/>
      <c r="P38" s="28">
        <v>1</v>
      </c>
      <c r="Q38" s="28"/>
      <c r="R38" s="28"/>
      <c r="S38" s="28">
        <v>1</v>
      </c>
      <c r="T38" s="18">
        <f t="shared" ref="T38:T45" si="4">SUM(E38:S38)</f>
        <v>5</v>
      </c>
    </row>
    <row r="39" spans="1:20" ht="51" x14ac:dyDescent="0.2">
      <c r="A39" s="4">
        <v>2</v>
      </c>
      <c r="B39" s="76"/>
      <c r="C39" s="76"/>
      <c r="D39" s="32" t="s">
        <v>45</v>
      </c>
      <c r="E39" s="28"/>
      <c r="F39" s="28"/>
      <c r="G39" s="28">
        <v>1</v>
      </c>
      <c r="H39" s="28"/>
      <c r="I39" s="28"/>
      <c r="J39" s="28">
        <v>1</v>
      </c>
      <c r="K39" s="28"/>
      <c r="L39" s="28"/>
      <c r="M39" s="28">
        <v>1</v>
      </c>
      <c r="N39" s="28">
        <v>1</v>
      </c>
      <c r="O39" s="28"/>
      <c r="P39" s="28"/>
      <c r="Q39" s="28"/>
      <c r="R39" s="28"/>
      <c r="S39" s="28">
        <v>1</v>
      </c>
      <c r="T39" s="18">
        <f t="shared" si="4"/>
        <v>5</v>
      </c>
    </row>
    <row r="40" spans="1:20" ht="76.5" x14ac:dyDescent="0.2">
      <c r="A40" s="4">
        <v>3</v>
      </c>
      <c r="B40" s="76"/>
      <c r="C40" s="76"/>
      <c r="D40" s="32" t="s">
        <v>134</v>
      </c>
      <c r="E40" s="28"/>
      <c r="F40" s="28"/>
      <c r="G40" s="28">
        <v>1</v>
      </c>
      <c r="H40" s="28"/>
      <c r="I40" s="28"/>
      <c r="J40" s="28">
        <v>1</v>
      </c>
      <c r="K40" s="28"/>
      <c r="L40" s="28"/>
      <c r="M40" s="28">
        <v>1</v>
      </c>
      <c r="N40" s="28"/>
      <c r="O40" s="28"/>
      <c r="P40" s="28">
        <v>1</v>
      </c>
      <c r="Q40" s="28"/>
      <c r="R40" s="28"/>
      <c r="S40" s="28">
        <v>1</v>
      </c>
      <c r="T40" s="18">
        <f t="shared" si="4"/>
        <v>5</v>
      </c>
    </row>
    <row r="41" spans="1:20" ht="25.5" x14ac:dyDescent="0.2">
      <c r="A41" s="4">
        <v>4</v>
      </c>
      <c r="B41" s="76"/>
      <c r="C41" s="76"/>
      <c r="D41" s="33" t="s">
        <v>46</v>
      </c>
      <c r="E41" s="28"/>
      <c r="F41" s="28"/>
      <c r="G41" s="28">
        <v>1</v>
      </c>
      <c r="H41" s="28"/>
      <c r="I41" s="28"/>
      <c r="J41" s="28">
        <v>1</v>
      </c>
      <c r="K41" s="28"/>
      <c r="L41" s="28"/>
      <c r="M41" s="28">
        <v>1</v>
      </c>
      <c r="N41" s="28"/>
      <c r="O41" s="28"/>
      <c r="P41" s="28">
        <v>1</v>
      </c>
      <c r="Q41" s="28"/>
      <c r="R41" s="28"/>
      <c r="S41" s="28">
        <v>1</v>
      </c>
      <c r="T41" s="18">
        <f t="shared" si="4"/>
        <v>5</v>
      </c>
    </row>
    <row r="42" spans="1:20" ht="38.25" x14ac:dyDescent="0.2">
      <c r="A42" s="4">
        <v>5</v>
      </c>
      <c r="B42" s="76"/>
      <c r="C42" s="76"/>
      <c r="D42" s="33" t="s">
        <v>135</v>
      </c>
      <c r="E42" s="28"/>
      <c r="F42" s="28"/>
      <c r="G42" s="28">
        <v>1</v>
      </c>
      <c r="H42" s="28"/>
      <c r="I42" s="28"/>
      <c r="J42" s="28">
        <v>1</v>
      </c>
      <c r="K42" s="28"/>
      <c r="L42" s="28"/>
      <c r="M42" s="28">
        <v>1</v>
      </c>
      <c r="N42" s="28"/>
      <c r="O42" s="28"/>
      <c r="P42" s="28">
        <v>1</v>
      </c>
      <c r="Q42" s="28"/>
      <c r="R42" s="28"/>
      <c r="S42" s="28">
        <v>1</v>
      </c>
      <c r="T42" s="18">
        <f t="shared" si="4"/>
        <v>5</v>
      </c>
    </row>
    <row r="43" spans="1:20" ht="38.25" x14ac:dyDescent="0.2">
      <c r="A43" s="4">
        <v>6</v>
      </c>
      <c r="B43" s="76"/>
      <c r="C43" s="76"/>
      <c r="D43" s="33" t="s">
        <v>136</v>
      </c>
      <c r="E43" s="28"/>
      <c r="F43" s="28"/>
      <c r="G43" s="28">
        <v>1</v>
      </c>
      <c r="H43" s="28"/>
      <c r="I43" s="28">
        <v>1</v>
      </c>
      <c r="J43" s="28"/>
      <c r="K43" s="28"/>
      <c r="L43" s="28"/>
      <c r="M43" s="28">
        <v>1</v>
      </c>
      <c r="N43" s="28"/>
      <c r="O43" s="28"/>
      <c r="P43" s="28">
        <v>1</v>
      </c>
      <c r="Q43" s="28"/>
      <c r="R43" s="28"/>
      <c r="S43" s="28">
        <v>1</v>
      </c>
      <c r="T43" s="18">
        <f t="shared" si="4"/>
        <v>5</v>
      </c>
    </row>
    <row r="44" spans="1:20" ht="38.25" x14ac:dyDescent="0.2">
      <c r="A44" s="4">
        <v>7</v>
      </c>
      <c r="B44" s="76"/>
      <c r="C44" s="76"/>
      <c r="D44" s="33" t="s">
        <v>137</v>
      </c>
      <c r="E44" s="28"/>
      <c r="F44" s="28">
        <v>1</v>
      </c>
      <c r="G44" s="28"/>
      <c r="H44" s="28"/>
      <c r="I44" s="28"/>
      <c r="J44" s="28">
        <v>1</v>
      </c>
      <c r="K44" s="28">
        <v>1</v>
      </c>
      <c r="L44" s="28"/>
      <c r="M44" s="28"/>
      <c r="N44" s="28"/>
      <c r="O44" s="28"/>
      <c r="P44" s="28">
        <v>1</v>
      </c>
      <c r="Q44" s="28"/>
      <c r="R44" s="28">
        <v>1</v>
      </c>
      <c r="S44" s="28"/>
      <c r="T44" s="18">
        <f t="shared" si="4"/>
        <v>5</v>
      </c>
    </row>
    <row r="45" spans="1:20" ht="31.5" customHeight="1" x14ac:dyDescent="0.2">
      <c r="B45" s="76"/>
      <c r="C45" s="76"/>
      <c r="D45" s="29" t="s">
        <v>4</v>
      </c>
      <c r="E45" s="30">
        <f>SUM(E38:E44)</f>
        <v>0</v>
      </c>
      <c r="F45" s="30">
        <f t="shared" ref="F45:S45" si="5">SUM(F38:F44)</f>
        <v>1</v>
      </c>
      <c r="G45" s="30">
        <f t="shared" si="5"/>
        <v>6</v>
      </c>
      <c r="H45" s="30">
        <f t="shared" si="5"/>
        <v>0</v>
      </c>
      <c r="I45" s="30">
        <f t="shared" si="5"/>
        <v>1</v>
      </c>
      <c r="J45" s="30">
        <f t="shared" si="5"/>
        <v>6</v>
      </c>
      <c r="K45" s="30">
        <f t="shared" si="5"/>
        <v>1</v>
      </c>
      <c r="L45" s="30">
        <f t="shared" si="5"/>
        <v>0</v>
      </c>
      <c r="M45" s="30">
        <f t="shared" si="5"/>
        <v>6</v>
      </c>
      <c r="N45" s="30">
        <f t="shared" si="5"/>
        <v>1</v>
      </c>
      <c r="O45" s="30">
        <f t="shared" si="5"/>
        <v>0</v>
      </c>
      <c r="P45" s="30">
        <f t="shared" si="5"/>
        <v>6</v>
      </c>
      <c r="Q45" s="30">
        <f t="shared" si="5"/>
        <v>0</v>
      </c>
      <c r="R45" s="30">
        <f t="shared" si="5"/>
        <v>1</v>
      </c>
      <c r="S45" s="30">
        <f t="shared" si="5"/>
        <v>6</v>
      </c>
      <c r="T45" s="18">
        <f t="shared" si="4"/>
        <v>35</v>
      </c>
    </row>
    <row r="46" spans="1:20" ht="31.5" customHeight="1" x14ac:dyDescent="0.2">
      <c r="B46" s="76"/>
      <c r="C46" s="76"/>
      <c r="D46" s="22" t="s">
        <v>21</v>
      </c>
      <c r="E46" s="73" t="s">
        <v>77</v>
      </c>
      <c r="F46" s="73"/>
      <c r="G46" s="73"/>
      <c r="H46" s="73" t="s">
        <v>78</v>
      </c>
      <c r="I46" s="73"/>
      <c r="J46" s="73"/>
      <c r="K46" s="73" t="s">
        <v>81</v>
      </c>
      <c r="L46" s="73"/>
      <c r="M46" s="73"/>
      <c r="N46" s="73" t="s">
        <v>138</v>
      </c>
      <c r="O46" s="73"/>
      <c r="P46" s="73"/>
      <c r="Q46" s="73" t="s">
        <v>139</v>
      </c>
      <c r="R46" s="73"/>
      <c r="S46" s="73"/>
    </row>
    <row r="47" spans="1:20" ht="31.5" customHeight="1" x14ac:dyDescent="0.2">
      <c r="B47" s="76" t="s">
        <v>10</v>
      </c>
      <c r="C47" s="76"/>
      <c r="D47" s="22" t="s">
        <v>10</v>
      </c>
      <c r="E47" s="17" t="s">
        <v>0</v>
      </c>
      <c r="F47" s="17" t="s">
        <v>1</v>
      </c>
      <c r="G47" s="17" t="s">
        <v>2</v>
      </c>
      <c r="H47" s="17" t="s">
        <v>0</v>
      </c>
      <c r="I47" s="17" t="s">
        <v>1</v>
      </c>
      <c r="J47" s="17" t="s">
        <v>2</v>
      </c>
      <c r="K47" s="17" t="s">
        <v>0</v>
      </c>
      <c r="L47" s="17" t="s">
        <v>1</v>
      </c>
      <c r="M47" s="17" t="s">
        <v>2</v>
      </c>
      <c r="N47" s="17" t="s">
        <v>0</v>
      </c>
      <c r="O47" s="17" t="s">
        <v>1</v>
      </c>
      <c r="P47" s="17" t="s">
        <v>2</v>
      </c>
      <c r="Q47" s="17" t="s">
        <v>0</v>
      </c>
      <c r="R47" s="17" t="s">
        <v>1</v>
      </c>
      <c r="S47" s="17" t="s">
        <v>2</v>
      </c>
    </row>
    <row r="48" spans="1:20" ht="31.5" customHeight="1" x14ac:dyDescent="0.2">
      <c r="A48" s="4">
        <v>1</v>
      </c>
      <c r="B48" s="76"/>
      <c r="C48" s="76"/>
      <c r="D48" s="37" t="s">
        <v>47</v>
      </c>
      <c r="E48" s="28"/>
      <c r="F48" s="28">
        <v>1</v>
      </c>
      <c r="G48" s="28"/>
      <c r="H48" s="28"/>
      <c r="I48" s="28">
        <v>1</v>
      </c>
      <c r="J48" s="28"/>
      <c r="K48" s="28"/>
      <c r="L48" s="28"/>
      <c r="M48" s="28">
        <v>1</v>
      </c>
      <c r="N48" s="28"/>
      <c r="O48" s="28"/>
      <c r="P48" s="28">
        <v>1</v>
      </c>
      <c r="Q48" s="28"/>
      <c r="R48" s="28"/>
      <c r="S48" s="28">
        <v>1</v>
      </c>
      <c r="T48" s="18">
        <f>SUM(E48:S48)</f>
        <v>5</v>
      </c>
    </row>
    <row r="49" spans="1:20" ht="31.5" customHeight="1" x14ac:dyDescent="0.2">
      <c r="A49" s="4">
        <v>2</v>
      </c>
      <c r="B49" s="76"/>
      <c r="C49" s="76"/>
      <c r="D49" s="37" t="s">
        <v>48</v>
      </c>
      <c r="E49" s="28"/>
      <c r="F49" s="28">
        <v>1</v>
      </c>
      <c r="G49" s="28"/>
      <c r="H49" s="28"/>
      <c r="I49" s="28">
        <v>1</v>
      </c>
      <c r="J49" s="28"/>
      <c r="K49" s="28"/>
      <c r="L49" s="28"/>
      <c r="M49" s="28">
        <v>1</v>
      </c>
      <c r="N49" s="28"/>
      <c r="O49" s="28"/>
      <c r="P49" s="28">
        <v>1</v>
      </c>
      <c r="Q49" s="28"/>
      <c r="R49" s="28"/>
      <c r="S49" s="28">
        <v>1</v>
      </c>
      <c r="T49" s="18">
        <f>SUM(E49:S49)</f>
        <v>5</v>
      </c>
    </row>
    <row r="50" spans="1:20" ht="25.5" x14ac:dyDescent="0.2">
      <c r="A50" s="4">
        <v>3</v>
      </c>
      <c r="B50" s="76"/>
      <c r="C50" s="76"/>
      <c r="D50" s="37" t="s">
        <v>49</v>
      </c>
      <c r="E50" s="28">
        <v>1</v>
      </c>
      <c r="F50" s="28"/>
      <c r="G50" s="28"/>
      <c r="H50" s="28">
        <v>1</v>
      </c>
      <c r="I50" s="28"/>
      <c r="J50" s="28"/>
      <c r="K50" s="28">
        <v>1</v>
      </c>
      <c r="L50" s="28"/>
      <c r="M50" s="28"/>
      <c r="N50" s="28">
        <v>1</v>
      </c>
      <c r="O50" s="28"/>
      <c r="P50" s="28"/>
      <c r="Q50" s="28"/>
      <c r="R50" s="28">
        <v>1</v>
      </c>
      <c r="S50" s="28"/>
      <c r="T50" s="18">
        <f>SUM(E50:S50)</f>
        <v>5</v>
      </c>
    </row>
    <row r="51" spans="1:20" ht="31.5" customHeight="1" x14ac:dyDescent="0.2">
      <c r="A51" s="4">
        <v>4</v>
      </c>
      <c r="B51" s="76"/>
      <c r="C51" s="76"/>
      <c r="D51" s="37" t="s">
        <v>104</v>
      </c>
      <c r="E51" s="28">
        <v>1</v>
      </c>
      <c r="F51" s="28"/>
      <c r="G51" s="28"/>
      <c r="H51" s="28"/>
      <c r="I51" s="28">
        <v>1</v>
      </c>
      <c r="J51" s="28"/>
      <c r="K51" s="28">
        <v>1</v>
      </c>
      <c r="L51" s="28"/>
      <c r="M51" s="28"/>
      <c r="N51" s="28">
        <v>1</v>
      </c>
      <c r="O51" s="28"/>
      <c r="P51" s="28"/>
      <c r="Q51" s="28">
        <v>1</v>
      </c>
      <c r="R51" s="28"/>
      <c r="S51" s="28"/>
      <c r="T51" s="18">
        <f>SUM(E51:S51)</f>
        <v>5</v>
      </c>
    </row>
    <row r="52" spans="1:20" ht="31.5" customHeight="1" x14ac:dyDescent="0.2">
      <c r="B52" s="76"/>
      <c r="C52" s="76"/>
      <c r="D52" s="29" t="s">
        <v>4</v>
      </c>
      <c r="E52" s="30">
        <f>SUM(E48:E51)</f>
        <v>2</v>
      </c>
      <c r="F52" s="30">
        <f t="shared" ref="F52:S52" si="6">SUM(F48:F51)</f>
        <v>2</v>
      </c>
      <c r="G52" s="30">
        <f t="shared" si="6"/>
        <v>0</v>
      </c>
      <c r="H52" s="30">
        <f t="shared" si="6"/>
        <v>1</v>
      </c>
      <c r="I52" s="30">
        <f t="shared" si="6"/>
        <v>3</v>
      </c>
      <c r="J52" s="30">
        <f t="shared" si="6"/>
        <v>0</v>
      </c>
      <c r="K52" s="30">
        <f t="shared" si="6"/>
        <v>2</v>
      </c>
      <c r="L52" s="30">
        <f t="shared" si="6"/>
        <v>0</v>
      </c>
      <c r="M52" s="30">
        <f t="shared" si="6"/>
        <v>2</v>
      </c>
      <c r="N52" s="30">
        <f t="shared" si="6"/>
        <v>2</v>
      </c>
      <c r="O52" s="30">
        <f t="shared" si="6"/>
        <v>0</v>
      </c>
      <c r="P52" s="30">
        <f t="shared" si="6"/>
        <v>2</v>
      </c>
      <c r="Q52" s="30">
        <f t="shared" si="6"/>
        <v>1</v>
      </c>
      <c r="R52" s="30">
        <f t="shared" si="6"/>
        <v>1</v>
      </c>
      <c r="S52" s="30">
        <f t="shared" si="6"/>
        <v>2</v>
      </c>
      <c r="T52" s="18">
        <f>SUM(E52:S52)</f>
        <v>20</v>
      </c>
    </row>
    <row r="53" spans="1:20" ht="31.5" customHeight="1" x14ac:dyDescent="0.2">
      <c r="B53" s="76"/>
      <c r="C53" s="76"/>
      <c r="D53" s="22" t="s">
        <v>21</v>
      </c>
      <c r="E53" s="73" t="s">
        <v>140</v>
      </c>
      <c r="F53" s="73"/>
      <c r="G53" s="73"/>
      <c r="H53" s="73" t="s">
        <v>140</v>
      </c>
      <c r="I53" s="73"/>
      <c r="J53" s="73"/>
      <c r="K53" s="73" t="s">
        <v>82</v>
      </c>
      <c r="L53" s="73"/>
      <c r="M53" s="73"/>
      <c r="N53" s="73" t="s">
        <v>85</v>
      </c>
      <c r="O53" s="73"/>
      <c r="P53" s="73"/>
      <c r="Q53" s="73" t="s">
        <v>129</v>
      </c>
      <c r="R53" s="73"/>
      <c r="S53" s="73"/>
    </row>
    <row r="54" spans="1:20" ht="31.5" customHeight="1" x14ac:dyDescent="0.2">
      <c r="B54" s="76" t="s">
        <v>11</v>
      </c>
      <c r="C54" s="76"/>
      <c r="D54" s="22" t="s">
        <v>11</v>
      </c>
      <c r="E54" s="17" t="s">
        <v>0</v>
      </c>
      <c r="F54" s="17" t="s">
        <v>1</v>
      </c>
      <c r="G54" s="17" t="s">
        <v>2</v>
      </c>
      <c r="H54" s="17" t="s">
        <v>0</v>
      </c>
      <c r="I54" s="17" t="s">
        <v>1</v>
      </c>
      <c r="J54" s="17" t="s">
        <v>2</v>
      </c>
      <c r="K54" s="17" t="s">
        <v>0</v>
      </c>
      <c r="L54" s="17" t="s">
        <v>1</v>
      </c>
      <c r="M54" s="17" t="s">
        <v>2</v>
      </c>
      <c r="N54" s="17" t="s">
        <v>0</v>
      </c>
      <c r="O54" s="17" t="s">
        <v>1</v>
      </c>
      <c r="P54" s="17" t="s">
        <v>2</v>
      </c>
      <c r="Q54" s="17" t="s">
        <v>0</v>
      </c>
      <c r="R54" s="17" t="s">
        <v>1</v>
      </c>
      <c r="S54" s="17" t="s">
        <v>2</v>
      </c>
    </row>
    <row r="55" spans="1:20" ht="31.5" customHeight="1" x14ac:dyDescent="0.2">
      <c r="A55" s="4">
        <v>1</v>
      </c>
      <c r="B55" s="76"/>
      <c r="C55" s="76"/>
      <c r="D55" s="32" t="s">
        <v>141</v>
      </c>
      <c r="E55" s="28">
        <v>1</v>
      </c>
      <c r="F55" s="28"/>
      <c r="G55" s="28"/>
      <c r="H55" s="28">
        <v>1</v>
      </c>
      <c r="I55" s="28"/>
      <c r="J55" s="28"/>
      <c r="K55" s="28">
        <v>1</v>
      </c>
      <c r="L55" s="28"/>
      <c r="M55" s="41"/>
      <c r="N55" s="28"/>
      <c r="O55" s="28"/>
      <c r="P55" s="28">
        <v>1</v>
      </c>
      <c r="Q55" s="28">
        <v>1</v>
      </c>
      <c r="R55" s="28"/>
      <c r="S55" s="28"/>
      <c r="T55" s="18">
        <f>SUM(E55:S55)</f>
        <v>5</v>
      </c>
    </row>
    <row r="56" spans="1:20" ht="31.5" customHeight="1" x14ac:dyDescent="0.2">
      <c r="A56" s="4">
        <v>2</v>
      </c>
      <c r="B56" s="76"/>
      <c r="C56" s="76"/>
      <c r="D56" s="32" t="s">
        <v>142</v>
      </c>
      <c r="E56" s="28">
        <v>1</v>
      </c>
      <c r="F56" s="28"/>
      <c r="G56" s="28"/>
      <c r="H56" s="28">
        <v>1</v>
      </c>
      <c r="I56" s="28"/>
      <c r="J56" s="28"/>
      <c r="K56" s="28">
        <v>1</v>
      </c>
      <c r="L56" s="28"/>
      <c r="M56" s="41"/>
      <c r="N56" s="28">
        <v>1</v>
      </c>
      <c r="O56" s="28"/>
      <c r="P56" s="28"/>
      <c r="Q56" s="28">
        <v>1</v>
      </c>
      <c r="R56" s="28"/>
      <c r="S56" s="28"/>
      <c r="T56" s="18">
        <f>SUM(E56:S56)</f>
        <v>5</v>
      </c>
    </row>
    <row r="57" spans="1:20" ht="31.5" customHeight="1" x14ac:dyDescent="0.2">
      <c r="B57" s="76"/>
      <c r="C57" s="76"/>
      <c r="D57" s="29" t="s">
        <v>4</v>
      </c>
      <c r="E57" s="30">
        <f>SUM(E55:E56)</f>
        <v>2</v>
      </c>
      <c r="F57" s="30">
        <f t="shared" ref="F57:S57" si="7">SUM(F55:F56)</f>
        <v>0</v>
      </c>
      <c r="G57" s="30">
        <f t="shared" si="7"/>
        <v>0</v>
      </c>
      <c r="H57" s="30">
        <f t="shared" si="7"/>
        <v>2</v>
      </c>
      <c r="I57" s="30">
        <f t="shared" si="7"/>
        <v>0</v>
      </c>
      <c r="J57" s="30">
        <f t="shared" si="7"/>
        <v>0</v>
      </c>
      <c r="K57" s="30">
        <f t="shared" si="7"/>
        <v>2</v>
      </c>
      <c r="L57" s="30">
        <f t="shared" si="7"/>
        <v>0</v>
      </c>
      <c r="M57" s="30">
        <f t="shared" si="7"/>
        <v>0</v>
      </c>
      <c r="N57" s="30">
        <f t="shared" si="7"/>
        <v>1</v>
      </c>
      <c r="O57" s="30">
        <f t="shared" si="7"/>
        <v>0</v>
      </c>
      <c r="P57" s="30">
        <f t="shared" si="7"/>
        <v>1</v>
      </c>
      <c r="Q57" s="30">
        <f t="shared" si="7"/>
        <v>2</v>
      </c>
      <c r="R57" s="30">
        <f t="shared" si="7"/>
        <v>0</v>
      </c>
      <c r="S57" s="30">
        <f t="shared" si="7"/>
        <v>0</v>
      </c>
      <c r="T57" s="18">
        <f>SUM(E57:S57)</f>
        <v>10</v>
      </c>
    </row>
    <row r="58" spans="1:20" ht="31.5" customHeight="1" x14ac:dyDescent="0.2">
      <c r="B58" s="76"/>
      <c r="C58" s="76"/>
      <c r="D58" s="22" t="s">
        <v>21</v>
      </c>
      <c r="E58" s="73" t="s">
        <v>143</v>
      </c>
      <c r="F58" s="73"/>
      <c r="G58" s="73"/>
      <c r="H58" s="73" t="s">
        <v>143</v>
      </c>
      <c r="I58" s="73"/>
      <c r="J58" s="73"/>
      <c r="K58" s="73" t="s">
        <v>144</v>
      </c>
      <c r="L58" s="73"/>
      <c r="M58" s="73"/>
      <c r="N58" s="73" t="s">
        <v>143</v>
      </c>
      <c r="O58" s="73"/>
      <c r="P58" s="73"/>
      <c r="Q58" s="73" t="s">
        <v>143</v>
      </c>
      <c r="R58" s="73"/>
      <c r="S58" s="73"/>
    </row>
    <row r="59" spans="1:20" ht="31.5" customHeight="1" x14ac:dyDescent="0.2">
      <c r="B59" s="75" t="s">
        <v>12</v>
      </c>
      <c r="C59" s="75"/>
      <c r="D59" s="22" t="s">
        <v>12</v>
      </c>
      <c r="E59" s="17" t="s">
        <v>0</v>
      </c>
      <c r="F59" s="17" t="s">
        <v>1</v>
      </c>
      <c r="G59" s="17" t="s">
        <v>2</v>
      </c>
      <c r="H59" s="17" t="s">
        <v>0</v>
      </c>
      <c r="I59" s="17" t="s">
        <v>1</v>
      </c>
      <c r="J59" s="17" t="s">
        <v>2</v>
      </c>
      <c r="K59" s="17" t="s">
        <v>0</v>
      </c>
      <c r="L59" s="17" t="s">
        <v>1</v>
      </c>
      <c r="M59" s="17" t="s">
        <v>2</v>
      </c>
      <c r="N59" s="17" t="s">
        <v>0</v>
      </c>
      <c r="O59" s="17" t="s">
        <v>1</v>
      </c>
      <c r="P59" s="17" t="s">
        <v>2</v>
      </c>
      <c r="Q59" s="17" t="s">
        <v>0</v>
      </c>
      <c r="R59" s="17" t="s">
        <v>1</v>
      </c>
      <c r="S59" s="17" t="s">
        <v>2</v>
      </c>
    </row>
    <row r="60" spans="1:20" ht="38.25" x14ac:dyDescent="0.2">
      <c r="A60" s="4">
        <v>1</v>
      </c>
      <c r="B60" s="75"/>
      <c r="C60" s="75"/>
      <c r="D60" s="38" t="s">
        <v>145</v>
      </c>
      <c r="E60" s="28">
        <v>1</v>
      </c>
      <c r="F60" s="28"/>
      <c r="G60" s="28"/>
      <c r="H60" s="28">
        <v>1</v>
      </c>
      <c r="I60" s="28"/>
      <c r="J60" s="28"/>
      <c r="K60" s="28">
        <v>1</v>
      </c>
      <c r="L60" s="28"/>
      <c r="M60" s="28"/>
      <c r="N60" s="28">
        <v>1</v>
      </c>
      <c r="O60" s="28"/>
      <c r="P60" s="28"/>
      <c r="Q60" s="28">
        <v>1</v>
      </c>
      <c r="R60" s="28"/>
      <c r="S60" s="28"/>
      <c r="T60" s="18">
        <f>SUM(E60:S60)</f>
        <v>5</v>
      </c>
    </row>
    <row r="61" spans="1:20" ht="49.5" customHeight="1" x14ac:dyDescent="0.2">
      <c r="A61" s="4">
        <v>2</v>
      </c>
      <c r="B61" s="75"/>
      <c r="C61" s="75"/>
      <c r="D61" s="38" t="s">
        <v>50</v>
      </c>
      <c r="E61" s="28">
        <v>1</v>
      </c>
      <c r="F61" s="28"/>
      <c r="G61" s="28"/>
      <c r="H61" s="28">
        <v>1</v>
      </c>
      <c r="I61" s="28"/>
      <c r="J61" s="28"/>
      <c r="K61" s="28">
        <v>1</v>
      </c>
      <c r="L61" s="28"/>
      <c r="M61" s="28"/>
      <c r="N61" s="28">
        <v>1</v>
      </c>
      <c r="O61" s="28"/>
      <c r="P61" s="28"/>
      <c r="Q61" s="28">
        <v>1</v>
      </c>
      <c r="R61" s="28"/>
      <c r="S61" s="28"/>
      <c r="T61" s="18">
        <f>SUM(E61:S61)</f>
        <v>5</v>
      </c>
    </row>
    <row r="62" spans="1:20" ht="31.5" customHeight="1" x14ac:dyDescent="0.2">
      <c r="B62" s="75"/>
      <c r="C62" s="75"/>
      <c r="D62" s="29" t="s">
        <v>4</v>
      </c>
      <c r="E62" s="30">
        <f>SUM(E60:E61)</f>
        <v>2</v>
      </c>
      <c r="F62" s="30">
        <f t="shared" ref="F62:S62" si="8">SUM(F60:F61)</f>
        <v>0</v>
      </c>
      <c r="G62" s="30">
        <f t="shared" si="8"/>
        <v>0</v>
      </c>
      <c r="H62" s="30">
        <f t="shared" si="8"/>
        <v>2</v>
      </c>
      <c r="I62" s="30">
        <f t="shared" si="8"/>
        <v>0</v>
      </c>
      <c r="J62" s="30">
        <f t="shared" si="8"/>
        <v>0</v>
      </c>
      <c r="K62" s="30">
        <f t="shared" si="8"/>
        <v>2</v>
      </c>
      <c r="L62" s="30">
        <f t="shared" si="8"/>
        <v>0</v>
      </c>
      <c r="M62" s="30">
        <f t="shared" si="8"/>
        <v>0</v>
      </c>
      <c r="N62" s="30">
        <f t="shared" si="8"/>
        <v>2</v>
      </c>
      <c r="O62" s="30">
        <f t="shared" si="8"/>
        <v>0</v>
      </c>
      <c r="P62" s="30">
        <f t="shared" si="8"/>
        <v>0</v>
      </c>
      <c r="Q62" s="30">
        <f t="shared" si="8"/>
        <v>2</v>
      </c>
      <c r="R62" s="30">
        <f t="shared" si="8"/>
        <v>0</v>
      </c>
      <c r="S62" s="30">
        <f t="shared" si="8"/>
        <v>0</v>
      </c>
      <c r="T62" s="18">
        <f>SUM(E62:S62)</f>
        <v>10</v>
      </c>
    </row>
    <row r="63" spans="1:20" ht="42.75" customHeight="1" x14ac:dyDescent="0.2">
      <c r="B63" s="75"/>
      <c r="C63" s="75"/>
      <c r="D63" s="22" t="s">
        <v>21</v>
      </c>
      <c r="E63" s="73" t="s">
        <v>119</v>
      </c>
      <c r="F63" s="73"/>
      <c r="G63" s="73"/>
      <c r="H63" s="73" t="s">
        <v>119</v>
      </c>
      <c r="I63" s="73"/>
      <c r="J63" s="73"/>
      <c r="K63" s="73" t="s">
        <v>119</v>
      </c>
      <c r="L63" s="73"/>
      <c r="M63" s="73"/>
      <c r="N63" s="73" t="s">
        <v>119</v>
      </c>
      <c r="O63" s="73"/>
      <c r="P63" s="73"/>
      <c r="Q63" s="73" t="s">
        <v>119</v>
      </c>
      <c r="R63" s="73"/>
      <c r="S63" s="73"/>
    </row>
    <row r="65" spans="1:20" x14ac:dyDescent="0.2">
      <c r="E65" s="20">
        <f>+E62+E57+E52+E45+E35+E29+E23+E18</f>
        <v>13</v>
      </c>
      <c r="F65" s="20">
        <f t="shared" ref="F65:S65" si="9">+F62+F57+F52+F45+F35+F29+F23+F18</f>
        <v>4</v>
      </c>
      <c r="G65" s="20">
        <f t="shared" si="9"/>
        <v>8</v>
      </c>
      <c r="H65" s="20">
        <f t="shared" si="9"/>
        <v>11</v>
      </c>
      <c r="I65" s="20">
        <f t="shared" si="9"/>
        <v>6</v>
      </c>
      <c r="J65" s="20">
        <f t="shared" si="9"/>
        <v>8</v>
      </c>
      <c r="K65" s="20">
        <f t="shared" si="9"/>
        <v>14</v>
      </c>
      <c r="L65" s="20">
        <f t="shared" si="9"/>
        <v>1</v>
      </c>
      <c r="M65" s="20">
        <f t="shared" si="9"/>
        <v>10</v>
      </c>
      <c r="N65" s="20">
        <f t="shared" si="9"/>
        <v>12</v>
      </c>
      <c r="O65" s="20">
        <f t="shared" si="9"/>
        <v>2</v>
      </c>
      <c r="P65" s="20">
        <f t="shared" si="9"/>
        <v>11</v>
      </c>
      <c r="Q65" s="20">
        <f t="shared" si="9"/>
        <v>10</v>
      </c>
      <c r="R65" s="20">
        <f t="shared" si="9"/>
        <v>5</v>
      </c>
      <c r="S65" s="20">
        <f t="shared" si="9"/>
        <v>10</v>
      </c>
    </row>
    <row r="66" spans="1:20" x14ac:dyDescent="0.2">
      <c r="A66" s="4">
        <f>+A61+A56+A51+A44+A34+A28+A22+A17</f>
        <v>25</v>
      </c>
      <c r="E66" s="74">
        <f>+E65+F65+G65</f>
        <v>25</v>
      </c>
      <c r="F66" s="74"/>
      <c r="G66" s="74"/>
      <c r="H66" s="74">
        <f>+H65+I65+J65</f>
        <v>25</v>
      </c>
      <c r="I66" s="74"/>
      <c r="J66" s="74"/>
      <c r="K66" s="74">
        <f>+K65+L65+M65</f>
        <v>25</v>
      </c>
      <c r="L66" s="74"/>
      <c r="M66" s="74"/>
      <c r="N66" s="74">
        <f>+N65+O65+P65</f>
        <v>25</v>
      </c>
      <c r="O66" s="74"/>
      <c r="P66" s="74"/>
      <c r="Q66" s="74">
        <f>+Q65+R65+S65</f>
        <v>25</v>
      </c>
      <c r="R66" s="74"/>
      <c r="S66" s="74"/>
    </row>
    <row r="67" spans="1:20" x14ac:dyDescent="0.2">
      <c r="D67" s="17" t="s">
        <v>0</v>
      </c>
      <c r="E67" s="20">
        <f>+E65+H65+K65+N65+Q65</f>
        <v>60</v>
      </c>
      <c r="F67" s="39">
        <f>+E67/$E$70</f>
        <v>0.48</v>
      </c>
    </row>
    <row r="68" spans="1:20" x14ac:dyDescent="0.2">
      <c r="D68" s="17" t="s">
        <v>1</v>
      </c>
      <c r="E68" s="20">
        <f>+F65+I65+L65+O65+R65</f>
        <v>18</v>
      </c>
      <c r="F68" s="39">
        <f t="shared" ref="F68:F70" si="10">+E68/$E$70</f>
        <v>0.14399999999999999</v>
      </c>
    </row>
    <row r="69" spans="1:20" x14ac:dyDescent="0.2">
      <c r="D69" s="17" t="s">
        <v>2</v>
      </c>
      <c r="E69" s="20">
        <f>+G65+J65+M65+P65+S65</f>
        <v>47</v>
      </c>
      <c r="F69" s="39">
        <f t="shared" si="10"/>
        <v>0.376</v>
      </c>
    </row>
    <row r="70" spans="1:20" s="20" customFormat="1" x14ac:dyDescent="0.2">
      <c r="A70" s="4"/>
      <c r="B70" s="18"/>
      <c r="C70" s="18"/>
      <c r="D70" s="18"/>
      <c r="E70" s="20">
        <f>SUM(E67:E69)</f>
        <v>125</v>
      </c>
      <c r="F70" s="39">
        <f t="shared" si="10"/>
        <v>1</v>
      </c>
      <c r="K70" s="18"/>
      <c r="L70" s="18"/>
      <c r="M70" s="18"/>
      <c r="N70" s="18"/>
      <c r="O70" s="18"/>
      <c r="P70" s="18"/>
      <c r="Q70" s="18"/>
      <c r="R70" s="18"/>
      <c r="S70" s="18"/>
      <c r="T70" s="18"/>
    </row>
    <row r="72" spans="1:20" x14ac:dyDescent="0.2">
      <c r="D72" s="46" t="s">
        <v>64</v>
      </c>
      <c r="E72" s="45"/>
      <c r="F72" s="55">
        <f>+F67+F69</f>
        <v>0.85599999999999998</v>
      </c>
    </row>
  </sheetData>
  <mergeCells count="64">
    <mergeCell ref="C7:S7"/>
    <mergeCell ref="C8:S8"/>
    <mergeCell ref="C9:S9"/>
    <mergeCell ref="C10:S10"/>
    <mergeCell ref="B12:D13"/>
    <mergeCell ref="B14:C14"/>
    <mergeCell ref="Q19:S19"/>
    <mergeCell ref="E14:G14"/>
    <mergeCell ref="H14:J14"/>
    <mergeCell ref="K14:M14"/>
    <mergeCell ref="N14:P14"/>
    <mergeCell ref="Q14:S14"/>
    <mergeCell ref="Q30:S30"/>
    <mergeCell ref="B15:C19"/>
    <mergeCell ref="E19:G19"/>
    <mergeCell ref="H19:J19"/>
    <mergeCell ref="K19:M19"/>
    <mergeCell ref="N19:P19"/>
    <mergeCell ref="N30:P30"/>
    <mergeCell ref="B20:C24"/>
    <mergeCell ref="E24:G24"/>
    <mergeCell ref="H24:J24"/>
    <mergeCell ref="K24:M24"/>
    <mergeCell ref="N24:P24"/>
    <mergeCell ref="Q24:S24"/>
    <mergeCell ref="Q46:S46"/>
    <mergeCell ref="B25:C30"/>
    <mergeCell ref="E30:G30"/>
    <mergeCell ref="H30:J30"/>
    <mergeCell ref="K30:M30"/>
    <mergeCell ref="Q36:S36"/>
    <mergeCell ref="B31:C36"/>
    <mergeCell ref="E36:G36"/>
    <mergeCell ref="H36:J36"/>
    <mergeCell ref="K36:M36"/>
    <mergeCell ref="N36:P36"/>
    <mergeCell ref="B37:C46"/>
    <mergeCell ref="E46:G46"/>
    <mergeCell ref="H46:J46"/>
    <mergeCell ref="K46:M46"/>
    <mergeCell ref="N46:P46"/>
    <mergeCell ref="B54:C58"/>
    <mergeCell ref="E58:G58"/>
    <mergeCell ref="H58:J58"/>
    <mergeCell ref="K58:M58"/>
    <mergeCell ref="N58:P58"/>
    <mergeCell ref="B47:C53"/>
    <mergeCell ref="E53:G53"/>
    <mergeCell ref="H53:J53"/>
    <mergeCell ref="K53:M53"/>
    <mergeCell ref="N53:P53"/>
    <mergeCell ref="B59:C63"/>
    <mergeCell ref="E63:G63"/>
    <mergeCell ref="H63:J63"/>
    <mergeCell ref="K63:M63"/>
    <mergeCell ref="N63:P63"/>
    <mergeCell ref="Q53:S53"/>
    <mergeCell ref="E66:G66"/>
    <mergeCell ref="H66:J66"/>
    <mergeCell ref="K66:M66"/>
    <mergeCell ref="N66:P66"/>
    <mergeCell ref="Q66:S66"/>
    <mergeCell ref="Q63:S63"/>
    <mergeCell ref="Q58:S58"/>
  </mergeCells>
  <conditionalFormatting sqref="T16:T63">
    <cfRule type="cellIs" dxfId="2" priority="7" operator="notEqual">
      <formula>#REF!</formula>
    </cfRule>
  </conditionalFormatting>
  <conditionalFormatting sqref="T16">
    <cfRule type="cellIs" dxfId="1" priority="4" operator="notEqual">
      <formula>$T$15</formula>
    </cfRule>
    <cfRule type="cellIs" priority="5" operator="notEqual">
      <formula>$T$15</formula>
    </cfRule>
    <cfRule type="cellIs" priority="6" operator="notEqual">
      <formula>$T$15</formula>
    </cfRule>
  </conditionalFormatting>
  <conditionalFormatting sqref="T17:T63">
    <cfRule type="cellIs" dxfId="0" priority="1" operator="notEqual">
      <formula>$T$15</formula>
    </cfRule>
    <cfRule type="cellIs" priority="2" operator="notEqual">
      <formula>$T$15</formula>
    </cfRule>
    <cfRule type="cellIs" priority="3" operator="notEqual">
      <formula>$T$15</formula>
    </cfRule>
  </conditionalFormatting>
  <dataValidations count="2">
    <dataValidation type="whole" operator="equal" allowBlank="1" showInputMessage="1" showErrorMessage="1" sqref="E21:S22 E38:S44 E55:S56">
      <formula1>1</formula1>
    </dataValidation>
    <dataValidation type="whole" operator="equal" showInputMessage="1" showErrorMessage="1" sqref="E16:S17 E60:S61 E26:S28 E48:S51 E32:S34">
      <formula1>1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RESUMEN </vt:lpstr>
      <vt:lpstr>10. SALUD VISUAL </vt:lpstr>
      <vt:lpstr>10. SALUD AUDITIVA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FAMILIA</dc:creator>
  <cp:lastModifiedBy>FliaGómezMárquez</cp:lastModifiedBy>
  <dcterms:created xsi:type="dcterms:W3CDTF">2006-09-12T12:46:56Z</dcterms:created>
  <dcterms:modified xsi:type="dcterms:W3CDTF">2021-07-05T01:35:04Z</dcterms:modified>
</cp:coreProperties>
</file>