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VISITAS IPS\VISITAS IPS JULIO\VISITA CS PS MORELIA\"/>
    </mc:Choice>
  </mc:AlternateContent>
  <bookViews>
    <workbookView xWindow="0" yWindow="0" windowWidth="19440" windowHeight="5355" activeTab="1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<sst xmlns="http://schemas.openxmlformats.org/spreadsheetml/2006/main" count="496" uniqueCount="144">
  <si>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</si>
  <si>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</si>
  <si>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</si>
  <si>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</si>
  <si>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</si>
  <si>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</si>
  <si>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</si>
  <si>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</si>
  <si>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</si>
  <si>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</si>
  <si>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</si>
  <si>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</si>
  <si>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</si>
  <si>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</si>
  <si>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</si>
  <si>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</si>
  <si>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</si>
  <si>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</si>
  <si>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</si>
  <si>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</si>
  <si>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</si>
  <si>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</si>
  <si>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</si>
  <si>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</si>
  <si>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</si>
  <si>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</si>
  <si>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</si>
  <si>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</si>
  <si>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</si>
  <si>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</si>
  <si>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</si>
  <si>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</si>
  <si>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</si>
  <si>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</si>
  <si>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</si>
  <si>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</si>
  <si>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</si>
  <si>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</si>
  <si>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</si>
  <si>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</si>
  <si>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</si>
  <si>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</si>
  <si>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</si>
  <si>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</si>
  <si>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</si>
  <si>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</si>
  <si>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</si>
  <si>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</si>
  <si>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</si>
  <si>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</si>
  <si>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</si>
  <si>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</si>
  <si>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</si>
  <si>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</si>
  <si>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</si>
  <si>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</si>
  <si>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</si>
  <si>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</si>
  <si>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</si>
  <si>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</si>
  <si>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</si>
  <si>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</si>
  <si>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</si>
  <si>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</si>
  <si>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</si>
  <si>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</si>
  <si>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</si>
  <si>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</si>
  <si>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</si>
  <si>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</si>
  <si>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</si>
  <si>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</si>
  <si>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</si>
  <si>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</si>
  <si>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</si>
  <si>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</si>
  <si>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</si>
  <si>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</si>
  <si>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</si>
  <si>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</si>
  <si>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</si>
  <si>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</si>
  <si>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</si>
  <si>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</si>
  <si>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</si>
  <si>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</si>
  <si>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</si>
  <si>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</si>
  <si>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</si>
  <si>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</si>
  <si>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</si>
  <si>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</si>
  <si>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</si>
  <si>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</si>
  <si>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</si>
  <si>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</si>
  <si>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</si>
  <si>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evidencia registro de otoscopia </t>
  </si>
  <si>
    <t xml:space="preserve">se remite a consulta con oftalmologo </t>
  </si>
  <si>
    <t xml:space="preserve">se remite a otorrino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</si>
  <si>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</si>
  <si>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</si>
  <si>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</si>
  <si>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</si>
  <si>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</si>
  <si>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</si>
  <si>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</si>
  <si>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</si>
  <si>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</si>
  <si>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</si>
  <si>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</si>
  <si>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</si>
  <si>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</si>
  <si>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</si>
  <si>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</si>
  <si>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</si>
  <si>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</si>
  <si>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</si>
  <si>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</si>
  <si>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</si>
  <si>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</si>
  <si>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</si>
  <si>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</si>
  <si>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</si>
  <si>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</si>
  <si>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</si>
  <si>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</si>
  <si>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</si>
  <si>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 xml:space="preserve">teleconsulta </t>
  </si>
  <si>
    <t xml:space="preserve">teleconsulta, se evidencia remisión a consulta presencial </t>
  </si>
  <si>
    <t xml:space="preserve">teleconsulta se remite a valoración presencial </t>
  </si>
  <si>
    <t>Institución: PS MORELIA</t>
  </si>
  <si>
    <t>Fecha: 29-07-2021</t>
  </si>
  <si>
    <t xml:space="preserve">Institución: MORELIA </t>
  </si>
  <si>
    <t>CC 2684430</t>
  </si>
  <si>
    <t>CC 1004737534</t>
  </si>
  <si>
    <t>CC 188309725</t>
  </si>
  <si>
    <t>CC 1088328091</t>
  </si>
  <si>
    <t>TI 1089604493</t>
  </si>
  <si>
    <t>CC 4493581</t>
  </si>
  <si>
    <t>CC 24945712</t>
  </si>
  <si>
    <t xml:space="preserve">CC 28758385 </t>
  </si>
  <si>
    <t>CC 42730546</t>
  </si>
  <si>
    <t>CC 4548011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</si>
</sst>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  <family val="2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4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2" fillId="0" borderId="8" xfId="0" applyFont="1" applyBorder="1"/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9" fontId="30" fillId="0" borderId="8" xfId="0" applyNumberFormat="1" applyFont="1" applyBorder="1" applyAlignment="1">
      <alignment vertical="center" wrapText="1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49" fontId="28" fillId="9" borderId="22" xfId="7" applyNumberFormat="1" applyFont="1" applyFill="1" applyBorder="1" applyAlignment="1" applyProtection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22" fillId="9" borderId="22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J28" sqref="J28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59" t="s">
        <v>20</v>
      </c>
      <c r="E2" s="59"/>
      <c r="F2" s="59"/>
      <c r="G2" s="59"/>
      <c r="H2" s="59"/>
      <c r="I2" s="59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59"/>
      <c r="E3" s="59"/>
      <c r="F3" s="59"/>
      <c r="G3" s="59"/>
      <c r="H3" s="59"/>
      <c r="I3" s="59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59"/>
      <c r="E4" s="59"/>
      <c r="F4" s="59"/>
      <c r="G4" s="59"/>
      <c r="H4" s="59"/>
      <c r="I4" s="59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7" t="s">
        <v>60</v>
      </c>
      <c r="E10" s="67"/>
      <c r="F10" s="67"/>
      <c r="G10" s="67"/>
      <c r="H10" s="67"/>
      <c r="I10" s="67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7"/>
      <c r="E11" s="67"/>
      <c r="F11" s="67"/>
      <c r="G11" s="67"/>
      <c r="H11" s="67"/>
      <c r="I11" s="67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4" customFormat="1" ht="30" customHeight="1" x14ac:dyDescent="0.25">
      <c r="B18" s="62" t="s">
        <v>14</v>
      </c>
      <c r="C18" s="63"/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13</v>
      </c>
    </row>
    <row r="19" spans="2:8" x14ac:dyDescent="0.25">
      <c r="B19" s="60" t="s">
        <v>15</v>
      </c>
      <c r="C19" s="61"/>
      <c r="D19" s="31" t="e">
        <f>+#REF!</f>
        <v>#REF!</v>
      </c>
      <c r="E19" s="32" t="e">
        <f>+#REF!</f>
        <v>#REF!</v>
      </c>
      <c r="F19" s="32" t="e">
        <f>+#REF!</f>
        <v>#REF!</v>
      </c>
      <c r="G19" s="32" t="e">
        <f>+#REF!</f>
        <v>#REF!</v>
      </c>
      <c r="H19" s="32" t="e">
        <f>+#REF!</f>
        <v>#REF!</v>
      </c>
    </row>
    <row r="20" spans="2:8" x14ac:dyDescent="0.25">
      <c r="B20" s="60" t="s">
        <v>48</v>
      </c>
      <c r="C20" s="61"/>
      <c r="D20" s="31" t="e">
        <f>+#REF!</f>
        <v>#REF!</v>
      </c>
      <c r="E20" s="32" t="e">
        <f>+#REF!</f>
        <v>#REF!</v>
      </c>
      <c r="F20" s="32" t="e">
        <f>+#REF!</f>
        <v>#REF!</v>
      </c>
      <c r="G20" s="32" t="e">
        <f>+#REF!</f>
        <v>#REF!</v>
      </c>
      <c r="H20" s="32" t="e">
        <f>+#REF!</f>
        <v>#REF!</v>
      </c>
    </row>
    <row r="21" spans="2:8" x14ac:dyDescent="0.25">
      <c r="B21" s="60" t="s">
        <v>49</v>
      </c>
      <c r="C21" s="61"/>
      <c r="D21" s="31" t="e">
        <f>+#REF!</f>
        <v>#REF!</v>
      </c>
      <c r="E21" s="32" t="e">
        <f>+#REF!</f>
        <v>#REF!</v>
      </c>
      <c r="F21" s="32" t="e">
        <f>+#REF!</f>
        <v>#REF!</v>
      </c>
      <c r="G21" s="32" t="e">
        <f>+#REF!</f>
        <v>#REF!</v>
      </c>
      <c r="H21" s="32" t="e">
        <f>+#REF!</f>
        <v>#REF!</v>
      </c>
    </row>
    <row r="22" spans="2:8" x14ac:dyDescent="0.25">
      <c r="B22" s="60" t="s">
        <v>50</v>
      </c>
      <c r="C22" s="61"/>
      <c r="D22" s="31" t="e">
        <f>+#REF!</f>
        <v>#REF!</v>
      </c>
      <c r="E22" s="32" t="e">
        <f>+#REF!</f>
        <v>#REF!</v>
      </c>
      <c r="F22" s="32" t="e">
        <f>+#REF!</f>
        <v>#REF!</v>
      </c>
      <c r="G22" s="32" t="e">
        <f>+#REF!</f>
        <v>#REF!</v>
      </c>
      <c r="H22" s="32" t="e">
        <f>+#REF!</f>
        <v>#REF!</v>
      </c>
    </row>
    <row r="23" spans="2:8" s="23" customFormat="1" x14ac:dyDescent="0.25">
      <c r="B23" s="61" t="s">
        <v>51</v>
      </c>
      <c r="C23" s="64"/>
      <c r="D23" s="31" t="e">
        <f>+#REF!</f>
        <v>#REF!</v>
      </c>
      <c r="E23" s="32" t="e">
        <f>+#REF!</f>
        <v>#REF!</v>
      </c>
      <c r="F23" s="32" t="e">
        <f>+#REF!</f>
        <v>#REF!</v>
      </c>
      <c r="G23" s="32" t="e">
        <f>+#REF!</f>
        <v>#REF!</v>
      </c>
      <c r="H23" s="32" t="e">
        <f>+#REF!</f>
        <v>#REF!</v>
      </c>
    </row>
    <row r="24" spans="2:8" s="23" customFormat="1" x14ac:dyDescent="0.25">
      <c r="B24" s="61" t="s">
        <v>57</v>
      </c>
      <c r="C24" s="64"/>
      <c r="D24" s="31" t="e">
        <f>+#REF!</f>
        <v>#REF!</v>
      </c>
      <c r="E24" s="32" t="e">
        <f>+#REF!</f>
        <v>#REF!</v>
      </c>
      <c r="F24" s="32" t="e">
        <f>+#REF!</f>
        <v>#REF!</v>
      </c>
      <c r="G24" s="32" t="e">
        <f>+#REF!</f>
        <v>#REF!</v>
      </c>
      <c r="H24" s="32" t="e">
        <f>+#REF!</f>
        <v>#REF!</v>
      </c>
    </row>
    <row r="25" spans="2:8" s="23" customFormat="1" x14ac:dyDescent="0.25">
      <c r="B25" s="61" t="s">
        <v>58</v>
      </c>
      <c r="C25" s="64"/>
      <c r="D25" s="31" t="e">
        <f>+#REF!</f>
        <v>#REF!</v>
      </c>
      <c r="E25" s="32" t="e">
        <f>+#REF!</f>
        <v>#REF!</v>
      </c>
      <c r="F25" s="32" t="e">
        <f>+#REF!</f>
        <v>#REF!</v>
      </c>
      <c r="G25" s="32" t="e">
        <f>+#REF!</f>
        <v>#REF!</v>
      </c>
      <c r="H25" s="32" t="e">
        <f>+#REF!</f>
        <v>#REF!</v>
      </c>
    </row>
    <row r="26" spans="2:8" s="23" customFormat="1" x14ac:dyDescent="0.25">
      <c r="B26" s="61" t="s">
        <v>52</v>
      </c>
      <c r="C26" s="64"/>
      <c r="D26" s="31" t="e">
        <f>+#REF!</f>
        <v>#REF!</v>
      </c>
      <c r="E26" s="32" t="e">
        <f>+#REF!</f>
        <v>#REF!</v>
      </c>
      <c r="F26" s="32" t="e">
        <f>+#REF!</f>
        <v>#REF!</v>
      </c>
      <c r="G26" s="32" t="e">
        <f>+#REF!</f>
        <v>#REF!</v>
      </c>
      <c r="H26" s="32" t="e">
        <f>+#REF!</f>
        <v>#REF!</v>
      </c>
    </row>
    <row r="27" spans="2:8" s="23" customFormat="1" x14ac:dyDescent="0.25">
      <c r="B27" s="61" t="s">
        <v>53</v>
      </c>
      <c r="C27" s="64"/>
      <c r="D27" s="31" t="e">
        <f>+#REF!</f>
        <v>#REF!</v>
      </c>
      <c r="E27" s="32" t="e">
        <f>+#REF!</f>
        <v>#REF!</v>
      </c>
      <c r="F27" s="32" t="e">
        <f>+#REF!</f>
        <v>#REF!</v>
      </c>
      <c r="G27" s="32" t="e">
        <f>+#REF!</f>
        <v>#REF!</v>
      </c>
      <c r="H27" s="32" t="e">
        <f>+#REF!</f>
        <v>#REF!</v>
      </c>
    </row>
    <row r="28" spans="2:8" x14ac:dyDescent="0.25">
      <c r="B28" s="65" t="s">
        <v>56</v>
      </c>
      <c r="C28" s="66"/>
      <c r="D28" s="39" t="e">
        <f>+#REF!</f>
        <v>#REF!</v>
      </c>
      <c r="E28" s="40" t="e">
        <f>+#REF!</f>
        <v>#REF!</v>
      </c>
      <c r="F28" s="40" t="e">
        <f>+#REF!</f>
        <v>#REF!</v>
      </c>
      <c r="G28" s="40" t="e">
        <f>+#REF!</f>
        <v>#REF!</v>
      </c>
      <c r="H28" s="40" t="e">
        <f>+#REF!</f>
        <v>#REF!</v>
      </c>
    </row>
    <row r="29" spans="2:8" x14ac:dyDescent="0.25">
      <c r="B29" s="60" t="s">
        <v>46</v>
      </c>
      <c r="C29" s="61"/>
      <c r="D29" s="31">
        <f>+'10. SALUD VISUAL '!A70</f>
        <v>30</v>
      </c>
      <c r="E29" s="32">
        <f>+'10. SALUD VISUAL '!F72</f>
        <v>0.30726256983240224</v>
      </c>
      <c r="F29" s="32">
        <f>+'10. SALUD VISUAL '!F73</f>
        <v>0.3016759776536313</v>
      </c>
      <c r="G29" s="32">
        <f>+'10. SALUD VISUAL '!F74</f>
        <v>0.39106145251396646</v>
      </c>
      <c r="H29" s="32">
        <f>+'10. SALUD VISUAL '!F77</f>
        <v>0.6983240223463687</v>
      </c>
    </row>
    <row r="30" spans="2:8" s="23" customFormat="1" x14ac:dyDescent="0.25">
      <c r="B30" s="33" t="s">
        <v>47</v>
      </c>
      <c r="C30" s="29"/>
      <c r="D30" s="31">
        <f>+'10. SALUD AUDITIVA'!A66</f>
        <v>25</v>
      </c>
      <c r="E30" s="32">
        <f>+'10. SALUD AUDITIVA'!F67</f>
        <v>0.48</v>
      </c>
      <c r="F30" s="32">
        <f>+'10. SALUD AUDITIVA'!F68</f>
        <v>0.12</v>
      </c>
      <c r="G30" s="32">
        <f>+'10. SALUD AUDITIVA'!F69</f>
        <v>0.4</v>
      </c>
      <c r="H30" s="32">
        <f>+'10. SALUD AUDITIVA'!F72</f>
        <v>0.88</v>
      </c>
    </row>
    <row r="31" spans="2:8" x14ac:dyDescent="0.25">
      <c r="B31" s="60" t="s">
        <v>54</v>
      </c>
      <c r="C31" s="61"/>
      <c r="D31" s="31" t="e">
        <f>+#REF!</f>
        <v>#REF!</v>
      </c>
      <c r="E31" s="32" t="e">
        <f>+#REF!</f>
        <v>#REF!</v>
      </c>
      <c r="F31" s="32" t="e">
        <f>+#REF!</f>
        <v>#REF!</v>
      </c>
      <c r="G31" s="32" t="e">
        <f>+#REF!</f>
        <v>#REF!</v>
      </c>
      <c r="H31" s="32" t="e">
        <f>+#REF!</f>
        <v>#REF!</v>
      </c>
    </row>
    <row r="32" spans="2:8" x14ac:dyDescent="0.25">
      <c r="B32" s="60" t="s">
        <v>55</v>
      </c>
      <c r="C32" s="61"/>
      <c r="D32" s="31" t="e">
        <f>+#REF!</f>
        <v>#REF!</v>
      </c>
      <c r="E32" s="32" t="e">
        <f>+#REF!</f>
        <v>#REF!</v>
      </c>
      <c r="F32" s="32" t="e">
        <f>+#REF!</f>
        <v>#REF!</v>
      </c>
      <c r="G32" s="32" t="e">
        <f>+#REF!</f>
        <v>#REF!</v>
      </c>
      <c r="H32" s="32" t="e">
        <f>+#REF!</f>
        <v>#REF!</v>
      </c>
    </row>
    <row r="33" spans="2:8" x14ac:dyDescent="0.25">
      <c r="B33" s="60" t="s">
        <v>23</v>
      </c>
      <c r="C33" s="61"/>
      <c r="D33" s="31" t="e">
        <f>+#REF!</f>
        <v>#REF!</v>
      </c>
      <c r="E33" s="32" t="e">
        <f>+#REF!</f>
        <v>#REF!</v>
      </c>
      <c r="F33" s="32" t="e">
        <f>+#REF!</f>
        <v>#REF!</v>
      </c>
      <c r="G33" s="32" t="e">
        <f>+#REF!</f>
        <v>#REF!</v>
      </c>
      <c r="H33" s="32" t="e">
        <f>+#REF!</f>
        <v>#REF!</v>
      </c>
    </row>
    <row r="34" spans="2:8" x14ac:dyDescent="0.25">
      <c r="B34" s="60" t="s">
        <v>24</v>
      </c>
      <c r="C34" s="61"/>
      <c r="D34" s="31" t="e">
        <f>+#REF!</f>
        <v>#REF!</v>
      </c>
      <c r="E34" s="32" t="e">
        <f>+#REF!</f>
        <v>#REF!</v>
      </c>
      <c r="F34" s="32" t="e">
        <f>+#REF!</f>
        <v>#REF!</v>
      </c>
      <c r="G34" s="32" t="e">
        <f>+#REF!</f>
        <v>#REF!</v>
      </c>
      <c r="H34" s="32" t="e">
        <f>+#REF!</f>
        <v>#REF!</v>
      </c>
    </row>
    <row r="35" spans="2:8" x14ac:dyDescent="0.25">
      <c r="B35" s="57" t="s">
        <v>3</v>
      </c>
      <c r="C35" s="58"/>
      <c r="D35" s="35" t="e">
        <f>SUM(D19:D34)</f>
        <v>#REF!</v>
      </c>
      <c r="E35" s="36" t="e">
        <f>AVERAGE(E19:E34)</f>
        <v>#REF!</v>
      </c>
      <c r="F35" s="36" t="e">
        <f t="shared" ref="F35:H35" si="0">AVERAGE(F19:F34)</f>
        <v>#REF!</v>
      </c>
      <c r="G35" s="36" t="e">
        <f t="shared" si="0"/>
        <v>#REF!</v>
      </c>
      <c r="H35" s="36" t="e">
        <f t="shared" si="0"/>
        <v>#REF!</v>
      </c>
    </row>
  </sheetData>
  <mergeCells count="19"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abSelected="1" topLeftCell="A63" zoomScaleNormal="100" workbookViewId="0">
      <selection activeCell="Q70" sqref="Q70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75" t="s">
        <v>25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20" x14ac:dyDescent="0.2"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20" x14ac:dyDescent="0.2"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7" t="s">
        <v>132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0" x14ac:dyDescent="0.2">
      <c r="C8" s="77" t="s">
        <v>26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20" x14ac:dyDescent="0.2">
      <c r="C9" s="77" t="s">
        <v>133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20" x14ac:dyDescent="0.2">
      <c r="C10" s="77" t="s">
        <v>27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8" t="s">
        <v>28</v>
      </c>
      <c r="C12" s="79"/>
      <c r="D12" s="80"/>
      <c r="E12" s="18"/>
      <c r="F12" s="18"/>
      <c r="G12" s="18"/>
      <c r="H12" s="18"/>
      <c r="I12" s="18"/>
      <c r="J12" s="18"/>
    </row>
    <row r="13" spans="1:20" ht="31.5" customHeight="1" x14ac:dyDescent="0.2">
      <c r="B13" s="81"/>
      <c r="C13" s="82"/>
      <c r="D13" s="83"/>
      <c r="E13" s="18"/>
      <c r="F13" s="18"/>
      <c r="G13" s="18"/>
      <c r="H13" s="18"/>
      <c r="I13" s="18"/>
      <c r="J13" s="18"/>
    </row>
    <row r="14" spans="1:20" ht="31.5" customHeight="1" x14ac:dyDescent="0.2">
      <c r="B14" s="68"/>
      <c r="C14" s="68"/>
      <c r="D14" s="41" t="s">
        <v>8</v>
      </c>
      <c r="E14" s="70" t="s">
        <v>134</v>
      </c>
      <c r="F14" s="70"/>
      <c r="G14" s="70"/>
      <c r="H14" s="70" t="s">
        <v>135</v>
      </c>
      <c r="I14" s="70"/>
      <c r="J14" s="70"/>
      <c r="K14" s="70" t="s">
        <v>136</v>
      </c>
      <c r="L14" s="70"/>
      <c r="M14" s="70"/>
      <c r="N14" s="70" t="s">
        <v>137</v>
      </c>
      <c r="O14" s="70"/>
      <c r="P14" s="70"/>
      <c r="Q14" s="70" t="s">
        <v>138</v>
      </c>
      <c r="R14" s="70"/>
      <c r="S14" s="70"/>
    </row>
    <row r="15" spans="1:20" ht="31.5" customHeight="1" x14ac:dyDescent="0.2">
      <c r="B15" s="73" t="s">
        <v>9</v>
      </c>
      <c r="C15" s="73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3"/>
      <c r="C16" s="73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3"/>
      <c r="C17" s="73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3"/>
      <c r="C18" s="73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3"/>
      <c r="C19" s="73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71" t="s">
        <v>22</v>
      </c>
      <c r="C20" s="71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71"/>
      <c r="C21" s="71"/>
      <c r="D21" s="49" t="s">
        <v>101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71"/>
      <c r="C22" s="71"/>
      <c r="D22" s="49" t="s">
        <v>102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71"/>
      <c r="C23" s="71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1"/>
      <c r="C24" s="71"/>
      <c r="D24" s="42" t="s">
        <v>21</v>
      </c>
      <c r="E24" s="72" t="s">
        <v>87</v>
      </c>
      <c r="F24" s="72"/>
      <c r="G24" s="72"/>
      <c r="H24" s="72" t="s">
        <v>103</v>
      </c>
      <c r="I24" s="72"/>
      <c r="J24" s="72"/>
      <c r="K24" s="72" t="s">
        <v>88</v>
      </c>
      <c r="L24" s="72"/>
      <c r="M24" s="72"/>
      <c r="N24" s="72" t="s">
        <v>89</v>
      </c>
      <c r="O24" s="72"/>
      <c r="P24" s="72"/>
      <c r="Q24" s="72" t="s">
        <v>61</v>
      </c>
      <c r="R24" s="72"/>
      <c r="S24" s="72"/>
    </row>
    <row r="25" spans="1:20" ht="31.5" customHeight="1" x14ac:dyDescent="0.2">
      <c r="B25" s="71" t="s">
        <v>5</v>
      </c>
      <c r="C25" s="71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1"/>
      <c r="C26" s="71"/>
      <c r="D26" s="51" t="s">
        <v>67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71"/>
      <c r="C27" s="71"/>
      <c r="D27" s="51" t="s">
        <v>68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71"/>
      <c r="C28" s="71"/>
      <c r="D28" s="51" t="s">
        <v>69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71"/>
      <c r="C29" s="71"/>
      <c r="D29" s="51" t="s">
        <v>70</v>
      </c>
      <c r="E29" s="45"/>
      <c r="F29" s="45"/>
      <c r="G29" s="45">
        <v>1</v>
      </c>
      <c r="H29" s="45">
        <v>1</v>
      </c>
      <c r="I29" s="45"/>
      <c r="J29" s="44"/>
      <c r="K29" s="45"/>
      <c r="L29" s="45"/>
      <c r="M29" s="44">
        <v>1</v>
      </c>
      <c r="N29" s="45"/>
      <c r="O29" s="45"/>
      <c r="P29" s="44">
        <v>1</v>
      </c>
      <c r="Q29" s="44">
        <v>1</v>
      </c>
      <c r="R29" s="45"/>
      <c r="S29" s="45"/>
      <c r="T29" s="18">
        <f t="shared" si="2"/>
        <v>5</v>
      </c>
    </row>
    <row r="30" spans="1:20" ht="76.5" x14ac:dyDescent="0.2">
      <c r="A30" s="4">
        <v>5</v>
      </c>
      <c r="B30" s="71"/>
      <c r="C30" s="71"/>
      <c r="D30" s="51" t="s">
        <v>71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>
        <v>1</v>
      </c>
      <c r="O30" s="45"/>
      <c r="P30" s="44"/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71"/>
      <c r="C31" s="71"/>
      <c r="D31" s="51" t="s">
        <v>72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/>
      <c r="O31" s="45"/>
      <c r="P31" s="44">
        <v>1</v>
      </c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71"/>
      <c r="C32" s="71"/>
      <c r="D32" s="51" t="s">
        <v>73</v>
      </c>
      <c r="E32" s="45">
        <v>1</v>
      </c>
      <c r="F32" s="45"/>
      <c r="G32" s="45"/>
      <c r="H32" s="45"/>
      <c r="I32" s="45"/>
      <c r="J32" s="44">
        <v>1</v>
      </c>
      <c r="K32" s="45"/>
      <c r="L32" s="45"/>
      <c r="M32" s="44">
        <v>1</v>
      </c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71"/>
      <c r="C33" s="71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0</v>
      </c>
      <c r="L33" s="48">
        <f t="shared" si="3"/>
        <v>0</v>
      </c>
      <c r="M33" s="48">
        <f t="shared" si="3"/>
        <v>7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71"/>
      <c r="C34" s="71"/>
      <c r="D34" s="42" t="s">
        <v>21</v>
      </c>
      <c r="E34" s="72" t="s">
        <v>91</v>
      </c>
      <c r="F34" s="72"/>
      <c r="G34" s="72"/>
      <c r="H34" s="72" t="s">
        <v>91</v>
      </c>
      <c r="I34" s="72"/>
      <c r="J34" s="72"/>
      <c r="K34" s="72" t="s">
        <v>128</v>
      </c>
      <c r="L34" s="72"/>
      <c r="M34" s="72"/>
      <c r="N34" s="72" t="s">
        <v>91</v>
      </c>
      <c r="O34" s="72"/>
      <c r="P34" s="72"/>
      <c r="Q34" s="72" t="s">
        <v>90</v>
      </c>
      <c r="R34" s="72"/>
      <c r="S34" s="72"/>
    </row>
    <row r="35" spans="1:20" ht="31.5" customHeight="1" x14ac:dyDescent="0.2">
      <c r="B35" s="71" t="s">
        <v>6</v>
      </c>
      <c r="C35" s="71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71"/>
      <c r="C36" s="71"/>
      <c r="D36" s="53" t="s">
        <v>31</v>
      </c>
      <c r="E36" s="45"/>
      <c r="F36" s="45">
        <v>1</v>
      </c>
      <c r="G36" s="45"/>
      <c r="H36" s="45">
        <v>1</v>
      </c>
      <c r="I36" s="45"/>
      <c r="J36" s="45"/>
      <c r="K36" s="45">
        <v>1</v>
      </c>
      <c r="L36" s="45"/>
      <c r="M36" s="45"/>
      <c r="N36" s="45"/>
      <c r="O36" s="45">
        <v>1</v>
      </c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71"/>
      <c r="C37" s="71"/>
      <c r="D37" s="54" t="s">
        <v>32</v>
      </c>
      <c r="E37" s="45"/>
      <c r="F37" s="45">
        <v>1</v>
      </c>
      <c r="G37" s="45"/>
      <c r="H37" s="45"/>
      <c r="I37" s="45">
        <v>1</v>
      </c>
      <c r="J37" s="45"/>
      <c r="K37" s="45"/>
      <c r="L37" s="45">
        <v>1</v>
      </c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71"/>
      <c r="C38" s="71"/>
      <c r="D38" s="55" t="s">
        <v>74</v>
      </c>
      <c r="E38" s="45"/>
      <c r="F38" s="45">
        <v>1</v>
      </c>
      <c r="G38" s="45"/>
      <c r="H38" s="45">
        <v>1</v>
      </c>
      <c r="I38" s="45"/>
      <c r="J38" s="45"/>
      <c r="K38" s="45"/>
      <c r="L38" s="45">
        <v>1</v>
      </c>
      <c r="M38" s="45"/>
      <c r="N38" s="45"/>
      <c r="O38" s="45">
        <v>1</v>
      </c>
      <c r="P38" s="45"/>
      <c r="Q38" s="45"/>
      <c r="R38" s="45"/>
      <c r="S38" s="45">
        <v>1</v>
      </c>
      <c r="T38" s="18">
        <f>SUM(E38:S38)</f>
        <v>5</v>
      </c>
    </row>
    <row r="39" spans="1:20" ht="25.5" x14ac:dyDescent="0.2">
      <c r="A39" s="4">
        <v>4</v>
      </c>
      <c r="B39" s="71"/>
      <c r="C39" s="71"/>
      <c r="D39" s="54" t="s">
        <v>33</v>
      </c>
      <c r="E39" s="45"/>
      <c r="F39" s="45">
        <v>1</v>
      </c>
      <c r="G39" s="45"/>
      <c r="H39" s="45">
        <v>1</v>
      </c>
      <c r="I39" s="45"/>
      <c r="J39" s="45"/>
      <c r="K39" s="45">
        <v>1</v>
      </c>
      <c r="L39" s="45"/>
      <c r="M39" s="45"/>
      <c r="N39" s="45"/>
      <c r="O39" s="45">
        <v>1</v>
      </c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71"/>
      <c r="C40" s="71"/>
      <c r="D40" s="47" t="s">
        <v>4</v>
      </c>
      <c r="E40" s="48">
        <f t="shared" ref="E40:S40" si="4">SUM(E36:E39)</f>
        <v>0</v>
      </c>
      <c r="F40" s="48">
        <f t="shared" si="4"/>
        <v>4</v>
      </c>
      <c r="G40" s="48">
        <f t="shared" si="4"/>
        <v>0</v>
      </c>
      <c r="H40" s="48">
        <f t="shared" si="4"/>
        <v>3</v>
      </c>
      <c r="I40" s="48">
        <f t="shared" si="4"/>
        <v>1</v>
      </c>
      <c r="J40" s="48">
        <f t="shared" si="4"/>
        <v>0</v>
      </c>
      <c r="K40" s="48">
        <f t="shared" si="4"/>
        <v>2</v>
      </c>
      <c r="L40" s="48">
        <f t="shared" si="4"/>
        <v>2</v>
      </c>
      <c r="M40" s="48">
        <f t="shared" si="4"/>
        <v>0</v>
      </c>
      <c r="N40" s="48">
        <f t="shared" si="4"/>
        <v>0</v>
      </c>
      <c r="O40" s="48">
        <f t="shared" si="4"/>
        <v>4</v>
      </c>
      <c r="P40" s="48">
        <f t="shared" si="4"/>
        <v>0</v>
      </c>
      <c r="Q40" s="48">
        <f t="shared" si="4"/>
        <v>2</v>
      </c>
      <c r="R40" s="48">
        <f t="shared" si="4"/>
        <v>1</v>
      </c>
      <c r="S40" s="48">
        <f t="shared" si="4"/>
        <v>1</v>
      </c>
      <c r="T40" s="18">
        <f>SUM(E40:S40)</f>
        <v>20</v>
      </c>
    </row>
    <row r="41" spans="1:20" ht="31.5" customHeight="1" x14ac:dyDescent="0.2">
      <c r="B41" s="71"/>
      <c r="C41" s="71"/>
      <c r="D41" s="42" t="s">
        <v>21</v>
      </c>
      <c r="E41" s="69" t="s">
        <v>63</v>
      </c>
      <c r="F41" s="69"/>
      <c r="G41" s="69"/>
      <c r="H41" s="69" t="s">
        <v>92</v>
      </c>
      <c r="I41" s="69"/>
      <c r="J41" s="69"/>
      <c r="K41" s="69" t="s">
        <v>93</v>
      </c>
      <c r="L41" s="69"/>
      <c r="M41" s="69"/>
      <c r="N41" s="69" t="s">
        <v>92</v>
      </c>
      <c r="O41" s="69"/>
      <c r="P41" s="69"/>
      <c r="Q41" s="69" t="s">
        <v>92</v>
      </c>
      <c r="R41" s="69"/>
      <c r="S41" s="69"/>
    </row>
    <row r="42" spans="1:20" ht="31.5" customHeight="1" x14ac:dyDescent="0.2">
      <c r="B42" s="73" t="s">
        <v>7</v>
      </c>
      <c r="C42" s="73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3"/>
      <c r="C43" s="73"/>
      <c r="D43" s="51" t="s">
        <v>75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3"/>
      <c r="C44" s="73"/>
      <c r="D44" s="51" t="s">
        <v>76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3"/>
      <c r="C45" s="73"/>
      <c r="D45" s="51" t="s">
        <v>77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3"/>
      <c r="C46" s="73"/>
      <c r="D46" s="51" t="s">
        <v>78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3"/>
      <c r="C47" s="73"/>
      <c r="D47" s="51" t="s">
        <v>79</v>
      </c>
      <c r="E47" s="45"/>
      <c r="F47" s="45"/>
      <c r="G47" s="45">
        <v>1</v>
      </c>
      <c r="H47" s="45">
        <v>1</v>
      </c>
      <c r="I47" s="45"/>
      <c r="J47" s="45"/>
      <c r="K47" s="45">
        <v>1</v>
      </c>
      <c r="L47" s="45"/>
      <c r="M47" s="45"/>
      <c r="N47" s="45"/>
      <c r="O47" s="45"/>
      <c r="P47" s="45">
        <v>1</v>
      </c>
      <c r="Q47" s="45">
        <v>1</v>
      </c>
      <c r="R47" s="45"/>
      <c r="S47" s="45"/>
      <c r="T47" s="18">
        <f t="shared" si="5"/>
        <v>5</v>
      </c>
    </row>
    <row r="48" spans="1:20" ht="42" customHeight="1" x14ac:dyDescent="0.2">
      <c r="A48" s="4">
        <v>6</v>
      </c>
      <c r="B48" s="73"/>
      <c r="C48" s="73"/>
      <c r="D48" s="51" t="s">
        <v>80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>
        <v>1</v>
      </c>
      <c r="O48" s="45"/>
      <c r="P48" s="45"/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3"/>
      <c r="C49" s="73"/>
      <c r="D49" s="51" t="s">
        <v>81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73"/>
      <c r="C50" s="73"/>
      <c r="D50" s="51" t="s">
        <v>82</v>
      </c>
      <c r="E50" s="45">
        <v>1</v>
      </c>
      <c r="F50" s="45"/>
      <c r="G50" s="45"/>
      <c r="H50" s="45"/>
      <c r="I50" s="45"/>
      <c r="J50" s="45">
        <v>1</v>
      </c>
      <c r="K50" s="45"/>
      <c r="L50" s="45"/>
      <c r="M50" s="45">
        <v>1</v>
      </c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3"/>
      <c r="C51" s="73"/>
      <c r="D51" s="47" t="s">
        <v>4</v>
      </c>
      <c r="E51" s="48">
        <f t="shared" ref="E51:S51" si="6">SUM(E43:E50)</f>
        <v>1</v>
      </c>
      <c r="F51" s="48">
        <f t="shared" si="6"/>
        <v>0</v>
      </c>
      <c r="G51" s="48">
        <f t="shared" si="6"/>
        <v>7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3"/>
      <c r="C52" s="73"/>
      <c r="D52" s="42" t="s">
        <v>21</v>
      </c>
      <c r="E52" s="69" t="s">
        <v>83</v>
      </c>
      <c r="F52" s="69"/>
      <c r="G52" s="69"/>
      <c r="H52" s="69" t="s">
        <v>84</v>
      </c>
      <c r="I52" s="69"/>
      <c r="J52" s="69"/>
      <c r="K52" s="69" t="s">
        <v>98</v>
      </c>
      <c r="L52" s="69"/>
      <c r="M52" s="69"/>
      <c r="N52" s="69" t="s">
        <v>98</v>
      </c>
      <c r="O52" s="69"/>
      <c r="P52" s="69"/>
      <c r="Q52" s="69" t="s">
        <v>83</v>
      </c>
      <c r="R52" s="69"/>
      <c r="S52" s="69"/>
    </row>
    <row r="53" spans="1:20" ht="31.5" customHeight="1" x14ac:dyDescent="0.2">
      <c r="B53" s="73" t="s">
        <v>10</v>
      </c>
      <c r="C53" s="73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3"/>
      <c r="C54" s="73"/>
      <c r="D54" s="53" t="s">
        <v>34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3"/>
      <c r="C55" s="73"/>
      <c r="D55" s="53" t="s">
        <v>35</v>
      </c>
      <c r="E55" s="45"/>
      <c r="F55" s="45">
        <v>1</v>
      </c>
      <c r="G55" s="45"/>
      <c r="H55" s="45">
        <v>1</v>
      </c>
      <c r="I55" s="45"/>
      <c r="J55" s="45"/>
      <c r="K55" s="45"/>
      <c r="L55" s="45"/>
      <c r="M55" s="45">
        <v>1</v>
      </c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3"/>
      <c r="C56" s="73"/>
      <c r="D56" s="53" t="s">
        <v>36</v>
      </c>
      <c r="E56" s="45"/>
      <c r="F56" s="45">
        <v>1</v>
      </c>
      <c r="G56" s="45"/>
      <c r="H56" s="45">
        <v>1</v>
      </c>
      <c r="I56" s="45"/>
      <c r="J56" s="45"/>
      <c r="K56" s="45"/>
      <c r="L56" s="45">
        <v>1</v>
      </c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3"/>
      <c r="C57" s="73"/>
      <c r="D57" s="53" t="s">
        <v>37</v>
      </c>
      <c r="E57" s="45"/>
      <c r="F57" s="45">
        <v>1</v>
      </c>
      <c r="G57" s="45"/>
      <c r="H57" s="45"/>
      <c r="I57" s="45">
        <v>1</v>
      </c>
      <c r="J57" s="45"/>
      <c r="K57" s="45"/>
      <c r="L57" s="45">
        <v>1</v>
      </c>
      <c r="M57" s="45"/>
      <c r="N57" s="45"/>
      <c r="O57" s="45">
        <v>1</v>
      </c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73"/>
      <c r="C58" s="73"/>
      <c r="D58" s="47" t="s">
        <v>4</v>
      </c>
      <c r="E58" s="48">
        <f t="shared" ref="E58:S58" si="7">SUM(E54:E57)</f>
        <v>0</v>
      </c>
      <c r="F58" s="48">
        <f t="shared" si="7"/>
        <v>4</v>
      </c>
      <c r="G58" s="48">
        <f t="shared" si="7"/>
        <v>0</v>
      </c>
      <c r="H58" s="48">
        <f t="shared" si="7"/>
        <v>2</v>
      </c>
      <c r="I58" s="48">
        <f t="shared" si="7"/>
        <v>2</v>
      </c>
      <c r="J58" s="48">
        <f t="shared" si="7"/>
        <v>0</v>
      </c>
      <c r="K58" s="48">
        <f t="shared" si="7"/>
        <v>0</v>
      </c>
      <c r="L58" s="48">
        <f t="shared" si="7"/>
        <v>3</v>
      </c>
      <c r="M58" s="48">
        <f t="shared" si="7"/>
        <v>1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3"/>
      <c r="C59" s="73"/>
      <c r="D59" s="42" t="s">
        <v>21</v>
      </c>
      <c r="E59" s="69" t="s">
        <v>94</v>
      </c>
      <c r="F59" s="69"/>
      <c r="G59" s="69"/>
      <c r="H59" s="69" t="s">
        <v>94</v>
      </c>
      <c r="I59" s="69"/>
      <c r="J59" s="69"/>
      <c r="K59" s="69" t="s">
        <v>94</v>
      </c>
      <c r="L59" s="69"/>
      <c r="M59" s="69"/>
      <c r="N59" s="69" t="s">
        <v>94</v>
      </c>
      <c r="O59" s="69"/>
      <c r="P59" s="69"/>
      <c r="Q59" s="69" t="s">
        <v>94</v>
      </c>
      <c r="R59" s="69"/>
      <c r="S59" s="69"/>
    </row>
    <row r="60" spans="1:20" ht="31.5" customHeight="1" x14ac:dyDescent="0.2">
      <c r="B60" s="73" t="s">
        <v>11</v>
      </c>
      <c r="C60" s="73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3"/>
      <c r="C61" s="73"/>
      <c r="D61" s="49" t="s">
        <v>38</v>
      </c>
      <c r="E61" s="45">
        <v>1</v>
      </c>
      <c r="F61" s="45"/>
      <c r="G61" s="45"/>
      <c r="H61" s="45"/>
      <c r="I61" s="45"/>
      <c r="J61" s="45">
        <v>1</v>
      </c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8.25" x14ac:dyDescent="0.2">
      <c r="A62" s="4">
        <v>2</v>
      </c>
      <c r="B62" s="73"/>
      <c r="C62" s="73"/>
      <c r="D62" s="49" t="s">
        <v>39</v>
      </c>
      <c r="E62" s="45">
        <v>1</v>
      </c>
      <c r="F62" s="45"/>
      <c r="G62" s="45"/>
      <c r="H62" s="45"/>
      <c r="I62" s="45"/>
      <c r="J62" s="45">
        <v>1</v>
      </c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3"/>
      <c r="C63" s="73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0</v>
      </c>
      <c r="I63" s="48">
        <f t="shared" si="8"/>
        <v>0</v>
      </c>
      <c r="J63" s="48">
        <f t="shared" si="8"/>
        <v>2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3"/>
      <c r="C64" s="73"/>
      <c r="D64" s="42" t="s">
        <v>21</v>
      </c>
      <c r="E64" s="69" t="s">
        <v>85</v>
      </c>
      <c r="F64" s="69"/>
      <c r="G64" s="69"/>
      <c r="H64" s="69" t="s">
        <v>86</v>
      </c>
      <c r="I64" s="69"/>
      <c r="J64" s="69"/>
      <c r="K64" s="69" t="s">
        <v>86</v>
      </c>
      <c r="L64" s="69"/>
      <c r="M64" s="69"/>
      <c r="N64" s="69" t="s">
        <v>86</v>
      </c>
      <c r="O64" s="69"/>
      <c r="P64" s="69"/>
      <c r="Q64" s="69" t="s">
        <v>86</v>
      </c>
      <c r="R64" s="69"/>
      <c r="S64" s="69"/>
    </row>
    <row r="65" spans="1:20" ht="31.5" customHeight="1" x14ac:dyDescent="0.2">
      <c r="B65" s="71" t="s">
        <v>12</v>
      </c>
      <c r="C65" s="71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71"/>
      <c r="C66" s="71"/>
      <c r="D66" s="53" t="s">
        <v>40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71"/>
      <c r="C67" s="71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71"/>
      <c r="C68" s="71"/>
      <c r="D68" s="42" t="s">
        <v>21</v>
      </c>
      <c r="E68" s="74" t="s">
        <v>95</v>
      </c>
      <c r="F68" s="74"/>
      <c r="G68" s="74"/>
      <c r="H68" s="74" t="s">
        <v>96</v>
      </c>
      <c r="I68" s="74"/>
      <c r="J68" s="74"/>
      <c r="K68" s="74" t="s">
        <v>96</v>
      </c>
      <c r="L68" s="74"/>
      <c r="M68" s="74"/>
      <c r="N68" s="74" t="s">
        <v>96</v>
      </c>
      <c r="O68" s="74"/>
      <c r="P68" s="74"/>
      <c r="Q68" s="74" t="s">
        <v>96</v>
      </c>
      <c r="R68" s="74"/>
      <c r="S68" s="74"/>
    </row>
    <row r="70" spans="1:20" x14ac:dyDescent="0.2">
      <c r="A70" s="4">
        <f>+A66+A62+A57+A50+A39+A32+A22+A17</f>
        <v>30</v>
      </c>
      <c r="E70" s="20">
        <f>+E67+E63+E58+E51+E40+E33+E23+E18</f>
        <v>9</v>
      </c>
      <c r="F70" s="20">
        <f t="shared" ref="F70:S70" si="10">+F67+F63+F58+F51+F40+F33+F23+F18</f>
        <v>8</v>
      </c>
      <c r="G70" s="20">
        <f t="shared" si="10"/>
        <v>13</v>
      </c>
      <c r="H70" s="20">
        <f t="shared" si="10"/>
        <v>12</v>
      </c>
      <c r="I70" s="20">
        <f t="shared" si="10"/>
        <v>3</v>
      </c>
      <c r="J70" s="20">
        <f t="shared" si="10"/>
        <v>15</v>
      </c>
      <c r="K70" s="20">
        <f t="shared" si="10"/>
        <v>10</v>
      </c>
      <c r="L70" s="20">
        <f t="shared" si="10"/>
        <v>5</v>
      </c>
      <c r="M70" s="20">
        <f t="shared" si="10"/>
        <v>15</v>
      </c>
      <c r="N70" s="20">
        <f t="shared" si="10"/>
        <v>11</v>
      </c>
      <c r="O70" s="20">
        <f t="shared" si="10"/>
        <v>6</v>
      </c>
      <c r="P70" s="20">
        <f t="shared" si="10"/>
        <v>13</v>
      </c>
      <c r="Q70" s="20">
        <f t="shared" si="10"/>
        <v>13</v>
      </c>
      <c r="R70" s="20">
        <f t="shared" si="10"/>
        <v>3</v>
      </c>
      <c r="S70" s="20">
        <f t="shared" si="10"/>
        <v>14</v>
      </c>
    </row>
    <row r="71" spans="1:20" x14ac:dyDescent="0.2">
      <c r="E71" s="76">
        <f>+E70+F70+G70</f>
        <v>30</v>
      </c>
      <c r="F71" s="76"/>
      <c r="G71" s="76"/>
      <c r="H71" s="76">
        <f>+H70+I70+J70</f>
        <v>30</v>
      </c>
      <c r="I71" s="76"/>
      <c r="J71" s="76"/>
      <c r="K71" s="76">
        <f>+K70+L70+M70</f>
        <v>30</v>
      </c>
      <c r="L71" s="76"/>
      <c r="M71" s="76"/>
      <c r="N71" s="76">
        <f>+N70+O70+P70</f>
        <v>30</v>
      </c>
      <c r="O71" s="76"/>
      <c r="P71" s="76"/>
      <c r="Q71" s="76">
        <f>+Q70+R70+S70</f>
        <v>30</v>
      </c>
      <c r="R71" s="76"/>
      <c r="S71" s="76"/>
    </row>
    <row r="72" spans="1:20" x14ac:dyDescent="0.2">
      <c r="D72" s="17" t="s">
        <v>0</v>
      </c>
      <c r="E72" s="20">
        <f>+E70+H70+K70+N70+Q70</f>
        <v>55</v>
      </c>
      <c r="F72" s="21">
        <f>+E72/$E$75</f>
        <v>0.30726256983240224</v>
      </c>
    </row>
    <row r="73" spans="1:20" x14ac:dyDescent="0.2">
      <c r="D73" s="17" t="s">
        <v>1</v>
      </c>
      <c r="E73" s="20">
        <f>+F70+H70+K70+N70+Q70</f>
        <v>54</v>
      </c>
      <c r="F73" s="21">
        <f t="shared" ref="F73:F75" si="11">+E73/$E$75</f>
        <v>0.3016759776536313</v>
      </c>
    </row>
    <row r="74" spans="1:20" x14ac:dyDescent="0.2">
      <c r="D74" s="17" t="s">
        <v>2</v>
      </c>
      <c r="E74" s="20">
        <f>+G70+J70+M70+P70+S70</f>
        <v>70</v>
      </c>
      <c r="F74" s="21">
        <f t="shared" si="11"/>
        <v>0.39106145251396646</v>
      </c>
    </row>
    <row r="75" spans="1:20" x14ac:dyDescent="0.2">
      <c r="E75" s="20">
        <f>SUM(E72:E74)</f>
        <v>179</v>
      </c>
      <c r="F75" s="21">
        <f t="shared" si="11"/>
        <v>1</v>
      </c>
    </row>
    <row r="77" spans="1:20" x14ac:dyDescent="0.2">
      <c r="D77" s="27" t="s">
        <v>59</v>
      </c>
      <c r="E77" s="26"/>
      <c r="F77" s="37">
        <f>+F72+F74</f>
        <v>0.6983240223463687</v>
      </c>
    </row>
  </sheetData>
  <mergeCells count="65">
    <mergeCell ref="D2:S4"/>
    <mergeCell ref="Q59:S59"/>
    <mergeCell ref="E71:G71"/>
    <mergeCell ref="H71:J71"/>
    <mergeCell ref="K71:M71"/>
    <mergeCell ref="N71:P71"/>
    <mergeCell ref="Q71:S71"/>
    <mergeCell ref="Q68:S68"/>
    <mergeCell ref="Q64:S64"/>
    <mergeCell ref="Q52:S52"/>
    <mergeCell ref="Q24:S24"/>
    <mergeCell ref="C7:S7"/>
    <mergeCell ref="C8:S8"/>
    <mergeCell ref="C9:S9"/>
    <mergeCell ref="C10:S10"/>
    <mergeCell ref="B12:D13"/>
    <mergeCell ref="B65:C68"/>
    <mergeCell ref="E68:G68"/>
    <mergeCell ref="H68:J68"/>
    <mergeCell ref="K68:M68"/>
    <mergeCell ref="N68:P68"/>
    <mergeCell ref="B53:C59"/>
    <mergeCell ref="E59:G59"/>
    <mergeCell ref="H59:J59"/>
    <mergeCell ref="K59:M59"/>
    <mergeCell ref="N59:P59"/>
    <mergeCell ref="B60:C64"/>
    <mergeCell ref="E64:G64"/>
    <mergeCell ref="H64:J64"/>
    <mergeCell ref="K64:M64"/>
    <mergeCell ref="N64:P64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Q34:S34"/>
    <mergeCell ref="N34:P34"/>
    <mergeCell ref="B42:C52"/>
    <mergeCell ref="E52:G52"/>
    <mergeCell ref="H52:J52"/>
    <mergeCell ref="K52:M52"/>
    <mergeCell ref="N52:P52"/>
    <mergeCell ref="B20:C24"/>
    <mergeCell ref="E24:G24"/>
    <mergeCell ref="H24:J24"/>
    <mergeCell ref="K24:M24"/>
    <mergeCell ref="N24:P24"/>
    <mergeCell ref="B14:C14"/>
    <mergeCell ref="Q19:S19"/>
    <mergeCell ref="E14:G14"/>
    <mergeCell ref="H14:J14"/>
    <mergeCell ref="K14:M14"/>
    <mergeCell ref="N14:P14"/>
    <mergeCell ref="Q14:S14"/>
    <mergeCell ref="B15:C19"/>
    <mergeCell ref="E19:G19"/>
    <mergeCell ref="H19:J19"/>
    <mergeCell ref="K19:M19"/>
    <mergeCell ref="N19:P19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zoomScale="90" zoomScaleNormal="90" workbookViewId="0">
      <selection activeCell="C9" sqref="C9:S9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75" t="s">
        <v>25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20" x14ac:dyDescent="0.2"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20" x14ac:dyDescent="0.2"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7" t="s">
        <v>132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0" x14ac:dyDescent="0.2">
      <c r="C8" s="77" t="s">
        <v>26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20" x14ac:dyDescent="0.2">
      <c r="C9" s="77" t="s">
        <v>131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20" x14ac:dyDescent="0.2">
      <c r="C10" s="77" t="s">
        <v>27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90" t="s">
        <v>41</v>
      </c>
      <c r="C12" s="91"/>
      <c r="D12" s="91"/>
      <c r="E12" s="18"/>
      <c r="F12" s="18"/>
      <c r="G12" s="18"/>
      <c r="H12" s="18"/>
      <c r="I12" s="18"/>
      <c r="J12" s="18"/>
    </row>
    <row r="13" spans="1:20" ht="31.5" customHeight="1" x14ac:dyDescent="0.2">
      <c r="B13" s="92"/>
      <c r="C13" s="93"/>
      <c r="D13" s="93"/>
      <c r="E13" s="18"/>
      <c r="F13" s="18"/>
      <c r="G13" s="18"/>
      <c r="H13" s="18"/>
      <c r="I13" s="18"/>
      <c r="J13" s="18"/>
    </row>
    <row r="14" spans="1:20" ht="31.5" customHeight="1" x14ac:dyDescent="0.2">
      <c r="B14" s="68"/>
      <c r="C14" s="68"/>
      <c r="D14" s="41" t="s">
        <v>8</v>
      </c>
      <c r="E14" s="84" t="s">
        <v>139</v>
      </c>
      <c r="F14" s="85"/>
      <c r="G14" s="86"/>
      <c r="H14" s="84" t="s">
        <v>140</v>
      </c>
      <c r="I14" s="85"/>
      <c r="J14" s="86"/>
      <c r="K14" s="84" t="s">
        <v>141</v>
      </c>
      <c r="L14" s="85"/>
      <c r="M14" s="86"/>
      <c r="N14" s="84" t="s">
        <v>142</v>
      </c>
      <c r="O14" s="85"/>
      <c r="P14" s="86"/>
      <c r="Q14" s="84" t="s">
        <v>143</v>
      </c>
      <c r="R14" s="85"/>
      <c r="S14" s="86"/>
    </row>
    <row r="15" spans="1:20" ht="31.5" customHeight="1" x14ac:dyDescent="0.2">
      <c r="B15" s="73" t="s">
        <v>9</v>
      </c>
      <c r="C15" s="73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3"/>
      <c r="C16" s="73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73"/>
      <c r="C17" s="73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3"/>
      <c r="C18" s="73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3"/>
      <c r="C19" s="73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71" t="s">
        <v>22</v>
      </c>
      <c r="C20" s="71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71"/>
      <c r="C21" s="71"/>
      <c r="D21" s="49" t="s">
        <v>104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71"/>
      <c r="C22" s="71"/>
      <c r="D22" s="49" t="s">
        <v>105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71"/>
      <c r="C23" s="71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1"/>
      <c r="C24" s="71"/>
      <c r="D24" s="42" t="s">
        <v>21</v>
      </c>
      <c r="E24" s="72" t="s">
        <v>106</v>
      </c>
      <c r="F24" s="72"/>
      <c r="G24" s="72"/>
      <c r="H24" s="72" t="s">
        <v>106</v>
      </c>
      <c r="I24" s="72"/>
      <c r="J24" s="72"/>
      <c r="K24" s="87" t="s">
        <v>106</v>
      </c>
      <c r="L24" s="88"/>
      <c r="M24" s="89"/>
      <c r="N24" s="72" t="s">
        <v>106</v>
      </c>
      <c r="O24" s="72"/>
      <c r="P24" s="72"/>
      <c r="Q24" s="72" t="s">
        <v>106</v>
      </c>
      <c r="R24" s="72"/>
      <c r="S24" s="72"/>
    </row>
    <row r="25" spans="1:20" ht="31.5" customHeight="1" x14ac:dyDescent="0.2">
      <c r="B25" s="71" t="s">
        <v>5</v>
      </c>
      <c r="C25" s="71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76.5" x14ac:dyDescent="0.2">
      <c r="A26" s="4">
        <v>1</v>
      </c>
      <c r="B26" s="71"/>
      <c r="C26" s="71"/>
      <c r="D26" s="51" t="s">
        <v>62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71"/>
      <c r="C27" s="71"/>
      <c r="D27" s="51" t="s">
        <v>107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71"/>
      <c r="C28" s="71"/>
      <c r="D28" s="51" t="s">
        <v>108</v>
      </c>
      <c r="E28" s="45">
        <v>1</v>
      </c>
      <c r="F28" s="45"/>
      <c r="G28" s="45"/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>
        <v>1</v>
      </c>
      <c r="R28" s="45"/>
      <c r="S28" s="45"/>
      <c r="T28" s="18">
        <f>SUM(E28:S28)</f>
        <v>5</v>
      </c>
    </row>
    <row r="29" spans="1:20" ht="31.5" customHeight="1" x14ac:dyDescent="0.2">
      <c r="B29" s="71"/>
      <c r="C29" s="71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71"/>
      <c r="C30" s="71"/>
      <c r="D30" s="42" t="s">
        <v>21</v>
      </c>
      <c r="E30" s="72" t="s">
        <v>97</v>
      </c>
      <c r="F30" s="72"/>
      <c r="G30" s="72"/>
      <c r="H30" s="72" t="s">
        <v>97</v>
      </c>
      <c r="I30" s="72"/>
      <c r="J30" s="72"/>
      <c r="K30" s="72" t="s">
        <v>109</v>
      </c>
      <c r="L30" s="72"/>
      <c r="M30" s="72"/>
      <c r="N30" s="72" t="s">
        <v>110</v>
      </c>
      <c r="O30" s="72"/>
      <c r="P30" s="72"/>
      <c r="Q30" s="72" t="s">
        <v>110</v>
      </c>
      <c r="R30" s="72"/>
      <c r="S30" s="72"/>
    </row>
    <row r="31" spans="1:20" ht="31.5" customHeight="1" x14ac:dyDescent="0.2">
      <c r="B31" s="71" t="s">
        <v>6</v>
      </c>
      <c r="C31" s="71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71"/>
      <c r="C32" s="71"/>
      <c r="D32" s="53" t="s">
        <v>31</v>
      </c>
      <c r="E32" s="45"/>
      <c r="F32" s="45">
        <v>1</v>
      </c>
      <c r="G32" s="45"/>
      <c r="H32" s="45">
        <v>1</v>
      </c>
      <c r="I32" s="45"/>
      <c r="J32" s="45"/>
      <c r="K32" s="45"/>
      <c r="L32" s="45">
        <v>1</v>
      </c>
      <c r="M32" s="45"/>
      <c r="N32" s="45"/>
      <c r="O32" s="45">
        <v>1</v>
      </c>
      <c r="P32" s="45"/>
      <c r="Q32" s="45">
        <v>1</v>
      </c>
      <c r="R32" s="45"/>
      <c r="S32" s="45"/>
      <c r="T32" s="18">
        <f>SUM(E32:S32)</f>
        <v>5</v>
      </c>
    </row>
    <row r="33" spans="1:20" ht="63.75" x14ac:dyDescent="0.2">
      <c r="A33" s="4">
        <v>2</v>
      </c>
      <c r="B33" s="71"/>
      <c r="C33" s="71"/>
      <c r="D33" s="54" t="s">
        <v>111</v>
      </c>
      <c r="E33" s="45">
        <v>1</v>
      </c>
      <c r="F33" s="45"/>
      <c r="G33" s="45"/>
      <c r="H33" s="45">
        <v>1</v>
      </c>
      <c r="I33" s="45"/>
      <c r="J33" s="45"/>
      <c r="K33" s="45"/>
      <c r="L33" s="45">
        <v>1</v>
      </c>
      <c r="M33" s="45"/>
      <c r="N33" s="45"/>
      <c r="O33" s="45">
        <v>1</v>
      </c>
      <c r="P33" s="45"/>
      <c r="Q33" s="45">
        <v>1</v>
      </c>
      <c r="R33" s="45"/>
      <c r="S33" s="45"/>
      <c r="T33" s="18">
        <f>SUM(E33:S33)</f>
        <v>5</v>
      </c>
    </row>
    <row r="34" spans="1:20" ht="25.5" x14ac:dyDescent="0.2">
      <c r="A34" s="4">
        <v>3</v>
      </c>
      <c r="B34" s="71"/>
      <c r="C34" s="71"/>
      <c r="D34" s="54" t="s">
        <v>33</v>
      </c>
      <c r="E34" s="45"/>
      <c r="F34" s="45">
        <v>1</v>
      </c>
      <c r="G34" s="45"/>
      <c r="H34" s="45">
        <v>1</v>
      </c>
      <c r="I34" s="45"/>
      <c r="J34" s="45"/>
      <c r="K34" s="45"/>
      <c r="L34" s="45">
        <v>1</v>
      </c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71"/>
      <c r="C35" s="71"/>
      <c r="D35" s="47" t="s">
        <v>4</v>
      </c>
      <c r="E35" s="48">
        <f t="shared" ref="E35:S35" si="3">SUM(E32:E34)</f>
        <v>1</v>
      </c>
      <c r="F35" s="48">
        <f t="shared" si="3"/>
        <v>2</v>
      </c>
      <c r="G35" s="48">
        <f t="shared" si="3"/>
        <v>0</v>
      </c>
      <c r="H35" s="48">
        <f t="shared" si="3"/>
        <v>3</v>
      </c>
      <c r="I35" s="48">
        <f t="shared" si="3"/>
        <v>0</v>
      </c>
      <c r="J35" s="48">
        <f t="shared" si="3"/>
        <v>0</v>
      </c>
      <c r="K35" s="48">
        <f t="shared" si="3"/>
        <v>0</v>
      </c>
      <c r="L35" s="48">
        <f t="shared" si="3"/>
        <v>3</v>
      </c>
      <c r="M35" s="48">
        <f t="shared" si="3"/>
        <v>0</v>
      </c>
      <c r="N35" s="48">
        <f t="shared" si="3"/>
        <v>1</v>
      </c>
      <c r="O35" s="48">
        <f t="shared" si="3"/>
        <v>2</v>
      </c>
      <c r="P35" s="48">
        <f t="shared" si="3"/>
        <v>0</v>
      </c>
      <c r="Q35" s="48">
        <f t="shared" si="3"/>
        <v>3</v>
      </c>
      <c r="R35" s="48">
        <f t="shared" si="3"/>
        <v>0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71"/>
      <c r="C36" s="71"/>
      <c r="D36" s="42" t="s">
        <v>21</v>
      </c>
      <c r="E36" s="69" t="s">
        <v>112</v>
      </c>
      <c r="F36" s="69"/>
      <c r="G36" s="69"/>
      <c r="H36" s="69" t="s">
        <v>113</v>
      </c>
      <c r="I36" s="69"/>
      <c r="J36" s="69"/>
      <c r="K36" s="69" t="s">
        <v>130</v>
      </c>
      <c r="L36" s="69"/>
      <c r="M36" s="69"/>
      <c r="N36" s="69" t="s">
        <v>113</v>
      </c>
      <c r="O36" s="69"/>
      <c r="P36" s="69"/>
      <c r="Q36" s="69" t="s">
        <v>113</v>
      </c>
      <c r="R36" s="69"/>
      <c r="S36" s="69"/>
    </row>
    <row r="37" spans="1:20" ht="31.5" customHeight="1" x14ac:dyDescent="0.2">
      <c r="B37" s="73" t="s">
        <v>7</v>
      </c>
      <c r="C37" s="73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3"/>
      <c r="C38" s="73"/>
      <c r="D38" s="51" t="s">
        <v>64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3"/>
      <c r="C39" s="73"/>
      <c r="D39" s="51" t="s">
        <v>65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73"/>
      <c r="C40" s="73"/>
      <c r="D40" s="51" t="s">
        <v>114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3"/>
      <c r="C41" s="73"/>
      <c r="D41" s="51" t="s">
        <v>66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3"/>
      <c r="C42" s="73"/>
      <c r="D42" s="51" t="s">
        <v>115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3"/>
      <c r="C43" s="73"/>
      <c r="D43" s="51" t="s">
        <v>116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3"/>
      <c r="C44" s="73"/>
      <c r="D44" s="51" t="s">
        <v>117</v>
      </c>
      <c r="E44" s="45">
        <v>1</v>
      </c>
      <c r="F44" s="45"/>
      <c r="G44" s="45"/>
      <c r="H44" s="45">
        <v>1</v>
      </c>
      <c r="I44" s="45"/>
      <c r="J44" s="45"/>
      <c r="K44" s="45">
        <v>1</v>
      </c>
      <c r="L44" s="45"/>
      <c r="M44" s="45"/>
      <c r="N44" s="45">
        <v>1</v>
      </c>
      <c r="O44" s="45"/>
      <c r="P44" s="45"/>
      <c r="Q44" s="45">
        <v>1</v>
      </c>
      <c r="R44" s="45"/>
      <c r="S44" s="45"/>
      <c r="T44" s="18">
        <f t="shared" si="4"/>
        <v>5</v>
      </c>
    </row>
    <row r="45" spans="1:20" ht="31.5" customHeight="1" x14ac:dyDescent="0.2">
      <c r="B45" s="73"/>
      <c r="C45" s="73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3"/>
      <c r="C46" s="73"/>
      <c r="D46" s="42" t="s">
        <v>21</v>
      </c>
      <c r="E46" s="74" t="s">
        <v>118</v>
      </c>
      <c r="F46" s="74"/>
      <c r="G46" s="74"/>
      <c r="H46" s="74" t="s">
        <v>119</v>
      </c>
      <c r="I46" s="74"/>
      <c r="J46" s="74"/>
      <c r="K46" s="74" t="s">
        <v>118</v>
      </c>
      <c r="L46" s="74"/>
      <c r="M46" s="74"/>
      <c r="N46" s="74" t="s">
        <v>119</v>
      </c>
      <c r="O46" s="74"/>
      <c r="P46" s="74"/>
      <c r="Q46" s="74" t="s">
        <v>118</v>
      </c>
      <c r="R46" s="74"/>
      <c r="S46" s="74"/>
    </row>
    <row r="47" spans="1:20" ht="31.5" customHeight="1" x14ac:dyDescent="0.2">
      <c r="B47" s="73" t="s">
        <v>10</v>
      </c>
      <c r="C47" s="73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3"/>
      <c r="C48" s="73"/>
      <c r="D48" s="53" t="s">
        <v>42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3"/>
      <c r="C49" s="73"/>
      <c r="D49" s="53" t="s">
        <v>43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3"/>
      <c r="C50" s="73"/>
      <c r="D50" s="53" t="s">
        <v>44</v>
      </c>
      <c r="E50" s="45">
        <v>1</v>
      </c>
      <c r="F50" s="45"/>
      <c r="G50" s="45"/>
      <c r="H50" s="45">
        <v>1</v>
      </c>
      <c r="I50" s="45"/>
      <c r="J50" s="45"/>
      <c r="K50" s="45"/>
      <c r="L50" s="45">
        <v>1</v>
      </c>
      <c r="M50" s="45"/>
      <c r="N50" s="45"/>
      <c r="O50" s="45">
        <v>1</v>
      </c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3"/>
      <c r="C51" s="73"/>
      <c r="D51" s="53" t="s">
        <v>120</v>
      </c>
      <c r="E51" s="45">
        <v>1</v>
      </c>
      <c r="F51" s="45"/>
      <c r="G51" s="45"/>
      <c r="H51" s="45">
        <v>1</v>
      </c>
      <c r="I51" s="45"/>
      <c r="J51" s="45"/>
      <c r="K51" s="45"/>
      <c r="L51" s="45">
        <v>1</v>
      </c>
      <c r="M51" s="45"/>
      <c r="N51" s="45"/>
      <c r="O51" s="45">
        <v>1</v>
      </c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3"/>
      <c r="C52" s="73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0</v>
      </c>
      <c r="L52" s="48">
        <f t="shared" si="6"/>
        <v>2</v>
      </c>
      <c r="M52" s="48">
        <f t="shared" si="6"/>
        <v>2</v>
      </c>
      <c r="N52" s="48">
        <f t="shared" si="6"/>
        <v>0</v>
      </c>
      <c r="O52" s="48">
        <f t="shared" si="6"/>
        <v>2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3"/>
      <c r="C53" s="73"/>
      <c r="D53" s="42" t="s">
        <v>21</v>
      </c>
      <c r="E53" s="74" t="s">
        <v>121</v>
      </c>
      <c r="F53" s="74"/>
      <c r="G53" s="74"/>
      <c r="H53" s="74" t="s">
        <v>129</v>
      </c>
      <c r="I53" s="74"/>
      <c r="J53" s="74"/>
      <c r="K53" s="74" t="s">
        <v>121</v>
      </c>
      <c r="L53" s="74"/>
      <c r="M53" s="74"/>
      <c r="N53" s="74" t="s">
        <v>122</v>
      </c>
      <c r="O53" s="74"/>
      <c r="P53" s="74"/>
      <c r="Q53" s="74" t="s">
        <v>122</v>
      </c>
      <c r="R53" s="74"/>
      <c r="S53" s="74"/>
    </row>
    <row r="54" spans="1:20" ht="31.5" customHeight="1" x14ac:dyDescent="0.2">
      <c r="B54" s="73" t="s">
        <v>11</v>
      </c>
      <c r="C54" s="73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3"/>
      <c r="C55" s="73"/>
      <c r="D55" s="49" t="s">
        <v>123</v>
      </c>
      <c r="E55" s="45">
        <v>1</v>
      </c>
      <c r="F55" s="45"/>
      <c r="G55" s="45"/>
      <c r="H55" s="45">
        <v>1</v>
      </c>
      <c r="I55" s="45"/>
      <c r="J55" s="45"/>
      <c r="K55" s="45"/>
      <c r="L55" s="45">
        <v>1</v>
      </c>
      <c r="M55" s="50"/>
      <c r="N55" s="45"/>
      <c r="O55" s="45">
        <v>1</v>
      </c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73"/>
      <c r="C56" s="73"/>
      <c r="D56" s="49" t="s">
        <v>124</v>
      </c>
      <c r="E56" s="45">
        <v>1</v>
      </c>
      <c r="F56" s="45"/>
      <c r="G56" s="45"/>
      <c r="H56" s="45">
        <v>1</v>
      </c>
      <c r="I56" s="45"/>
      <c r="J56" s="45"/>
      <c r="K56" s="45"/>
      <c r="L56" s="45">
        <v>1</v>
      </c>
      <c r="M56" s="50"/>
      <c r="N56" s="45"/>
      <c r="O56" s="45">
        <v>1</v>
      </c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3"/>
      <c r="C57" s="73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0</v>
      </c>
      <c r="L57" s="48">
        <f t="shared" si="7"/>
        <v>2</v>
      </c>
      <c r="M57" s="48">
        <f t="shared" si="7"/>
        <v>0</v>
      </c>
      <c r="N57" s="48">
        <f t="shared" si="7"/>
        <v>0</v>
      </c>
      <c r="O57" s="48">
        <f t="shared" si="7"/>
        <v>2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73"/>
      <c r="C58" s="73"/>
      <c r="D58" s="42" t="s">
        <v>21</v>
      </c>
      <c r="E58" s="74" t="s">
        <v>125</v>
      </c>
      <c r="F58" s="74"/>
      <c r="G58" s="74"/>
      <c r="H58" s="74" t="s">
        <v>125</v>
      </c>
      <c r="I58" s="74"/>
      <c r="J58" s="74"/>
      <c r="K58" s="74" t="s">
        <v>125</v>
      </c>
      <c r="L58" s="74"/>
      <c r="M58" s="74"/>
      <c r="N58" s="74" t="s">
        <v>125</v>
      </c>
      <c r="O58" s="74"/>
      <c r="P58" s="74"/>
      <c r="Q58" s="74" t="s">
        <v>125</v>
      </c>
      <c r="R58" s="74"/>
      <c r="S58" s="74"/>
    </row>
    <row r="59" spans="1:20" ht="31.5" customHeight="1" x14ac:dyDescent="0.2">
      <c r="B59" s="71" t="s">
        <v>12</v>
      </c>
      <c r="C59" s="71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71"/>
      <c r="C60" s="71"/>
      <c r="D60" s="53" t="s">
        <v>126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71"/>
      <c r="C61" s="71"/>
      <c r="D61" s="53" t="s">
        <v>45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71"/>
      <c r="C62" s="71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71"/>
      <c r="C63" s="71"/>
      <c r="D63" s="42" t="s">
        <v>21</v>
      </c>
      <c r="E63" s="74" t="s">
        <v>127</v>
      </c>
      <c r="F63" s="74"/>
      <c r="G63" s="74"/>
      <c r="H63" s="74" t="s">
        <v>127</v>
      </c>
      <c r="I63" s="74"/>
      <c r="J63" s="74"/>
      <c r="K63" s="74" t="s">
        <v>127</v>
      </c>
      <c r="L63" s="74"/>
      <c r="M63" s="74"/>
      <c r="N63" s="74" t="s">
        <v>127</v>
      </c>
      <c r="O63" s="74"/>
      <c r="P63" s="74"/>
      <c r="Q63" s="74" t="s">
        <v>99</v>
      </c>
      <c r="R63" s="74"/>
      <c r="S63" s="74"/>
    </row>
    <row r="65" spans="1:22" x14ac:dyDescent="0.2">
      <c r="E65" s="20">
        <f>+E62+E57+E52+E45+E35+E29+E23+E18</f>
        <v>13</v>
      </c>
      <c r="F65" s="20">
        <f t="shared" ref="F65:S65" si="9">+F62+F57+F52+F45+F35+F29+F23+F18</f>
        <v>2</v>
      </c>
      <c r="G65" s="20">
        <f t="shared" si="9"/>
        <v>10</v>
      </c>
      <c r="H65" s="20">
        <f t="shared" si="9"/>
        <v>15</v>
      </c>
      <c r="I65" s="20">
        <f t="shared" si="9"/>
        <v>0</v>
      </c>
      <c r="J65" s="20">
        <f t="shared" si="9"/>
        <v>10</v>
      </c>
      <c r="K65" s="20">
        <f t="shared" si="9"/>
        <v>8</v>
      </c>
      <c r="L65" s="20">
        <f t="shared" si="9"/>
        <v>7</v>
      </c>
      <c r="M65" s="20">
        <f t="shared" si="9"/>
        <v>10</v>
      </c>
      <c r="N65" s="20">
        <f t="shared" si="9"/>
        <v>9</v>
      </c>
      <c r="O65" s="20">
        <f t="shared" si="9"/>
        <v>6</v>
      </c>
      <c r="P65" s="20">
        <f t="shared" si="9"/>
        <v>10</v>
      </c>
      <c r="Q65" s="20">
        <f t="shared" si="9"/>
        <v>15</v>
      </c>
      <c r="R65" s="20">
        <f t="shared" si="9"/>
        <v>0</v>
      </c>
      <c r="S65" s="20">
        <f t="shared" si="9"/>
        <v>10</v>
      </c>
    </row>
    <row r="66" spans="1:22" x14ac:dyDescent="0.2">
      <c r="A66" s="4">
        <f>+A61+A56+A51+A44+A34+A28+A22+A17</f>
        <v>25</v>
      </c>
      <c r="E66" s="76">
        <f>+E65+F65+G65</f>
        <v>25</v>
      </c>
      <c r="F66" s="76"/>
      <c r="G66" s="76"/>
      <c r="H66" s="76">
        <f>+H65+I65+J65</f>
        <v>25</v>
      </c>
      <c r="I66" s="76"/>
      <c r="J66" s="76"/>
      <c r="K66" s="76">
        <f>+K65+L65+M65</f>
        <v>25</v>
      </c>
      <c r="L66" s="76"/>
      <c r="M66" s="76"/>
      <c r="N66" s="76">
        <f>+N65+O65+P65</f>
        <v>25</v>
      </c>
      <c r="O66" s="76"/>
      <c r="P66" s="76"/>
      <c r="Q66" s="76">
        <f>+Q65+R65+S65</f>
        <v>25</v>
      </c>
      <c r="R66" s="76"/>
      <c r="S66" s="76"/>
    </row>
    <row r="67" spans="1:22" x14ac:dyDescent="0.2">
      <c r="D67" s="17" t="s">
        <v>0</v>
      </c>
      <c r="E67" s="20">
        <f>+E65+H65+K65+N65+Q65</f>
        <v>60</v>
      </c>
      <c r="F67" s="21">
        <f>+E67/$E$70</f>
        <v>0.48</v>
      </c>
    </row>
    <row r="68" spans="1:22" x14ac:dyDescent="0.2">
      <c r="D68" s="17" t="s">
        <v>1</v>
      </c>
      <c r="E68" s="20">
        <f>+F65+I65+L65+O65+R65</f>
        <v>15</v>
      </c>
      <c r="F68" s="21">
        <f t="shared" ref="F68:F70" si="10">+E68/$E$70</f>
        <v>0.12</v>
      </c>
    </row>
    <row r="69" spans="1:22" x14ac:dyDescent="0.2">
      <c r="D69" s="17" t="s">
        <v>2</v>
      </c>
      <c r="E69" s="20">
        <f>+G65+J65+M65+P65+S65</f>
        <v>50</v>
      </c>
      <c r="F69" s="21">
        <f t="shared" si="10"/>
        <v>0.4</v>
      </c>
    </row>
    <row r="70" spans="1:22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2" ht="15" x14ac:dyDescent="0.2">
      <c r="Q71" s="28"/>
      <c r="R71" s="28"/>
      <c r="S71" s="28"/>
      <c r="T71" s="28"/>
      <c r="U71" s="28"/>
      <c r="V71" s="56"/>
    </row>
    <row r="72" spans="1:22" ht="15" x14ac:dyDescent="0.2">
      <c r="D72" s="27" t="s">
        <v>59</v>
      </c>
      <c r="E72" s="26"/>
      <c r="F72" s="37">
        <f>+F67+F69</f>
        <v>0.88</v>
      </c>
      <c r="Q72" s="28"/>
      <c r="R72" s="56"/>
      <c r="S72" s="28"/>
      <c r="T72" s="28"/>
      <c r="U72" s="28"/>
      <c r="V72" s="56"/>
    </row>
    <row r="73" spans="1:22" ht="15" x14ac:dyDescent="0.2">
      <c r="Q73" s="28"/>
      <c r="R73" s="56"/>
      <c r="S73" s="28"/>
      <c r="T73" s="28"/>
      <c r="U73" s="28"/>
      <c r="V73" s="28"/>
    </row>
    <row r="74" spans="1:22" x14ac:dyDescent="0.2">
      <c r="Q74" s="28"/>
      <c r="R74" s="28"/>
      <c r="S74" s="28"/>
      <c r="T74" s="28"/>
      <c r="U74" s="28"/>
      <c r="V74" s="28"/>
    </row>
  </sheetData>
  <mergeCells count="65">
    <mergeCell ref="D2:S4"/>
    <mergeCell ref="Q53:S53"/>
    <mergeCell ref="E66:G66"/>
    <mergeCell ref="H66:J66"/>
    <mergeCell ref="K66:M66"/>
    <mergeCell ref="N66:P66"/>
    <mergeCell ref="Q66:S66"/>
    <mergeCell ref="Q63:S63"/>
    <mergeCell ref="Q58:S58"/>
    <mergeCell ref="Q46:S46"/>
    <mergeCell ref="Q24:S24"/>
    <mergeCell ref="C7:S7"/>
    <mergeCell ref="C8:S8"/>
    <mergeCell ref="C9:S9"/>
    <mergeCell ref="C10:S10"/>
    <mergeCell ref="B12:D13"/>
    <mergeCell ref="B59:C63"/>
    <mergeCell ref="E63:G63"/>
    <mergeCell ref="H63:J63"/>
    <mergeCell ref="K63:M63"/>
    <mergeCell ref="N63:P63"/>
    <mergeCell ref="B47:C53"/>
    <mergeCell ref="E53:G53"/>
    <mergeCell ref="H53:J53"/>
    <mergeCell ref="K53:M53"/>
    <mergeCell ref="N53:P53"/>
    <mergeCell ref="B54:C58"/>
    <mergeCell ref="E58:G58"/>
    <mergeCell ref="H58:J58"/>
    <mergeCell ref="K58:M58"/>
    <mergeCell ref="N58:P58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Q30:S30"/>
    <mergeCell ref="N30:P30"/>
    <mergeCell ref="B37:C46"/>
    <mergeCell ref="E46:G46"/>
    <mergeCell ref="H46:J46"/>
    <mergeCell ref="K46:M46"/>
    <mergeCell ref="N46:P46"/>
    <mergeCell ref="B20:C24"/>
    <mergeCell ref="E24:G24"/>
    <mergeCell ref="H24:J24"/>
    <mergeCell ref="K24:M24"/>
    <mergeCell ref="N24:P24"/>
    <mergeCell ref="B14:C14"/>
    <mergeCell ref="Q19:S19"/>
    <mergeCell ref="E14:G14"/>
    <mergeCell ref="H14:J14"/>
    <mergeCell ref="K14:M14"/>
    <mergeCell ref="N14:P14"/>
    <mergeCell ref="Q14:S14"/>
    <mergeCell ref="B15:C19"/>
    <mergeCell ref="E19:G19"/>
    <mergeCell ref="H19:J19"/>
    <mergeCell ref="K19:M19"/>
    <mergeCell ref="N19:P19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2021-07-28T15:34:27Z</dcterms:modified>
</cp:coreProperties>
</file>