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COLSUBSIDIO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calcPr calcId="162913"/>
</workbook>
</file>

<file path=xl/calcChain.xml><?xml version="1.0" encoding="utf-8"?>
<calcChain xmlns="http://schemas.openxmlformats.org/spreadsheetml/2006/main"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T61" i="18"/>
  <c r="T60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T56" i="18"/>
  <c r="T55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T51" i="18"/>
  <c r="T50" i="18"/>
  <c r="T49" i="18"/>
  <c r="T48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T44" i="18"/>
  <c r="T43" i="18"/>
  <c r="T42" i="18"/>
  <c r="T41" i="18"/>
  <c r="T40" i="18"/>
  <c r="T39" i="18"/>
  <c r="T38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T34" i="18"/>
  <c r="T33" i="18"/>
  <c r="T32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T28" i="18"/>
  <c r="T27" i="18"/>
  <c r="T26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T22" i="18"/>
  <c r="T21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T17" i="18"/>
  <c r="T16" i="18"/>
  <c r="A70" i="17"/>
  <c r="D29" i="14" s="1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T66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T62" i="17"/>
  <c r="T61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T57" i="17"/>
  <c r="T56" i="17"/>
  <c r="T55" i="17"/>
  <c r="T54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T50" i="17"/>
  <c r="T49" i="17"/>
  <c r="T48" i="17"/>
  <c r="T47" i="17"/>
  <c r="T46" i="17"/>
  <c r="T45" i="17"/>
  <c r="T44" i="17"/>
  <c r="T43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T39" i="17"/>
  <c r="T38" i="17"/>
  <c r="T37" i="17"/>
  <c r="T36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T32" i="17"/>
  <c r="T31" i="17"/>
  <c r="T30" i="17"/>
  <c r="T29" i="17"/>
  <c r="T28" i="17"/>
  <c r="T27" i="17"/>
  <c r="T26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T22" i="17"/>
  <c r="T21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E73" i="17" l="1"/>
  <c r="N66" i="18"/>
  <c r="K66" i="18"/>
  <c r="E68" i="18"/>
  <c r="E66" i="18"/>
  <c r="E72" i="17"/>
  <c r="E71" i="17"/>
  <c r="H71" i="17"/>
  <c r="K71" i="17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5" i="17" l="1"/>
  <c r="F75" i="17" s="1"/>
  <c r="E70" i="18"/>
  <c r="F70" i="18" s="1"/>
  <c r="H32" i="14"/>
  <c r="H31" i="14"/>
  <c r="E31" i="14"/>
  <c r="F73" i="17" l="1"/>
  <c r="F29" i="14" s="1"/>
  <c r="F72" i="17"/>
  <c r="E29" i="14" s="1"/>
  <c r="F74" i="17"/>
  <c r="G29" i="14" s="1"/>
  <c r="F67" i="18"/>
  <c r="E30" i="14" s="1"/>
  <c r="F69" i="18"/>
  <c r="G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resolucion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-ADOLESCENCIA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JUVENTUD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ADULTEZ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ADUTLO MAYOR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resolucion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<sst xmlns="http://schemas.openxmlformats.org/spreadsheetml/2006/main" count="496" uniqueCount="147">
  <si>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</si>
  <si>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</si>
  <si>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</si>
  <si>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</si>
  <si>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</si>
  <si>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</si>
  <si>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</si>
  <si>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</si>
  <si>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</si>
  <si>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</si>
  <si>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</si>
  <si>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</si>
  <si>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</si>
  <si>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</si>
  <si>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</si>
  <si>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</si>
  <si>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</si>
  <si>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</si>
  <si>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</si>
  <si>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</si>
  <si>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</si>
  <si>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</si>
  <si>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</si>
  <si>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</si>
  <si>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</si>
  <si>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</si>
  <si>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</si>
  <si>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</si>
  <si>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</si>
  <si>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</si>
  <si>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</si>
  <si>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glaucoma, catarata, Retinopatias o problemas de refreacción).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</si>
  <si>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Retinopatias o problemas de refreacción).</t>
    </r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</si>
  <si>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</si>
  <si>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el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</si>
  <si>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pupilar evaluación del rojo retiniano, inspeccion externa.</t>
    </r>
  </si>
  <si>
    <r>
      <t xml:space="preserve">AD: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</si>
  <si>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r>
      <t xml:space="preserve">JUV: </t>
    </r>
    <r>
      <rPr>
        <sz val="10"/>
        <color theme="1"/>
        <rFont val="Arial"/>
        <family val="2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</si>
  <si>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t xml:space="preserve">ADUL: 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pupilar, fondo de ojo</t>
    </r>
  </si>
  <si>
    <r>
      <t xml:space="preserve">ADUL MAY: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</si>
  <si>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</si>
  <si>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</si>
  <si>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r>
      <t>Se evidencia el registro de la educación prevención de glaucoma y catarata.</t>
    </r>
    <r>
      <rPr>
        <sz val="10"/>
        <color rgb="FFFF0000"/>
        <rFont val="Arial"/>
        <family val="2"/>
      </rPr>
      <t xml:space="preserve"> </t>
    </r>
  </si>
  <si>
    <t xml:space="preserve">Se evidencia el registro de la educación brindada en factores de riesgo y hábitos saludables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</si>
  <si>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</si>
  <si>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</si>
  <si>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</si>
  <si>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Reflejo corneal asimetrico a movimientos de refijación al cover- uncover.
</t>
    </r>
  </si>
  <si>
    <r>
      <t xml:space="preserve">AD: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</t>
    </r>
  </si>
  <si>
    <r>
      <t xml:space="preserve">JUV: </t>
    </r>
    <r>
      <rPr>
        <sz val="10"/>
        <color theme="1"/>
        <rFont val="Arial"/>
        <family val="2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</si>
  <si>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t xml:space="preserve">ADUL: </t>
    </r>
    <r>
      <rPr>
        <sz val="10"/>
        <color theme="1"/>
        <rFont val="Arial"/>
        <family val="2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</si>
  <si>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</si>
  <si>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</si>
  <si>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</si>
  <si>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</si>
  <si>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</si>
  <si>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</si>
  <si>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</si>
  <si>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</si>
  <si>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</si>
  <si>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Problemas de audicion o lenguaje).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</si>
  <si>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Problemas de audicion o lenguaje).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</si>
  <si>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</si>
  <si>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con Otoscopia, Audiometria Tonal, Logoaudiometria (Audiometria Verbal). 
</t>
    </r>
  </si>
  <si>
    <r>
      <t xml:space="preserve">AD, JUV, ADUL Y ADUL MAY: </t>
    </r>
    <r>
      <rPr>
        <sz val="10"/>
        <color theme="1"/>
        <rFont val="Arial"/>
        <family val="2"/>
      </rPr>
      <t>Se evidencia el registro de Valoración del estado del oido, audición y comunicación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</si>
  <si>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</si>
  <si>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Potenciales auditivos evocados del tronco cerebral (PET) Emisiones otoacústicas (EOA), 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</si>
  <si>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</si>
  <si>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</si>
  <si>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t xml:space="preserve">AD: </t>
    </r>
    <r>
      <rPr>
        <sz val="10"/>
        <color theme="1"/>
        <rFont val="Arial"/>
        <family val="2"/>
      </rPr>
      <t>Se evidencia registro de EAD o  instrumento de evaluación de la audición, habla, voz, lenguaje y comunicación.</t>
    </r>
  </si>
  <si>
    <r>
      <t xml:space="preserve">JUV: </t>
    </r>
    <r>
      <rPr>
        <sz val="10"/>
        <color theme="1"/>
        <rFont val="Arial"/>
        <family val="2"/>
      </rPr>
      <t>Se evidencia registro de Impedanciometria (Inmitancia Acústica), Audiometria Tonal Logoaudiometria (Audiometria Verbal).</t>
    </r>
  </si>
  <si>
    <r>
      <t>ADUL:</t>
    </r>
    <r>
      <rPr>
        <sz val="10"/>
        <color theme="1"/>
        <rFont val="Arial"/>
        <family val="2"/>
      </rPr>
      <t>Valoración de la agudeza auditiva  y desempeño comunicativo Realizar: Otoscopia, test de diapasones y audiometria tonal</t>
    </r>
  </si>
  <si>
    <r>
      <t xml:space="preserve">ADUL MAY: </t>
    </r>
    <r>
      <rPr>
        <sz val="10"/>
        <color theme="1"/>
        <rFont val="Arial"/>
        <family val="2"/>
      </rPr>
      <t>Se evidencia registro de Valorar la exposición al ruido en cada entorno con otoscopia, prueba del susurro y audiometria tonal.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</si>
  <si>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</si>
  <si>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</si>
  <si>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</si>
  <si>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</si>
  <si>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</si>
  <si>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</si>
  <si>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</si>
  <si>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</si>
  <si>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</si>
  <si>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</si>
  <si>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</si>
  <si>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</si>
  <si>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</si>
  <si>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</si>
  <si>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</si>
  <si>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</si>
  <si>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</si>
  <si>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</si>
  <si>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</si>
  <si>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</si>
  <si>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</si>
  <si>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Fecha: 09-06-2021</t>
  </si>
  <si>
    <t xml:space="preserve">Institución  IPS COLSUBSIDIO  </t>
  </si>
  <si>
    <t>TI 1142515354</t>
  </si>
  <si>
    <t>CC1088256670</t>
  </si>
  <si>
    <t xml:space="preserve">se cuenta con sistema moderno que permite adecuado diligenciamiento de la HC </t>
  </si>
  <si>
    <t xml:space="preserve">no se evidencia actualizacion en el sistema de poblacion vulnerable </t>
  </si>
  <si>
    <t xml:space="preserve">no se identifica examen fisico de vision </t>
  </si>
  <si>
    <t xml:space="preserve">se evidencia el item no aplica para esta revision </t>
  </si>
  <si>
    <t>adecuado registro de remision a especialidades</t>
  </si>
  <si>
    <t xml:space="preserve">adecuado registo del plan de manejo </t>
  </si>
  <si>
    <t xml:space="preserve">se evidencia adecuado registro en actividades de deteccion temprana </t>
  </si>
  <si>
    <t xml:space="preserve">adecuado sistema de registro, no se evidencia valoracion del ojo </t>
  </si>
  <si>
    <t xml:space="preserve">el sistema tiene item automatico que permite el diligenciamiento de este parametro de forma oportuna </t>
  </si>
  <si>
    <t xml:space="preserve">se evidencia adecuado registro </t>
  </si>
  <si>
    <t xml:space="preserve">no se evidencia valoracion del sistema visual </t>
  </si>
  <si>
    <t xml:space="preserve">se evidencia remision a optometria donde se relaiza este tipo de valoracion </t>
  </si>
  <si>
    <t xml:space="preserve">se evidencia adecuado registro en actividades de educacion </t>
  </si>
  <si>
    <t xml:space="preserve">oportunidad de mejora para el desarrollo de acividades de pedagogia </t>
  </si>
  <si>
    <t>CC 42149571</t>
  </si>
  <si>
    <t xml:space="preserve">se evidencia valoracion de estructuras oculares externas </t>
  </si>
  <si>
    <t xml:space="preserve">se evidencia adecuado registro en educacion general </t>
  </si>
  <si>
    <t xml:space="preserve">no se eviedncia esta valoracion ni remision a profesional pertinente </t>
  </si>
  <si>
    <t xml:space="preserve">no se evidenca enfoque de actividades de proteccion visual </t>
  </si>
  <si>
    <t xml:space="preserve">no se evidencia adecuado registro en actividades de deteccion temprana para la salud visual </t>
  </si>
  <si>
    <t xml:space="preserve">adecuado registo del plan de manejo y tratamiento en general </t>
  </si>
  <si>
    <t>CC 4378082</t>
  </si>
  <si>
    <t>CC 24766832</t>
  </si>
  <si>
    <t xml:space="preserve">se evidencia el item con adecuado diligenciamiento  </t>
  </si>
  <si>
    <t>CC 9861259</t>
  </si>
  <si>
    <t>CC 10138857</t>
  </si>
  <si>
    <t xml:space="preserve">se cuenta conun sistema que permite garantizar esta informacion en todas las atenciones pero no se evidencia registro de caracterizacion de poblacion vulnerable </t>
  </si>
  <si>
    <t xml:space="preserve">se evidencia adecuado registro de valoracion externa del oido </t>
  </si>
  <si>
    <t xml:space="preserve">usuario con patologia del oido adecuado registro de valoracion </t>
  </si>
  <si>
    <t xml:space="preserve">se evidencia adecuado registro en educacion genral ensalud auditiva </t>
  </si>
  <si>
    <t xml:space="preserve">oportunidad de mejora en cuanto a educacion a pesar de ser consulta de problema auditivo </t>
  </si>
  <si>
    <t>no se evidencia registro de esta prueba especifica</t>
  </si>
  <si>
    <t xml:space="preserve">no se evidencia registro de esta prueba especifica ni remisiones a entidad pertinente </t>
  </si>
  <si>
    <t xml:space="preserve">oportunidad de mejora encuanto a actividad enfocadas en la salud auditiva </t>
  </si>
  <si>
    <t xml:space="preserve">se evidencia adecuado registro en educacion de plan de manejo a seguir con respecto al tratamiento </t>
  </si>
  <si>
    <t>Se tiene un ítem donde se registre las remisiones a Otorrino, Oftalmólogo u otras especialidades pertinentes y se evidencia seguimiento de contrareferencia.</t>
  </si>
  <si>
    <t>CC 39611843</t>
  </si>
  <si>
    <t xml:space="preserve">Se evidencia adecuado registro de otoscopia </t>
  </si>
  <si>
    <t xml:space="preserve">se evidencia adecuado registro en educacion genral </t>
  </si>
  <si>
    <t xml:space="preserve">se evidencia registro de otoscopia completa </t>
  </si>
  <si>
    <t xml:space="preserve">se evidencia registro claro de actividades de DT Y PE </t>
  </si>
  <si>
    <t xml:space="preserve">adecuado regstro de educacion en plan de manejo </t>
  </si>
  <si>
    <t>RC 1089104201</t>
  </si>
  <si>
    <t xml:space="preserve">Se evidencia registro de EAD </t>
  </si>
  <si>
    <t>se evidencia apalicacion de EAD</t>
  </si>
  <si>
    <t xml:space="preserve">Adecuado registro de actividades de DT Y PE </t>
  </si>
  <si>
    <t>CC 4574349</t>
  </si>
  <si>
    <t xml:space="preserve">Valoracion por medicina interna enfoque RCV </t>
  </si>
  <si>
    <t>No se evidencia registro de valoracion con otoscopia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</si>
</sst>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5" fillId="0" borderId="8" applyNumberFormat="0" applyFill="0" applyBorder="0" applyProtection="0"/>
    <xf numFmtId="9" fontId="1" fillId="0" borderId="8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8" applyNumberFormat="0" applyFill="0" applyBorder="0" applyProtection="0"/>
    <xf numFmtId="0" fontId="20" fillId="0" borderId="8"/>
    <xf numFmtId="0" fontId="3" fillId="0" borderId="8" applyNumberFormat="0" applyBorder="0" applyProtection="0"/>
    <xf numFmtId="9" fontId="11" fillId="0" borderId="8" applyFont="0" applyBorder="0" applyProtection="0"/>
  </cellStyleXfs>
  <cellXfs count="8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9" fillId="7" borderId="1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7" borderId="13" xfId="2" applyNumberFormat="1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/>
    </xf>
    <xf numFmtId="0" fontId="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9" fontId="13" fillId="0" borderId="0" xfId="4" applyFont="1" applyAlignment="1">
      <alignment horizontal="center" vertical="center"/>
    </xf>
    <xf numFmtId="0" fontId="13" fillId="0" borderId="13" xfId="0" applyFont="1" applyBorder="1"/>
    <xf numFmtId="0" fontId="13" fillId="0" borderId="13" xfId="0" applyFont="1" applyFill="1" applyBorder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9" fillId="7" borderId="20" xfId="5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/>
    </xf>
    <xf numFmtId="0" fontId="10" fillId="4" borderId="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21" fillId="0" borderId="0" xfId="0" applyFont="1" applyAlignment="1"/>
    <xf numFmtId="0" fontId="10" fillId="4" borderId="20" xfId="0" applyFont="1" applyFill="1" applyBorder="1" applyAlignment="1">
      <alignment horizontal="center" vertical="center"/>
    </xf>
    <xf numFmtId="9" fontId="10" fillId="4" borderId="20" xfId="0" applyNumberFormat="1" applyFont="1" applyFill="1" applyBorder="1" applyAlignment="1">
      <alignment horizontal="center" vertical="center"/>
    </xf>
    <xf numFmtId="9" fontId="9" fillId="7" borderId="20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0" xfId="0" applyFont="1" applyBorder="1" applyAlignment="1">
      <alignment horizontal="center"/>
    </xf>
    <xf numFmtId="9" fontId="0" fillId="0" borderId="20" xfId="0" applyNumberFormat="1" applyFont="1" applyBorder="1" applyAlignment="1">
      <alignment horizontal="center"/>
    </xf>
    <xf numFmtId="0" fontId="14" fillId="6" borderId="0" xfId="0" applyFont="1" applyFill="1" applyAlignment="1">
      <alignment vertical="center" wrapText="1"/>
    </xf>
    <xf numFmtId="49" fontId="9" fillId="7" borderId="13" xfId="2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7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9" fillId="7" borderId="13" xfId="2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42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42" customFormat="1" ht="12" customHeight="1" x14ac:dyDescent="0.25">
      <c r="A10" s="4"/>
      <c r="B10" s="5"/>
      <c r="C10" s="6"/>
      <c r="D10" s="71" t="s">
        <v>93</v>
      </c>
      <c r="E10" s="71"/>
      <c r="F10" s="71"/>
      <c r="G10" s="71"/>
      <c r="H10" s="71"/>
      <c r="I10" s="7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42" customFormat="1" ht="12" customHeight="1" x14ac:dyDescent="0.25">
      <c r="A11" s="4"/>
      <c r="B11" s="5"/>
      <c r="C11" s="6"/>
      <c r="D11" s="71"/>
      <c r="E11" s="71"/>
      <c r="F11" s="71"/>
      <c r="G11" s="71"/>
      <c r="H11" s="71"/>
      <c r="I11" s="7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42" customFormat="1" ht="12" customHeight="1" x14ac:dyDescent="0.25">
      <c r="A12" s="4"/>
      <c r="B12" s="44"/>
      <c r="C12" s="43"/>
      <c r="D12" s="5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42" customFormat="1" ht="12" customHeight="1" x14ac:dyDescent="0.25">
      <c r="A13" s="4"/>
      <c r="B13" s="44"/>
      <c r="C13" s="43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7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7"/>
      <c r="AI13" s="44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2" customFormat="1" ht="12" customHeight="1" x14ac:dyDescent="0.25">
      <c r="A14" s="4"/>
      <c r="B14" s="44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7"/>
      <c r="AI14" s="44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42" customFormat="1" ht="12" customHeight="1" x14ac:dyDescent="0.25">
      <c r="A15" s="4"/>
      <c r="B15" s="44"/>
      <c r="C15" s="43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7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7"/>
      <c r="AI15" s="44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52" customFormat="1" ht="30" customHeight="1" x14ac:dyDescent="0.25">
      <c r="B18" s="66" t="s">
        <v>14</v>
      </c>
      <c r="C18" s="67"/>
      <c r="D18" s="48" t="s">
        <v>16</v>
      </c>
      <c r="E18" s="48" t="s">
        <v>17</v>
      </c>
      <c r="F18" s="48" t="s">
        <v>18</v>
      </c>
      <c r="G18" s="48" t="s">
        <v>19</v>
      </c>
      <c r="H18" s="48" t="s">
        <v>13</v>
      </c>
    </row>
    <row r="19" spans="2:8" x14ac:dyDescent="0.25">
      <c r="B19" s="61" t="s">
        <v>15</v>
      </c>
      <c r="C19" s="62"/>
      <c r="D19" s="49" t="e">
        <f>+#REF!</f>
        <v>#REF!</v>
      </c>
      <c r="E19" s="50" t="e">
        <f>+#REF!</f>
        <v>#REF!</v>
      </c>
      <c r="F19" s="50" t="e">
        <f>+#REF!</f>
        <v>#REF!</v>
      </c>
      <c r="G19" s="50" t="e">
        <f>+#REF!</f>
        <v>#REF!</v>
      </c>
      <c r="H19" s="50" t="e">
        <f>+#REF!</f>
        <v>#REF!</v>
      </c>
    </row>
    <row r="20" spans="2:8" x14ac:dyDescent="0.25">
      <c r="B20" s="61" t="s">
        <v>81</v>
      </c>
      <c r="C20" s="62"/>
      <c r="D20" s="49" t="e">
        <f>+#REF!</f>
        <v>#REF!</v>
      </c>
      <c r="E20" s="50" t="e">
        <f>+#REF!</f>
        <v>#REF!</v>
      </c>
      <c r="F20" s="50" t="e">
        <f>+#REF!</f>
        <v>#REF!</v>
      </c>
      <c r="G20" s="50" t="e">
        <f>+#REF!</f>
        <v>#REF!</v>
      </c>
      <c r="H20" s="50" t="e">
        <f>+#REF!</f>
        <v>#REF!</v>
      </c>
    </row>
    <row r="21" spans="2:8" x14ac:dyDescent="0.25">
      <c r="B21" s="61" t="s">
        <v>82</v>
      </c>
      <c r="C21" s="62"/>
      <c r="D21" s="49" t="e">
        <f>+#REF!</f>
        <v>#REF!</v>
      </c>
      <c r="E21" s="50" t="e">
        <f>+#REF!</f>
        <v>#REF!</v>
      </c>
      <c r="F21" s="50" t="e">
        <f>+#REF!</f>
        <v>#REF!</v>
      </c>
      <c r="G21" s="50" t="e">
        <f>+#REF!</f>
        <v>#REF!</v>
      </c>
      <c r="H21" s="50" t="e">
        <f>+#REF!</f>
        <v>#REF!</v>
      </c>
    </row>
    <row r="22" spans="2:8" x14ac:dyDescent="0.25">
      <c r="B22" s="61" t="s">
        <v>83</v>
      </c>
      <c r="C22" s="62"/>
      <c r="D22" s="49" t="e">
        <f>+#REF!</f>
        <v>#REF!</v>
      </c>
      <c r="E22" s="50" t="e">
        <f>+#REF!</f>
        <v>#REF!</v>
      </c>
      <c r="F22" s="50" t="e">
        <f>+#REF!</f>
        <v>#REF!</v>
      </c>
      <c r="G22" s="50" t="e">
        <f>+#REF!</f>
        <v>#REF!</v>
      </c>
      <c r="H22" s="50" t="e">
        <f>+#REF!</f>
        <v>#REF!</v>
      </c>
    </row>
    <row r="23" spans="2:8" s="42" customFormat="1" x14ac:dyDescent="0.25">
      <c r="B23" s="62" t="s">
        <v>84</v>
      </c>
      <c r="C23" s="68"/>
      <c r="D23" s="49" t="e">
        <f>+#REF!</f>
        <v>#REF!</v>
      </c>
      <c r="E23" s="50" t="e">
        <f>+#REF!</f>
        <v>#REF!</v>
      </c>
      <c r="F23" s="50" t="e">
        <f>+#REF!</f>
        <v>#REF!</v>
      </c>
      <c r="G23" s="50" t="e">
        <f>+#REF!</f>
        <v>#REF!</v>
      </c>
      <c r="H23" s="50" t="e">
        <f>+#REF!</f>
        <v>#REF!</v>
      </c>
    </row>
    <row r="24" spans="2:8" s="42" customFormat="1" x14ac:dyDescent="0.25">
      <c r="B24" s="62" t="s">
        <v>90</v>
      </c>
      <c r="C24" s="68"/>
      <c r="D24" s="49" t="e">
        <f>+#REF!</f>
        <v>#REF!</v>
      </c>
      <c r="E24" s="50" t="e">
        <f>+#REF!</f>
        <v>#REF!</v>
      </c>
      <c r="F24" s="50" t="e">
        <f>+#REF!</f>
        <v>#REF!</v>
      </c>
      <c r="G24" s="50" t="e">
        <f>+#REF!</f>
        <v>#REF!</v>
      </c>
      <c r="H24" s="50" t="e">
        <f>+#REF!</f>
        <v>#REF!</v>
      </c>
    </row>
    <row r="25" spans="2:8" s="42" customFormat="1" x14ac:dyDescent="0.25">
      <c r="B25" s="62" t="s">
        <v>91</v>
      </c>
      <c r="C25" s="68"/>
      <c r="D25" s="49" t="e">
        <f>+#REF!</f>
        <v>#REF!</v>
      </c>
      <c r="E25" s="50" t="e">
        <f>+#REF!</f>
        <v>#REF!</v>
      </c>
      <c r="F25" s="50" t="e">
        <f>+#REF!</f>
        <v>#REF!</v>
      </c>
      <c r="G25" s="50" t="e">
        <f>+#REF!</f>
        <v>#REF!</v>
      </c>
      <c r="H25" s="50" t="e">
        <f>+#REF!</f>
        <v>#REF!</v>
      </c>
    </row>
    <row r="26" spans="2:8" s="42" customFormat="1" x14ac:dyDescent="0.25">
      <c r="B26" s="62" t="s">
        <v>85</v>
      </c>
      <c r="C26" s="68"/>
      <c r="D26" s="49" t="e">
        <f>+#REF!</f>
        <v>#REF!</v>
      </c>
      <c r="E26" s="50" t="e">
        <f>+#REF!</f>
        <v>#REF!</v>
      </c>
      <c r="F26" s="50" t="e">
        <f>+#REF!</f>
        <v>#REF!</v>
      </c>
      <c r="G26" s="50" t="e">
        <f>+#REF!</f>
        <v>#REF!</v>
      </c>
      <c r="H26" s="50" t="e">
        <f>+#REF!</f>
        <v>#REF!</v>
      </c>
    </row>
    <row r="27" spans="2:8" s="42" customFormat="1" x14ac:dyDescent="0.25">
      <c r="B27" s="62" t="s">
        <v>86</v>
      </c>
      <c r="C27" s="68"/>
      <c r="D27" s="49" t="e">
        <f>+#REF!</f>
        <v>#REF!</v>
      </c>
      <c r="E27" s="50" t="e">
        <f>+#REF!</f>
        <v>#REF!</v>
      </c>
      <c r="F27" s="50" t="e">
        <f>+#REF!</f>
        <v>#REF!</v>
      </c>
      <c r="G27" s="50" t="e">
        <f>+#REF!</f>
        <v>#REF!</v>
      </c>
      <c r="H27" s="50" t="e">
        <f>+#REF!</f>
        <v>#REF!</v>
      </c>
    </row>
    <row r="28" spans="2:8" x14ac:dyDescent="0.25">
      <c r="B28" s="69" t="s">
        <v>89</v>
      </c>
      <c r="C28" s="70"/>
      <c r="D28" s="57" t="e">
        <f>+#REF!</f>
        <v>#REF!</v>
      </c>
      <c r="E28" s="58" t="e">
        <f>+#REF!</f>
        <v>#REF!</v>
      </c>
      <c r="F28" s="58" t="e">
        <f>+#REF!</f>
        <v>#REF!</v>
      </c>
      <c r="G28" s="58" t="e">
        <f>+#REF!</f>
        <v>#REF!</v>
      </c>
      <c r="H28" s="58" t="e">
        <f>+#REF!</f>
        <v>#REF!</v>
      </c>
    </row>
    <row r="29" spans="2:8" x14ac:dyDescent="0.25">
      <c r="B29" s="61" t="s">
        <v>79</v>
      </c>
      <c r="C29" s="62"/>
      <c r="D29" s="49">
        <f>+'10. SALUD VISUAL '!A70</f>
        <v>30</v>
      </c>
      <c r="E29" s="50">
        <f>+'10. SALUD VISUAL '!F72</f>
        <v>0.31874999999999998</v>
      </c>
      <c r="F29" s="50">
        <f>+'10. SALUD VISUAL '!F73</f>
        <v>0.24374999999999999</v>
      </c>
      <c r="G29" s="50">
        <f>+'10. SALUD VISUAL '!F74</f>
        <v>0.4375</v>
      </c>
      <c r="H29" s="50">
        <f>+'10. SALUD VISUAL '!F77</f>
        <v>0.75624999999999998</v>
      </c>
    </row>
    <row r="30" spans="2:8" s="42" customFormat="1" x14ac:dyDescent="0.25">
      <c r="B30" s="51" t="s">
        <v>80</v>
      </c>
      <c r="C30" s="47"/>
      <c r="D30" s="49">
        <f>+'10. SALUD AUDITIVA'!A66</f>
        <v>25</v>
      </c>
      <c r="E30" s="50">
        <f>+'10. SALUD AUDITIVA'!F67</f>
        <v>0.48</v>
      </c>
      <c r="F30" s="50">
        <f>+'10. SALUD AUDITIVA'!F68</f>
        <v>0.14399999999999999</v>
      </c>
      <c r="G30" s="50">
        <f>+'10. SALUD AUDITIVA'!F69</f>
        <v>0.376</v>
      </c>
      <c r="H30" s="50">
        <f>+'10. SALUD AUDITIVA'!F72</f>
        <v>0.85599999999999998</v>
      </c>
    </row>
    <row r="31" spans="2:8" x14ac:dyDescent="0.25">
      <c r="B31" s="61" t="s">
        <v>87</v>
      </c>
      <c r="C31" s="62"/>
      <c r="D31" s="49" t="e">
        <f>+#REF!</f>
        <v>#REF!</v>
      </c>
      <c r="E31" s="50" t="e">
        <f>+#REF!</f>
        <v>#REF!</v>
      </c>
      <c r="F31" s="50" t="e">
        <f>+#REF!</f>
        <v>#REF!</v>
      </c>
      <c r="G31" s="50" t="e">
        <f>+#REF!</f>
        <v>#REF!</v>
      </c>
      <c r="H31" s="50" t="e">
        <f>+#REF!</f>
        <v>#REF!</v>
      </c>
    </row>
    <row r="32" spans="2:8" x14ac:dyDescent="0.25">
      <c r="B32" s="61" t="s">
        <v>88</v>
      </c>
      <c r="C32" s="62"/>
      <c r="D32" s="49" t="e">
        <f>+#REF!</f>
        <v>#REF!</v>
      </c>
      <c r="E32" s="50" t="e">
        <f>+#REF!</f>
        <v>#REF!</v>
      </c>
      <c r="F32" s="50" t="e">
        <f>+#REF!</f>
        <v>#REF!</v>
      </c>
      <c r="G32" s="50" t="e">
        <f>+#REF!</f>
        <v>#REF!</v>
      </c>
      <c r="H32" s="50" t="e">
        <f>+#REF!</f>
        <v>#REF!</v>
      </c>
    </row>
    <row r="33" spans="2:8" x14ac:dyDescent="0.25">
      <c r="B33" s="61" t="s">
        <v>23</v>
      </c>
      <c r="C33" s="62"/>
      <c r="D33" s="49" t="e">
        <f>+#REF!</f>
        <v>#REF!</v>
      </c>
      <c r="E33" s="50" t="e">
        <f>+#REF!</f>
        <v>#REF!</v>
      </c>
      <c r="F33" s="50" t="e">
        <f>+#REF!</f>
        <v>#REF!</v>
      </c>
      <c r="G33" s="50" t="e">
        <f>+#REF!</f>
        <v>#REF!</v>
      </c>
      <c r="H33" s="50" t="e">
        <f>+#REF!</f>
        <v>#REF!</v>
      </c>
    </row>
    <row r="34" spans="2:8" x14ac:dyDescent="0.25">
      <c r="B34" s="61" t="s">
        <v>24</v>
      </c>
      <c r="C34" s="62"/>
      <c r="D34" s="49" t="e">
        <f>+#REF!</f>
        <v>#REF!</v>
      </c>
      <c r="E34" s="50" t="e">
        <f>+#REF!</f>
        <v>#REF!</v>
      </c>
      <c r="F34" s="50" t="e">
        <f>+#REF!</f>
        <v>#REF!</v>
      </c>
      <c r="G34" s="50" t="e">
        <f>+#REF!</f>
        <v>#REF!</v>
      </c>
      <c r="H34" s="50" t="e">
        <f>+#REF!</f>
        <v>#REF!</v>
      </c>
    </row>
    <row r="35" spans="2:8" x14ac:dyDescent="0.25">
      <c r="B35" s="63" t="s">
        <v>3</v>
      </c>
      <c r="C35" s="64"/>
      <c r="D35" s="53" t="e">
        <f>SUM(D19:D34)</f>
        <v>#REF!</v>
      </c>
      <c r="E35" s="54" t="e">
        <f>AVERAGE(E19:E34)</f>
        <v>#REF!</v>
      </c>
      <c r="F35" s="54" t="e">
        <f t="shared" ref="F35:H35" si="0">AVERAGE(F19:F34)</f>
        <v>#REF!</v>
      </c>
      <c r="G35" s="54" t="e">
        <f t="shared" si="0"/>
        <v>#REF!</v>
      </c>
      <c r="H35" s="54" t="e">
        <f t="shared" si="0"/>
        <v>#REF!</v>
      </c>
    </row>
  </sheetData>
  <mergeCells count="19"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5" workbookViewId="0">
      <selection activeCell="J79" sqref="J7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2" t="s">
        <v>94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0" x14ac:dyDescent="0.2">
      <c r="C8" s="72" t="s">
        <v>26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0" x14ac:dyDescent="0.2">
      <c r="C9" s="72" t="s">
        <v>95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0" x14ac:dyDescent="0.2">
      <c r="C10" s="72" t="s">
        <v>27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9" t="s">
        <v>28</v>
      </c>
      <c r="C12" s="80"/>
      <c r="D12" s="81"/>
      <c r="E12" s="18"/>
      <c r="F12" s="18"/>
      <c r="G12" s="18"/>
      <c r="H12" s="18"/>
      <c r="I12" s="18"/>
      <c r="J12" s="18"/>
    </row>
    <row r="13" spans="1:20" ht="31.5" customHeight="1" x14ac:dyDescent="0.2">
      <c r="B13" s="82"/>
      <c r="C13" s="83"/>
      <c r="D13" s="84"/>
      <c r="E13" s="18"/>
      <c r="F13" s="18"/>
      <c r="G13" s="18"/>
      <c r="H13" s="18"/>
      <c r="I13" s="18"/>
      <c r="J13" s="18"/>
    </row>
    <row r="14" spans="1:20" ht="31.5" customHeight="1" x14ac:dyDescent="0.2">
      <c r="B14" s="77"/>
      <c r="C14" s="77"/>
      <c r="D14" s="21" t="s">
        <v>8</v>
      </c>
      <c r="E14" s="78" t="s">
        <v>96</v>
      </c>
      <c r="F14" s="78"/>
      <c r="G14" s="78"/>
      <c r="H14" s="78" t="s">
        <v>97</v>
      </c>
      <c r="I14" s="78"/>
      <c r="J14" s="78"/>
      <c r="K14" s="78" t="s">
        <v>112</v>
      </c>
      <c r="L14" s="78"/>
      <c r="M14" s="78"/>
      <c r="N14" s="78" t="s">
        <v>119</v>
      </c>
      <c r="O14" s="78"/>
      <c r="P14" s="78"/>
      <c r="Q14" s="78" t="s">
        <v>120</v>
      </c>
      <c r="R14" s="78"/>
      <c r="S14" s="78"/>
    </row>
    <row r="15" spans="1:20" ht="31.5" customHeight="1" x14ac:dyDescent="0.2">
      <c r="B15" s="76" t="s">
        <v>9</v>
      </c>
      <c r="C15" s="76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90" x14ac:dyDescent="0.25">
      <c r="A16" s="4">
        <v>1</v>
      </c>
      <c r="B16" s="76"/>
      <c r="C16" s="76"/>
      <c r="D16" s="23" t="s">
        <v>29</v>
      </c>
      <c r="E16" s="24">
        <v>1</v>
      </c>
      <c r="F16" s="25"/>
      <c r="G16" s="25"/>
      <c r="H16" s="24">
        <v>1</v>
      </c>
      <c r="I16" s="25"/>
      <c r="J16" s="25"/>
      <c r="K16" s="24">
        <v>1</v>
      </c>
      <c r="L16" s="25"/>
      <c r="M16" s="25"/>
      <c r="N16" s="24">
        <v>1</v>
      </c>
      <c r="O16" s="25"/>
      <c r="P16" s="25"/>
      <c r="Q16" s="24">
        <v>1</v>
      </c>
      <c r="R16" s="25"/>
      <c r="S16" s="25"/>
      <c r="T16" s="18">
        <f>SUM(E16:S16)</f>
        <v>5</v>
      </c>
    </row>
    <row r="17" spans="1:20" ht="51" x14ac:dyDescent="0.2">
      <c r="A17" s="4">
        <v>2</v>
      </c>
      <c r="B17" s="76"/>
      <c r="C17" s="76"/>
      <c r="D17" s="26" t="s">
        <v>30</v>
      </c>
      <c r="E17" s="27"/>
      <c r="F17" s="28">
        <v>1</v>
      </c>
      <c r="G17" s="28"/>
      <c r="H17" s="27"/>
      <c r="I17" s="28">
        <v>1</v>
      </c>
      <c r="J17" s="28"/>
      <c r="K17" s="27"/>
      <c r="L17" s="28">
        <v>1</v>
      </c>
      <c r="M17" s="28"/>
      <c r="N17" s="27"/>
      <c r="O17" s="28">
        <v>1</v>
      </c>
      <c r="P17" s="28"/>
      <c r="Q17" s="27"/>
      <c r="R17" s="28">
        <v>1</v>
      </c>
      <c r="S17" s="28"/>
      <c r="T17" s="18">
        <f>SUM(E17:S17)</f>
        <v>5</v>
      </c>
    </row>
    <row r="18" spans="1:20" ht="31.5" customHeight="1" x14ac:dyDescent="0.2">
      <c r="B18" s="76"/>
      <c r="C18" s="76"/>
      <c r="D18" s="29" t="s">
        <v>4</v>
      </c>
      <c r="E18" s="30">
        <f>SUM(E16:E17)</f>
        <v>1</v>
      </c>
      <c r="F18" s="30">
        <f t="shared" ref="F18:S18" si="0">SUM(F16:F17)</f>
        <v>1</v>
      </c>
      <c r="G18" s="30">
        <f t="shared" si="0"/>
        <v>0</v>
      </c>
      <c r="H18" s="30">
        <f t="shared" si="0"/>
        <v>1</v>
      </c>
      <c r="I18" s="30">
        <f t="shared" si="0"/>
        <v>1</v>
      </c>
      <c r="J18" s="30">
        <f t="shared" si="0"/>
        <v>0</v>
      </c>
      <c r="K18" s="30">
        <f t="shared" si="0"/>
        <v>1</v>
      </c>
      <c r="L18" s="30">
        <f t="shared" si="0"/>
        <v>1</v>
      </c>
      <c r="M18" s="30">
        <f t="shared" si="0"/>
        <v>0</v>
      </c>
      <c r="N18" s="30">
        <f t="shared" si="0"/>
        <v>1</v>
      </c>
      <c r="O18" s="30">
        <f t="shared" si="0"/>
        <v>1</v>
      </c>
      <c r="P18" s="30">
        <f t="shared" si="0"/>
        <v>0</v>
      </c>
      <c r="Q18" s="30">
        <f t="shared" si="0"/>
        <v>1</v>
      </c>
      <c r="R18" s="30">
        <f t="shared" si="0"/>
        <v>1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76"/>
      <c r="C19" s="76"/>
      <c r="D19" s="22" t="s">
        <v>21</v>
      </c>
      <c r="E19" s="73" t="s">
        <v>98</v>
      </c>
      <c r="F19" s="73"/>
      <c r="G19" s="73"/>
      <c r="H19" s="73" t="s">
        <v>99</v>
      </c>
      <c r="I19" s="73"/>
      <c r="J19" s="73"/>
      <c r="K19" s="73" t="s">
        <v>98</v>
      </c>
      <c r="L19" s="73"/>
      <c r="M19" s="73"/>
      <c r="N19" s="73" t="s">
        <v>99</v>
      </c>
      <c r="O19" s="73"/>
      <c r="P19" s="73"/>
      <c r="Q19" s="73" t="s">
        <v>99</v>
      </c>
      <c r="R19" s="73"/>
      <c r="S19" s="73"/>
    </row>
    <row r="20" spans="1:20" ht="31.5" customHeight="1" x14ac:dyDescent="0.2">
      <c r="B20" s="75" t="s">
        <v>22</v>
      </c>
      <c r="C20" s="75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63.75" x14ac:dyDescent="0.2">
      <c r="A21" s="4">
        <v>1</v>
      </c>
      <c r="B21" s="75"/>
      <c r="C21" s="75"/>
      <c r="D21" s="31" t="s">
        <v>31</v>
      </c>
      <c r="E21" s="27">
        <v>1</v>
      </c>
      <c r="F21" s="28"/>
      <c r="G21" s="28"/>
      <c r="H21" s="27">
        <v>1</v>
      </c>
      <c r="I21" s="28"/>
      <c r="J21" s="28"/>
      <c r="K21" s="27">
        <v>1</v>
      </c>
      <c r="L21" s="28"/>
      <c r="M21" s="28"/>
      <c r="N21" s="27">
        <v>1</v>
      </c>
      <c r="O21" s="28"/>
      <c r="P21" s="28"/>
      <c r="Q21" s="27">
        <v>1</v>
      </c>
      <c r="R21" s="28"/>
      <c r="S21" s="28"/>
      <c r="T21" s="18">
        <f>SUM(E21:S21)</f>
        <v>5</v>
      </c>
    </row>
    <row r="22" spans="1:20" ht="51" x14ac:dyDescent="0.2">
      <c r="A22" s="4">
        <v>2</v>
      </c>
      <c r="B22" s="75"/>
      <c r="C22" s="75"/>
      <c r="D22" s="31" t="s">
        <v>32</v>
      </c>
      <c r="E22" s="27">
        <v>1</v>
      </c>
      <c r="F22" s="28"/>
      <c r="G22" s="28"/>
      <c r="H22" s="27">
        <v>1</v>
      </c>
      <c r="I22" s="28"/>
      <c r="J22" s="28"/>
      <c r="K22" s="27">
        <v>1</v>
      </c>
      <c r="L22" s="28"/>
      <c r="M22" s="28"/>
      <c r="N22" s="27">
        <v>1</v>
      </c>
      <c r="O22" s="28"/>
      <c r="P22" s="28"/>
      <c r="Q22" s="27">
        <v>1</v>
      </c>
      <c r="R22" s="28"/>
      <c r="S22" s="28"/>
      <c r="T22" s="18">
        <f>SUM(E22:S22)</f>
        <v>5</v>
      </c>
    </row>
    <row r="23" spans="1:20" ht="31.5" customHeight="1" x14ac:dyDescent="0.2">
      <c r="B23" s="75"/>
      <c r="C23" s="75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75"/>
      <c r="C24" s="75"/>
      <c r="D24" s="22" t="s">
        <v>21</v>
      </c>
      <c r="E24" s="73" t="s">
        <v>106</v>
      </c>
      <c r="F24" s="73"/>
      <c r="G24" s="73"/>
      <c r="H24" s="73" t="s">
        <v>107</v>
      </c>
      <c r="I24" s="73"/>
      <c r="J24" s="73"/>
      <c r="K24" s="73" t="s">
        <v>106</v>
      </c>
      <c r="L24" s="73"/>
      <c r="M24" s="73"/>
      <c r="N24" s="73" t="s">
        <v>106</v>
      </c>
      <c r="O24" s="73"/>
      <c r="P24" s="73"/>
      <c r="Q24" s="73" t="s">
        <v>106</v>
      </c>
      <c r="R24" s="73"/>
      <c r="S24" s="73"/>
    </row>
    <row r="25" spans="1:20" ht="31.5" customHeight="1" x14ac:dyDescent="0.2">
      <c r="B25" s="75" t="s">
        <v>5</v>
      </c>
      <c r="C25" s="75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75"/>
      <c r="C26" s="75"/>
      <c r="D26" s="32" t="s">
        <v>33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/>
      <c r="O26" s="28"/>
      <c r="P26" s="28">
        <v>1</v>
      </c>
      <c r="Q26" s="28"/>
      <c r="R26" s="28"/>
      <c r="S26" s="28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5"/>
      <c r="C27" s="75"/>
      <c r="D27" s="32" t="s">
        <v>34</v>
      </c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 t="shared" si="2"/>
        <v>5</v>
      </c>
    </row>
    <row r="28" spans="1:20" ht="18.75" customHeight="1" x14ac:dyDescent="0.2">
      <c r="A28" s="4">
        <v>3</v>
      </c>
      <c r="B28" s="75"/>
      <c r="C28" s="75"/>
      <c r="D28" s="32" t="s">
        <v>35</v>
      </c>
      <c r="E28" s="28"/>
      <c r="F28" s="28"/>
      <c r="G28" s="28">
        <v>1</v>
      </c>
      <c r="H28" s="28"/>
      <c r="I28" s="28"/>
      <c r="J28" s="28">
        <v>1</v>
      </c>
      <c r="K28" s="28"/>
      <c r="L28" s="28"/>
      <c r="M28" s="28">
        <v>1</v>
      </c>
      <c r="N28" s="28"/>
      <c r="O28" s="28"/>
      <c r="P28" s="28">
        <v>1</v>
      </c>
      <c r="Q28" s="28"/>
      <c r="R28" s="28"/>
      <c r="S28" s="28">
        <v>1</v>
      </c>
      <c r="T28" s="18">
        <f t="shared" si="2"/>
        <v>5</v>
      </c>
    </row>
    <row r="29" spans="1:20" ht="63.75" x14ac:dyDescent="0.2">
      <c r="A29" s="4">
        <v>4</v>
      </c>
      <c r="B29" s="75"/>
      <c r="C29" s="75"/>
      <c r="D29" s="33" t="s">
        <v>36</v>
      </c>
      <c r="E29" s="28"/>
      <c r="F29" s="28">
        <v>1</v>
      </c>
      <c r="G29" s="28"/>
      <c r="H29" s="28"/>
      <c r="I29" s="28"/>
      <c r="J29" s="28">
        <v>1</v>
      </c>
      <c r="K29" s="28"/>
      <c r="L29" s="28"/>
      <c r="M29" s="28">
        <v>1</v>
      </c>
      <c r="N29" s="28"/>
      <c r="O29" s="28"/>
      <c r="P29" s="28">
        <v>1</v>
      </c>
      <c r="Q29" s="28"/>
      <c r="R29" s="28"/>
      <c r="S29" s="28">
        <v>1</v>
      </c>
      <c r="T29" s="18">
        <f t="shared" si="2"/>
        <v>5</v>
      </c>
    </row>
    <row r="30" spans="1:20" ht="76.5" x14ac:dyDescent="0.2">
      <c r="A30" s="4">
        <v>5</v>
      </c>
      <c r="B30" s="75"/>
      <c r="C30" s="75"/>
      <c r="D30" s="33" t="s">
        <v>37</v>
      </c>
      <c r="E30" s="28"/>
      <c r="F30" s="28"/>
      <c r="G30" s="28">
        <v>1</v>
      </c>
      <c r="H30" s="28"/>
      <c r="I30" s="28"/>
      <c r="J30" s="28">
        <v>1</v>
      </c>
      <c r="K30" s="28"/>
      <c r="L30" s="28"/>
      <c r="M30" s="28">
        <v>1</v>
      </c>
      <c r="N30" s="28"/>
      <c r="O30" s="28"/>
      <c r="P30" s="28">
        <v>1</v>
      </c>
      <c r="Q30" s="28"/>
      <c r="R30" s="28"/>
      <c r="S30" s="28">
        <v>1</v>
      </c>
      <c r="T30" s="18">
        <f t="shared" si="2"/>
        <v>5</v>
      </c>
    </row>
    <row r="31" spans="1:20" ht="63.75" x14ac:dyDescent="0.2">
      <c r="A31" s="4">
        <v>6</v>
      </c>
      <c r="B31" s="75"/>
      <c r="C31" s="75"/>
      <c r="D31" s="33" t="s">
        <v>38</v>
      </c>
      <c r="E31" s="28"/>
      <c r="F31" s="28"/>
      <c r="G31" s="28">
        <v>1</v>
      </c>
      <c r="H31" s="28"/>
      <c r="I31" s="28">
        <v>1</v>
      </c>
      <c r="J31" s="28"/>
      <c r="K31" s="28">
        <v>1</v>
      </c>
      <c r="L31" s="28"/>
      <c r="M31" s="28"/>
      <c r="N31" s="28">
        <v>1</v>
      </c>
      <c r="O31" s="28"/>
      <c r="P31" s="28"/>
      <c r="Q31" s="28">
        <v>1</v>
      </c>
      <c r="R31" s="28"/>
      <c r="S31" s="28"/>
      <c r="T31" s="18">
        <f t="shared" si="2"/>
        <v>5</v>
      </c>
    </row>
    <row r="32" spans="1:20" ht="63.75" x14ac:dyDescent="0.2">
      <c r="A32" s="4">
        <v>7</v>
      </c>
      <c r="B32" s="75"/>
      <c r="C32" s="75"/>
      <c r="D32" s="33" t="s">
        <v>39</v>
      </c>
      <c r="E32" s="28"/>
      <c r="F32" s="28"/>
      <c r="G32" s="28">
        <v>1</v>
      </c>
      <c r="H32" s="28"/>
      <c r="I32" s="28"/>
      <c r="J32" s="28">
        <v>1</v>
      </c>
      <c r="K32" s="28"/>
      <c r="L32" s="28"/>
      <c r="M32" s="28">
        <v>1</v>
      </c>
      <c r="N32" s="28"/>
      <c r="O32" s="28"/>
      <c r="P32" s="28">
        <v>1</v>
      </c>
      <c r="Q32" s="28"/>
      <c r="R32" s="28"/>
      <c r="S32" s="28">
        <v>1</v>
      </c>
      <c r="T32" s="18">
        <f t="shared" si="2"/>
        <v>5</v>
      </c>
    </row>
    <row r="33" spans="1:20" ht="31.5" customHeight="1" x14ac:dyDescent="0.2">
      <c r="B33" s="75"/>
      <c r="C33" s="75"/>
      <c r="D33" s="29" t="s">
        <v>4</v>
      </c>
      <c r="E33" s="30">
        <f>SUM(E26:E32)</f>
        <v>0</v>
      </c>
      <c r="F33" s="30">
        <f t="shared" ref="F33:S33" si="3">SUM(F26:F32)</f>
        <v>1</v>
      </c>
      <c r="G33" s="30">
        <f t="shared" si="3"/>
        <v>6</v>
      </c>
      <c r="H33" s="30">
        <f t="shared" si="3"/>
        <v>0</v>
      </c>
      <c r="I33" s="30">
        <f t="shared" si="3"/>
        <v>1</v>
      </c>
      <c r="J33" s="30">
        <f t="shared" si="3"/>
        <v>6</v>
      </c>
      <c r="K33" s="30">
        <f t="shared" si="3"/>
        <v>1</v>
      </c>
      <c r="L33" s="30">
        <f t="shared" si="3"/>
        <v>0</v>
      </c>
      <c r="M33" s="30">
        <f t="shared" si="3"/>
        <v>6</v>
      </c>
      <c r="N33" s="30">
        <f t="shared" si="3"/>
        <v>1</v>
      </c>
      <c r="O33" s="30">
        <f t="shared" si="3"/>
        <v>0</v>
      </c>
      <c r="P33" s="30">
        <f t="shared" si="3"/>
        <v>6</v>
      </c>
      <c r="Q33" s="30">
        <f t="shared" si="3"/>
        <v>1</v>
      </c>
      <c r="R33" s="30">
        <f t="shared" si="3"/>
        <v>0</v>
      </c>
      <c r="S33" s="30">
        <f t="shared" si="3"/>
        <v>6</v>
      </c>
      <c r="T33" s="18">
        <f t="shared" si="2"/>
        <v>35</v>
      </c>
    </row>
    <row r="34" spans="1:20" ht="31.5" customHeight="1" x14ac:dyDescent="0.2">
      <c r="B34" s="75"/>
      <c r="C34" s="75"/>
      <c r="D34" s="22" t="s">
        <v>21</v>
      </c>
      <c r="E34" s="73" t="s">
        <v>105</v>
      </c>
      <c r="F34" s="73"/>
      <c r="G34" s="73"/>
      <c r="H34" s="73" t="s">
        <v>100</v>
      </c>
      <c r="I34" s="73"/>
      <c r="J34" s="73"/>
      <c r="K34" s="73" t="s">
        <v>113</v>
      </c>
      <c r="L34" s="73"/>
      <c r="M34" s="73"/>
      <c r="N34" s="73" t="s">
        <v>113</v>
      </c>
      <c r="O34" s="73"/>
      <c r="P34" s="73"/>
      <c r="Q34" s="73" t="s">
        <v>113</v>
      </c>
      <c r="R34" s="73"/>
      <c r="S34" s="73"/>
    </row>
    <row r="35" spans="1:20" ht="31.5" customHeight="1" x14ac:dyDescent="0.2">
      <c r="B35" s="75" t="s">
        <v>6</v>
      </c>
      <c r="C35" s="75"/>
      <c r="D35" s="22" t="s">
        <v>6</v>
      </c>
      <c r="E35" s="17" t="s">
        <v>0</v>
      </c>
      <c r="F35" s="17" t="s">
        <v>1</v>
      </c>
      <c r="G35" s="17" t="s">
        <v>2</v>
      </c>
      <c r="H35" s="17" t="s">
        <v>0</v>
      </c>
      <c r="I35" s="17" t="s">
        <v>1</v>
      </c>
      <c r="J35" s="17" t="s">
        <v>2</v>
      </c>
      <c r="K35" s="17" t="s">
        <v>0</v>
      </c>
      <c r="L35" s="17" t="s">
        <v>1</v>
      </c>
      <c r="M35" s="17" t="s">
        <v>2</v>
      </c>
      <c r="N35" s="17" t="s">
        <v>0</v>
      </c>
      <c r="O35" s="17" t="s">
        <v>1</v>
      </c>
      <c r="P35" s="17" t="s">
        <v>2</v>
      </c>
      <c r="Q35" s="17" t="s">
        <v>0</v>
      </c>
      <c r="R35" s="17" t="s">
        <v>1</v>
      </c>
      <c r="S35" s="17" t="s">
        <v>2</v>
      </c>
    </row>
    <row r="36" spans="1:20" ht="25.5" x14ac:dyDescent="0.2">
      <c r="A36" s="4">
        <v>1</v>
      </c>
      <c r="B36" s="75"/>
      <c r="C36" s="75"/>
      <c r="D36" s="34" t="s">
        <v>40</v>
      </c>
      <c r="E36" s="27">
        <v>1</v>
      </c>
      <c r="F36" s="28"/>
      <c r="G36" s="28"/>
      <c r="H36" s="27"/>
      <c r="I36" s="28">
        <v>1</v>
      </c>
      <c r="J36" s="28"/>
      <c r="K36" s="27">
        <v>1</v>
      </c>
      <c r="L36" s="28"/>
      <c r="M36" s="28"/>
      <c r="N36" s="27">
        <v>1</v>
      </c>
      <c r="O36" s="28"/>
      <c r="P36" s="28"/>
      <c r="Q36" s="27">
        <v>1</v>
      </c>
      <c r="R36" s="28"/>
      <c r="S36" s="28"/>
      <c r="T36" s="18">
        <f>SUM(E36:S36)</f>
        <v>5</v>
      </c>
    </row>
    <row r="37" spans="1:20" ht="51" x14ac:dyDescent="0.2">
      <c r="A37" s="4">
        <v>2</v>
      </c>
      <c r="B37" s="75"/>
      <c r="C37" s="75"/>
      <c r="D37" s="35" t="s">
        <v>41</v>
      </c>
      <c r="E37" s="27">
        <v>1</v>
      </c>
      <c r="F37" s="28"/>
      <c r="G37" s="28"/>
      <c r="H37" s="27"/>
      <c r="I37" s="28">
        <v>1</v>
      </c>
      <c r="J37" s="28"/>
      <c r="K37" s="27"/>
      <c r="L37" s="28">
        <v>1</v>
      </c>
      <c r="M37" s="28"/>
      <c r="N37" s="27"/>
      <c r="O37" s="28">
        <v>1</v>
      </c>
      <c r="P37" s="28"/>
      <c r="Q37" s="27"/>
      <c r="R37" s="28">
        <v>1</v>
      </c>
      <c r="S37" s="28"/>
      <c r="T37" s="18">
        <f>SUM(E37:S37)</f>
        <v>5</v>
      </c>
    </row>
    <row r="38" spans="1:20" ht="25.5" x14ac:dyDescent="0.2">
      <c r="A38" s="4">
        <v>3</v>
      </c>
      <c r="B38" s="75"/>
      <c r="C38" s="75"/>
      <c r="D38" s="36" t="s">
        <v>42</v>
      </c>
      <c r="E38" s="27"/>
      <c r="F38" s="28"/>
      <c r="G38" s="28">
        <v>1</v>
      </c>
      <c r="H38" s="27"/>
      <c r="I38" s="28">
        <v>1</v>
      </c>
      <c r="J38" s="28"/>
      <c r="K38" s="27">
        <v>1</v>
      </c>
      <c r="L38" s="28"/>
      <c r="M38" s="28"/>
      <c r="N38" s="27"/>
      <c r="O38" s="28">
        <v>1</v>
      </c>
      <c r="P38" s="28"/>
      <c r="Q38" s="27"/>
      <c r="R38" s="28">
        <v>1</v>
      </c>
      <c r="S38" s="28"/>
      <c r="T38" s="18">
        <f>SUM(E38:S38)</f>
        <v>5</v>
      </c>
    </row>
    <row r="39" spans="1:20" ht="25.5" x14ac:dyDescent="0.2">
      <c r="A39" s="4">
        <v>4</v>
      </c>
      <c r="B39" s="75"/>
      <c r="C39" s="75"/>
      <c r="D39" s="35" t="s">
        <v>43</v>
      </c>
      <c r="E39" s="27">
        <v>1</v>
      </c>
      <c r="F39" s="28"/>
      <c r="G39" s="28"/>
      <c r="H39" s="27">
        <v>1</v>
      </c>
      <c r="I39" s="28"/>
      <c r="J39" s="28"/>
      <c r="K39" s="27">
        <v>1</v>
      </c>
      <c r="L39" s="28"/>
      <c r="M39" s="28"/>
      <c r="N39" s="27">
        <v>1</v>
      </c>
      <c r="O39" s="28"/>
      <c r="P39" s="28"/>
      <c r="Q39" s="27">
        <v>1</v>
      </c>
      <c r="R39" s="28"/>
      <c r="S39" s="28"/>
      <c r="T39" s="18">
        <f>SUM(E39:S39)</f>
        <v>5</v>
      </c>
    </row>
    <row r="40" spans="1:20" ht="31.5" customHeight="1" x14ac:dyDescent="0.2">
      <c r="B40" s="75"/>
      <c r="C40" s="75"/>
      <c r="D40" s="29" t="s">
        <v>4</v>
      </c>
      <c r="E40" s="30">
        <f>SUM(E36:E39)</f>
        <v>3</v>
      </c>
      <c r="F40" s="30">
        <f t="shared" ref="F40:S40" si="4">SUM(F36:F39)</f>
        <v>0</v>
      </c>
      <c r="G40" s="30">
        <f t="shared" si="4"/>
        <v>1</v>
      </c>
      <c r="H40" s="30">
        <f t="shared" si="4"/>
        <v>1</v>
      </c>
      <c r="I40" s="30">
        <f t="shared" si="4"/>
        <v>3</v>
      </c>
      <c r="J40" s="30">
        <f t="shared" si="4"/>
        <v>0</v>
      </c>
      <c r="K40" s="30">
        <f t="shared" si="4"/>
        <v>3</v>
      </c>
      <c r="L40" s="30">
        <f t="shared" si="4"/>
        <v>1</v>
      </c>
      <c r="M40" s="30">
        <f t="shared" si="4"/>
        <v>0</v>
      </c>
      <c r="N40" s="30">
        <f t="shared" si="4"/>
        <v>2</v>
      </c>
      <c r="O40" s="30">
        <f t="shared" si="4"/>
        <v>2</v>
      </c>
      <c r="P40" s="30">
        <f t="shared" si="4"/>
        <v>0</v>
      </c>
      <c r="Q40" s="30">
        <f t="shared" si="4"/>
        <v>2</v>
      </c>
      <c r="R40" s="30">
        <f t="shared" si="4"/>
        <v>2</v>
      </c>
      <c r="S40" s="30">
        <f t="shared" si="4"/>
        <v>0</v>
      </c>
      <c r="T40" s="18">
        <f>SUM(E40:S40)</f>
        <v>20</v>
      </c>
    </row>
    <row r="41" spans="1:20" ht="31.5" customHeight="1" x14ac:dyDescent="0.2">
      <c r="B41" s="75"/>
      <c r="C41" s="75"/>
      <c r="D41" s="22" t="s">
        <v>21</v>
      </c>
      <c r="E41" s="73" t="s">
        <v>110</v>
      </c>
      <c r="F41" s="73"/>
      <c r="G41" s="73"/>
      <c r="H41" s="73" t="s">
        <v>111</v>
      </c>
      <c r="I41" s="73"/>
      <c r="J41" s="73"/>
      <c r="K41" s="73" t="s">
        <v>114</v>
      </c>
      <c r="L41" s="73"/>
      <c r="M41" s="73"/>
      <c r="N41" s="73" t="s">
        <v>111</v>
      </c>
      <c r="O41" s="73"/>
      <c r="P41" s="73"/>
      <c r="Q41" s="73" t="s">
        <v>111</v>
      </c>
      <c r="R41" s="73"/>
      <c r="S41" s="73"/>
    </row>
    <row r="42" spans="1:20" ht="31.5" customHeight="1" x14ac:dyDescent="0.2">
      <c r="B42" s="76" t="s">
        <v>7</v>
      </c>
      <c r="C42" s="76"/>
      <c r="D42" s="22" t="s">
        <v>7</v>
      </c>
      <c r="E42" s="17" t="s">
        <v>0</v>
      </c>
      <c r="F42" s="17" t="s">
        <v>1</v>
      </c>
      <c r="G42" s="17" t="s">
        <v>2</v>
      </c>
      <c r="H42" s="17" t="s">
        <v>0</v>
      </c>
      <c r="I42" s="17" t="s">
        <v>1</v>
      </c>
      <c r="J42" s="17" t="s">
        <v>2</v>
      </c>
      <c r="K42" s="17" t="s">
        <v>0</v>
      </c>
      <c r="L42" s="17" t="s">
        <v>1</v>
      </c>
      <c r="M42" s="17" t="s">
        <v>2</v>
      </c>
      <c r="N42" s="17" t="s">
        <v>0</v>
      </c>
      <c r="O42" s="17" t="s">
        <v>1</v>
      </c>
      <c r="P42" s="17" t="s">
        <v>2</v>
      </c>
      <c r="Q42" s="17" t="s">
        <v>0</v>
      </c>
      <c r="R42" s="17" t="s">
        <v>1</v>
      </c>
      <c r="S42" s="17" t="s">
        <v>2</v>
      </c>
    </row>
    <row r="43" spans="1:20" ht="38.25" customHeight="1" x14ac:dyDescent="0.2">
      <c r="A43" s="4">
        <v>1</v>
      </c>
      <c r="B43" s="76"/>
      <c r="C43" s="76"/>
      <c r="D43" s="32" t="s">
        <v>44</v>
      </c>
      <c r="E43" s="28"/>
      <c r="F43" s="28"/>
      <c r="G43" s="28">
        <v>1</v>
      </c>
      <c r="H43" s="28"/>
      <c r="I43" s="28"/>
      <c r="J43" s="28">
        <v>1</v>
      </c>
      <c r="K43" s="28"/>
      <c r="L43" s="28"/>
      <c r="M43" s="28">
        <v>1</v>
      </c>
      <c r="N43" s="28"/>
      <c r="O43" s="28"/>
      <c r="P43" s="28">
        <v>1</v>
      </c>
      <c r="Q43" s="28"/>
      <c r="R43" s="28"/>
      <c r="S43" s="28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76"/>
      <c r="C44" s="76"/>
      <c r="D44" s="32" t="s">
        <v>45</v>
      </c>
      <c r="E44" s="28"/>
      <c r="F44" s="28"/>
      <c r="G44" s="28">
        <v>1</v>
      </c>
      <c r="H44" s="28"/>
      <c r="I44" s="28"/>
      <c r="J44" s="28">
        <v>1</v>
      </c>
      <c r="K44" s="28"/>
      <c r="L44" s="28"/>
      <c r="M44" s="28">
        <v>1</v>
      </c>
      <c r="N44" s="28"/>
      <c r="O44" s="28"/>
      <c r="P44" s="28">
        <v>1</v>
      </c>
      <c r="Q44" s="28"/>
      <c r="R44" s="28"/>
      <c r="S44" s="28">
        <v>1</v>
      </c>
      <c r="T44" s="18">
        <f t="shared" si="5"/>
        <v>5</v>
      </c>
    </row>
    <row r="45" spans="1:20" ht="42" customHeight="1" x14ac:dyDescent="0.2">
      <c r="A45" s="4">
        <v>3</v>
      </c>
      <c r="B45" s="76"/>
      <c r="C45" s="76"/>
      <c r="D45" s="32" t="s">
        <v>46</v>
      </c>
      <c r="E45" s="28"/>
      <c r="F45" s="28"/>
      <c r="G45" s="28">
        <v>1</v>
      </c>
      <c r="H45" s="28"/>
      <c r="I45" s="28"/>
      <c r="J45" s="28">
        <v>1</v>
      </c>
      <c r="K45" s="28"/>
      <c r="L45" s="28"/>
      <c r="M45" s="28">
        <v>1</v>
      </c>
      <c r="N45" s="28"/>
      <c r="O45" s="28"/>
      <c r="P45" s="28">
        <v>1</v>
      </c>
      <c r="Q45" s="28"/>
      <c r="R45" s="28"/>
      <c r="S45" s="28">
        <v>1</v>
      </c>
      <c r="T45" s="18">
        <f t="shared" si="5"/>
        <v>5</v>
      </c>
    </row>
    <row r="46" spans="1:20" ht="42" customHeight="1" x14ac:dyDescent="0.2">
      <c r="A46" s="4">
        <v>4</v>
      </c>
      <c r="B46" s="76"/>
      <c r="C46" s="76"/>
      <c r="D46" s="32" t="s">
        <v>47</v>
      </c>
      <c r="E46" s="28"/>
      <c r="F46" s="28"/>
      <c r="G46" s="28">
        <v>1</v>
      </c>
      <c r="H46" s="28"/>
      <c r="I46" s="28"/>
      <c r="J46" s="28">
        <v>1</v>
      </c>
      <c r="K46" s="28"/>
      <c r="L46" s="28"/>
      <c r="M46" s="28">
        <v>1</v>
      </c>
      <c r="N46" s="28"/>
      <c r="O46" s="28"/>
      <c r="P46" s="28">
        <v>1</v>
      </c>
      <c r="Q46" s="28"/>
      <c r="R46" s="28"/>
      <c r="S46" s="28">
        <v>1</v>
      </c>
      <c r="T46" s="18">
        <f t="shared" si="5"/>
        <v>5</v>
      </c>
    </row>
    <row r="47" spans="1:20" ht="51" x14ac:dyDescent="0.2">
      <c r="A47" s="4">
        <v>5</v>
      </c>
      <c r="B47" s="76"/>
      <c r="C47" s="76"/>
      <c r="D47" s="33" t="s">
        <v>48</v>
      </c>
      <c r="E47" s="28">
        <v>1</v>
      </c>
      <c r="F47" s="28"/>
      <c r="G47" s="28"/>
      <c r="H47" s="28"/>
      <c r="I47" s="28"/>
      <c r="J47" s="28">
        <v>1</v>
      </c>
      <c r="K47" s="28"/>
      <c r="L47" s="28"/>
      <c r="M47" s="28">
        <v>1</v>
      </c>
      <c r="N47" s="28"/>
      <c r="O47" s="28"/>
      <c r="P47" s="28">
        <v>1</v>
      </c>
      <c r="Q47" s="28"/>
      <c r="R47" s="28"/>
      <c r="S47" s="28">
        <v>1</v>
      </c>
      <c r="T47" s="18">
        <f t="shared" si="5"/>
        <v>5</v>
      </c>
    </row>
    <row r="48" spans="1:20" ht="76.5" x14ac:dyDescent="0.2">
      <c r="A48" s="4">
        <v>6</v>
      </c>
      <c r="B48" s="76"/>
      <c r="C48" s="76"/>
      <c r="D48" s="33" t="s">
        <v>49</v>
      </c>
      <c r="E48" s="28"/>
      <c r="F48" s="28"/>
      <c r="G48" s="28">
        <v>1</v>
      </c>
      <c r="H48" s="28"/>
      <c r="I48" s="28"/>
      <c r="J48" s="28">
        <v>1</v>
      </c>
      <c r="K48" s="28"/>
      <c r="L48" s="28"/>
      <c r="M48" s="28">
        <v>1</v>
      </c>
      <c r="N48" s="28"/>
      <c r="O48" s="28"/>
      <c r="P48" s="28">
        <v>1</v>
      </c>
      <c r="Q48" s="28"/>
      <c r="R48" s="28"/>
      <c r="S48" s="28">
        <v>1</v>
      </c>
      <c r="T48" s="18">
        <f t="shared" si="5"/>
        <v>5</v>
      </c>
    </row>
    <row r="49" spans="1:20" ht="89.25" x14ac:dyDescent="0.2">
      <c r="A49" s="4">
        <v>7</v>
      </c>
      <c r="B49" s="76"/>
      <c r="C49" s="76"/>
      <c r="D49" s="33" t="s">
        <v>50</v>
      </c>
      <c r="E49" s="28"/>
      <c r="F49" s="28"/>
      <c r="G49" s="28">
        <v>1</v>
      </c>
      <c r="H49" s="28"/>
      <c r="I49" s="28">
        <v>1</v>
      </c>
      <c r="J49" s="28"/>
      <c r="K49" s="28"/>
      <c r="L49" s="28">
        <v>1</v>
      </c>
      <c r="M49" s="28"/>
      <c r="N49" s="28"/>
      <c r="O49" s="28">
        <v>1</v>
      </c>
      <c r="P49" s="28"/>
      <c r="Q49" s="28">
        <v>1</v>
      </c>
      <c r="R49" s="28"/>
      <c r="S49" s="28"/>
      <c r="T49" s="18">
        <f t="shared" si="5"/>
        <v>5</v>
      </c>
    </row>
    <row r="50" spans="1:20" ht="76.5" x14ac:dyDescent="0.2">
      <c r="A50" s="4">
        <v>8</v>
      </c>
      <c r="B50" s="76"/>
      <c r="C50" s="76"/>
      <c r="D50" s="33" t="s">
        <v>51</v>
      </c>
      <c r="E50" s="28"/>
      <c r="F50" s="28"/>
      <c r="G50" s="28">
        <v>1</v>
      </c>
      <c r="H50" s="28"/>
      <c r="I50" s="28"/>
      <c r="J50" s="28">
        <v>1</v>
      </c>
      <c r="K50" s="28"/>
      <c r="L50" s="28"/>
      <c r="M50" s="28">
        <v>1</v>
      </c>
      <c r="N50" s="28"/>
      <c r="O50" s="28"/>
      <c r="P50" s="28">
        <v>1</v>
      </c>
      <c r="Q50" s="28"/>
      <c r="R50" s="28"/>
      <c r="S50" s="28">
        <v>1</v>
      </c>
      <c r="T50" s="18">
        <f t="shared" si="5"/>
        <v>5</v>
      </c>
    </row>
    <row r="51" spans="1:20" ht="31.5" customHeight="1" x14ac:dyDescent="0.2">
      <c r="B51" s="76"/>
      <c r="C51" s="76"/>
      <c r="D51" s="29" t="s">
        <v>4</v>
      </c>
      <c r="E51" s="30">
        <f>SUM(E43:E50)</f>
        <v>1</v>
      </c>
      <c r="F51" s="30">
        <f t="shared" ref="F51:S51" si="6">SUM(F43:F50)</f>
        <v>0</v>
      </c>
      <c r="G51" s="30">
        <f t="shared" si="6"/>
        <v>7</v>
      </c>
      <c r="H51" s="30">
        <f t="shared" si="6"/>
        <v>0</v>
      </c>
      <c r="I51" s="30">
        <f t="shared" si="6"/>
        <v>1</v>
      </c>
      <c r="J51" s="30">
        <f t="shared" si="6"/>
        <v>7</v>
      </c>
      <c r="K51" s="30">
        <f t="shared" si="6"/>
        <v>0</v>
      </c>
      <c r="L51" s="30">
        <f t="shared" si="6"/>
        <v>1</v>
      </c>
      <c r="M51" s="30">
        <f t="shared" si="6"/>
        <v>7</v>
      </c>
      <c r="N51" s="30">
        <f t="shared" si="6"/>
        <v>0</v>
      </c>
      <c r="O51" s="30">
        <f t="shared" si="6"/>
        <v>1</v>
      </c>
      <c r="P51" s="30">
        <f t="shared" si="6"/>
        <v>7</v>
      </c>
      <c r="Q51" s="30">
        <f t="shared" si="6"/>
        <v>1</v>
      </c>
      <c r="R51" s="30">
        <f t="shared" si="6"/>
        <v>0</v>
      </c>
      <c r="S51" s="30">
        <f t="shared" si="6"/>
        <v>7</v>
      </c>
      <c r="T51" s="18">
        <f t="shared" si="5"/>
        <v>40</v>
      </c>
    </row>
    <row r="52" spans="1:20" ht="31.5" customHeight="1" x14ac:dyDescent="0.2">
      <c r="B52" s="76"/>
      <c r="C52" s="76"/>
      <c r="D52" s="22" t="s">
        <v>21</v>
      </c>
      <c r="E52" s="73" t="s">
        <v>109</v>
      </c>
      <c r="F52" s="73"/>
      <c r="G52" s="73"/>
      <c r="H52" s="73" t="s">
        <v>108</v>
      </c>
      <c r="I52" s="73"/>
      <c r="J52" s="73"/>
      <c r="K52" s="73" t="s">
        <v>115</v>
      </c>
      <c r="L52" s="73"/>
      <c r="M52" s="73"/>
      <c r="N52" s="73" t="s">
        <v>115</v>
      </c>
      <c r="O52" s="73"/>
      <c r="P52" s="73"/>
      <c r="Q52" s="73" t="s">
        <v>109</v>
      </c>
      <c r="R52" s="73"/>
      <c r="S52" s="73"/>
    </row>
    <row r="53" spans="1:20" ht="31.5" customHeight="1" x14ac:dyDescent="0.2">
      <c r="B53" s="76" t="s">
        <v>10</v>
      </c>
      <c r="C53" s="76"/>
      <c r="D53" s="22" t="s">
        <v>10</v>
      </c>
      <c r="E53" s="17" t="s">
        <v>0</v>
      </c>
      <c r="F53" s="17" t="s">
        <v>1</v>
      </c>
      <c r="G53" s="17" t="s">
        <v>2</v>
      </c>
      <c r="H53" s="17" t="s">
        <v>0</v>
      </c>
      <c r="I53" s="17" t="s">
        <v>1</v>
      </c>
      <c r="J53" s="17" t="s">
        <v>2</v>
      </c>
      <c r="K53" s="17" t="s">
        <v>0</v>
      </c>
      <c r="L53" s="17" t="s">
        <v>1</v>
      </c>
      <c r="M53" s="17" t="s">
        <v>2</v>
      </c>
      <c r="N53" s="17" t="s">
        <v>0</v>
      </c>
      <c r="O53" s="17" t="s">
        <v>1</v>
      </c>
      <c r="P53" s="17" t="s">
        <v>2</v>
      </c>
      <c r="Q53" s="17" t="s">
        <v>0</v>
      </c>
      <c r="R53" s="17" t="s">
        <v>1</v>
      </c>
      <c r="S53" s="17" t="s">
        <v>2</v>
      </c>
    </row>
    <row r="54" spans="1:20" ht="31.5" customHeight="1" x14ac:dyDescent="0.2">
      <c r="A54" s="4">
        <v>1</v>
      </c>
      <c r="B54" s="76"/>
      <c r="C54" s="76"/>
      <c r="D54" s="37" t="s">
        <v>52</v>
      </c>
      <c r="E54" s="28">
        <v>1</v>
      </c>
      <c r="F54" s="28"/>
      <c r="G54" s="28"/>
      <c r="H54" s="28">
        <v>1</v>
      </c>
      <c r="I54" s="28"/>
      <c r="J54" s="28"/>
      <c r="K54" s="28"/>
      <c r="L54" s="28">
        <v>1</v>
      </c>
      <c r="M54" s="28"/>
      <c r="N54" s="28"/>
      <c r="O54" s="28">
        <v>1</v>
      </c>
      <c r="P54" s="28"/>
      <c r="Q54" s="28"/>
      <c r="R54" s="28">
        <v>1</v>
      </c>
      <c r="S54" s="28"/>
      <c r="T54" s="18">
        <f>SUM(E54:S54)</f>
        <v>5</v>
      </c>
    </row>
    <row r="55" spans="1:20" ht="31.5" customHeight="1" x14ac:dyDescent="0.2">
      <c r="A55" s="4">
        <v>2</v>
      </c>
      <c r="B55" s="76"/>
      <c r="C55" s="76"/>
      <c r="D55" s="37" t="s">
        <v>53</v>
      </c>
      <c r="E55" s="28">
        <v>1</v>
      </c>
      <c r="F55" s="28"/>
      <c r="G55" s="28"/>
      <c r="H55" s="28"/>
      <c r="I55" s="28">
        <v>1</v>
      </c>
      <c r="J55" s="28"/>
      <c r="K55" s="28"/>
      <c r="L55" s="28">
        <v>1</v>
      </c>
      <c r="M55" s="28"/>
      <c r="N55" s="28"/>
      <c r="O55" s="28">
        <v>1</v>
      </c>
      <c r="P55" s="28"/>
      <c r="Q55" s="28"/>
      <c r="R55" s="28">
        <v>1</v>
      </c>
      <c r="S55" s="28"/>
      <c r="T55" s="18">
        <f>SUM(E55:S55)</f>
        <v>5</v>
      </c>
    </row>
    <row r="56" spans="1:20" ht="51" x14ac:dyDescent="0.2">
      <c r="A56" s="4">
        <v>3</v>
      </c>
      <c r="B56" s="76"/>
      <c r="C56" s="76"/>
      <c r="D56" s="37" t="s">
        <v>54</v>
      </c>
      <c r="E56" s="28">
        <v>1</v>
      </c>
      <c r="F56" s="28"/>
      <c r="G56" s="28"/>
      <c r="H56" s="28">
        <v>1</v>
      </c>
      <c r="I56" s="28"/>
      <c r="J56" s="28"/>
      <c r="K56" s="28">
        <v>1</v>
      </c>
      <c r="L56" s="28"/>
      <c r="M56" s="28"/>
      <c r="N56" s="28">
        <v>1</v>
      </c>
      <c r="O56" s="28"/>
      <c r="P56" s="28"/>
      <c r="Q56" s="28">
        <v>1</v>
      </c>
      <c r="R56" s="28"/>
      <c r="S56" s="28"/>
      <c r="T56" s="18">
        <f>SUM(E56:S56)</f>
        <v>5</v>
      </c>
    </row>
    <row r="57" spans="1:20" ht="38.25" x14ac:dyDescent="0.2">
      <c r="A57" s="4">
        <v>4</v>
      </c>
      <c r="B57" s="76"/>
      <c r="C57" s="76"/>
      <c r="D57" s="37" t="s">
        <v>55</v>
      </c>
      <c r="E57" s="28">
        <v>1</v>
      </c>
      <c r="F57" s="28"/>
      <c r="G57" s="28"/>
      <c r="H57" s="28"/>
      <c r="I57" s="28">
        <v>1</v>
      </c>
      <c r="J57" s="28"/>
      <c r="K57" s="28"/>
      <c r="L57" s="28">
        <v>1</v>
      </c>
      <c r="M57" s="28"/>
      <c r="N57" s="28"/>
      <c r="O57" s="28">
        <v>1</v>
      </c>
      <c r="P57" s="28"/>
      <c r="Q57" s="28"/>
      <c r="R57" s="28">
        <v>1</v>
      </c>
      <c r="S57" s="28"/>
      <c r="T57" s="18">
        <f>SUM(E57:S57)</f>
        <v>5</v>
      </c>
    </row>
    <row r="58" spans="1:20" ht="31.5" customHeight="1" x14ac:dyDescent="0.2">
      <c r="B58" s="76"/>
      <c r="C58" s="76"/>
      <c r="D58" s="29" t="s">
        <v>4</v>
      </c>
      <c r="E58" s="30">
        <f>SUM(E54:E57)</f>
        <v>4</v>
      </c>
      <c r="F58" s="30">
        <f t="shared" ref="F58:S58" si="7">SUM(F54:F57)</f>
        <v>0</v>
      </c>
      <c r="G58" s="30">
        <f t="shared" si="7"/>
        <v>0</v>
      </c>
      <c r="H58" s="30">
        <f t="shared" si="7"/>
        <v>2</v>
      </c>
      <c r="I58" s="30">
        <f t="shared" si="7"/>
        <v>2</v>
      </c>
      <c r="J58" s="30">
        <f t="shared" si="7"/>
        <v>0</v>
      </c>
      <c r="K58" s="30">
        <f t="shared" si="7"/>
        <v>1</v>
      </c>
      <c r="L58" s="30">
        <f t="shared" si="7"/>
        <v>3</v>
      </c>
      <c r="M58" s="30">
        <f t="shared" si="7"/>
        <v>0</v>
      </c>
      <c r="N58" s="30">
        <f t="shared" si="7"/>
        <v>1</v>
      </c>
      <c r="O58" s="30">
        <f t="shared" si="7"/>
        <v>3</v>
      </c>
      <c r="P58" s="30">
        <f t="shared" si="7"/>
        <v>0</v>
      </c>
      <c r="Q58" s="30">
        <f t="shared" si="7"/>
        <v>1</v>
      </c>
      <c r="R58" s="30">
        <f t="shared" si="7"/>
        <v>3</v>
      </c>
      <c r="S58" s="30">
        <f t="shared" si="7"/>
        <v>0</v>
      </c>
      <c r="T58" s="18">
        <f>SUM(E58:S58)</f>
        <v>20</v>
      </c>
    </row>
    <row r="59" spans="1:20" ht="31.5" customHeight="1" x14ac:dyDescent="0.2">
      <c r="B59" s="76"/>
      <c r="C59" s="76"/>
      <c r="D59" s="22" t="s">
        <v>21</v>
      </c>
      <c r="E59" s="73" t="s">
        <v>104</v>
      </c>
      <c r="F59" s="73"/>
      <c r="G59" s="73"/>
      <c r="H59" s="73" t="s">
        <v>116</v>
      </c>
      <c r="I59" s="73"/>
      <c r="J59" s="73"/>
      <c r="K59" s="73" t="s">
        <v>117</v>
      </c>
      <c r="L59" s="73"/>
      <c r="M59" s="73"/>
      <c r="N59" s="73" t="s">
        <v>117</v>
      </c>
      <c r="O59" s="73"/>
      <c r="P59" s="73"/>
      <c r="Q59" s="73" t="s">
        <v>117</v>
      </c>
      <c r="R59" s="73"/>
      <c r="S59" s="73"/>
    </row>
    <row r="60" spans="1:20" ht="31.5" customHeight="1" x14ac:dyDescent="0.2">
      <c r="B60" s="76" t="s">
        <v>11</v>
      </c>
      <c r="C60" s="76"/>
      <c r="D60" s="22" t="s">
        <v>11</v>
      </c>
      <c r="E60" s="17" t="s">
        <v>0</v>
      </c>
      <c r="F60" s="17" t="s">
        <v>1</v>
      </c>
      <c r="G60" s="17" t="s">
        <v>2</v>
      </c>
      <c r="H60" s="17" t="s">
        <v>0</v>
      </c>
      <c r="I60" s="17" t="s">
        <v>1</v>
      </c>
      <c r="J60" s="17" t="s">
        <v>2</v>
      </c>
      <c r="K60" s="60" t="s">
        <v>0</v>
      </c>
      <c r="L60" s="17" t="s">
        <v>1</v>
      </c>
      <c r="M60" s="17" t="s">
        <v>2</v>
      </c>
      <c r="N60" s="17" t="s">
        <v>0</v>
      </c>
      <c r="O60" s="17" t="s">
        <v>1</v>
      </c>
      <c r="P60" s="17" t="s">
        <v>2</v>
      </c>
      <c r="Q60" s="17" t="s">
        <v>0</v>
      </c>
      <c r="R60" s="17" t="s">
        <v>1</v>
      </c>
      <c r="S60" s="17" t="s">
        <v>2</v>
      </c>
    </row>
    <row r="61" spans="1:20" ht="63.75" x14ac:dyDescent="0.2">
      <c r="A61" s="4">
        <v>1</v>
      </c>
      <c r="B61" s="76"/>
      <c r="C61" s="76"/>
      <c r="D61" s="32" t="s">
        <v>56</v>
      </c>
      <c r="E61" s="28">
        <v>1</v>
      </c>
      <c r="F61" s="28"/>
      <c r="G61" s="28"/>
      <c r="H61" s="28"/>
      <c r="I61" s="28"/>
      <c r="J61" s="28">
        <v>1</v>
      </c>
      <c r="K61" s="28"/>
      <c r="L61" s="28"/>
      <c r="M61" s="28">
        <v>1</v>
      </c>
      <c r="N61" s="28"/>
      <c r="O61" s="28"/>
      <c r="P61" s="28">
        <v>1</v>
      </c>
      <c r="Q61" s="28"/>
      <c r="R61" s="28"/>
      <c r="S61" s="28">
        <v>1</v>
      </c>
      <c r="T61" s="18">
        <f>SUM(E61:S61)</f>
        <v>5</v>
      </c>
    </row>
    <row r="62" spans="1:20" ht="38.25" x14ac:dyDescent="0.2">
      <c r="A62" s="4">
        <v>2</v>
      </c>
      <c r="B62" s="76"/>
      <c r="C62" s="76"/>
      <c r="D62" s="32" t="s">
        <v>57</v>
      </c>
      <c r="E62" s="28">
        <v>1</v>
      </c>
      <c r="F62" s="28"/>
      <c r="G62" s="28"/>
      <c r="H62" s="28">
        <v>1</v>
      </c>
      <c r="I62" s="28"/>
      <c r="J62" s="28"/>
      <c r="K62" s="28">
        <v>1</v>
      </c>
      <c r="L62" s="28"/>
      <c r="M62" s="28"/>
      <c r="N62" s="28">
        <v>1</v>
      </c>
      <c r="O62" s="28"/>
      <c r="P62" s="28"/>
      <c r="Q62" s="28">
        <v>1</v>
      </c>
      <c r="R62" s="28"/>
      <c r="S62" s="28"/>
      <c r="T62" s="18">
        <f>SUM(E62:S62)</f>
        <v>5</v>
      </c>
    </row>
    <row r="63" spans="1:20" ht="31.5" customHeight="1" x14ac:dyDescent="0.2">
      <c r="B63" s="76"/>
      <c r="C63" s="76"/>
      <c r="D63" s="29" t="s">
        <v>4</v>
      </c>
      <c r="E63" s="30">
        <f>SUM(E61:E62)</f>
        <v>2</v>
      </c>
      <c r="F63" s="30">
        <f t="shared" ref="F63:S63" si="8">SUM(F61:F62)</f>
        <v>0</v>
      </c>
      <c r="G63" s="30">
        <f t="shared" si="8"/>
        <v>0</v>
      </c>
      <c r="H63" s="30">
        <f t="shared" si="8"/>
        <v>1</v>
      </c>
      <c r="I63" s="30">
        <f t="shared" si="8"/>
        <v>0</v>
      </c>
      <c r="J63" s="30">
        <f t="shared" si="8"/>
        <v>1</v>
      </c>
      <c r="K63" s="30">
        <f t="shared" si="8"/>
        <v>1</v>
      </c>
      <c r="L63" s="30">
        <f t="shared" si="8"/>
        <v>0</v>
      </c>
      <c r="M63" s="30">
        <f t="shared" si="8"/>
        <v>1</v>
      </c>
      <c r="N63" s="30">
        <f t="shared" si="8"/>
        <v>1</v>
      </c>
      <c r="O63" s="30">
        <f t="shared" si="8"/>
        <v>0</v>
      </c>
      <c r="P63" s="30">
        <f t="shared" si="8"/>
        <v>1</v>
      </c>
      <c r="Q63" s="30">
        <f t="shared" si="8"/>
        <v>1</v>
      </c>
      <c r="R63" s="30">
        <f t="shared" si="8"/>
        <v>0</v>
      </c>
      <c r="S63" s="30">
        <f t="shared" si="8"/>
        <v>1</v>
      </c>
      <c r="T63" s="18">
        <f>SUM(E63:S63)</f>
        <v>10</v>
      </c>
    </row>
    <row r="64" spans="1:20" ht="31.5" customHeight="1" x14ac:dyDescent="0.2">
      <c r="B64" s="76"/>
      <c r="C64" s="76"/>
      <c r="D64" s="22" t="s">
        <v>21</v>
      </c>
      <c r="E64" s="73" t="s">
        <v>102</v>
      </c>
      <c r="F64" s="73"/>
      <c r="G64" s="73"/>
      <c r="H64" s="73" t="s">
        <v>103</v>
      </c>
      <c r="I64" s="73"/>
      <c r="J64" s="73"/>
      <c r="K64" s="73" t="s">
        <v>118</v>
      </c>
      <c r="L64" s="73"/>
      <c r="M64" s="73"/>
      <c r="N64" s="73" t="s">
        <v>118</v>
      </c>
      <c r="O64" s="73"/>
      <c r="P64" s="73"/>
      <c r="Q64" s="73" t="s">
        <v>118</v>
      </c>
      <c r="R64" s="73"/>
      <c r="S64" s="73"/>
    </row>
    <row r="65" spans="1:20" ht="31.5" customHeight="1" x14ac:dyDescent="0.2">
      <c r="B65" s="75" t="s">
        <v>12</v>
      </c>
      <c r="C65" s="75"/>
      <c r="D65" s="22" t="s">
        <v>12</v>
      </c>
      <c r="E65" s="17" t="s">
        <v>0</v>
      </c>
      <c r="F65" s="17" t="s">
        <v>1</v>
      </c>
      <c r="G65" s="17" t="s">
        <v>2</v>
      </c>
      <c r="H65" s="17" t="s">
        <v>0</v>
      </c>
      <c r="I65" s="17" t="s">
        <v>1</v>
      </c>
      <c r="J65" s="17" t="s">
        <v>2</v>
      </c>
      <c r="K65" s="17" t="s">
        <v>0</v>
      </c>
      <c r="L65" s="17" t="s">
        <v>1</v>
      </c>
      <c r="M65" s="17" t="s">
        <v>2</v>
      </c>
      <c r="N65" s="17" t="s">
        <v>0</v>
      </c>
      <c r="O65" s="17" t="s">
        <v>1</v>
      </c>
      <c r="P65" s="17" t="s">
        <v>2</v>
      </c>
      <c r="Q65" s="17" t="s">
        <v>0</v>
      </c>
      <c r="R65" s="17" t="s">
        <v>1</v>
      </c>
      <c r="S65" s="17" t="s">
        <v>2</v>
      </c>
    </row>
    <row r="66" spans="1:20" ht="51" x14ac:dyDescent="0.2">
      <c r="A66" s="4">
        <v>1</v>
      </c>
      <c r="B66" s="75"/>
      <c r="C66" s="75"/>
      <c r="D66" s="38" t="s">
        <v>58</v>
      </c>
      <c r="E66" s="28">
        <v>1</v>
      </c>
      <c r="F66" s="28"/>
      <c r="G66" s="28"/>
      <c r="H66" s="28">
        <v>1</v>
      </c>
      <c r="I66" s="28"/>
      <c r="J66" s="28"/>
      <c r="K66" s="28">
        <v>1</v>
      </c>
      <c r="L66" s="28"/>
      <c r="M66" s="28"/>
      <c r="N66" s="28">
        <v>1</v>
      </c>
      <c r="O66" s="28"/>
      <c r="P66" s="28"/>
      <c r="Q66" s="28">
        <v>1</v>
      </c>
      <c r="R66" s="28"/>
      <c r="S66" s="28"/>
      <c r="T66" s="18">
        <f>SUM(E66:S66)</f>
        <v>5</v>
      </c>
    </row>
    <row r="67" spans="1:20" ht="31.5" customHeight="1" x14ac:dyDescent="0.2">
      <c r="B67" s="75"/>
      <c r="C67" s="75"/>
      <c r="D67" s="29" t="s">
        <v>4</v>
      </c>
      <c r="E67" s="30">
        <f>SUM(E66)</f>
        <v>1</v>
      </c>
      <c r="F67" s="30">
        <f t="shared" ref="F67:S67" si="9">SUM(F66)</f>
        <v>0</v>
      </c>
      <c r="G67" s="30">
        <f t="shared" si="9"/>
        <v>0</v>
      </c>
      <c r="H67" s="30">
        <f t="shared" si="9"/>
        <v>1</v>
      </c>
      <c r="I67" s="30">
        <f t="shared" si="9"/>
        <v>0</v>
      </c>
      <c r="J67" s="30">
        <f t="shared" si="9"/>
        <v>0</v>
      </c>
      <c r="K67" s="30">
        <f t="shared" si="9"/>
        <v>1</v>
      </c>
      <c r="L67" s="30">
        <f t="shared" si="9"/>
        <v>0</v>
      </c>
      <c r="M67" s="30">
        <f t="shared" si="9"/>
        <v>0</v>
      </c>
      <c r="N67" s="30">
        <f t="shared" si="9"/>
        <v>1</v>
      </c>
      <c r="O67" s="30">
        <f t="shared" si="9"/>
        <v>0</v>
      </c>
      <c r="P67" s="30">
        <f t="shared" si="9"/>
        <v>0</v>
      </c>
      <c r="Q67" s="30">
        <f t="shared" si="9"/>
        <v>1</v>
      </c>
      <c r="R67" s="30">
        <f t="shared" si="9"/>
        <v>0</v>
      </c>
      <c r="S67" s="30">
        <f t="shared" si="9"/>
        <v>0</v>
      </c>
      <c r="T67" s="18">
        <f>SUM(E67:S67)</f>
        <v>5</v>
      </c>
    </row>
    <row r="68" spans="1:20" ht="39" customHeight="1" x14ac:dyDescent="0.2">
      <c r="B68" s="75"/>
      <c r="C68" s="75"/>
      <c r="D68" s="22" t="s">
        <v>21</v>
      </c>
      <c r="E68" s="73" t="s">
        <v>101</v>
      </c>
      <c r="F68" s="73"/>
      <c r="G68" s="73"/>
      <c r="H68" s="73" t="s">
        <v>101</v>
      </c>
      <c r="I68" s="73"/>
      <c r="J68" s="73"/>
      <c r="K68" s="73" t="s">
        <v>101</v>
      </c>
      <c r="L68" s="73"/>
      <c r="M68" s="73"/>
      <c r="N68" s="73" t="s">
        <v>101</v>
      </c>
      <c r="O68" s="73"/>
      <c r="P68" s="73"/>
      <c r="Q68" s="73" t="s">
        <v>121</v>
      </c>
      <c r="R68" s="73"/>
      <c r="S68" s="73"/>
    </row>
    <row r="70" spans="1:20" x14ac:dyDescent="0.2">
      <c r="A70" s="4">
        <f>+A66+A62+A57+A50+A39+A32+A22+A17</f>
        <v>30</v>
      </c>
      <c r="E70" s="20">
        <f>+E67+E63+E58+E51+E40+E33+E23+E18</f>
        <v>14</v>
      </c>
      <c r="F70" s="20">
        <f t="shared" ref="F70:S70" si="10">+F67+F63+F58+F51+F40+F33+F23+F18</f>
        <v>2</v>
      </c>
      <c r="G70" s="20">
        <f t="shared" si="10"/>
        <v>14</v>
      </c>
      <c r="H70" s="20">
        <f t="shared" si="10"/>
        <v>8</v>
      </c>
      <c r="I70" s="20">
        <f t="shared" si="10"/>
        <v>8</v>
      </c>
      <c r="J70" s="20">
        <f t="shared" si="10"/>
        <v>14</v>
      </c>
      <c r="K70" s="20">
        <f t="shared" si="10"/>
        <v>10</v>
      </c>
      <c r="L70" s="20">
        <f t="shared" si="10"/>
        <v>6</v>
      </c>
      <c r="M70" s="20">
        <f t="shared" si="10"/>
        <v>14</v>
      </c>
      <c r="N70" s="20">
        <f t="shared" si="10"/>
        <v>9</v>
      </c>
      <c r="O70" s="20">
        <f t="shared" si="10"/>
        <v>7</v>
      </c>
      <c r="P70" s="20">
        <f t="shared" si="10"/>
        <v>14</v>
      </c>
      <c r="Q70" s="20">
        <f t="shared" si="10"/>
        <v>10</v>
      </c>
      <c r="R70" s="20">
        <f t="shared" si="10"/>
        <v>6</v>
      </c>
      <c r="S70" s="20">
        <f t="shared" si="10"/>
        <v>14</v>
      </c>
    </row>
    <row r="71" spans="1:20" x14ac:dyDescent="0.2">
      <c r="E71" s="74">
        <f>+E70+F70+G70</f>
        <v>30</v>
      </c>
      <c r="F71" s="74"/>
      <c r="G71" s="74"/>
      <c r="H71" s="74">
        <f>+H70+I70+J70</f>
        <v>30</v>
      </c>
      <c r="I71" s="74"/>
      <c r="J71" s="74"/>
      <c r="K71" s="74">
        <f>+K70+L70+M70</f>
        <v>30</v>
      </c>
      <c r="L71" s="74"/>
      <c r="M71" s="74"/>
      <c r="N71" s="74">
        <f>+N70+O70+P70</f>
        <v>30</v>
      </c>
      <c r="O71" s="74"/>
      <c r="P71" s="74"/>
      <c r="Q71" s="74">
        <f>+Q70+R70+S70</f>
        <v>30</v>
      </c>
      <c r="R71" s="74"/>
      <c r="S71" s="74"/>
    </row>
    <row r="72" spans="1:20" x14ac:dyDescent="0.2">
      <c r="D72" s="17" t="s">
        <v>0</v>
      </c>
      <c r="E72" s="20">
        <f>+E70+H70+K70+N70+Q70</f>
        <v>51</v>
      </c>
      <c r="F72" s="39">
        <f>+E72/$E$75</f>
        <v>0.31874999999999998</v>
      </c>
    </row>
    <row r="73" spans="1:20" x14ac:dyDescent="0.2">
      <c r="D73" s="17" t="s">
        <v>1</v>
      </c>
      <c r="E73" s="20">
        <f>+F70+H70+K70+N70+Q70</f>
        <v>39</v>
      </c>
      <c r="F73" s="39">
        <f t="shared" ref="F73:F75" si="11">+E73/$E$75</f>
        <v>0.24374999999999999</v>
      </c>
    </row>
    <row r="74" spans="1:20" x14ac:dyDescent="0.2">
      <c r="D74" s="17" t="s">
        <v>2</v>
      </c>
      <c r="E74" s="20">
        <f>+G70+J70+M70+P70+S70</f>
        <v>70</v>
      </c>
      <c r="F74" s="39">
        <f t="shared" si="11"/>
        <v>0.4375</v>
      </c>
    </row>
    <row r="75" spans="1:20" x14ac:dyDescent="0.2">
      <c r="E75" s="20">
        <f>SUM(E72:E74)</f>
        <v>160</v>
      </c>
      <c r="F75" s="39">
        <f t="shared" si="11"/>
        <v>1</v>
      </c>
    </row>
    <row r="77" spans="1:20" x14ac:dyDescent="0.2">
      <c r="D77" s="46" t="s">
        <v>92</v>
      </c>
      <c r="E77" s="45"/>
      <c r="F77" s="55">
        <f>+F72+F74</f>
        <v>0.75624999999999998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21:S22 E16:S17 E61:S62">
      <formula1>1</formula1>
    </dataValidation>
    <dataValidation type="whole" operator="equal" allowBlank="1" showInputMessage="1" showErrorMessage="1" sqref="E54:S57 E43:S50 E66:S66 E36:S39">
      <formula1>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1" workbookViewId="0">
      <selection activeCell="Q51" sqref="Q5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2" t="s">
        <v>94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0" x14ac:dyDescent="0.2">
      <c r="C8" s="72" t="s">
        <v>26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0" x14ac:dyDescent="0.2">
      <c r="C9" s="72" t="s">
        <v>95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0" x14ac:dyDescent="0.2">
      <c r="C10" s="72" t="s">
        <v>27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5" t="s">
        <v>59</v>
      </c>
      <c r="C12" s="86"/>
      <c r="D12" s="86"/>
      <c r="E12" s="18"/>
      <c r="F12" s="18"/>
      <c r="G12" s="18"/>
      <c r="H12" s="18"/>
      <c r="I12" s="18"/>
      <c r="J12" s="18"/>
    </row>
    <row r="13" spans="1:20" ht="31.5" customHeight="1" x14ac:dyDescent="0.2">
      <c r="B13" s="87"/>
      <c r="C13" s="88"/>
      <c r="D13" s="88"/>
      <c r="E13" s="18"/>
      <c r="F13" s="18"/>
      <c r="G13" s="18"/>
      <c r="H13" s="18"/>
      <c r="I13" s="18"/>
      <c r="J13" s="18"/>
    </row>
    <row r="14" spans="1:20" ht="31.5" customHeight="1" x14ac:dyDescent="0.2">
      <c r="B14" s="77"/>
      <c r="C14" s="77"/>
      <c r="D14" s="21" t="s">
        <v>8</v>
      </c>
      <c r="E14" s="78" t="s">
        <v>123</v>
      </c>
      <c r="F14" s="78"/>
      <c r="G14" s="78"/>
      <c r="H14" s="78" t="s">
        <v>122</v>
      </c>
      <c r="I14" s="78"/>
      <c r="J14" s="78"/>
      <c r="K14" s="78" t="s">
        <v>134</v>
      </c>
      <c r="L14" s="78"/>
      <c r="M14" s="78"/>
      <c r="N14" s="78" t="s">
        <v>140</v>
      </c>
      <c r="O14" s="78"/>
      <c r="P14" s="78"/>
      <c r="Q14" s="78" t="s">
        <v>144</v>
      </c>
      <c r="R14" s="78"/>
      <c r="S14" s="78"/>
    </row>
    <row r="15" spans="1:20" ht="31.5" customHeight="1" x14ac:dyDescent="0.2">
      <c r="B15" s="76" t="s">
        <v>9</v>
      </c>
      <c r="C15" s="76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75" x14ac:dyDescent="0.25">
      <c r="A16" s="4">
        <v>1</v>
      </c>
      <c r="B16" s="76"/>
      <c r="C16" s="76"/>
      <c r="D16" s="23" t="s">
        <v>29</v>
      </c>
      <c r="E16" s="24">
        <v>1</v>
      </c>
      <c r="F16" s="25"/>
      <c r="G16" s="25"/>
      <c r="H16" s="25">
        <v>1</v>
      </c>
      <c r="I16" s="25"/>
      <c r="J16" s="25"/>
      <c r="K16" s="25">
        <v>1</v>
      </c>
      <c r="L16" s="25"/>
      <c r="M16" s="24"/>
      <c r="N16" s="25">
        <v>1</v>
      </c>
      <c r="O16" s="25"/>
      <c r="P16" s="28"/>
      <c r="Q16" s="25">
        <v>1</v>
      </c>
      <c r="R16" s="25"/>
      <c r="S16" s="28"/>
      <c r="T16" s="18">
        <f>SUM(E16:S16)</f>
        <v>5</v>
      </c>
    </row>
    <row r="17" spans="1:20" ht="31.5" customHeight="1" x14ac:dyDescent="0.2">
      <c r="A17" s="4">
        <v>2</v>
      </c>
      <c r="B17" s="76"/>
      <c r="C17" s="76"/>
      <c r="D17" s="26" t="s">
        <v>30</v>
      </c>
      <c r="E17" s="27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7"/>
      <c r="N17" s="27"/>
      <c r="O17" s="28">
        <v>1</v>
      </c>
      <c r="P17" s="28"/>
      <c r="Q17" s="28"/>
      <c r="R17" s="28">
        <v>1</v>
      </c>
      <c r="S17" s="28"/>
      <c r="T17" s="18">
        <f>SUM(E17:S17)</f>
        <v>5</v>
      </c>
    </row>
    <row r="18" spans="1:20" ht="31.5" customHeight="1" x14ac:dyDescent="0.2">
      <c r="B18" s="76"/>
      <c r="C18" s="76"/>
      <c r="D18" s="29" t="s">
        <v>4</v>
      </c>
      <c r="E18" s="30">
        <f>SUM(E16:E17)</f>
        <v>1</v>
      </c>
      <c r="F18" s="30">
        <f t="shared" ref="F18:S18" si="0">SUM(F16:F17)</f>
        <v>1</v>
      </c>
      <c r="G18" s="30">
        <f t="shared" si="0"/>
        <v>0</v>
      </c>
      <c r="H18" s="30">
        <f t="shared" si="0"/>
        <v>1</v>
      </c>
      <c r="I18" s="30">
        <f t="shared" si="0"/>
        <v>1</v>
      </c>
      <c r="J18" s="30">
        <f t="shared" si="0"/>
        <v>0</v>
      </c>
      <c r="K18" s="30">
        <f t="shared" si="0"/>
        <v>1</v>
      </c>
      <c r="L18" s="30">
        <f t="shared" si="0"/>
        <v>1</v>
      </c>
      <c r="M18" s="30">
        <f t="shared" si="0"/>
        <v>0</v>
      </c>
      <c r="N18" s="30">
        <f t="shared" si="0"/>
        <v>1</v>
      </c>
      <c r="O18" s="30">
        <f t="shared" si="0"/>
        <v>1</v>
      </c>
      <c r="P18" s="30">
        <f t="shared" si="0"/>
        <v>0</v>
      </c>
      <c r="Q18" s="30">
        <f t="shared" si="0"/>
        <v>1</v>
      </c>
      <c r="R18" s="30">
        <f t="shared" si="0"/>
        <v>1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76"/>
      <c r="C19" s="76"/>
      <c r="D19" s="22" t="s">
        <v>21</v>
      </c>
      <c r="E19" s="73" t="s">
        <v>124</v>
      </c>
      <c r="F19" s="73"/>
      <c r="G19" s="73"/>
      <c r="H19" s="73" t="s">
        <v>124</v>
      </c>
      <c r="I19" s="73"/>
      <c r="J19" s="73"/>
      <c r="K19" s="73" t="s">
        <v>124</v>
      </c>
      <c r="L19" s="73"/>
      <c r="M19" s="73"/>
      <c r="N19" s="73" t="s">
        <v>124</v>
      </c>
      <c r="O19" s="73"/>
      <c r="P19" s="73"/>
      <c r="Q19" s="73" t="s">
        <v>124</v>
      </c>
      <c r="R19" s="73"/>
      <c r="S19" s="73"/>
    </row>
    <row r="20" spans="1:20" ht="31.5" customHeight="1" x14ac:dyDescent="0.2">
      <c r="B20" s="75" t="s">
        <v>22</v>
      </c>
      <c r="C20" s="75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38.25" x14ac:dyDescent="0.2">
      <c r="A21" s="4">
        <v>1</v>
      </c>
      <c r="B21" s="75"/>
      <c r="C21" s="75"/>
      <c r="D21" s="31" t="s">
        <v>60</v>
      </c>
      <c r="E21" s="27">
        <v>1</v>
      </c>
      <c r="F21" s="28"/>
      <c r="G21" s="28"/>
      <c r="H21" s="28">
        <v>1</v>
      </c>
      <c r="I21" s="28"/>
      <c r="J21" s="27"/>
      <c r="K21" s="27">
        <v>1</v>
      </c>
      <c r="L21" s="40"/>
      <c r="M21" s="41"/>
      <c r="N21" s="28">
        <v>1</v>
      </c>
      <c r="O21" s="28"/>
      <c r="P21" s="28"/>
      <c r="Q21" s="28">
        <v>1</v>
      </c>
      <c r="R21" s="28"/>
      <c r="S21" s="28"/>
      <c r="T21" s="18">
        <f>SUM(E21:S21)</f>
        <v>5</v>
      </c>
    </row>
    <row r="22" spans="1:20" ht="38.25" x14ac:dyDescent="0.2">
      <c r="A22" s="4">
        <v>2</v>
      </c>
      <c r="B22" s="75"/>
      <c r="C22" s="75"/>
      <c r="D22" s="31" t="s">
        <v>61</v>
      </c>
      <c r="E22" s="27">
        <v>1</v>
      </c>
      <c r="F22" s="28"/>
      <c r="G22" s="28"/>
      <c r="H22" s="28">
        <v>1</v>
      </c>
      <c r="I22" s="28"/>
      <c r="J22" s="27"/>
      <c r="K22" s="27">
        <v>1</v>
      </c>
      <c r="L22" s="40"/>
      <c r="M22" s="41"/>
      <c r="N22" s="28">
        <v>1</v>
      </c>
      <c r="O22" s="28"/>
      <c r="P22" s="28"/>
      <c r="Q22" s="28">
        <v>1</v>
      </c>
      <c r="R22" s="28"/>
      <c r="S22" s="28"/>
      <c r="T22" s="18">
        <f>SUM(E22:S22)</f>
        <v>5</v>
      </c>
    </row>
    <row r="23" spans="1:20" ht="31.5" customHeight="1" x14ac:dyDescent="0.2">
      <c r="B23" s="75"/>
      <c r="C23" s="75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75"/>
      <c r="C24" s="75"/>
      <c r="D24" s="22" t="s">
        <v>21</v>
      </c>
      <c r="E24" s="73" t="s">
        <v>106</v>
      </c>
      <c r="F24" s="73"/>
      <c r="G24" s="73"/>
      <c r="H24" s="73" t="s">
        <v>107</v>
      </c>
      <c r="I24" s="73"/>
      <c r="J24" s="73"/>
      <c r="K24" s="73" t="s">
        <v>106</v>
      </c>
      <c r="L24" s="73"/>
      <c r="M24" s="73"/>
      <c r="N24" s="73" t="s">
        <v>106</v>
      </c>
      <c r="O24" s="73"/>
      <c r="P24" s="73"/>
      <c r="Q24" s="73" t="s">
        <v>106</v>
      </c>
      <c r="R24" s="73"/>
      <c r="S24" s="73"/>
    </row>
    <row r="25" spans="1:20" ht="31.5" customHeight="1" x14ac:dyDescent="0.2">
      <c r="B25" s="75" t="s">
        <v>5</v>
      </c>
      <c r="C25" s="75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75"/>
      <c r="C26" s="75"/>
      <c r="D26" s="32" t="s">
        <v>62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>
        <v>1</v>
      </c>
      <c r="O26" s="28"/>
      <c r="P26" s="28"/>
      <c r="Q26" s="28"/>
      <c r="R26" s="28"/>
      <c r="S26" s="28">
        <v>1</v>
      </c>
      <c r="T26" s="18">
        <f>SUM(E26:S26)</f>
        <v>5</v>
      </c>
    </row>
    <row r="27" spans="1:20" ht="38.25" x14ac:dyDescent="0.2">
      <c r="A27" s="4">
        <v>2</v>
      </c>
      <c r="B27" s="75"/>
      <c r="C27" s="75"/>
      <c r="D27" s="32" t="s">
        <v>63</v>
      </c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>SUM(E27:S27)</f>
        <v>5</v>
      </c>
    </row>
    <row r="28" spans="1:20" ht="25.5" x14ac:dyDescent="0.2">
      <c r="A28" s="4">
        <v>3</v>
      </c>
      <c r="B28" s="75"/>
      <c r="C28" s="75"/>
      <c r="D28" s="33" t="s">
        <v>64</v>
      </c>
      <c r="E28" s="28">
        <v>1</v>
      </c>
      <c r="F28" s="28"/>
      <c r="G28" s="28"/>
      <c r="H28" s="28">
        <v>1</v>
      </c>
      <c r="I28" s="28"/>
      <c r="J28" s="28"/>
      <c r="K28" s="28">
        <v>1</v>
      </c>
      <c r="L28" s="28"/>
      <c r="M28" s="28"/>
      <c r="N28" s="28"/>
      <c r="O28" s="28"/>
      <c r="P28" s="28">
        <v>1</v>
      </c>
      <c r="Q28" s="28"/>
      <c r="R28" s="28">
        <v>1</v>
      </c>
      <c r="S28" s="28"/>
      <c r="T28" s="18">
        <f>SUM(E28:S28)</f>
        <v>5</v>
      </c>
    </row>
    <row r="29" spans="1:20" ht="31.5" customHeight="1" x14ac:dyDescent="0.2">
      <c r="B29" s="75"/>
      <c r="C29" s="75"/>
      <c r="D29" s="29" t="s">
        <v>4</v>
      </c>
      <c r="E29" s="30">
        <f>SUM(E26:E28)</f>
        <v>1</v>
      </c>
      <c r="F29" s="30">
        <f t="shared" ref="F29:S29" si="2">SUM(F26:F28)</f>
        <v>0</v>
      </c>
      <c r="G29" s="30">
        <f t="shared" si="2"/>
        <v>2</v>
      </c>
      <c r="H29" s="30">
        <f t="shared" si="2"/>
        <v>1</v>
      </c>
      <c r="I29" s="30">
        <f t="shared" si="2"/>
        <v>0</v>
      </c>
      <c r="J29" s="30">
        <f t="shared" si="2"/>
        <v>2</v>
      </c>
      <c r="K29" s="30">
        <f t="shared" si="2"/>
        <v>1</v>
      </c>
      <c r="L29" s="30">
        <f t="shared" si="2"/>
        <v>0</v>
      </c>
      <c r="M29" s="30">
        <f t="shared" si="2"/>
        <v>2</v>
      </c>
      <c r="N29" s="30">
        <f t="shared" si="2"/>
        <v>1</v>
      </c>
      <c r="O29" s="30">
        <f t="shared" si="2"/>
        <v>0</v>
      </c>
      <c r="P29" s="30">
        <f t="shared" si="2"/>
        <v>2</v>
      </c>
      <c r="Q29" s="30">
        <f t="shared" si="2"/>
        <v>0</v>
      </c>
      <c r="R29" s="30">
        <f t="shared" si="2"/>
        <v>1</v>
      </c>
      <c r="S29" s="30">
        <f t="shared" si="2"/>
        <v>2</v>
      </c>
      <c r="T29" s="18">
        <f>SUM(E29:S29)</f>
        <v>15</v>
      </c>
    </row>
    <row r="30" spans="1:20" ht="31.5" customHeight="1" x14ac:dyDescent="0.2">
      <c r="B30" s="75"/>
      <c r="C30" s="75"/>
      <c r="D30" s="22" t="s">
        <v>21</v>
      </c>
      <c r="E30" s="73" t="s">
        <v>125</v>
      </c>
      <c r="F30" s="73"/>
      <c r="G30" s="73"/>
      <c r="H30" s="73" t="s">
        <v>126</v>
      </c>
      <c r="I30" s="73"/>
      <c r="J30" s="73"/>
      <c r="K30" s="73" t="s">
        <v>135</v>
      </c>
      <c r="L30" s="73"/>
      <c r="M30" s="73"/>
      <c r="N30" s="73" t="s">
        <v>141</v>
      </c>
      <c r="O30" s="73"/>
      <c r="P30" s="73"/>
      <c r="Q30" s="73" t="s">
        <v>145</v>
      </c>
      <c r="R30" s="73"/>
      <c r="S30" s="73"/>
    </row>
    <row r="31" spans="1:20" ht="31.5" customHeight="1" x14ac:dyDescent="0.2">
      <c r="B31" s="75" t="s">
        <v>6</v>
      </c>
      <c r="C31" s="75"/>
      <c r="D31" s="22" t="s">
        <v>6</v>
      </c>
      <c r="E31" s="17" t="s">
        <v>0</v>
      </c>
      <c r="F31" s="17" t="s">
        <v>1</v>
      </c>
      <c r="G31" s="17" t="s">
        <v>2</v>
      </c>
      <c r="H31" s="17" t="s">
        <v>0</v>
      </c>
      <c r="I31" s="17" t="s">
        <v>1</v>
      </c>
      <c r="J31" s="17" t="s">
        <v>2</v>
      </c>
      <c r="K31" s="17" t="s">
        <v>0</v>
      </c>
      <c r="L31" s="17" t="s">
        <v>1</v>
      </c>
      <c r="M31" s="17" t="s">
        <v>2</v>
      </c>
      <c r="N31" s="17" t="s">
        <v>0</v>
      </c>
      <c r="O31" s="17" t="s">
        <v>1</v>
      </c>
      <c r="P31" s="17" t="s">
        <v>2</v>
      </c>
      <c r="Q31" s="17" t="s">
        <v>0</v>
      </c>
      <c r="R31" s="17" t="s">
        <v>1</v>
      </c>
      <c r="S31" s="17" t="s">
        <v>2</v>
      </c>
    </row>
    <row r="32" spans="1:20" ht="25.5" x14ac:dyDescent="0.2">
      <c r="A32" s="4">
        <v>1</v>
      </c>
      <c r="B32" s="75"/>
      <c r="C32" s="75"/>
      <c r="D32" s="34" t="s">
        <v>40</v>
      </c>
      <c r="E32" s="27">
        <v>1</v>
      </c>
      <c r="F32" s="28"/>
      <c r="G32" s="28"/>
      <c r="H32" s="27">
        <v>1</v>
      </c>
      <c r="I32" s="28"/>
      <c r="J32" s="28"/>
      <c r="K32" s="27">
        <v>1</v>
      </c>
      <c r="L32" s="28"/>
      <c r="M32" s="28"/>
      <c r="N32" s="27">
        <v>1</v>
      </c>
      <c r="O32" s="28"/>
      <c r="P32" s="28"/>
      <c r="Q32" s="27">
        <v>1</v>
      </c>
      <c r="R32" s="28"/>
      <c r="S32" s="28"/>
      <c r="T32" s="18">
        <f>SUM(E32:S32)</f>
        <v>5</v>
      </c>
    </row>
    <row r="33" spans="1:20" ht="63.75" x14ac:dyDescent="0.2">
      <c r="A33" s="4">
        <v>2</v>
      </c>
      <c r="B33" s="75"/>
      <c r="C33" s="75"/>
      <c r="D33" s="35" t="s">
        <v>65</v>
      </c>
      <c r="E33" s="27">
        <v>1</v>
      </c>
      <c r="F33" s="28"/>
      <c r="G33" s="28"/>
      <c r="H33" s="27">
        <v>1</v>
      </c>
      <c r="I33" s="28"/>
      <c r="J33" s="28"/>
      <c r="K33" s="27">
        <v>1</v>
      </c>
      <c r="L33" s="28"/>
      <c r="M33" s="28"/>
      <c r="N33" s="27"/>
      <c r="O33" s="28">
        <v>1</v>
      </c>
      <c r="P33" s="28"/>
      <c r="Q33" s="27"/>
      <c r="R33" s="28">
        <v>1</v>
      </c>
      <c r="S33" s="28"/>
      <c r="T33" s="18">
        <f>SUM(E33:S33)</f>
        <v>5</v>
      </c>
    </row>
    <row r="34" spans="1:20" ht="25.5" x14ac:dyDescent="0.2">
      <c r="A34" s="4">
        <v>3</v>
      </c>
      <c r="B34" s="75"/>
      <c r="C34" s="75"/>
      <c r="D34" s="35" t="s">
        <v>43</v>
      </c>
      <c r="E34" s="27">
        <v>1</v>
      </c>
      <c r="F34" s="28"/>
      <c r="G34" s="28"/>
      <c r="H34" s="27"/>
      <c r="I34" s="28">
        <v>1</v>
      </c>
      <c r="J34" s="28"/>
      <c r="K34" s="27">
        <v>1</v>
      </c>
      <c r="L34" s="28"/>
      <c r="M34" s="28"/>
      <c r="N34" s="27">
        <v>1</v>
      </c>
      <c r="O34" s="28"/>
      <c r="P34" s="28"/>
      <c r="Q34" s="27">
        <v>1</v>
      </c>
      <c r="R34" s="28"/>
      <c r="S34" s="28"/>
      <c r="T34" s="18">
        <f>SUM(E34:S34)</f>
        <v>5</v>
      </c>
    </row>
    <row r="35" spans="1:20" ht="31.5" customHeight="1" x14ac:dyDescent="0.2">
      <c r="B35" s="75"/>
      <c r="C35" s="75"/>
      <c r="D35" s="29" t="s">
        <v>4</v>
      </c>
      <c r="E35" s="30">
        <f>SUM(E32:E34)</f>
        <v>3</v>
      </c>
      <c r="F35" s="30">
        <f t="shared" ref="F35:S35" si="3">SUM(F32:F34)</f>
        <v>0</v>
      </c>
      <c r="G35" s="30">
        <f t="shared" si="3"/>
        <v>0</v>
      </c>
      <c r="H35" s="30">
        <f t="shared" si="3"/>
        <v>2</v>
      </c>
      <c r="I35" s="30">
        <f t="shared" si="3"/>
        <v>1</v>
      </c>
      <c r="J35" s="30">
        <f t="shared" si="3"/>
        <v>0</v>
      </c>
      <c r="K35" s="30">
        <f t="shared" si="3"/>
        <v>3</v>
      </c>
      <c r="L35" s="30">
        <f t="shared" si="3"/>
        <v>0</v>
      </c>
      <c r="M35" s="30">
        <f t="shared" si="3"/>
        <v>0</v>
      </c>
      <c r="N35" s="30">
        <f t="shared" si="3"/>
        <v>2</v>
      </c>
      <c r="O35" s="30">
        <f t="shared" si="3"/>
        <v>1</v>
      </c>
      <c r="P35" s="30">
        <f t="shared" si="3"/>
        <v>0</v>
      </c>
      <c r="Q35" s="30">
        <f t="shared" si="3"/>
        <v>2</v>
      </c>
      <c r="R35" s="30">
        <f t="shared" si="3"/>
        <v>1</v>
      </c>
      <c r="S35" s="30">
        <f t="shared" si="3"/>
        <v>0</v>
      </c>
      <c r="T35" s="18">
        <f>SUM(E35:S35)</f>
        <v>15</v>
      </c>
    </row>
    <row r="36" spans="1:20" ht="31.5" customHeight="1" x14ac:dyDescent="0.2">
      <c r="B36" s="75"/>
      <c r="C36" s="75"/>
      <c r="D36" s="22" t="s">
        <v>21</v>
      </c>
      <c r="E36" s="73" t="s">
        <v>127</v>
      </c>
      <c r="F36" s="73"/>
      <c r="G36" s="73"/>
      <c r="H36" s="73" t="s">
        <v>128</v>
      </c>
      <c r="I36" s="73"/>
      <c r="J36" s="73"/>
      <c r="K36" s="73" t="s">
        <v>136</v>
      </c>
      <c r="L36" s="73"/>
      <c r="M36" s="73"/>
      <c r="N36" s="73" t="s">
        <v>136</v>
      </c>
      <c r="O36" s="73"/>
      <c r="P36" s="73"/>
      <c r="Q36" s="73" t="s">
        <v>136</v>
      </c>
      <c r="R36" s="73"/>
      <c r="S36" s="73"/>
    </row>
    <row r="37" spans="1:20" ht="31.5" customHeight="1" x14ac:dyDescent="0.2">
      <c r="B37" s="76" t="s">
        <v>7</v>
      </c>
      <c r="C37" s="76"/>
      <c r="D37" s="22" t="s">
        <v>7</v>
      </c>
      <c r="E37" s="17" t="s">
        <v>0</v>
      </c>
      <c r="F37" s="17" t="s">
        <v>1</v>
      </c>
      <c r="G37" s="17" t="s">
        <v>2</v>
      </c>
      <c r="H37" s="17" t="s">
        <v>0</v>
      </c>
      <c r="I37" s="17" t="s">
        <v>1</v>
      </c>
      <c r="J37" s="17" t="s">
        <v>2</v>
      </c>
      <c r="K37" s="17" t="s">
        <v>0</v>
      </c>
      <c r="L37" s="17" t="s">
        <v>1</v>
      </c>
      <c r="M37" s="17" t="s">
        <v>2</v>
      </c>
      <c r="N37" s="17" t="s">
        <v>0</v>
      </c>
      <c r="O37" s="17" t="s">
        <v>1</v>
      </c>
      <c r="P37" s="17" t="s">
        <v>2</v>
      </c>
      <c r="Q37" s="17" t="s">
        <v>0</v>
      </c>
      <c r="R37" s="17" t="s">
        <v>1</v>
      </c>
      <c r="S37" s="17" t="s">
        <v>2</v>
      </c>
    </row>
    <row r="38" spans="1:20" ht="38.25" customHeight="1" x14ac:dyDescent="0.2">
      <c r="A38" s="4">
        <v>1</v>
      </c>
      <c r="B38" s="76"/>
      <c r="C38" s="76"/>
      <c r="D38" s="32" t="s">
        <v>66</v>
      </c>
      <c r="E38" s="28"/>
      <c r="F38" s="28"/>
      <c r="G38" s="28">
        <v>1</v>
      </c>
      <c r="H38" s="28"/>
      <c r="I38" s="28"/>
      <c r="J38" s="28">
        <v>1</v>
      </c>
      <c r="K38" s="28"/>
      <c r="L38" s="28"/>
      <c r="M38" s="28">
        <v>1</v>
      </c>
      <c r="N38" s="28"/>
      <c r="O38" s="28"/>
      <c r="P38" s="28">
        <v>1</v>
      </c>
      <c r="Q38" s="28"/>
      <c r="R38" s="28"/>
      <c r="S38" s="28">
        <v>1</v>
      </c>
      <c r="T38" s="18">
        <f t="shared" ref="T38:T45" si="4">SUM(E38:S38)</f>
        <v>5</v>
      </c>
    </row>
    <row r="39" spans="1:20" ht="51" x14ac:dyDescent="0.2">
      <c r="A39" s="4">
        <v>2</v>
      </c>
      <c r="B39" s="76"/>
      <c r="C39" s="76"/>
      <c r="D39" s="32" t="s">
        <v>67</v>
      </c>
      <c r="E39" s="28"/>
      <c r="F39" s="28"/>
      <c r="G39" s="28">
        <v>1</v>
      </c>
      <c r="H39" s="28"/>
      <c r="I39" s="28"/>
      <c r="J39" s="28">
        <v>1</v>
      </c>
      <c r="K39" s="28"/>
      <c r="L39" s="28"/>
      <c r="M39" s="28">
        <v>1</v>
      </c>
      <c r="N39" s="28">
        <v>1</v>
      </c>
      <c r="O39" s="28"/>
      <c r="P39" s="28"/>
      <c r="Q39" s="28"/>
      <c r="R39" s="28"/>
      <c r="S39" s="28">
        <v>1</v>
      </c>
      <c r="T39" s="18">
        <f t="shared" si="4"/>
        <v>5</v>
      </c>
    </row>
    <row r="40" spans="1:20" ht="76.5" x14ac:dyDescent="0.2">
      <c r="A40" s="4">
        <v>3</v>
      </c>
      <c r="B40" s="76"/>
      <c r="C40" s="76"/>
      <c r="D40" s="32" t="s">
        <v>68</v>
      </c>
      <c r="E40" s="28"/>
      <c r="F40" s="28"/>
      <c r="G40" s="28">
        <v>1</v>
      </c>
      <c r="H40" s="28"/>
      <c r="I40" s="28"/>
      <c r="J40" s="28">
        <v>1</v>
      </c>
      <c r="K40" s="28"/>
      <c r="L40" s="28"/>
      <c r="M40" s="28">
        <v>1</v>
      </c>
      <c r="N40" s="28"/>
      <c r="O40" s="28"/>
      <c r="P40" s="28">
        <v>1</v>
      </c>
      <c r="Q40" s="28"/>
      <c r="R40" s="28"/>
      <c r="S40" s="28">
        <v>1</v>
      </c>
      <c r="T40" s="18">
        <f t="shared" si="4"/>
        <v>5</v>
      </c>
    </row>
    <row r="41" spans="1:20" ht="25.5" x14ac:dyDescent="0.2">
      <c r="A41" s="4">
        <v>4</v>
      </c>
      <c r="B41" s="76"/>
      <c r="C41" s="76"/>
      <c r="D41" s="33" t="s">
        <v>69</v>
      </c>
      <c r="E41" s="28"/>
      <c r="F41" s="28"/>
      <c r="G41" s="28">
        <v>1</v>
      </c>
      <c r="H41" s="28"/>
      <c r="I41" s="28"/>
      <c r="J41" s="28">
        <v>1</v>
      </c>
      <c r="K41" s="28"/>
      <c r="L41" s="28"/>
      <c r="M41" s="28">
        <v>1</v>
      </c>
      <c r="N41" s="28"/>
      <c r="O41" s="28"/>
      <c r="P41" s="28">
        <v>1</v>
      </c>
      <c r="Q41" s="28"/>
      <c r="R41" s="28"/>
      <c r="S41" s="28">
        <v>1</v>
      </c>
      <c r="T41" s="18">
        <f t="shared" si="4"/>
        <v>5</v>
      </c>
    </row>
    <row r="42" spans="1:20" ht="38.25" x14ac:dyDescent="0.2">
      <c r="A42" s="4">
        <v>5</v>
      </c>
      <c r="B42" s="76"/>
      <c r="C42" s="76"/>
      <c r="D42" s="33" t="s">
        <v>70</v>
      </c>
      <c r="E42" s="28"/>
      <c r="F42" s="28"/>
      <c r="G42" s="28">
        <v>1</v>
      </c>
      <c r="H42" s="28"/>
      <c r="I42" s="28"/>
      <c r="J42" s="28">
        <v>1</v>
      </c>
      <c r="K42" s="28"/>
      <c r="L42" s="28"/>
      <c r="M42" s="28">
        <v>1</v>
      </c>
      <c r="N42" s="28"/>
      <c r="O42" s="28"/>
      <c r="P42" s="28">
        <v>1</v>
      </c>
      <c r="Q42" s="28"/>
      <c r="R42" s="28"/>
      <c r="S42" s="28">
        <v>1</v>
      </c>
      <c r="T42" s="18">
        <f t="shared" si="4"/>
        <v>5</v>
      </c>
    </row>
    <row r="43" spans="1:20" ht="38.25" x14ac:dyDescent="0.2">
      <c r="A43" s="4">
        <v>6</v>
      </c>
      <c r="B43" s="76"/>
      <c r="C43" s="76"/>
      <c r="D43" s="33" t="s">
        <v>71</v>
      </c>
      <c r="E43" s="28"/>
      <c r="F43" s="28"/>
      <c r="G43" s="28">
        <v>1</v>
      </c>
      <c r="H43" s="28"/>
      <c r="I43" s="28">
        <v>1</v>
      </c>
      <c r="J43" s="28"/>
      <c r="K43" s="28"/>
      <c r="L43" s="28"/>
      <c r="M43" s="28">
        <v>1</v>
      </c>
      <c r="N43" s="28"/>
      <c r="O43" s="28"/>
      <c r="P43" s="28">
        <v>1</v>
      </c>
      <c r="Q43" s="28"/>
      <c r="R43" s="28"/>
      <c r="S43" s="28">
        <v>1</v>
      </c>
      <c r="T43" s="18">
        <f t="shared" si="4"/>
        <v>5</v>
      </c>
    </row>
    <row r="44" spans="1:20" ht="38.25" x14ac:dyDescent="0.2">
      <c r="A44" s="4">
        <v>7</v>
      </c>
      <c r="B44" s="76"/>
      <c r="C44" s="76"/>
      <c r="D44" s="33" t="s">
        <v>72</v>
      </c>
      <c r="E44" s="28"/>
      <c r="F44" s="28">
        <v>1</v>
      </c>
      <c r="G44" s="28"/>
      <c r="H44" s="28"/>
      <c r="I44" s="28"/>
      <c r="J44" s="28">
        <v>1</v>
      </c>
      <c r="K44" s="28">
        <v>1</v>
      </c>
      <c r="L44" s="28"/>
      <c r="M44" s="28"/>
      <c r="N44" s="28"/>
      <c r="O44" s="28"/>
      <c r="P44" s="28">
        <v>1</v>
      </c>
      <c r="Q44" s="28"/>
      <c r="R44" s="28">
        <v>1</v>
      </c>
      <c r="S44" s="28"/>
      <c r="T44" s="18">
        <f t="shared" si="4"/>
        <v>5</v>
      </c>
    </row>
    <row r="45" spans="1:20" ht="31.5" customHeight="1" x14ac:dyDescent="0.2">
      <c r="B45" s="76"/>
      <c r="C45" s="76"/>
      <c r="D45" s="29" t="s">
        <v>4</v>
      </c>
      <c r="E45" s="30">
        <f>SUM(E38:E44)</f>
        <v>0</v>
      </c>
      <c r="F45" s="30">
        <f t="shared" ref="F45:S45" si="5">SUM(F38:F44)</f>
        <v>1</v>
      </c>
      <c r="G45" s="30">
        <f t="shared" si="5"/>
        <v>6</v>
      </c>
      <c r="H45" s="30">
        <f t="shared" si="5"/>
        <v>0</v>
      </c>
      <c r="I45" s="30">
        <f t="shared" si="5"/>
        <v>1</v>
      </c>
      <c r="J45" s="30">
        <f t="shared" si="5"/>
        <v>6</v>
      </c>
      <c r="K45" s="30">
        <f t="shared" si="5"/>
        <v>1</v>
      </c>
      <c r="L45" s="30">
        <f t="shared" si="5"/>
        <v>0</v>
      </c>
      <c r="M45" s="30">
        <f t="shared" si="5"/>
        <v>6</v>
      </c>
      <c r="N45" s="30">
        <f t="shared" si="5"/>
        <v>1</v>
      </c>
      <c r="O45" s="30">
        <f t="shared" si="5"/>
        <v>0</v>
      </c>
      <c r="P45" s="30">
        <f t="shared" si="5"/>
        <v>6</v>
      </c>
      <c r="Q45" s="30">
        <f t="shared" si="5"/>
        <v>0</v>
      </c>
      <c r="R45" s="30">
        <f t="shared" si="5"/>
        <v>1</v>
      </c>
      <c r="S45" s="30">
        <f t="shared" si="5"/>
        <v>6</v>
      </c>
      <c r="T45" s="18">
        <f t="shared" si="4"/>
        <v>35</v>
      </c>
    </row>
    <row r="46" spans="1:20" ht="31.5" customHeight="1" x14ac:dyDescent="0.2">
      <c r="B46" s="76"/>
      <c r="C46" s="76"/>
      <c r="D46" s="22" t="s">
        <v>21</v>
      </c>
      <c r="E46" s="73" t="s">
        <v>129</v>
      </c>
      <c r="F46" s="73"/>
      <c r="G46" s="73"/>
      <c r="H46" s="73" t="s">
        <v>130</v>
      </c>
      <c r="I46" s="73"/>
      <c r="J46" s="73"/>
      <c r="K46" s="73" t="s">
        <v>137</v>
      </c>
      <c r="L46" s="73"/>
      <c r="M46" s="73"/>
      <c r="N46" s="73" t="s">
        <v>142</v>
      </c>
      <c r="O46" s="73"/>
      <c r="P46" s="73"/>
      <c r="Q46" s="73" t="s">
        <v>146</v>
      </c>
      <c r="R46" s="73"/>
      <c r="S46" s="73"/>
    </row>
    <row r="47" spans="1:20" ht="31.5" customHeight="1" x14ac:dyDescent="0.2">
      <c r="B47" s="76" t="s">
        <v>10</v>
      </c>
      <c r="C47" s="76"/>
      <c r="D47" s="22" t="s">
        <v>10</v>
      </c>
      <c r="E47" s="17" t="s">
        <v>0</v>
      </c>
      <c r="F47" s="17" t="s">
        <v>1</v>
      </c>
      <c r="G47" s="17" t="s">
        <v>2</v>
      </c>
      <c r="H47" s="17" t="s">
        <v>0</v>
      </c>
      <c r="I47" s="17" t="s">
        <v>1</v>
      </c>
      <c r="J47" s="17" t="s">
        <v>2</v>
      </c>
      <c r="K47" s="17" t="s">
        <v>0</v>
      </c>
      <c r="L47" s="17" t="s">
        <v>1</v>
      </c>
      <c r="M47" s="17" t="s">
        <v>2</v>
      </c>
      <c r="N47" s="17" t="s">
        <v>0</v>
      </c>
      <c r="O47" s="17" t="s">
        <v>1</v>
      </c>
      <c r="P47" s="17" t="s">
        <v>2</v>
      </c>
      <c r="Q47" s="17" t="s">
        <v>0</v>
      </c>
      <c r="R47" s="17" t="s">
        <v>1</v>
      </c>
      <c r="S47" s="17" t="s">
        <v>2</v>
      </c>
    </row>
    <row r="48" spans="1:20" ht="31.5" customHeight="1" x14ac:dyDescent="0.2">
      <c r="A48" s="4">
        <v>1</v>
      </c>
      <c r="B48" s="76"/>
      <c r="C48" s="76"/>
      <c r="D48" s="37" t="s">
        <v>73</v>
      </c>
      <c r="E48" s="28"/>
      <c r="F48" s="28">
        <v>1</v>
      </c>
      <c r="G48" s="28"/>
      <c r="H48" s="28"/>
      <c r="I48" s="28">
        <v>1</v>
      </c>
      <c r="J48" s="28"/>
      <c r="K48" s="28"/>
      <c r="L48" s="28"/>
      <c r="M48" s="28">
        <v>1</v>
      </c>
      <c r="N48" s="28"/>
      <c r="O48" s="28"/>
      <c r="P48" s="28">
        <v>1</v>
      </c>
      <c r="Q48" s="28"/>
      <c r="R48" s="28"/>
      <c r="S48" s="28">
        <v>1</v>
      </c>
      <c r="T48" s="18">
        <f>SUM(E48:S48)</f>
        <v>5</v>
      </c>
    </row>
    <row r="49" spans="1:20" ht="31.5" customHeight="1" x14ac:dyDescent="0.2">
      <c r="A49" s="4">
        <v>2</v>
      </c>
      <c r="B49" s="76"/>
      <c r="C49" s="76"/>
      <c r="D49" s="37" t="s">
        <v>74</v>
      </c>
      <c r="E49" s="28"/>
      <c r="F49" s="28">
        <v>1</v>
      </c>
      <c r="G49" s="28"/>
      <c r="H49" s="28"/>
      <c r="I49" s="28">
        <v>1</v>
      </c>
      <c r="J49" s="28"/>
      <c r="K49" s="28"/>
      <c r="L49" s="28"/>
      <c r="M49" s="28">
        <v>1</v>
      </c>
      <c r="N49" s="28"/>
      <c r="O49" s="28"/>
      <c r="P49" s="28">
        <v>1</v>
      </c>
      <c r="Q49" s="28"/>
      <c r="R49" s="28"/>
      <c r="S49" s="28">
        <v>1</v>
      </c>
      <c r="T49" s="18">
        <f>SUM(E49:S49)</f>
        <v>5</v>
      </c>
    </row>
    <row r="50" spans="1:20" ht="25.5" x14ac:dyDescent="0.2">
      <c r="A50" s="4">
        <v>3</v>
      </c>
      <c r="B50" s="76"/>
      <c r="C50" s="76"/>
      <c r="D50" s="37" t="s">
        <v>75</v>
      </c>
      <c r="E50" s="28">
        <v>1</v>
      </c>
      <c r="F50" s="28"/>
      <c r="G50" s="28"/>
      <c r="H50" s="28">
        <v>1</v>
      </c>
      <c r="I50" s="28"/>
      <c r="J50" s="28"/>
      <c r="K50" s="28">
        <v>1</v>
      </c>
      <c r="L50" s="28"/>
      <c r="M50" s="28"/>
      <c r="N50" s="28">
        <v>1</v>
      </c>
      <c r="O50" s="28"/>
      <c r="P50" s="28"/>
      <c r="Q50" s="28"/>
      <c r="R50" s="28">
        <v>1</v>
      </c>
      <c r="S50" s="28"/>
      <c r="T50" s="18">
        <f>SUM(E50:S50)</f>
        <v>5</v>
      </c>
    </row>
    <row r="51" spans="1:20" ht="31.5" customHeight="1" x14ac:dyDescent="0.2">
      <c r="A51" s="4">
        <v>4</v>
      </c>
      <c r="B51" s="76"/>
      <c r="C51" s="76"/>
      <c r="D51" s="37" t="s">
        <v>54</v>
      </c>
      <c r="E51" s="28">
        <v>1</v>
      </c>
      <c r="F51" s="28"/>
      <c r="G51" s="28"/>
      <c r="H51" s="28"/>
      <c r="I51" s="28">
        <v>1</v>
      </c>
      <c r="J51" s="28"/>
      <c r="K51" s="28">
        <v>1</v>
      </c>
      <c r="L51" s="28"/>
      <c r="M51" s="28"/>
      <c r="N51" s="28">
        <v>1</v>
      </c>
      <c r="O51" s="28"/>
      <c r="P51" s="28"/>
      <c r="Q51" s="28">
        <v>1</v>
      </c>
      <c r="R51" s="28"/>
      <c r="S51" s="28"/>
      <c r="T51" s="18">
        <f>SUM(E51:S51)</f>
        <v>5</v>
      </c>
    </row>
    <row r="52" spans="1:20" ht="31.5" customHeight="1" x14ac:dyDescent="0.2">
      <c r="B52" s="76"/>
      <c r="C52" s="76"/>
      <c r="D52" s="29" t="s">
        <v>4</v>
      </c>
      <c r="E52" s="30">
        <f>SUM(E48:E51)</f>
        <v>2</v>
      </c>
      <c r="F52" s="30">
        <f t="shared" ref="F52:S52" si="6">SUM(F48:F51)</f>
        <v>2</v>
      </c>
      <c r="G52" s="30">
        <f t="shared" si="6"/>
        <v>0</v>
      </c>
      <c r="H52" s="30">
        <f t="shared" si="6"/>
        <v>1</v>
      </c>
      <c r="I52" s="30">
        <f t="shared" si="6"/>
        <v>3</v>
      </c>
      <c r="J52" s="30">
        <f t="shared" si="6"/>
        <v>0</v>
      </c>
      <c r="K52" s="30">
        <f t="shared" si="6"/>
        <v>2</v>
      </c>
      <c r="L52" s="30">
        <f t="shared" si="6"/>
        <v>0</v>
      </c>
      <c r="M52" s="30">
        <f t="shared" si="6"/>
        <v>2</v>
      </c>
      <c r="N52" s="30">
        <f t="shared" si="6"/>
        <v>2</v>
      </c>
      <c r="O52" s="30">
        <f t="shared" si="6"/>
        <v>0</v>
      </c>
      <c r="P52" s="30">
        <f t="shared" si="6"/>
        <v>2</v>
      </c>
      <c r="Q52" s="30">
        <f t="shared" si="6"/>
        <v>1</v>
      </c>
      <c r="R52" s="30">
        <f t="shared" si="6"/>
        <v>1</v>
      </c>
      <c r="S52" s="30">
        <f t="shared" si="6"/>
        <v>2</v>
      </c>
      <c r="T52" s="18">
        <f>SUM(E52:S52)</f>
        <v>20</v>
      </c>
    </row>
    <row r="53" spans="1:20" ht="31.5" customHeight="1" x14ac:dyDescent="0.2">
      <c r="B53" s="76"/>
      <c r="C53" s="76"/>
      <c r="D53" s="22" t="s">
        <v>21</v>
      </c>
      <c r="E53" s="73" t="s">
        <v>131</v>
      </c>
      <c r="F53" s="73"/>
      <c r="G53" s="73"/>
      <c r="H53" s="73" t="s">
        <v>131</v>
      </c>
      <c r="I53" s="73"/>
      <c r="J53" s="73"/>
      <c r="K53" s="73" t="s">
        <v>138</v>
      </c>
      <c r="L53" s="73"/>
      <c r="M53" s="73"/>
      <c r="N53" s="73" t="s">
        <v>143</v>
      </c>
      <c r="O53" s="73"/>
      <c r="P53" s="73"/>
      <c r="Q53" s="73" t="s">
        <v>145</v>
      </c>
      <c r="R53" s="73"/>
      <c r="S53" s="73"/>
    </row>
    <row r="54" spans="1:20" ht="31.5" customHeight="1" x14ac:dyDescent="0.2">
      <c r="B54" s="76" t="s">
        <v>11</v>
      </c>
      <c r="C54" s="76"/>
      <c r="D54" s="22" t="s">
        <v>11</v>
      </c>
      <c r="E54" s="17" t="s">
        <v>0</v>
      </c>
      <c r="F54" s="17" t="s">
        <v>1</v>
      </c>
      <c r="G54" s="17" t="s">
        <v>2</v>
      </c>
      <c r="H54" s="17" t="s">
        <v>0</v>
      </c>
      <c r="I54" s="17" t="s">
        <v>1</v>
      </c>
      <c r="J54" s="17" t="s">
        <v>2</v>
      </c>
      <c r="K54" s="17" t="s">
        <v>0</v>
      </c>
      <c r="L54" s="17" t="s">
        <v>1</v>
      </c>
      <c r="M54" s="17" t="s">
        <v>2</v>
      </c>
      <c r="N54" s="17" t="s">
        <v>0</v>
      </c>
      <c r="O54" s="17" t="s">
        <v>1</v>
      </c>
      <c r="P54" s="17" t="s">
        <v>2</v>
      </c>
      <c r="Q54" s="17" t="s">
        <v>0</v>
      </c>
      <c r="R54" s="17" t="s">
        <v>1</v>
      </c>
      <c r="S54" s="17" t="s">
        <v>2</v>
      </c>
    </row>
    <row r="55" spans="1:20" ht="31.5" customHeight="1" x14ac:dyDescent="0.2">
      <c r="A55" s="4">
        <v>1</v>
      </c>
      <c r="B55" s="76"/>
      <c r="C55" s="76"/>
      <c r="D55" s="32" t="s">
        <v>76</v>
      </c>
      <c r="E55" s="28">
        <v>1</v>
      </c>
      <c r="F55" s="28"/>
      <c r="G55" s="28"/>
      <c r="H55" s="28">
        <v>1</v>
      </c>
      <c r="I55" s="28"/>
      <c r="J55" s="28"/>
      <c r="K55" s="28">
        <v>1</v>
      </c>
      <c r="L55" s="28"/>
      <c r="M55" s="41"/>
      <c r="N55" s="28"/>
      <c r="O55" s="28"/>
      <c r="P55" s="28">
        <v>1</v>
      </c>
      <c r="Q55" s="28">
        <v>1</v>
      </c>
      <c r="R55" s="28"/>
      <c r="S55" s="28"/>
      <c r="T55" s="18">
        <f>SUM(E55:S55)</f>
        <v>5</v>
      </c>
    </row>
    <row r="56" spans="1:20" ht="31.5" customHeight="1" x14ac:dyDescent="0.2">
      <c r="A56" s="4">
        <v>2</v>
      </c>
      <c r="B56" s="76"/>
      <c r="C56" s="76"/>
      <c r="D56" s="32" t="s">
        <v>77</v>
      </c>
      <c r="E56" s="28">
        <v>1</v>
      </c>
      <c r="F56" s="28"/>
      <c r="G56" s="28"/>
      <c r="H56" s="28">
        <v>1</v>
      </c>
      <c r="I56" s="28"/>
      <c r="J56" s="28"/>
      <c r="K56" s="28">
        <v>1</v>
      </c>
      <c r="L56" s="28"/>
      <c r="M56" s="41"/>
      <c r="N56" s="28">
        <v>1</v>
      </c>
      <c r="O56" s="28"/>
      <c r="P56" s="28"/>
      <c r="Q56" s="28">
        <v>1</v>
      </c>
      <c r="R56" s="28"/>
      <c r="S56" s="28"/>
      <c r="T56" s="18">
        <f>SUM(E56:S56)</f>
        <v>5</v>
      </c>
    </row>
    <row r="57" spans="1:20" ht="31.5" customHeight="1" x14ac:dyDescent="0.2">
      <c r="B57" s="76"/>
      <c r="C57" s="76"/>
      <c r="D57" s="29" t="s">
        <v>4</v>
      </c>
      <c r="E57" s="30">
        <f>SUM(E55:E56)</f>
        <v>2</v>
      </c>
      <c r="F57" s="30">
        <f t="shared" ref="F57:S57" si="7">SUM(F55:F56)</f>
        <v>0</v>
      </c>
      <c r="G57" s="30">
        <f t="shared" si="7"/>
        <v>0</v>
      </c>
      <c r="H57" s="30">
        <f t="shared" si="7"/>
        <v>2</v>
      </c>
      <c r="I57" s="30">
        <f t="shared" si="7"/>
        <v>0</v>
      </c>
      <c r="J57" s="30">
        <f t="shared" si="7"/>
        <v>0</v>
      </c>
      <c r="K57" s="30">
        <f t="shared" si="7"/>
        <v>2</v>
      </c>
      <c r="L57" s="30">
        <f t="shared" si="7"/>
        <v>0</v>
      </c>
      <c r="M57" s="30">
        <f t="shared" si="7"/>
        <v>0</v>
      </c>
      <c r="N57" s="30">
        <f t="shared" si="7"/>
        <v>1</v>
      </c>
      <c r="O57" s="30">
        <f t="shared" si="7"/>
        <v>0</v>
      </c>
      <c r="P57" s="30">
        <f t="shared" si="7"/>
        <v>1</v>
      </c>
      <c r="Q57" s="30">
        <f t="shared" si="7"/>
        <v>2</v>
      </c>
      <c r="R57" s="30">
        <f t="shared" si="7"/>
        <v>0</v>
      </c>
      <c r="S57" s="30">
        <f t="shared" si="7"/>
        <v>0</v>
      </c>
      <c r="T57" s="18">
        <f>SUM(E57:S57)</f>
        <v>10</v>
      </c>
    </row>
    <row r="58" spans="1:20" ht="31.5" customHeight="1" x14ac:dyDescent="0.2">
      <c r="B58" s="76"/>
      <c r="C58" s="76"/>
      <c r="D58" s="22" t="s">
        <v>21</v>
      </c>
      <c r="E58" s="73" t="s">
        <v>132</v>
      </c>
      <c r="F58" s="73"/>
      <c r="G58" s="73"/>
      <c r="H58" s="73" t="s">
        <v>132</v>
      </c>
      <c r="I58" s="73"/>
      <c r="J58" s="73"/>
      <c r="K58" s="73" t="s">
        <v>139</v>
      </c>
      <c r="L58" s="73"/>
      <c r="M58" s="73"/>
      <c r="N58" s="73" t="s">
        <v>132</v>
      </c>
      <c r="O58" s="73"/>
      <c r="P58" s="73"/>
      <c r="Q58" s="73" t="s">
        <v>132</v>
      </c>
      <c r="R58" s="73"/>
      <c r="S58" s="73"/>
    </row>
    <row r="59" spans="1:20" ht="31.5" customHeight="1" x14ac:dyDescent="0.2">
      <c r="B59" s="75" t="s">
        <v>12</v>
      </c>
      <c r="C59" s="75"/>
      <c r="D59" s="22" t="s">
        <v>12</v>
      </c>
      <c r="E59" s="17" t="s">
        <v>0</v>
      </c>
      <c r="F59" s="17" t="s">
        <v>1</v>
      </c>
      <c r="G59" s="17" t="s">
        <v>2</v>
      </c>
      <c r="H59" s="17" t="s">
        <v>0</v>
      </c>
      <c r="I59" s="17" t="s">
        <v>1</v>
      </c>
      <c r="J59" s="17" t="s">
        <v>2</v>
      </c>
      <c r="K59" s="17" t="s">
        <v>0</v>
      </c>
      <c r="L59" s="17" t="s">
        <v>1</v>
      </c>
      <c r="M59" s="17" t="s">
        <v>2</v>
      </c>
      <c r="N59" s="17" t="s">
        <v>0</v>
      </c>
      <c r="O59" s="17" t="s">
        <v>1</v>
      </c>
      <c r="P59" s="17" t="s">
        <v>2</v>
      </c>
      <c r="Q59" s="17" t="s">
        <v>0</v>
      </c>
      <c r="R59" s="17" t="s">
        <v>1</v>
      </c>
      <c r="S59" s="17" t="s">
        <v>2</v>
      </c>
    </row>
    <row r="60" spans="1:20" ht="38.25" x14ac:dyDescent="0.2">
      <c r="A60" s="4">
        <v>1</v>
      </c>
      <c r="B60" s="75"/>
      <c r="C60" s="75"/>
      <c r="D60" s="38" t="s">
        <v>133</v>
      </c>
      <c r="E60" s="28">
        <v>1</v>
      </c>
      <c r="F60" s="28"/>
      <c r="G60" s="28"/>
      <c r="H60" s="28">
        <v>1</v>
      </c>
      <c r="I60" s="28"/>
      <c r="J60" s="28"/>
      <c r="K60" s="28">
        <v>1</v>
      </c>
      <c r="L60" s="28"/>
      <c r="M60" s="28"/>
      <c r="N60" s="28">
        <v>1</v>
      </c>
      <c r="O60" s="28"/>
      <c r="P60" s="28"/>
      <c r="Q60" s="28">
        <v>1</v>
      </c>
      <c r="R60" s="28"/>
      <c r="S60" s="28"/>
      <c r="T60" s="18">
        <f>SUM(E60:S60)</f>
        <v>5</v>
      </c>
    </row>
    <row r="61" spans="1:20" ht="49.5" customHeight="1" x14ac:dyDescent="0.2">
      <c r="A61" s="4">
        <v>2</v>
      </c>
      <c r="B61" s="75"/>
      <c r="C61" s="75"/>
      <c r="D61" s="38" t="s">
        <v>78</v>
      </c>
      <c r="E61" s="28">
        <v>1</v>
      </c>
      <c r="F61" s="28"/>
      <c r="G61" s="28"/>
      <c r="H61" s="28">
        <v>1</v>
      </c>
      <c r="I61" s="28"/>
      <c r="J61" s="28"/>
      <c r="K61" s="28">
        <v>1</v>
      </c>
      <c r="L61" s="28"/>
      <c r="M61" s="28"/>
      <c r="N61" s="28">
        <v>1</v>
      </c>
      <c r="O61" s="28"/>
      <c r="P61" s="28"/>
      <c r="Q61" s="28">
        <v>1</v>
      </c>
      <c r="R61" s="28"/>
      <c r="S61" s="28"/>
      <c r="T61" s="18">
        <f>SUM(E61:S61)</f>
        <v>5</v>
      </c>
    </row>
    <row r="62" spans="1:20" ht="31.5" customHeight="1" x14ac:dyDescent="0.2">
      <c r="B62" s="75"/>
      <c r="C62" s="75"/>
      <c r="D62" s="29" t="s">
        <v>4</v>
      </c>
      <c r="E62" s="30">
        <f>SUM(E60:E61)</f>
        <v>2</v>
      </c>
      <c r="F62" s="30">
        <f t="shared" ref="F62:S62" si="8">SUM(F60:F61)</f>
        <v>0</v>
      </c>
      <c r="G62" s="30">
        <f t="shared" si="8"/>
        <v>0</v>
      </c>
      <c r="H62" s="30">
        <f t="shared" si="8"/>
        <v>2</v>
      </c>
      <c r="I62" s="30">
        <f t="shared" si="8"/>
        <v>0</v>
      </c>
      <c r="J62" s="30">
        <f t="shared" si="8"/>
        <v>0</v>
      </c>
      <c r="K62" s="30">
        <f t="shared" si="8"/>
        <v>2</v>
      </c>
      <c r="L62" s="30">
        <f t="shared" si="8"/>
        <v>0</v>
      </c>
      <c r="M62" s="30">
        <f t="shared" si="8"/>
        <v>0</v>
      </c>
      <c r="N62" s="30">
        <f t="shared" si="8"/>
        <v>2</v>
      </c>
      <c r="O62" s="30">
        <f t="shared" si="8"/>
        <v>0</v>
      </c>
      <c r="P62" s="30">
        <f t="shared" si="8"/>
        <v>0</v>
      </c>
      <c r="Q62" s="30">
        <f t="shared" si="8"/>
        <v>2</v>
      </c>
      <c r="R62" s="30">
        <f t="shared" si="8"/>
        <v>0</v>
      </c>
      <c r="S62" s="30">
        <f t="shared" si="8"/>
        <v>0</v>
      </c>
      <c r="T62" s="18">
        <f>SUM(E62:S62)</f>
        <v>10</v>
      </c>
    </row>
    <row r="63" spans="1:20" ht="42.75" customHeight="1" x14ac:dyDescent="0.2">
      <c r="B63" s="75"/>
      <c r="C63" s="75"/>
      <c r="D63" s="22" t="s">
        <v>21</v>
      </c>
      <c r="E63" s="73" t="s">
        <v>106</v>
      </c>
      <c r="F63" s="73"/>
      <c r="G63" s="73"/>
      <c r="H63" s="73" t="s">
        <v>106</v>
      </c>
      <c r="I63" s="73"/>
      <c r="J63" s="73"/>
      <c r="K63" s="73" t="s">
        <v>106</v>
      </c>
      <c r="L63" s="73"/>
      <c r="M63" s="73"/>
      <c r="N63" s="73" t="s">
        <v>106</v>
      </c>
      <c r="O63" s="73"/>
      <c r="P63" s="73"/>
      <c r="Q63" s="73" t="s">
        <v>106</v>
      </c>
      <c r="R63" s="73"/>
      <c r="S63" s="73"/>
    </row>
    <row r="65" spans="1:20" x14ac:dyDescent="0.2">
      <c r="E65" s="20">
        <f>+E62+E57+E52+E45+E35+E29+E23+E18</f>
        <v>13</v>
      </c>
      <c r="F65" s="20">
        <f t="shared" ref="F65:S65" si="9">+F62+F57+F52+F45+F35+F29+F23+F18</f>
        <v>4</v>
      </c>
      <c r="G65" s="20">
        <f t="shared" si="9"/>
        <v>8</v>
      </c>
      <c r="H65" s="20">
        <f t="shared" si="9"/>
        <v>11</v>
      </c>
      <c r="I65" s="20">
        <f t="shared" si="9"/>
        <v>6</v>
      </c>
      <c r="J65" s="20">
        <f t="shared" si="9"/>
        <v>8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12</v>
      </c>
      <c r="O65" s="20">
        <f t="shared" si="9"/>
        <v>2</v>
      </c>
      <c r="P65" s="20">
        <f t="shared" si="9"/>
        <v>11</v>
      </c>
      <c r="Q65" s="20">
        <f t="shared" si="9"/>
        <v>10</v>
      </c>
      <c r="R65" s="20">
        <f t="shared" si="9"/>
        <v>5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74">
        <f>+E65+F65+G65</f>
        <v>25</v>
      </c>
      <c r="F66" s="74"/>
      <c r="G66" s="74"/>
      <c r="H66" s="74">
        <f>+H65+I65+J65</f>
        <v>25</v>
      </c>
      <c r="I66" s="74"/>
      <c r="J66" s="74"/>
      <c r="K66" s="74">
        <f>+K65+L65+M65</f>
        <v>25</v>
      </c>
      <c r="L66" s="74"/>
      <c r="M66" s="74"/>
      <c r="N66" s="74">
        <f>+N65+O65+P65</f>
        <v>25</v>
      </c>
      <c r="O66" s="74"/>
      <c r="P66" s="74"/>
      <c r="Q66" s="74">
        <f>+Q65+R65+S65</f>
        <v>25</v>
      </c>
      <c r="R66" s="74"/>
      <c r="S66" s="74"/>
    </row>
    <row r="67" spans="1:20" x14ac:dyDescent="0.2">
      <c r="D67" s="17" t="s">
        <v>0</v>
      </c>
      <c r="E67" s="20">
        <f>+E65+H65+K65+N65+Q65</f>
        <v>60</v>
      </c>
      <c r="F67" s="39">
        <f>+E67/$E$70</f>
        <v>0.48</v>
      </c>
    </row>
    <row r="68" spans="1:20" x14ac:dyDescent="0.2">
      <c r="D68" s="17" t="s">
        <v>1</v>
      </c>
      <c r="E68" s="20">
        <f>+F65+I65+L65+O65+R65</f>
        <v>18</v>
      </c>
      <c r="F68" s="39">
        <f t="shared" ref="F68:F70" si="10">+E68/$E$70</f>
        <v>0.14399999999999999</v>
      </c>
    </row>
    <row r="69" spans="1:20" x14ac:dyDescent="0.2">
      <c r="D69" s="17" t="s">
        <v>2</v>
      </c>
      <c r="E69" s="20">
        <f>+G65+J65+M65+P65+S65</f>
        <v>47</v>
      </c>
      <c r="F69" s="39">
        <f t="shared" si="10"/>
        <v>0.376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39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46" t="s">
        <v>92</v>
      </c>
      <c r="E72" s="45"/>
      <c r="F72" s="55">
        <f>+F67+F69</f>
        <v>0.85599999999999998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38:S44 E55:S56">
      <formula1>1</formula1>
    </dataValidation>
    <dataValidation type="whole" operator="equal" showInputMessage="1" showErrorMessage="1" sqref="E16:S17 E60:S61 E26:S28 E48:S51 E32:S34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2021-07-01T15:01:10Z</dcterms:modified>
</cp:coreProperties>
</file>