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JorgeMario/Downloads/GRAFICAS PERFIL 2015-4/"/>
    </mc:Choice>
  </mc:AlternateContent>
  <xr:revisionPtr revIDLastSave="0" documentId="13_ncr:1_{7E89769F-DDDE-CB4D-830A-CFFA9DC2DE47}" xr6:coauthVersionLast="46" xr6:coauthVersionMax="46" xr10:uidLastSave="{00000000-0000-0000-0000-000000000000}"/>
  <bookViews>
    <workbookView xWindow="0" yWindow="500" windowWidth="15600" windowHeight="11760" xr2:uid="{00000000-000D-0000-FFFF-FFFF00000000}"/>
  </bookViews>
  <sheets>
    <sheet name="Morbilidad x EDA" sheetId="4" r:id="rId1"/>
  </sheets>
  <calcPr calcId="191028"/>
</workbook>
</file>

<file path=xl/calcChain.xml><?xml version="1.0" encoding="utf-8"?>
<calcChain xmlns="http://schemas.openxmlformats.org/spreadsheetml/2006/main">
  <c r="R6" i="4" l="1"/>
  <c r="R11" i="4"/>
  <c r="R25" i="4"/>
  <c r="Q25" i="4"/>
  <c r="Q12" i="4"/>
  <c r="Q4" i="4"/>
  <c r="Q6" i="4"/>
  <c r="Q7" i="4"/>
  <c r="Q22" i="4"/>
  <c r="Q8" i="4"/>
  <c r="Q11" i="4"/>
  <c r="Q16" i="4"/>
  <c r="Q18" i="4"/>
  <c r="P12" i="4"/>
  <c r="P11" i="4"/>
  <c r="P16" i="4"/>
  <c r="P18" i="4"/>
  <c r="P25" i="4"/>
  <c r="P22" i="4"/>
  <c r="P7" i="4"/>
  <c r="P8" i="4"/>
  <c r="P6" i="4"/>
  <c r="P4" i="4"/>
  <c r="O22" i="4"/>
  <c r="O7" i="4"/>
  <c r="O8" i="4"/>
  <c r="O18" i="4"/>
  <c r="O16" i="4"/>
  <c r="O12" i="4"/>
  <c r="O11" i="4"/>
  <c r="O6" i="4"/>
  <c r="O4" i="4"/>
  <c r="O25" i="4"/>
  <c r="N7" i="4"/>
  <c r="N22" i="4"/>
  <c r="N8" i="4"/>
  <c r="N25" i="4"/>
  <c r="N18" i="4"/>
  <c r="N16" i="4"/>
  <c r="N12" i="4"/>
  <c r="N11" i="4"/>
  <c r="N6" i="4"/>
  <c r="N4" i="4"/>
  <c r="M4" i="4"/>
  <c r="M6" i="4"/>
  <c r="M7" i="4"/>
  <c r="M22" i="4"/>
  <c r="M8" i="4"/>
  <c r="M11" i="4"/>
  <c r="M12" i="4"/>
  <c r="M16" i="4"/>
  <c r="M18" i="4"/>
  <c r="M25" i="4"/>
  <c r="L25" i="4"/>
  <c r="L22" i="4"/>
  <c r="L7" i="4"/>
  <c r="L8" i="4"/>
  <c r="L6" i="4"/>
  <c r="L18" i="4"/>
  <c r="L16" i="4"/>
  <c r="L12" i="4"/>
  <c r="L11" i="4"/>
  <c r="K6" i="4"/>
  <c r="L4" i="4"/>
  <c r="K25" i="4"/>
  <c r="K11" i="4"/>
  <c r="K7" i="4"/>
  <c r="K22" i="4"/>
  <c r="K8" i="4"/>
  <c r="K4" i="4"/>
  <c r="K12" i="4"/>
  <c r="K16" i="4"/>
  <c r="K18" i="4"/>
  <c r="J22" i="4"/>
  <c r="J7" i="4"/>
  <c r="J8" i="4"/>
  <c r="J18" i="4"/>
  <c r="I18" i="4"/>
  <c r="H18" i="4"/>
  <c r="G18" i="4"/>
  <c r="F18" i="4"/>
  <c r="E18" i="4"/>
  <c r="D18" i="4"/>
  <c r="C18" i="4"/>
  <c r="J4" i="4"/>
  <c r="J6" i="4"/>
  <c r="J11" i="4"/>
  <c r="J12" i="4"/>
  <c r="J16" i="4"/>
  <c r="J25" i="4"/>
  <c r="F7" i="4"/>
  <c r="F8" i="4"/>
  <c r="G7" i="4"/>
  <c r="G8" i="4"/>
  <c r="H7" i="4"/>
  <c r="H22" i="4"/>
  <c r="H8" i="4"/>
  <c r="I16" i="4"/>
  <c r="F12" i="4"/>
  <c r="G12" i="4"/>
  <c r="H12" i="4"/>
  <c r="I12" i="4"/>
  <c r="F11" i="4"/>
  <c r="G11" i="4"/>
  <c r="H11" i="4"/>
  <c r="I11" i="4"/>
  <c r="F6" i="4"/>
  <c r="G6" i="4"/>
  <c r="H6" i="4"/>
  <c r="I6" i="4"/>
  <c r="F4" i="4"/>
  <c r="G4" i="4"/>
  <c r="H4" i="4"/>
  <c r="I4" i="4"/>
  <c r="I22" i="4"/>
  <c r="I7" i="4"/>
  <c r="I8" i="4"/>
  <c r="F16" i="4"/>
  <c r="G16" i="4"/>
  <c r="H16" i="4"/>
  <c r="C25" i="4"/>
  <c r="D25" i="4"/>
  <c r="E25" i="4"/>
  <c r="F25" i="4"/>
  <c r="G25" i="4"/>
  <c r="H25" i="4"/>
  <c r="I25" i="4"/>
  <c r="D22" i="4"/>
  <c r="E22" i="4"/>
  <c r="C22" i="4"/>
  <c r="C7" i="4"/>
  <c r="C8" i="4"/>
  <c r="E12" i="4"/>
  <c r="E16" i="4"/>
  <c r="E11" i="4"/>
  <c r="C4" i="4"/>
  <c r="D4" i="4"/>
  <c r="C6" i="4"/>
  <c r="D6" i="4"/>
  <c r="E6" i="4"/>
  <c r="E4" i="4"/>
  <c r="E7" i="4"/>
  <c r="E8" i="4"/>
  <c r="D11" i="4"/>
  <c r="D16" i="4"/>
  <c r="D7" i="4"/>
  <c r="D8" i="4"/>
  <c r="C11" i="4"/>
  <c r="C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jmarioestrada</author>
  </authors>
  <commentList>
    <comment ref="K15" authorId="0" shapeId="0" xr:uid="{00000000-0006-0000-0000-000001000000}">
      <text>
        <r>
          <rPr>
            <b/>
            <sz val="9"/>
            <color indexed="8"/>
            <rFont val="Tahoma"/>
            <family val="2"/>
          </rPr>
          <t>jmarioestrada: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brote de puerto caldas CDI</t>
        </r>
      </text>
    </comment>
  </commentList>
</comments>
</file>

<file path=xl/sharedStrings.xml><?xml version="1.0" encoding="utf-8"?>
<sst xmlns="http://schemas.openxmlformats.org/spreadsheetml/2006/main" count="39" uniqueCount="31">
  <si>
    <t>Indicadores de enfermedades diarreica aguda y enfermedades transmitidas por alimentos. Pereira, 2005-2017</t>
  </si>
  <si>
    <t xml:space="preserve">EVENTO </t>
  </si>
  <si>
    <t>Unidad de medida</t>
  </si>
  <si>
    <t>Total EDA consulta externa (A09)</t>
  </si>
  <si>
    <t>Consultas 1ª vez</t>
  </si>
  <si>
    <t>%  total de la consulta</t>
  </si>
  <si>
    <t>%</t>
  </si>
  <si>
    <t>EDA &lt; 5 años</t>
  </si>
  <si>
    <t>solo fuente SIVIGILA (estan todas las ips)</t>
  </si>
  <si>
    <t xml:space="preserve">% de la consulta por EDA &lt; 5 años </t>
  </si>
  <si>
    <t>EDA &gt; 5 años</t>
  </si>
  <si>
    <t>% de la consulta de &gt;5 años</t>
  </si>
  <si>
    <t>Egresos EDA&lt; 5 años</t>
  </si>
  <si>
    <t>No de egresos</t>
  </si>
  <si>
    <t>Total egresos &lt;5 años</t>
  </si>
  <si>
    <t>% de egresos &lt; 5 años</t>
  </si>
  <si>
    <t>% de los egresos x EDA en &lt;5 años entre el  total egresos por EDA</t>
  </si>
  <si>
    <t>Total egresos por EDA</t>
  </si>
  <si>
    <t xml:space="preserve">Intoxicación alimentos </t>
  </si>
  <si>
    <t>No de casos notificados</t>
  </si>
  <si>
    <t>Hepatitis A  B15</t>
  </si>
  <si>
    <t>Casos notificados</t>
  </si>
  <si>
    <t>Tasa</t>
  </si>
  <si>
    <t>Cólera   A00</t>
  </si>
  <si>
    <t>Total población</t>
  </si>
  <si>
    <t>Consultas totales de primera vez</t>
  </si>
  <si>
    <t>Consultas &lt;5 años de primera vez</t>
  </si>
  <si>
    <t>Consultas &gt;5 años de primera vez</t>
  </si>
  <si>
    <t>Poblacion &lt; 5 años</t>
  </si>
  <si>
    <t>31/12//2018</t>
  </si>
  <si>
    <t>TASA MORBILIDAD  X EDA &lt; 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</si>
</sst>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0" fillId="0" borderId="0" xfId="0" applyNumberFormat="1"/>
    <xf numFmtId="1" fontId="0" fillId="0" borderId="0" xfId="0" applyNumberFormat="1" applyFill="1" applyBorder="1" applyAlignment="1">
      <alignment horizontal="center"/>
    </xf>
    <xf numFmtId="0" fontId="1" fillId="0" borderId="0" xfId="0" applyFont="1" applyFill="1"/>
    <xf numFmtId="164" fontId="1" fillId="3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Border="1"/>
    <xf numFmtId="164" fontId="1" fillId="0" borderId="0" xfId="0" applyNumberFormat="1" applyFont="1" applyFill="1" applyBorder="1" applyAlignment="1">
      <alignment horizontal="center"/>
    </xf>
    <xf numFmtId="0" fontId="1" fillId="3" borderId="0" xfId="0" applyFont="1" applyFill="1"/>
    <xf numFmtId="164" fontId="1" fillId="3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right"/>
    </xf>
    <xf numFmtId="0" fontId="2" fillId="3" borderId="0" xfId="0" applyFont="1" applyFill="1" applyBorder="1"/>
    <xf numFmtId="0" fontId="2" fillId="4" borderId="0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164" fontId="1" fillId="3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/>
    <xf numFmtId="0" fontId="0" fillId="0" borderId="7" xfId="0" applyFill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Border="1"/>
    <xf numFmtId="0" fontId="0" fillId="0" borderId="4" xfId="0" applyBorder="1" applyAlignment="1">
      <alignment horizontal="center"/>
    </xf>
    <xf numFmtId="0" fontId="2" fillId="3" borderId="3" xfId="0" applyFont="1" applyFill="1" applyBorder="1"/>
    <xf numFmtId="0" fontId="0" fillId="4" borderId="3" xfId="0" applyFill="1" applyBorder="1"/>
    <xf numFmtId="164" fontId="2" fillId="4" borderId="4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0" applyFont="1" applyBorder="1" applyAlignment="1">
      <alignment horizontal="center"/>
    </xf>
    <xf numFmtId="0" fontId="2" fillId="0" borderId="5" xfId="0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1" fontId="0" fillId="0" borderId="6" xfId="0" applyNumberFormat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0" fillId="0" borderId="3" xfId="0" applyBorder="1"/>
    <xf numFmtId="164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2" fillId="5" borderId="0" xfId="0" applyFont="1" applyFill="1"/>
    <xf numFmtId="0" fontId="1" fillId="5" borderId="0" xfId="0" applyFont="1" applyFill="1"/>
    <xf numFmtId="0" fontId="0" fillId="0" borderId="2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3" fontId="5" fillId="0" borderId="10" xfId="1" applyNumberFormat="1" applyFont="1" applyFill="1" applyBorder="1" applyAlignment="1">
      <alignment horizontal="right"/>
    </xf>
    <xf numFmtId="0" fontId="0" fillId="6" borderId="0" xfId="0" applyFill="1"/>
    <xf numFmtId="1" fontId="8" fillId="0" borderId="0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4" fontId="9" fillId="0" borderId="11" xfId="0" applyNumberFormat="1" applyFont="1" applyFill="1" applyBorder="1" applyAlignment="1">
      <alignment horizontal="center"/>
    </xf>
    <xf numFmtId="164" fontId="9" fillId="3" borderId="11" xfId="0" applyNumberFormat="1" applyFont="1" applyFill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5" borderId="9" xfId="0" applyFont="1" applyFill="1" applyBorder="1"/>
    <xf numFmtId="0" fontId="0" fillId="5" borderId="9" xfId="0" applyFill="1" applyBorder="1"/>
    <xf numFmtId="0" fontId="2" fillId="7" borderId="12" xfId="0" applyFont="1" applyFill="1" applyBorder="1"/>
    <xf numFmtId="0" fontId="0" fillId="7" borderId="13" xfId="0" applyFill="1" applyBorder="1"/>
    <xf numFmtId="1" fontId="0" fillId="7" borderId="13" xfId="0" applyNumberForma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3" fontId="4" fillId="2" borderId="13" xfId="1" applyNumberFormat="1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0" fillId="0" borderId="2" xfId="0" applyFont="1" applyBorder="1"/>
    <xf numFmtId="1" fontId="8" fillId="0" borderId="11" xfId="0" applyNumberFormat="1" applyFont="1" applyBorder="1" applyAlignment="1">
      <alignment horizontal="right"/>
    </xf>
    <xf numFmtId="0" fontId="1" fillId="8" borderId="9" xfId="0" applyFont="1" applyFill="1" applyBorder="1"/>
    <xf numFmtId="164" fontId="0" fillId="3" borderId="0" xfId="0" applyNumberFormat="1" applyFill="1" applyAlignment="1">
      <alignment horizontal="center"/>
    </xf>
    <xf numFmtId="0" fontId="1" fillId="8" borderId="11" xfId="0" applyFont="1" applyFill="1" applyBorder="1"/>
    <xf numFmtId="0" fontId="0" fillId="5" borderId="11" xfId="0" applyFill="1" applyBorder="1"/>
    <xf numFmtId="0" fontId="1" fillId="5" borderId="11" xfId="0" applyFont="1" applyFill="1" applyBorder="1"/>
    <xf numFmtId="0" fontId="0" fillId="5" borderId="16" xfId="0" applyFill="1" applyBorder="1"/>
    <xf numFmtId="0" fontId="0" fillId="7" borderId="12" xfId="0" applyFill="1" applyBorder="1"/>
    <xf numFmtId="1" fontId="8" fillId="0" borderId="9" xfId="0" applyNumberFormat="1" applyFont="1" applyBorder="1" applyAlignment="1">
      <alignment horizontal="right"/>
    </xf>
    <xf numFmtId="2" fontId="0" fillId="5" borderId="11" xfId="0" applyNumberFormat="1" applyFill="1" applyBorder="1"/>
    <xf numFmtId="164" fontId="0" fillId="5" borderId="11" xfId="0" applyNumberFormat="1" applyFill="1" applyBorder="1"/>
    <xf numFmtId="164" fontId="0" fillId="3" borderId="11" xfId="0" applyNumberFormat="1" applyFill="1" applyBorder="1"/>
    <xf numFmtId="164" fontId="0" fillId="4" borderId="11" xfId="0" applyNumberFormat="1" applyFill="1" applyBorder="1"/>
    <xf numFmtId="2" fontId="0" fillId="5" borderId="9" xfId="0" applyNumberFormat="1" applyFill="1" applyBorder="1"/>
    <xf numFmtId="164" fontId="0" fillId="5" borderId="9" xfId="0" applyNumberFormat="1" applyFill="1" applyBorder="1"/>
    <xf numFmtId="164" fontId="0" fillId="3" borderId="9" xfId="0" applyNumberFormat="1" applyFill="1" applyBorder="1"/>
    <xf numFmtId="164" fontId="0" fillId="4" borderId="9" xfId="0" applyNumberFormat="1" applyFill="1" applyBorder="1"/>
    <xf numFmtId="0" fontId="0" fillId="7" borderId="11" xfId="0" applyFill="1" applyBorder="1"/>
    <xf numFmtId="0" fontId="0" fillId="0" borderId="9" xfId="0" applyFill="1" applyBorder="1"/>
    <xf numFmtId="0" fontId="0" fillId="0" borderId="2" xfId="0" applyFont="1" applyBorder="1" applyAlignment="1">
      <alignment wrapText="1"/>
    </xf>
    <xf numFmtId="1" fontId="0" fillId="0" borderId="0" xfId="0" applyNumberFormat="1" applyFill="1" applyBorder="1" applyAlignment="1">
      <alignment horizontal="right"/>
    </xf>
    <xf numFmtId="0" fontId="0" fillId="0" borderId="0" xfId="0" applyFill="1"/>
    <xf numFmtId="14" fontId="2" fillId="0" borderId="0" xfId="0" applyNumberFormat="1" applyFont="1" applyFill="1" applyAlignment="1">
      <alignment horizontal="center"/>
    </xf>
    <xf numFmtId="14" fontId="0" fillId="0" borderId="0" xfId="0" applyNumberFormat="1" applyFill="1"/>
    <xf numFmtId="14" fontId="2" fillId="0" borderId="9" xfId="0" applyNumberFormat="1" applyFont="1" applyFill="1" applyBorder="1" applyAlignment="1">
      <alignment horizontal="right"/>
    </xf>
    <xf numFmtId="14" fontId="0" fillId="0" borderId="9" xfId="0" applyNumberFormat="1" applyFill="1" applyBorder="1"/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6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Porcentaje de consultas  por Enfermedad diarreica aguda. Pereira 2005-2019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511423550087874E-2"/>
          <c:y val="0.29617834394904458"/>
          <c:w val="0.89103690685413006"/>
          <c:h val="0.57643312101910826"/>
        </c:manualLayout>
      </c:layout>
      <c:lineChart>
        <c:grouping val="standard"/>
        <c:varyColors val="0"/>
        <c:ser>
          <c:idx val="0"/>
          <c:order val="0"/>
          <c:tx>
            <c:strRef>
              <c:f>'Morbilidad x EDA'!$A$5</c:f>
              <c:strCache>
                <c:ptCount val="1"/>
                <c:pt idx="0">
                  <c:v>EDA &lt; 5 años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'Morbilidad x EDA'!$C$2:$Q$2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'Morbilidad x EDA'!$C$4:$Q$4</c:f>
              <c:numCache>
                <c:formatCode>0.0</c:formatCode>
                <c:ptCount val="15"/>
                <c:pt idx="0">
                  <c:v>3.4203228842499267</c:v>
                </c:pt>
                <c:pt idx="1">
                  <c:v>3.7406832273755706</c:v>
                </c:pt>
                <c:pt idx="2">
                  <c:v>3.9133376121008174</c:v>
                </c:pt>
                <c:pt idx="3">
                  <c:v>2.3193128122412086</c:v>
                </c:pt>
                <c:pt idx="4">
                  <c:v>1.6276468224792981</c:v>
                </c:pt>
                <c:pt idx="5">
                  <c:v>2.3505383011946477</c:v>
                </c:pt>
                <c:pt idx="6">
                  <c:v>2.4783996809135647</c:v>
                </c:pt>
                <c:pt idx="7">
                  <c:v>1.9996510078077721</c:v>
                </c:pt>
                <c:pt idx="8">
                  <c:v>2.1916561707605324</c:v>
                </c:pt>
                <c:pt idx="9">
                  <c:v>2.0773331827413184</c:v>
                </c:pt>
                <c:pt idx="10">
                  <c:v>2.3687169209776386</c:v>
                </c:pt>
                <c:pt idx="11">
                  <c:v>2.7031735899222853</c:v>
                </c:pt>
                <c:pt idx="12">
                  <c:v>1.6913685099363758</c:v>
                </c:pt>
                <c:pt idx="13">
                  <c:v>1.6796367193386168</c:v>
                </c:pt>
                <c:pt idx="14">
                  <c:v>2.2586956186850751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B-4EAC-ABC9-DAF10E1EFCD2}"/>
            </c:ext>
          </c:extLst>
        </c:ser>
        <c:ser>
          <c:idx val="1"/>
          <c:order val="1"/>
          <c:tx>
            <c:strRef>
              <c:f>'Morbilidad x EDA'!$A$7</c:f>
              <c:strCache>
                <c:ptCount val="1"/>
                <c:pt idx="0">
                  <c:v>EDA &gt; 5 años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'Morbilidad x EDA'!$C$2:$Q$2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'Morbilidad x EDA'!$C$8:$Q$8</c:f>
              <c:numCache>
                <c:formatCode>0.0</c:formatCode>
                <c:ptCount val="15"/>
                <c:pt idx="0">
                  <c:v>2.0070975226915992</c:v>
                </c:pt>
                <c:pt idx="1">
                  <c:v>2.3912065798199542</c:v>
                </c:pt>
                <c:pt idx="2">
                  <c:v>2.5917506091587326</c:v>
                </c:pt>
                <c:pt idx="3">
                  <c:v>1.1760928179998551</c:v>
                </c:pt>
                <c:pt idx="4">
                  <c:v>0.86693988992125814</c:v>
                </c:pt>
                <c:pt idx="5">
                  <c:v>1.1703526393795298</c:v>
                </c:pt>
                <c:pt idx="6">
                  <c:v>1.4538361029831244</c:v>
                </c:pt>
                <c:pt idx="7">
                  <c:v>1.6463315301347623</c:v>
                </c:pt>
                <c:pt idx="8">
                  <c:v>1.8431570806814512</c:v>
                </c:pt>
                <c:pt idx="9">
                  <c:v>1.7606647551056236</c:v>
                </c:pt>
                <c:pt idx="10">
                  <c:v>2.083548915750792</c:v>
                </c:pt>
                <c:pt idx="11">
                  <c:v>2.4137552959427637</c:v>
                </c:pt>
                <c:pt idx="12">
                  <c:v>1.4268516294176008</c:v>
                </c:pt>
                <c:pt idx="13">
                  <c:v>1.4384063937931335</c:v>
                </c:pt>
                <c:pt idx="14">
                  <c:v>1.9710552898184734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B-4EAC-ABC9-DAF10E1EF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1423"/>
        <c:axId val="1"/>
      </c:lineChart>
      <c:catAx>
        <c:axId val="3573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57314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682529334605521"/>
          <c:y val="0.44587503967906078"/>
          <c:w val="0.21266031786170289"/>
          <c:h val="0.130577690191724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53307392996108"/>
          <c:y val="3.4161490683229816E-2"/>
          <c:w val="0.8132295719844358"/>
          <c:h val="0.77018633540372672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'Morbilidad x EDA'!$C$2:$Q$2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'Morbilidad x EDA'!$C$25:$Q$25</c:f>
              <c:numCache>
                <c:formatCode>0.0</c:formatCode>
                <c:ptCount val="15"/>
                <c:pt idx="0">
                  <c:v>353.889351426931</c:v>
                </c:pt>
                <c:pt idx="1">
                  <c:v>327.35218262968499</c:v>
                </c:pt>
                <c:pt idx="2">
                  <c:v>292.47279820626812</c:v>
                </c:pt>
                <c:pt idx="3">
                  <c:v>341.62762905203283</c:v>
                </c:pt>
                <c:pt idx="4">
                  <c:v>295.1937375494515</c:v>
                </c:pt>
                <c:pt idx="5">
                  <c:v>408.35266821345704</c:v>
                </c:pt>
                <c:pt idx="6">
                  <c:v>360.87442981323693</c:v>
                </c:pt>
                <c:pt idx="7">
                  <c:v>128.12734731611485</c:v>
                </c:pt>
                <c:pt idx="8">
                  <c:v>145.75169090539637</c:v>
                </c:pt>
                <c:pt idx="9">
                  <c:v>140.6929565953472</c:v>
                </c:pt>
                <c:pt idx="10">
                  <c:v>142.97040169133194</c:v>
                </c:pt>
                <c:pt idx="11">
                  <c:v>109.64769807754776</c:v>
                </c:pt>
                <c:pt idx="12">
                  <c:v>97.111612979912039</c:v>
                </c:pt>
                <c:pt idx="13">
                  <c:v>87.794368473024321</c:v>
                </c:pt>
                <c:pt idx="14">
                  <c:v>77.851174855970797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8-4CB6-9E85-FE155BACC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34335"/>
        <c:axId val="1"/>
      </c:lineChart>
      <c:catAx>
        <c:axId val="357343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Tasa de morbilidad por ED x 1000 menores de  5 años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573433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" r="0.75" t="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30</xdr:row>
      <xdr:rowOff>85725</xdr:rowOff>
    </xdr:from>
    <xdr:to>
      <xdr:col>5</xdr:col>
      <xdr:colOff>466725</xdr:colOff>
      <xdr:row>48</xdr:row>
      <xdr:rowOff>161925</xdr:rowOff>
    </xdr:to>
    <xdr:graphicFrame macro="">
      <xdr:nvGraphicFramePr>
        <xdr:cNvPr id="11245" name="1 Gráfico">
          <a:extLst>
            <a:ext uri="{FF2B5EF4-FFF2-40B4-BE49-F238E27FC236}">
              <a16:creationId xmlns:a16="http://schemas.microsoft.com/office/drawing/2014/main" id="{5F86D289-7982-4E70-B3F1-867ED350E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30</xdr:row>
      <xdr:rowOff>0</xdr:rowOff>
    </xdr:from>
    <xdr:to>
      <xdr:col>18</xdr:col>
      <xdr:colOff>628650</xdr:colOff>
      <xdr:row>48</xdr:row>
      <xdr:rowOff>152400</xdr:rowOff>
    </xdr:to>
    <xdr:graphicFrame macro="">
      <xdr:nvGraphicFramePr>
        <xdr:cNvPr id="11246" name="1 Gráfico">
          <a:extLst>
            <a:ext uri="{FF2B5EF4-FFF2-40B4-BE49-F238E27FC236}">
              <a16:creationId xmlns:a16="http://schemas.microsoft.com/office/drawing/2014/main" id="{FAA6336D-9C5F-4903-BAE0-0104421CB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31"/>
  <sheetViews>
    <sheetView tabSelected="1" topLeftCell="C1" zoomScale="90" zoomScaleNormal="90" workbookViewId="0">
      <selection activeCell="R25" sqref="R25"/>
    </sheetView>
  </sheetViews>
  <sheetFormatPr baseColWidth="10" defaultColWidth="8.83203125" defaultRowHeight="13" x14ac:dyDescent="0.15"/>
  <cols>
    <col min="1" max="1" width="28.33203125" customWidth="1"/>
    <col min="2" max="2" width="17.83203125" customWidth="1"/>
    <col min="3" max="4" width="9.83203125" bestFit="1" customWidth="1"/>
    <col min="5" max="5" width="9.83203125" customWidth="1"/>
    <col min="6" max="6" width="9.1640625" customWidth="1"/>
    <col min="7" max="10" width="9.83203125" customWidth="1"/>
    <col min="11" max="11" width="9.5" customWidth="1"/>
    <col min="12" max="12" width="10.83203125" style="66" bestFit="1" customWidth="1"/>
    <col min="13" max="13" width="9.5" style="66" customWidth="1"/>
    <col min="14" max="15" width="10.83203125" style="59" bestFit="1" customWidth="1"/>
    <col min="16" max="16" width="12.33203125" style="59" customWidth="1"/>
    <col min="17" max="17" width="11.5" style="59" bestFit="1" customWidth="1"/>
    <col min="18" max="73" width="9.5" style="59" customWidth="1"/>
    <col min="74" max="256" width="11.5" customWidth="1"/>
  </cols>
  <sheetData>
    <row r="1" spans="1:73" x14ac:dyDescent="0.15">
      <c r="A1" s="1" t="s">
        <v>0</v>
      </c>
      <c r="B1" s="1"/>
    </row>
    <row r="2" spans="1:73" s="1" customFormat="1" ht="14" thickBot="1" x14ac:dyDescent="0.2">
      <c r="A2" s="2" t="s">
        <v>1</v>
      </c>
      <c r="B2" s="2" t="s">
        <v>2</v>
      </c>
      <c r="C2" s="3">
        <v>2005</v>
      </c>
      <c r="D2" s="3">
        <v>2006</v>
      </c>
      <c r="E2" s="3">
        <v>2007</v>
      </c>
      <c r="F2" s="3">
        <v>2008</v>
      </c>
      <c r="G2" s="3">
        <v>2009</v>
      </c>
      <c r="H2" s="3">
        <v>2010</v>
      </c>
      <c r="I2" s="3">
        <v>2011</v>
      </c>
      <c r="J2" s="3">
        <v>2012</v>
      </c>
      <c r="K2" s="3">
        <v>2013</v>
      </c>
      <c r="L2" s="3">
        <v>2014</v>
      </c>
      <c r="M2" s="3">
        <v>2015</v>
      </c>
      <c r="N2" s="103">
        <v>2016</v>
      </c>
      <c r="O2" s="103">
        <v>2017</v>
      </c>
      <c r="P2" s="101">
        <v>2018</v>
      </c>
      <c r="Q2" s="90">
        <v>2019</v>
      </c>
      <c r="R2" s="90">
        <v>2020</v>
      </c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</row>
    <row r="3" spans="1:73" x14ac:dyDescent="0.15">
      <c r="A3" s="23" t="s">
        <v>3</v>
      </c>
      <c r="B3" s="99" t="s">
        <v>4</v>
      </c>
      <c r="C3" s="25">
        <v>28455</v>
      </c>
      <c r="D3" s="25">
        <v>23824</v>
      </c>
      <c r="E3" s="25">
        <v>22560</v>
      </c>
      <c r="F3" s="25">
        <v>21425</v>
      </c>
      <c r="G3" s="25">
        <v>19526</v>
      </c>
      <c r="H3" s="25">
        <v>25169</v>
      </c>
      <c r="I3" s="25">
        <v>27589</v>
      </c>
      <c r="J3" s="32">
        <v>16158</v>
      </c>
      <c r="K3" s="63">
        <v>19750</v>
      </c>
      <c r="L3" s="67">
        <v>19864</v>
      </c>
      <c r="M3" s="80">
        <v>22185</v>
      </c>
      <c r="N3" s="104">
        <v>18463</v>
      </c>
      <c r="O3" s="104">
        <v>13781</v>
      </c>
      <c r="P3" s="91">
        <v>13153</v>
      </c>
      <c r="Q3" s="91">
        <v>13196</v>
      </c>
    </row>
    <row r="4" spans="1:73" x14ac:dyDescent="0.15">
      <c r="A4" s="33" t="s">
        <v>5</v>
      </c>
      <c r="B4" s="12" t="s">
        <v>6</v>
      </c>
      <c r="C4" s="14">
        <f t="shared" ref="C4:L4" si="0">+C3/C20*100</f>
        <v>3.4203228842499267</v>
      </c>
      <c r="D4" s="14">
        <f t="shared" si="0"/>
        <v>3.7406832273755706</v>
      </c>
      <c r="E4" s="14">
        <f t="shared" si="0"/>
        <v>3.9133376121008174</v>
      </c>
      <c r="F4" s="14">
        <f t="shared" si="0"/>
        <v>2.3193128122412086</v>
      </c>
      <c r="G4" s="14">
        <f t="shared" si="0"/>
        <v>1.6276468224792981</v>
      </c>
      <c r="H4" s="14">
        <f t="shared" si="0"/>
        <v>2.3505383011946477</v>
      </c>
      <c r="I4" s="14">
        <f t="shared" si="0"/>
        <v>2.4783996809135647</v>
      </c>
      <c r="J4" s="29">
        <f t="shared" si="0"/>
        <v>1.9996510078077721</v>
      </c>
      <c r="K4" s="14">
        <f>+K3/K20*100</f>
        <v>2.1916561707605324</v>
      </c>
      <c r="L4" s="68">
        <f t="shared" si="0"/>
        <v>2.0773331827413184</v>
      </c>
      <c r="M4" s="81">
        <f>+M3/M20*100</f>
        <v>2.3687169209776386</v>
      </c>
      <c r="N4" s="110">
        <f>+N3/N20*100</f>
        <v>2.7031735899222853</v>
      </c>
      <c r="O4" s="110">
        <f>+O3/O20*100</f>
        <v>1.6913685099363758</v>
      </c>
      <c r="P4" s="114">
        <f>+P3/P20*100</f>
        <v>1.6796367193386168</v>
      </c>
      <c r="Q4" s="114">
        <f>+Q3/Q20*100</f>
        <v>2.2586956186850751</v>
      </c>
      <c r="R4" s="78"/>
      <c r="S4" s="78"/>
    </row>
    <row r="5" spans="1:73" x14ac:dyDescent="0.15">
      <c r="A5" s="34" t="s">
        <v>7</v>
      </c>
      <c r="B5" s="7" t="s">
        <v>4</v>
      </c>
      <c r="C5" s="4">
        <v>13750</v>
      </c>
      <c r="D5" s="4">
        <v>11276</v>
      </c>
      <c r="E5" s="4">
        <v>10179</v>
      </c>
      <c r="F5" s="4">
        <v>12012</v>
      </c>
      <c r="G5" s="4">
        <v>10521</v>
      </c>
      <c r="H5" s="4">
        <v>14256</v>
      </c>
      <c r="I5" s="4">
        <v>12579</v>
      </c>
      <c r="J5" s="35">
        <v>4435</v>
      </c>
      <c r="K5" s="4">
        <v>5021</v>
      </c>
      <c r="L5" s="67">
        <v>4820</v>
      </c>
      <c r="M5" s="80">
        <v>4869</v>
      </c>
      <c r="N5" s="104">
        <v>3713</v>
      </c>
      <c r="O5" s="104">
        <v>3268</v>
      </c>
      <c r="P5" s="91">
        <v>2934</v>
      </c>
      <c r="Q5" s="91">
        <v>2581</v>
      </c>
      <c r="R5" s="91">
        <v>2435</v>
      </c>
      <c r="S5" s="59" t="s">
        <v>8</v>
      </c>
    </row>
    <row r="6" spans="1:73" x14ac:dyDescent="0.15">
      <c r="A6" s="36" t="s">
        <v>9</v>
      </c>
      <c r="B6" s="21" t="s">
        <v>6</v>
      </c>
      <c r="C6" s="11">
        <f t="shared" ref="C6:I6" si="1">+C5/C3*100</f>
        <v>48.32191179054648</v>
      </c>
      <c r="D6" s="11">
        <f t="shared" si="1"/>
        <v>47.330423102753528</v>
      </c>
      <c r="E6" s="11">
        <f t="shared" si="1"/>
        <v>45.119680851063833</v>
      </c>
      <c r="F6" s="11">
        <f t="shared" si="1"/>
        <v>56.065344224037339</v>
      </c>
      <c r="G6" s="11">
        <f t="shared" si="1"/>
        <v>53.882003482536099</v>
      </c>
      <c r="H6" s="11">
        <f t="shared" si="1"/>
        <v>56.641106122611149</v>
      </c>
      <c r="I6" s="11">
        <f t="shared" si="1"/>
        <v>45.594258581318641</v>
      </c>
      <c r="J6" s="28">
        <f t="shared" ref="J6:P6" si="2">+J5/J21*100</f>
        <v>4.6210913486084628</v>
      </c>
      <c r="K6" s="11">
        <f t="shared" si="2"/>
        <v>4.9212463367539963</v>
      </c>
      <c r="L6" s="69">
        <f t="shared" si="2"/>
        <v>4.7358905832416287</v>
      </c>
      <c r="M6" s="82">
        <f t="shared" si="2"/>
        <v>4.6151221315437763</v>
      </c>
      <c r="N6" s="111">
        <f t="shared" si="2"/>
        <v>5.161891256898973</v>
      </c>
      <c r="O6" s="111">
        <f t="shared" si="2"/>
        <v>4.1904419967430471</v>
      </c>
      <c r="P6" s="115">
        <f t="shared" si="2"/>
        <v>4.0387077236499787</v>
      </c>
      <c r="Q6" s="115">
        <f>+Q5/Q21*100</f>
        <v>5.6493094315669667</v>
      </c>
      <c r="R6" s="115" t="e">
        <f>+R5/R21*100</f>
        <v>#DIV/0!</v>
      </c>
    </row>
    <row r="7" spans="1:73" x14ac:dyDescent="0.15">
      <c r="A7" s="34" t="s">
        <v>10</v>
      </c>
      <c r="B7" s="7" t="s">
        <v>4</v>
      </c>
      <c r="C7" s="6">
        <f t="shared" ref="C7:J7" si="3">+C3-C5</f>
        <v>14705</v>
      </c>
      <c r="D7" s="6">
        <f t="shared" si="3"/>
        <v>12548</v>
      </c>
      <c r="E7" s="6">
        <f t="shared" si="3"/>
        <v>12381</v>
      </c>
      <c r="F7" s="6">
        <f t="shared" si="3"/>
        <v>9413</v>
      </c>
      <c r="G7" s="6">
        <f t="shared" si="3"/>
        <v>9005</v>
      </c>
      <c r="H7" s="6">
        <f t="shared" si="3"/>
        <v>10913</v>
      </c>
      <c r="I7" s="6">
        <f t="shared" si="3"/>
        <v>15010</v>
      </c>
      <c r="J7" s="6">
        <f t="shared" si="3"/>
        <v>11723</v>
      </c>
      <c r="K7" s="6">
        <f t="shared" ref="K7:P7" si="4">+K3-K5</f>
        <v>14729</v>
      </c>
      <c r="L7" s="70">
        <f t="shared" si="4"/>
        <v>15044</v>
      </c>
      <c r="M7" s="83">
        <f t="shared" si="4"/>
        <v>17316</v>
      </c>
      <c r="N7" s="100">
        <f t="shared" si="4"/>
        <v>14750</v>
      </c>
      <c r="O7" s="100">
        <f t="shared" si="4"/>
        <v>10513</v>
      </c>
      <c r="P7" s="108">
        <f t="shared" si="4"/>
        <v>10219</v>
      </c>
      <c r="Q7" s="108">
        <f>+Q3-Q5</f>
        <v>10615</v>
      </c>
    </row>
    <row r="8" spans="1:73" ht="14" thickBot="1" x14ac:dyDescent="0.2">
      <c r="A8" s="37" t="s">
        <v>11</v>
      </c>
      <c r="B8" s="22" t="s">
        <v>6</v>
      </c>
      <c r="C8" s="18">
        <f t="shared" ref="C8:K8" si="5">+C7/C22*100</f>
        <v>2.0070975226915992</v>
      </c>
      <c r="D8" s="18">
        <f t="shared" si="5"/>
        <v>2.3912065798199542</v>
      </c>
      <c r="E8" s="18">
        <f t="shared" si="5"/>
        <v>2.5917506091587326</v>
      </c>
      <c r="F8" s="18">
        <f t="shared" si="5"/>
        <v>1.1760928179998551</v>
      </c>
      <c r="G8" s="18">
        <f t="shared" si="5"/>
        <v>0.86693988992125814</v>
      </c>
      <c r="H8" s="18">
        <f t="shared" si="5"/>
        <v>1.1703526393795298</v>
      </c>
      <c r="I8" s="18">
        <f t="shared" si="5"/>
        <v>1.4538361029831244</v>
      </c>
      <c r="J8" s="38">
        <f t="shared" si="5"/>
        <v>1.6463315301347623</v>
      </c>
      <c r="K8" s="18">
        <f t="shared" si="5"/>
        <v>1.8431570806814512</v>
      </c>
      <c r="L8" s="71">
        <f t="shared" ref="L8:Q8" si="6">+L7/L22*100</f>
        <v>1.7606647551056236</v>
      </c>
      <c r="M8" s="84">
        <f t="shared" si="6"/>
        <v>2.083548915750792</v>
      </c>
      <c r="N8" s="112">
        <f t="shared" si="6"/>
        <v>2.4137552959427637</v>
      </c>
      <c r="O8" s="112">
        <f t="shared" si="6"/>
        <v>1.4268516294176008</v>
      </c>
      <c r="P8" s="116">
        <f t="shared" si="6"/>
        <v>1.4384063937931335</v>
      </c>
      <c r="Q8" s="116">
        <f t="shared" si="6"/>
        <v>1.9710552898184734</v>
      </c>
    </row>
    <row r="9" spans="1:73" x14ac:dyDescent="0.15">
      <c r="A9" s="23" t="s">
        <v>12</v>
      </c>
      <c r="B9" s="24" t="s">
        <v>13</v>
      </c>
      <c r="C9" s="25">
        <v>720</v>
      </c>
      <c r="D9" s="25">
        <v>572</v>
      </c>
      <c r="E9" s="25">
        <v>360</v>
      </c>
      <c r="F9" s="25">
        <v>410</v>
      </c>
      <c r="G9" s="25">
        <v>459</v>
      </c>
      <c r="H9" s="25">
        <v>412</v>
      </c>
      <c r="I9" s="25">
        <v>425</v>
      </c>
      <c r="J9" s="32">
        <v>252</v>
      </c>
      <c r="K9" s="63">
        <v>204</v>
      </c>
      <c r="L9" s="67">
        <v>348</v>
      </c>
      <c r="M9" s="80">
        <v>244</v>
      </c>
      <c r="N9" s="104">
        <v>179</v>
      </c>
      <c r="O9" s="104">
        <v>124</v>
      </c>
      <c r="P9" s="91">
        <v>110</v>
      </c>
      <c r="Q9" s="91">
        <v>121</v>
      </c>
    </row>
    <row r="10" spans="1:73" ht="15" thickBot="1" x14ac:dyDescent="0.2">
      <c r="A10" s="30" t="s">
        <v>14</v>
      </c>
      <c r="B10" s="39"/>
      <c r="C10" s="40">
        <v>7092</v>
      </c>
      <c r="D10" s="40">
        <v>6662</v>
      </c>
      <c r="E10" s="40">
        <v>5251</v>
      </c>
      <c r="F10" s="40">
        <v>4589</v>
      </c>
      <c r="G10" s="40">
        <v>4125</v>
      </c>
      <c r="H10" s="40">
        <v>4012</v>
      </c>
      <c r="I10" s="40">
        <v>3569</v>
      </c>
      <c r="J10" s="58">
        <v>3796</v>
      </c>
      <c r="K10" s="64">
        <v>4269</v>
      </c>
      <c r="L10" s="9">
        <v>5934</v>
      </c>
      <c r="M10" s="79">
        <v>3460</v>
      </c>
      <c r="N10" s="104">
        <v>2858</v>
      </c>
      <c r="O10" s="104">
        <v>2820</v>
      </c>
      <c r="P10" s="91">
        <v>2435</v>
      </c>
      <c r="Q10" s="91">
        <v>2295</v>
      </c>
    </row>
    <row r="11" spans="1:73" ht="14" x14ac:dyDescent="0.15">
      <c r="A11" s="27" t="s">
        <v>15</v>
      </c>
      <c r="B11" s="21" t="s">
        <v>6</v>
      </c>
      <c r="C11" s="11">
        <f t="shared" ref="C11:I11" si="7">+C9/C10*100</f>
        <v>10.152284263959391</v>
      </c>
      <c r="D11" s="11">
        <f t="shared" si="7"/>
        <v>8.5860102071450015</v>
      </c>
      <c r="E11" s="11">
        <f t="shared" si="7"/>
        <v>6.8558369834317272</v>
      </c>
      <c r="F11" s="11">
        <f t="shared" si="7"/>
        <v>8.9344083678361308</v>
      </c>
      <c r="G11" s="11">
        <f t="shared" si="7"/>
        <v>11.127272727272727</v>
      </c>
      <c r="H11" s="11">
        <f t="shared" si="7"/>
        <v>10.269192422731804</v>
      </c>
      <c r="I11" s="11">
        <f t="shared" si="7"/>
        <v>11.908097506304287</v>
      </c>
      <c r="J11" s="28">
        <f t="shared" ref="J11:P11" si="8">+J9/J10*100</f>
        <v>6.638566912539515</v>
      </c>
      <c r="K11" s="11">
        <f t="shared" si="8"/>
        <v>4.7786366830639491</v>
      </c>
      <c r="L11" s="69">
        <f t="shared" si="8"/>
        <v>5.8645096056622856</v>
      </c>
      <c r="M11" s="82">
        <f t="shared" si="8"/>
        <v>7.0520231213872835</v>
      </c>
      <c r="N11" s="111">
        <f t="shared" si="8"/>
        <v>6.2631210636808961</v>
      </c>
      <c r="O11" s="111">
        <f t="shared" si="8"/>
        <v>4.3971631205673756</v>
      </c>
      <c r="P11" s="115">
        <f t="shared" si="8"/>
        <v>4.517453798767967</v>
      </c>
      <c r="Q11" s="115">
        <f>+Q9/Q10*100</f>
        <v>5.2723311546840961</v>
      </c>
      <c r="R11" s="115" t="e">
        <f>+R9/R10*100</f>
        <v>#DIV/0!</v>
      </c>
    </row>
    <row r="12" spans="1:73" ht="27" customHeight="1" x14ac:dyDescent="0.15">
      <c r="A12" s="26" t="s">
        <v>16</v>
      </c>
      <c r="B12" s="12" t="s">
        <v>6</v>
      </c>
      <c r="C12" s="14"/>
      <c r="D12" s="14"/>
      <c r="E12" s="14">
        <f t="shared" ref="E12:L12" si="9">+E9/E13*100</f>
        <v>49.655172413793103</v>
      </c>
      <c r="F12" s="14">
        <f t="shared" si="9"/>
        <v>76.779026217228463</v>
      </c>
      <c r="G12" s="14">
        <f t="shared" si="9"/>
        <v>55.839416058394164</v>
      </c>
      <c r="H12" s="14">
        <f t="shared" si="9"/>
        <v>59.883720930232556</v>
      </c>
      <c r="I12" s="14">
        <f t="shared" si="9"/>
        <v>63.432835820895527</v>
      </c>
      <c r="J12" s="29">
        <f t="shared" si="9"/>
        <v>63.797468354430379</v>
      </c>
      <c r="K12" s="14">
        <f>+K9/K13*100</f>
        <v>42.411642411642411</v>
      </c>
      <c r="L12" s="68">
        <f t="shared" si="9"/>
        <v>40.989399293286219</v>
      </c>
      <c r="M12" s="81">
        <f>+M9/M13*100</f>
        <v>38.915470494417868</v>
      </c>
      <c r="N12" s="104">
        <f>+N9/N13*100</f>
        <v>35.799999999999997</v>
      </c>
      <c r="O12" s="109">
        <f>+O9/O13*100</f>
        <v>32.631578947368425</v>
      </c>
      <c r="P12" s="113">
        <f>+P9/P13*100</f>
        <v>28.132992327365731</v>
      </c>
      <c r="Q12" s="113">
        <f>+Q9/Q13*100</f>
        <v>49.387755102040813</v>
      </c>
    </row>
    <row r="13" spans="1:73" ht="15" thickBot="1" x14ac:dyDescent="0.2">
      <c r="A13" s="26" t="s">
        <v>17</v>
      </c>
      <c r="B13" s="7"/>
      <c r="C13" s="14"/>
      <c r="D13" s="14"/>
      <c r="E13" s="42">
        <v>725</v>
      </c>
      <c r="F13" s="42">
        <v>534</v>
      </c>
      <c r="G13" s="42">
        <v>822</v>
      </c>
      <c r="H13" s="42">
        <v>688</v>
      </c>
      <c r="I13" s="42">
        <v>670</v>
      </c>
      <c r="J13" s="43">
        <v>395</v>
      </c>
      <c r="K13" s="42">
        <v>481</v>
      </c>
      <c r="L13" s="67">
        <v>849</v>
      </c>
      <c r="M13" s="80">
        <v>627</v>
      </c>
      <c r="N13" s="104">
        <v>500</v>
      </c>
      <c r="O13" s="104">
        <v>380</v>
      </c>
      <c r="P13" s="91">
        <v>391</v>
      </c>
      <c r="Q13" s="91">
        <v>245</v>
      </c>
    </row>
    <row r="14" spans="1:73" ht="28" x14ac:dyDescent="0.15">
      <c r="A14" s="23" t="s">
        <v>18</v>
      </c>
      <c r="B14" s="119" t="s">
        <v>19</v>
      </c>
      <c r="C14" s="44">
        <v>3</v>
      </c>
      <c r="D14" s="44">
        <v>4</v>
      </c>
      <c r="E14" s="44">
        <v>12</v>
      </c>
      <c r="F14" s="45">
        <v>45</v>
      </c>
      <c r="G14" s="45">
        <v>68</v>
      </c>
      <c r="H14" s="45">
        <v>34</v>
      </c>
      <c r="I14" s="44">
        <v>4</v>
      </c>
      <c r="J14" s="46">
        <v>1</v>
      </c>
      <c r="K14" s="65">
        <v>2</v>
      </c>
      <c r="L14" s="72">
        <v>0</v>
      </c>
      <c r="M14" s="85">
        <v>21</v>
      </c>
      <c r="N14" s="104">
        <v>14</v>
      </c>
      <c r="O14" s="104">
        <v>15</v>
      </c>
      <c r="P14" s="91">
        <v>16</v>
      </c>
      <c r="Q14" s="91">
        <v>42</v>
      </c>
    </row>
    <row r="15" spans="1:73" x14ac:dyDescent="0.15">
      <c r="A15" s="34" t="s">
        <v>20</v>
      </c>
      <c r="B15" s="7" t="s">
        <v>21</v>
      </c>
      <c r="C15" s="4">
        <v>192</v>
      </c>
      <c r="D15" s="4">
        <v>137</v>
      </c>
      <c r="E15" s="4">
        <v>114</v>
      </c>
      <c r="F15" s="19">
        <v>27</v>
      </c>
      <c r="G15" s="19">
        <v>37</v>
      </c>
      <c r="H15" s="19">
        <v>16</v>
      </c>
      <c r="I15" s="19">
        <v>5</v>
      </c>
      <c r="J15" s="47">
        <v>6</v>
      </c>
      <c r="K15" s="19">
        <v>7</v>
      </c>
      <c r="L15" s="67">
        <v>39</v>
      </c>
      <c r="M15" s="80">
        <v>16</v>
      </c>
      <c r="N15" s="104">
        <v>4</v>
      </c>
      <c r="O15" s="104">
        <v>2</v>
      </c>
      <c r="P15" s="91">
        <v>12</v>
      </c>
      <c r="Q15" s="91">
        <v>34</v>
      </c>
    </row>
    <row r="16" spans="1:73" x14ac:dyDescent="0.15">
      <c r="A16" s="52"/>
      <c r="B16" s="7" t="s">
        <v>22</v>
      </c>
      <c r="C16" s="5">
        <f t="shared" ref="C16:L16" si="10">C15/C19*100000</f>
        <v>43.297657867319742</v>
      </c>
      <c r="D16" s="5">
        <f t="shared" si="10"/>
        <v>30.69752851285039</v>
      </c>
      <c r="E16" s="5">
        <f t="shared" si="10"/>
        <v>25.385118976044463</v>
      </c>
      <c r="F16" s="5">
        <f t="shared" si="10"/>
        <v>5.9762146656307893</v>
      </c>
      <c r="G16" s="5">
        <f t="shared" si="10"/>
        <v>8.1414589494437397</v>
      </c>
      <c r="H16" s="5">
        <f t="shared" si="10"/>
        <v>3.5004966329598011</v>
      </c>
      <c r="I16" s="5">
        <f t="shared" si="10"/>
        <v>1.0877439537752329</v>
      </c>
      <c r="J16" s="53">
        <f t="shared" si="10"/>
        <v>1.2981140566280622</v>
      </c>
      <c r="K16" s="5">
        <f>K15/K19*100000</f>
        <v>1.5062865946948587</v>
      </c>
      <c r="L16" s="73">
        <f t="shared" si="10"/>
        <v>8.3478707578368301</v>
      </c>
      <c r="M16" s="86">
        <f>M15/M19*100000</f>
        <v>3.4070679624881812</v>
      </c>
      <c r="N16" s="109">
        <f>N15/N19*100000</f>
        <v>0.84745762711864403</v>
      </c>
      <c r="O16" s="109">
        <f>O15/O19*100000</f>
        <v>0.42164293168330402</v>
      </c>
      <c r="P16" s="113">
        <f>P15/P19*100000</f>
        <v>2.5176444918134591</v>
      </c>
      <c r="Q16" s="113">
        <f>Q15/Q19*100000</f>
        <v>7.1056569388829915</v>
      </c>
    </row>
    <row r="17" spans="1:73" s="10" customFormat="1" x14ac:dyDescent="0.15">
      <c r="A17" s="33" t="s">
        <v>23</v>
      </c>
      <c r="B17" s="7" t="s">
        <v>21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54">
        <v>0</v>
      </c>
      <c r="K17" s="17">
        <v>0</v>
      </c>
      <c r="L17" s="74">
        <v>0</v>
      </c>
      <c r="M17" s="87">
        <v>0</v>
      </c>
      <c r="N17" s="105">
        <v>0</v>
      </c>
      <c r="O17" s="105">
        <v>0</v>
      </c>
      <c r="P17" s="90">
        <v>0</v>
      </c>
      <c r="Q17" s="90">
        <v>0</v>
      </c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</row>
    <row r="18" spans="1:73" s="10" customFormat="1" ht="14" thickBot="1" x14ac:dyDescent="0.2">
      <c r="A18" s="41"/>
      <c r="B18" s="31" t="s">
        <v>22</v>
      </c>
      <c r="C18" s="55">
        <f t="shared" ref="C18:I18" si="11">+C17/C19*100000</f>
        <v>0</v>
      </c>
      <c r="D18" s="55">
        <f t="shared" si="11"/>
        <v>0</v>
      </c>
      <c r="E18" s="55">
        <f t="shared" si="11"/>
        <v>0</v>
      </c>
      <c r="F18" s="55">
        <f t="shared" si="11"/>
        <v>0</v>
      </c>
      <c r="G18" s="55">
        <f t="shared" si="11"/>
        <v>0</v>
      </c>
      <c r="H18" s="55">
        <f t="shared" si="11"/>
        <v>0</v>
      </c>
      <c r="I18" s="55">
        <f t="shared" si="11"/>
        <v>0</v>
      </c>
      <c r="J18" s="56">
        <f t="shared" ref="J18:P18" si="12">+J17/J19*100000</f>
        <v>0</v>
      </c>
      <c r="K18" s="55">
        <f t="shared" si="12"/>
        <v>0</v>
      </c>
      <c r="L18" s="75">
        <f t="shared" si="12"/>
        <v>0</v>
      </c>
      <c r="M18" s="88">
        <f t="shared" si="12"/>
        <v>0</v>
      </c>
      <c r="N18" s="105">
        <f t="shared" si="12"/>
        <v>0</v>
      </c>
      <c r="O18" s="105">
        <f t="shared" si="12"/>
        <v>0</v>
      </c>
      <c r="P18" s="90">
        <f t="shared" si="12"/>
        <v>0</v>
      </c>
      <c r="Q18" s="90">
        <f>+Q17/Q19*100000</f>
        <v>0</v>
      </c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</row>
    <row r="19" spans="1:73" x14ac:dyDescent="0.15">
      <c r="A19" s="52" t="s">
        <v>24</v>
      </c>
      <c r="B19" s="13"/>
      <c r="C19" s="20">
        <v>443442</v>
      </c>
      <c r="D19" s="20">
        <v>446290</v>
      </c>
      <c r="E19" s="20">
        <v>449082</v>
      </c>
      <c r="F19" s="20">
        <v>451791</v>
      </c>
      <c r="G19" s="20">
        <v>454464</v>
      </c>
      <c r="H19" s="20">
        <v>457078</v>
      </c>
      <c r="I19" s="20">
        <v>459667</v>
      </c>
      <c r="J19" s="57">
        <v>462209</v>
      </c>
      <c r="K19" s="57">
        <v>464719</v>
      </c>
      <c r="L19" s="76">
        <v>467185</v>
      </c>
      <c r="M19" s="77">
        <v>469612</v>
      </c>
      <c r="N19" s="104">
        <v>472000</v>
      </c>
      <c r="O19" s="104">
        <v>474335</v>
      </c>
      <c r="P19" s="91">
        <v>476636</v>
      </c>
      <c r="Q19" s="91">
        <v>478492</v>
      </c>
    </row>
    <row r="20" spans="1:73" x14ac:dyDescent="0.15">
      <c r="A20" s="34" t="s">
        <v>25</v>
      </c>
      <c r="B20" s="13"/>
      <c r="C20" s="9">
        <v>831939</v>
      </c>
      <c r="D20" s="9">
        <v>636889</v>
      </c>
      <c r="E20" s="9">
        <v>576490</v>
      </c>
      <c r="F20" s="9">
        <v>923765</v>
      </c>
      <c r="G20" s="9">
        <v>1199646</v>
      </c>
      <c r="H20" s="9">
        <v>1070776</v>
      </c>
      <c r="I20" s="9">
        <v>1113178</v>
      </c>
      <c r="J20" s="9">
        <v>808041</v>
      </c>
      <c r="K20" s="9">
        <v>901145</v>
      </c>
      <c r="L20" s="67">
        <v>956226</v>
      </c>
      <c r="M20" s="89">
        <v>936583</v>
      </c>
      <c r="N20" s="104">
        <v>683012</v>
      </c>
      <c r="O20" s="104">
        <v>814784</v>
      </c>
      <c r="P20" s="91">
        <v>783086</v>
      </c>
      <c r="Q20">
        <v>584231</v>
      </c>
    </row>
    <row r="21" spans="1:73" x14ac:dyDescent="0.15">
      <c r="A21" s="34" t="s">
        <v>26</v>
      </c>
      <c r="B21" s="13"/>
      <c r="C21" s="9">
        <v>99289</v>
      </c>
      <c r="D21" s="9">
        <v>112133</v>
      </c>
      <c r="E21" s="9">
        <v>98782</v>
      </c>
      <c r="F21" s="9">
        <v>123403</v>
      </c>
      <c r="G21" s="9">
        <v>160935</v>
      </c>
      <c r="H21" s="9">
        <v>138322</v>
      </c>
      <c r="I21" s="9">
        <v>80737</v>
      </c>
      <c r="J21" s="4">
        <v>95973</v>
      </c>
      <c r="K21" s="4">
        <v>102027</v>
      </c>
      <c r="L21" s="67">
        <v>101776</v>
      </c>
      <c r="M21" s="89">
        <v>105501</v>
      </c>
      <c r="N21" s="104">
        <v>71931</v>
      </c>
      <c r="O21" s="104">
        <v>77987</v>
      </c>
      <c r="P21" s="91">
        <v>72647</v>
      </c>
      <c r="Q21" s="120">
        <v>45687</v>
      </c>
    </row>
    <row r="22" spans="1:73" ht="14" thickBot="1" x14ac:dyDescent="0.2">
      <c r="A22" s="48" t="s">
        <v>27</v>
      </c>
      <c r="B22" s="49"/>
      <c r="C22" s="50">
        <f>+C20-C21</f>
        <v>732650</v>
      </c>
      <c r="D22" s="50">
        <f>+D20-D21</f>
        <v>524756</v>
      </c>
      <c r="E22" s="50">
        <f>+E20-E21</f>
        <v>477708</v>
      </c>
      <c r="F22" s="50">
        <v>800362</v>
      </c>
      <c r="G22" s="50">
        <v>1038711</v>
      </c>
      <c r="H22" s="51">
        <f t="shared" ref="H22:P22" si="13">+H20-H21</f>
        <v>932454</v>
      </c>
      <c r="I22" s="51">
        <f t="shared" si="13"/>
        <v>1032441</v>
      </c>
      <c r="J22" s="51">
        <f t="shared" si="13"/>
        <v>712068</v>
      </c>
      <c r="K22" s="51">
        <f t="shared" si="13"/>
        <v>799118</v>
      </c>
      <c r="L22" s="51">
        <f t="shared" si="13"/>
        <v>854450</v>
      </c>
      <c r="M22" s="51">
        <f t="shared" si="13"/>
        <v>831082</v>
      </c>
      <c r="N22" s="106">
        <f>+N20-N21</f>
        <v>611081</v>
      </c>
      <c r="O22" s="104">
        <f t="shared" si="13"/>
        <v>736797</v>
      </c>
      <c r="P22" s="91">
        <f t="shared" si="13"/>
        <v>710439</v>
      </c>
      <c r="Q22" s="91">
        <f>+Q20-Q21</f>
        <v>538544</v>
      </c>
    </row>
    <row r="23" spans="1:73" ht="14" thickBot="1" x14ac:dyDescent="0.2">
      <c r="A23" s="92" t="s">
        <v>28</v>
      </c>
      <c r="B23" s="93"/>
      <c r="C23" s="94">
        <v>38853.952357023714</v>
      </c>
      <c r="D23" s="94">
        <v>34446.08161588433</v>
      </c>
      <c r="E23" s="94">
        <v>34803.236616969763</v>
      </c>
      <c r="F23" s="94">
        <v>35161.090551521142</v>
      </c>
      <c r="G23" s="95">
        <v>35641</v>
      </c>
      <c r="H23" s="95">
        <v>34911</v>
      </c>
      <c r="I23" s="95">
        <v>34857</v>
      </c>
      <c r="J23" s="96">
        <v>34614</v>
      </c>
      <c r="K23" s="96">
        <v>34449</v>
      </c>
      <c r="L23" s="97">
        <v>34259</v>
      </c>
      <c r="M23" s="98">
        <v>34056</v>
      </c>
      <c r="N23" s="107">
        <v>33863</v>
      </c>
      <c r="O23" s="117">
        <v>33652</v>
      </c>
      <c r="P23" s="118">
        <v>33419</v>
      </c>
      <c r="Q23" s="118">
        <v>33153</v>
      </c>
      <c r="R23" s="91">
        <v>28728</v>
      </c>
    </row>
    <row r="24" spans="1:73" x14ac:dyDescent="0.15">
      <c r="C24" s="8"/>
      <c r="D24" s="8"/>
      <c r="E24" s="8"/>
      <c r="F24" s="8"/>
      <c r="K24" s="121"/>
      <c r="L24" s="122">
        <v>42369</v>
      </c>
      <c r="M24" s="122"/>
      <c r="N24" s="123">
        <v>42735</v>
      </c>
      <c r="O24" s="123">
        <v>43100</v>
      </c>
      <c r="P24" s="124" t="s">
        <v>29</v>
      </c>
      <c r="Q24" s="125">
        <v>43830</v>
      </c>
      <c r="R24" s="123">
        <v>44196</v>
      </c>
    </row>
    <row r="25" spans="1:73" x14ac:dyDescent="0.15">
      <c r="A25" s="15" t="s">
        <v>30</v>
      </c>
      <c r="B25" s="15"/>
      <c r="C25" s="16">
        <f t="shared" ref="C25:J25" si="14">+C5/C23*1000</f>
        <v>353.889351426931</v>
      </c>
      <c r="D25" s="16">
        <f t="shared" si="14"/>
        <v>327.35218262968499</v>
      </c>
      <c r="E25" s="16">
        <f t="shared" si="14"/>
        <v>292.47279820626812</v>
      </c>
      <c r="F25" s="16">
        <f t="shared" si="14"/>
        <v>341.62762905203283</v>
      </c>
      <c r="G25" s="16">
        <f t="shared" si="14"/>
        <v>295.1937375494515</v>
      </c>
      <c r="H25" s="16">
        <f t="shared" si="14"/>
        <v>408.35266821345704</v>
      </c>
      <c r="I25" s="16">
        <f t="shared" si="14"/>
        <v>360.87442981323693</v>
      </c>
      <c r="J25" s="16">
        <f t="shared" si="14"/>
        <v>128.12734731611485</v>
      </c>
      <c r="K25" s="16">
        <f t="shared" ref="K25:Q25" si="15">+K5/K23*1000</f>
        <v>145.75169090539637</v>
      </c>
      <c r="L25" s="16">
        <f t="shared" si="15"/>
        <v>140.6929565953472</v>
      </c>
      <c r="M25" s="16">
        <f t="shared" si="15"/>
        <v>142.97040169133194</v>
      </c>
      <c r="N25" s="102">
        <f t="shared" si="15"/>
        <v>109.64769807754776</v>
      </c>
      <c r="O25" s="102">
        <f t="shared" si="15"/>
        <v>97.111612979912039</v>
      </c>
      <c r="P25" s="102">
        <f t="shared" si="15"/>
        <v>87.794368473024321</v>
      </c>
      <c r="Q25" s="102">
        <f t="shared" si="15"/>
        <v>77.851174855970797</v>
      </c>
      <c r="R25" s="102">
        <f>+R5/R23*1000</f>
        <v>84.760512392091343</v>
      </c>
    </row>
    <row r="26" spans="1:73" s="59" customFormat="1" x14ac:dyDescent="0.15">
      <c r="C26" s="60"/>
      <c r="D26" s="60"/>
      <c r="E26" s="60"/>
      <c r="F26" s="60"/>
      <c r="L26" s="66"/>
      <c r="M26" s="66"/>
    </row>
    <row r="27" spans="1:73" s="59" customFormat="1" x14ac:dyDescent="0.15">
      <c r="L27" s="66"/>
      <c r="M27" s="66"/>
    </row>
    <row r="28" spans="1:73" s="59" customFormat="1" x14ac:dyDescent="0.15">
      <c r="L28" s="66"/>
      <c r="M28" s="66"/>
    </row>
    <row r="29" spans="1:73" s="59" customFormat="1" x14ac:dyDescent="0.15">
      <c r="L29" s="66"/>
      <c r="M29" s="66"/>
    </row>
    <row r="30" spans="1:73" s="59" customFormat="1" x14ac:dyDescent="0.15">
      <c r="L30" s="66"/>
      <c r="M30" s="66"/>
    </row>
    <row r="31" spans="1:73" s="59" customFormat="1" x14ac:dyDescent="0.15">
      <c r="L31" s="66"/>
      <c r="M31" s="66"/>
    </row>
    <row r="32" spans="1:73" s="59" customFormat="1" x14ac:dyDescent="0.15">
      <c r="L32" s="66"/>
      <c r="M32" s="66"/>
    </row>
    <row r="33" spans="5:13" s="59" customFormat="1" x14ac:dyDescent="0.15">
      <c r="L33" s="66"/>
      <c r="M33" s="66"/>
    </row>
    <row r="34" spans="5:13" s="59" customFormat="1" x14ac:dyDescent="0.15">
      <c r="E34" s="61"/>
      <c r="L34" s="66"/>
      <c r="M34" s="66"/>
    </row>
    <row r="35" spans="5:13" s="59" customFormat="1" x14ac:dyDescent="0.15">
      <c r="L35" s="66"/>
      <c r="M35" s="66"/>
    </row>
    <row r="36" spans="5:13" s="59" customFormat="1" x14ac:dyDescent="0.15">
      <c r="E36" s="61"/>
      <c r="L36" s="66"/>
      <c r="M36" s="66"/>
    </row>
    <row r="37" spans="5:13" s="59" customFormat="1" x14ac:dyDescent="0.15">
      <c r="L37" s="66"/>
      <c r="M37" s="66"/>
    </row>
    <row r="38" spans="5:13" s="59" customFormat="1" x14ac:dyDescent="0.15">
      <c r="E38" s="61"/>
      <c r="L38" s="66"/>
      <c r="M38" s="66"/>
    </row>
    <row r="39" spans="5:13" s="59" customFormat="1" x14ac:dyDescent="0.15">
      <c r="L39" s="66"/>
      <c r="M39" s="66"/>
    </row>
    <row r="40" spans="5:13" s="59" customFormat="1" x14ac:dyDescent="0.15">
      <c r="L40" s="66"/>
      <c r="M40" s="66"/>
    </row>
    <row r="41" spans="5:13" s="59" customFormat="1" x14ac:dyDescent="0.15">
      <c r="L41" s="66"/>
      <c r="M41" s="66"/>
    </row>
    <row r="42" spans="5:13" s="59" customFormat="1" x14ac:dyDescent="0.15">
      <c r="L42" s="66"/>
      <c r="M42" s="66"/>
    </row>
    <row r="43" spans="5:13" s="59" customFormat="1" x14ac:dyDescent="0.15">
      <c r="L43" s="66"/>
      <c r="M43" s="66"/>
    </row>
    <row r="44" spans="5:13" s="59" customFormat="1" x14ac:dyDescent="0.15">
      <c r="L44" s="66"/>
      <c r="M44" s="66"/>
    </row>
    <row r="45" spans="5:13" s="59" customFormat="1" x14ac:dyDescent="0.15">
      <c r="L45" s="66"/>
      <c r="M45" s="66"/>
    </row>
    <row r="46" spans="5:13" s="59" customFormat="1" x14ac:dyDescent="0.15">
      <c r="L46" s="66"/>
      <c r="M46" s="66"/>
    </row>
    <row r="47" spans="5:13" s="59" customFormat="1" x14ac:dyDescent="0.15">
      <c r="L47" s="66"/>
      <c r="M47" s="66"/>
    </row>
    <row r="48" spans="5:13" s="59" customFormat="1" x14ac:dyDescent="0.15">
      <c r="L48" s="66"/>
      <c r="M48" s="66"/>
    </row>
    <row r="49" spans="12:13" s="59" customFormat="1" x14ac:dyDescent="0.15">
      <c r="L49" s="66"/>
      <c r="M49" s="66"/>
    </row>
    <row r="50" spans="12:13" s="59" customFormat="1" x14ac:dyDescent="0.15">
      <c r="L50" s="66"/>
      <c r="M50" s="66"/>
    </row>
    <row r="51" spans="12:13" s="59" customFormat="1" x14ac:dyDescent="0.15">
      <c r="L51" s="66"/>
      <c r="M51" s="66"/>
    </row>
    <row r="52" spans="12:13" s="59" customFormat="1" x14ac:dyDescent="0.15">
      <c r="L52" s="66"/>
      <c r="M52" s="66"/>
    </row>
    <row r="53" spans="12:13" s="59" customFormat="1" x14ac:dyDescent="0.15">
      <c r="L53" s="66"/>
      <c r="M53" s="66"/>
    </row>
    <row r="54" spans="12:13" s="59" customFormat="1" x14ac:dyDescent="0.15">
      <c r="L54" s="66"/>
      <c r="M54" s="66"/>
    </row>
    <row r="55" spans="12:13" s="59" customFormat="1" x14ac:dyDescent="0.15">
      <c r="L55" s="66"/>
      <c r="M55" s="66"/>
    </row>
    <row r="56" spans="12:13" s="59" customFormat="1" x14ac:dyDescent="0.15">
      <c r="L56" s="66"/>
      <c r="M56" s="66"/>
    </row>
    <row r="57" spans="12:13" s="59" customFormat="1" x14ac:dyDescent="0.15">
      <c r="L57" s="66"/>
      <c r="M57" s="66"/>
    </row>
    <row r="58" spans="12:13" s="59" customFormat="1" x14ac:dyDescent="0.15">
      <c r="L58" s="66"/>
      <c r="M58" s="66"/>
    </row>
    <row r="59" spans="12:13" s="59" customFormat="1" x14ac:dyDescent="0.15">
      <c r="L59" s="66"/>
      <c r="M59" s="66"/>
    </row>
    <row r="60" spans="12:13" s="59" customFormat="1" x14ac:dyDescent="0.15">
      <c r="L60" s="66"/>
      <c r="M60" s="66"/>
    </row>
    <row r="61" spans="12:13" s="59" customFormat="1" x14ac:dyDescent="0.15">
      <c r="L61" s="66"/>
      <c r="M61" s="66"/>
    </row>
    <row r="62" spans="12:13" s="59" customFormat="1" x14ac:dyDescent="0.15">
      <c r="L62" s="66"/>
      <c r="M62" s="66"/>
    </row>
    <row r="63" spans="12:13" s="59" customFormat="1" x14ac:dyDescent="0.15">
      <c r="L63" s="66"/>
      <c r="M63" s="66"/>
    </row>
    <row r="64" spans="12:13" s="59" customFormat="1" x14ac:dyDescent="0.15">
      <c r="L64" s="66"/>
      <c r="M64" s="66"/>
    </row>
    <row r="65" spans="12:13" s="59" customFormat="1" x14ac:dyDescent="0.15">
      <c r="L65" s="66"/>
      <c r="M65" s="66"/>
    </row>
    <row r="66" spans="12:13" s="59" customFormat="1" x14ac:dyDescent="0.15">
      <c r="L66" s="66"/>
      <c r="M66" s="66"/>
    </row>
    <row r="67" spans="12:13" s="59" customFormat="1" x14ac:dyDescent="0.15">
      <c r="L67" s="66"/>
      <c r="M67" s="66"/>
    </row>
    <row r="68" spans="12:13" s="59" customFormat="1" x14ac:dyDescent="0.15">
      <c r="L68" s="66"/>
      <c r="M68" s="66"/>
    </row>
    <row r="69" spans="12:13" s="59" customFormat="1" x14ac:dyDescent="0.15">
      <c r="L69" s="66"/>
      <c r="M69" s="66"/>
    </row>
    <row r="70" spans="12:13" s="59" customFormat="1" x14ac:dyDescent="0.15">
      <c r="L70" s="66"/>
      <c r="M70" s="66"/>
    </row>
    <row r="71" spans="12:13" s="59" customFormat="1" x14ac:dyDescent="0.15">
      <c r="L71" s="66"/>
      <c r="M71" s="66"/>
    </row>
    <row r="72" spans="12:13" s="59" customFormat="1" x14ac:dyDescent="0.15">
      <c r="L72" s="66"/>
      <c r="M72" s="66"/>
    </row>
    <row r="73" spans="12:13" s="59" customFormat="1" x14ac:dyDescent="0.15">
      <c r="L73" s="66"/>
      <c r="M73" s="66"/>
    </row>
    <row r="74" spans="12:13" s="59" customFormat="1" x14ac:dyDescent="0.15">
      <c r="L74" s="66"/>
      <c r="M74" s="66"/>
    </row>
    <row r="75" spans="12:13" s="59" customFormat="1" x14ac:dyDescent="0.15">
      <c r="L75" s="66"/>
      <c r="M75" s="66"/>
    </row>
    <row r="76" spans="12:13" s="59" customFormat="1" x14ac:dyDescent="0.15">
      <c r="L76" s="66"/>
      <c r="M76" s="66"/>
    </row>
    <row r="77" spans="12:13" s="59" customFormat="1" x14ac:dyDescent="0.15">
      <c r="L77" s="66"/>
      <c r="M77" s="66"/>
    </row>
    <row r="78" spans="12:13" s="59" customFormat="1" x14ac:dyDescent="0.15">
      <c r="L78" s="66"/>
      <c r="M78" s="66"/>
    </row>
    <row r="79" spans="12:13" s="59" customFormat="1" x14ac:dyDescent="0.15">
      <c r="L79" s="66"/>
      <c r="M79" s="66"/>
    </row>
    <row r="80" spans="12:13" s="59" customFormat="1" x14ac:dyDescent="0.15">
      <c r="L80" s="66"/>
      <c r="M80" s="66"/>
    </row>
    <row r="81" spans="12:13" s="59" customFormat="1" x14ac:dyDescent="0.15">
      <c r="L81" s="66"/>
      <c r="M81" s="66"/>
    </row>
    <row r="82" spans="12:13" s="59" customFormat="1" x14ac:dyDescent="0.15">
      <c r="L82" s="66"/>
      <c r="M82" s="66"/>
    </row>
    <row r="83" spans="12:13" s="59" customFormat="1" x14ac:dyDescent="0.15">
      <c r="L83" s="66"/>
      <c r="M83" s="66"/>
    </row>
    <row r="84" spans="12:13" s="59" customFormat="1" x14ac:dyDescent="0.15">
      <c r="L84" s="66"/>
      <c r="M84" s="66"/>
    </row>
    <row r="85" spans="12:13" s="59" customFormat="1" x14ac:dyDescent="0.15">
      <c r="L85" s="66"/>
      <c r="M85" s="66"/>
    </row>
    <row r="86" spans="12:13" s="59" customFormat="1" x14ac:dyDescent="0.15">
      <c r="L86" s="66"/>
      <c r="M86" s="66"/>
    </row>
    <row r="87" spans="12:13" s="59" customFormat="1" x14ac:dyDescent="0.15">
      <c r="L87" s="66"/>
      <c r="M87" s="66"/>
    </row>
    <row r="88" spans="12:13" s="59" customFormat="1" x14ac:dyDescent="0.15">
      <c r="L88" s="66"/>
      <c r="M88" s="66"/>
    </row>
    <row r="89" spans="12:13" s="59" customFormat="1" x14ac:dyDescent="0.15">
      <c r="L89" s="66"/>
      <c r="M89" s="66"/>
    </row>
    <row r="90" spans="12:13" s="59" customFormat="1" x14ac:dyDescent="0.15">
      <c r="L90" s="66"/>
      <c r="M90" s="66"/>
    </row>
    <row r="91" spans="12:13" s="59" customFormat="1" x14ac:dyDescent="0.15">
      <c r="L91" s="66"/>
      <c r="M91" s="66"/>
    </row>
    <row r="92" spans="12:13" s="59" customFormat="1" x14ac:dyDescent="0.15">
      <c r="L92" s="66"/>
      <c r="M92" s="66"/>
    </row>
    <row r="93" spans="12:13" s="59" customFormat="1" x14ac:dyDescent="0.15">
      <c r="L93" s="66"/>
      <c r="M93" s="66"/>
    </row>
    <row r="94" spans="12:13" s="59" customFormat="1" x14ac:dyDescent="0.15">
      <c r="L94" s="66"/>
      <c r="M94" s="66"/>
    </row>
    <row r="95" spans="12:13" s="59" customFormat="1" x14ac:dyDescent="0.15">
      <c r="L95" s="66"/>
      <c r="M95" s="66"/>
    </row>
    <row r="96" spans="12:13" s="59" customFormat="1" x14ac:dyDescent="0.15">
      <c r="L96" s="66"/>
      <c r="M96" s="66"/>
    </row>
    <row r="97" spans="12:13" s="59" customFormat="1" x14ac:dyDescent="0.15">
      <c r="L97" s="66"/>
      <c r="M97" s="66"/>
    </row>
    <row r="98" spans="12:13" s="59" customFormat="1" x14ac:dyDescent="0.15">
      <c r="L98" s="66"/>
      <c r="M98" s="66"/>
    </row>
    <row r="99" spans="12:13" s="59" customFormat="1" x14ac:dyDescent="0.15">
      <c r="L99" s="66"/>
      <c r="M99" s="66"/>
    </row>
    <row r="100" spans="12:13" s="59" customFormat="1" x14ac:dyDescent="0.15">
      <c r="L100" s="66"/>
      <c r="M100" s="66"/>
    </row>
    <row r="101" spans="12:13" s="59" customFormat="1" x14ac:dyDescent="0.15">
      <c r="L101" s="66"/>
      <c r="M101" s="66"/>
    </row>
    <row r="102" spans="12:13" s="59" customFormat="1" x14ac:dyDescent="0.15">
      <c r="L102" s="66"/>
      <c r="M102" s="66"/>
    </row>
    <row r="103" spans="12:13" s="59" customFormat="1" x14ac:dyDescent="0.15">
      <c r="L103" s="66"/>
      <c r="M103" s="66"/>
    </row>
    <row r="104" spans="12:13" s="59" customFormat="1" x14ac:dyDescent="0.15">
      <c r="L104" s="66"/>
      <c r="M104" s="66"/>
    </row>
    <row r="105" spans="12:13" s="59" customFormat="1" x14ac:dyDescent="0.15">
      <c r="L105" s="66"/>
      <c r="M105" s="66"/>
    </row>
    <row r="106" spans="12:13" s="59" customFormat="1" x14ac:dyDescent="0.15">
      <c r="L106" s="66"/>
      <c r="M106" s="66"/>
    </row>
    <row r="107" spans="12:13" s="59" customFormat="1" x14ac:dyDescent="0.15">
      <c r="L107" s="66"/>
      <c r="M107" s="66"/>
    </row>
    <row r="108" spans="12:13" s="59" customFormat="1" x14ac:dyDescent="0.15">
      <c r="L108" s="66"/>
      <c r="M108" s="66"/>
    </row>
    <row r="109" spans="12:13" s="59" customFormat="1" x14ac:dyDescent="0.15">
      <c r="L109" s="66"/>
      <c r="M109" s="66"/>
    </row>
    <row r="110" spans="12:13" s="59" customFormat="1" x14ac:dyDescent="0.15">
      <c r="L110" s="66"/>
      <c r="M110" s="66"/>
    </row>
    <row r="111" spans="12:13" s="59" customFormat="1" x14ac:dyDescent="0.15">
      <c r="L111" s="66"/>
      <c r="M111" s="66"/>
    </row>
    <row r="112" spans="12:13" s="59" customFormat="1" x14ac:dyDescent="0.15">
      <c r="L112" s="66"/>
      <c r="M112" s="66"/>
    </row>
    <row r="113" spans="12:13" s="59" customFormat="1" x14ac:dyDescent="0.15">
      <c r="L113" s="66"/>
      <c r="M113" s="66"/>
    </row>
    <row r="114" spans="12:13" s="59" customFormat="1" x14ac:dyDescent="0.15">
      <c r="L114" s="66"/>
      <c r="M114" s="66"/>
    </row>
    <row r="115" spans="12:13" s="59" customFormat="1" x14ac:dyDescent="0.15">
      <c r="L115" s="66"/>
      <c r="M115" s="66"/>
    </row>
    <row r="116" spans="12:13" s="59" customFormat="1" x14ac:dyDescent="0.15">
      <c r="L116" s="66"/>
      <c r="M116" s="66"/>
    </row>
    <row r="117" spans="12:13" s="59" customFormat="1" x14ac:dyDescent="0.15">
      <c r="L117" s="66"/>
      <c r="M117" s="66"/>
    </row>
    <row r="118" spans="12:13" s="59" customFormat="1" x14ac:dyDescent="0.15">
      <c r="L118" s="66"/>
      <c r="M118" s="66"/>
    </row>
    <row r="119" spans="12:13" s="59" customFormat="1" x14ac:dyDescent="0.15">
      <c r="L119" s="66"/>
      <c r="M119" s="66"/>
    </row>
    <row r="120" spans="12:13" s="59" customFormat="1" x14ac:dyDescent="0.15">
      <c r="L120" s="66"/>
      <c r="M120" s="66"/>
    </row>
    <row r="121" spans="12:13" s="59" customFormat="1" x14ac:dyDescent="0.15">
      <c r="L121" s="66"/>
      <c r="M121" s="66"/>
    </row>
    <row r="122" spans="12:13" s="59" customFormat="1" x14ac:dyDescent="0.15">
      <c r="L122" s="66"/>
      <c r="M122" s="66"/>
    </row>
    <row r="123" spans="12:13" s="59" customFormat="1" x14ac:dyDescent="0.15">
      <c r="L123" s="66"/>
      <c r="M123" s="66"/>
    </row>
    <row r="124" spans="12:13" s="59" customFormat="1" x14ac:dyDescent="0.15">
      <c r="L124" s="66"/>
      <c r="M124" s="66"/>
    </row>
    <row r="125" spans="12:13" s="59" customFormat="1" x14ac:dyDescent="0.15">
      <c r="L125" s="66"/>
      <c r="M125" s="66"/>
    </row>
    <row r="126" spans="12:13" s="59" customFormat="1" x14ac:dyDescent="0.15">
      <c r="L126" s="66"/>
      <c r="M126" s="66"/>
    </row>
    <row r="127" spans="12:13" s="59" customFormat="1" x14ac:dyDescent="0.15">
      <c r="L127" s="66"/>
      <c r="M127" s="66"/>
    </row>
    <row r="128" spans="12:13" s="59" customFormat="1" x14ac:dyDescent="0.15">
      <c r="L128" s="66"/>
      <c r="M128" s="66"/>
    </row>
    <row r="129" spans="12:13" s="59" customFormat="1" x14ac:dyDescent="0.15">
      <c r="L129" s="66"/>
      <c r="M129" s="66"/>
    </row>
    <row r="130" spans="12:13" s="59" customFormat="1" x14ac:dyDescent="0.15">
      <c r="L130" s="66"/>
      <c r="M130" s="66"/>
    </row>
    <row r="131" spans="12:13" s="59" customFormat="1" x14ac:dyDescent="0.15">
      <c r="L131" s="66"/>
      <c r="M131" s="66"/>
    </row>
    <row r="132" spans="12:13" s="59" customFormat="1" x14ac:dyDescent="0.15">
      <c r="L132" s="66"/>
      <c r="M132" s="66"/>
    </row>
    <row r="133" spans="12:13" s="59" customFormat="1" x14ac:dyDescent="0.15">
      <c r="L133" s="66"/>
      <c r="M133" s="66"/>
    </row>
    <row r="134" spans="12:13" s="59" customFormat="1" x14ac:dyDescent="0.15">
      <c r="L134" s="66"/>
      <c r="M134" s="66"/>
    </row>
    <row r="135" spans="12:13" s="59" customFormat="1" x14ac:dyDescent="0.15">
      <c r="L135" s="66"/>
      <c r="M135" s="66"/>
    </row>
    <row r="136" spans="12:13" s="59" customFormat="1" x14ac:dyDescent="0.15">
      <c r="L136" s="66"/>
      <c r="M136" s="66"/>
    </row>
    <row r="137" spans="12:13" s="59" customFormat="1" x14ac:dyDescent="0.15">
      <c r="L137" s="66"/>
      <c r="M137" s="66"/>
    </row>
    <row r="138" spans="12:13" s="59" customFormat="1" x14ac:dyDescent="0.15">
      <c r="L138" s="66"/>
      <c r="M138" s="66"/>
    </row>
    <row r="139" spans="12:13" s="59" customFormat="1" x14ac:dyDescent="0.15">
      <c r="L139" s="66"/>
      <c r="M139" s="66"/>
    </row>
    <row r="140" spans="12:13" s="59" customFormat="1" x14ac:dyDescent="0.15">
      <c r="L140" s="66"/>
      <c r="M140" s="66"/>
    </row>
    <row r="141" spans="12:13" s="59" customFormat="1" x14ac:dyDescent="0.15">
      <c r="L141" s="66"/>
      <c r="M141" s="66"/>
    </row>
    <row r="142" spans="12:13" s="59" customFormat="1" x14ac:dyDescent="0.15">
      <c r="L142" s="66"/>
      <c r="M142" s="66"/>
    </row>
    <row r="143" spans="12:13" s="59" customFormat="1" x14ac:dyDescent="0.15">
      <c r="L143" s="66"/>
      <c r="M143" s="66"/>
    </row>
    <row r="144" spans="12:13" s="59" customFormat="1" x14ac:dyDescent="0.15">
      <c r="L144" s="66"/>
      <c r="M144" s="66"/>
    </row>
    <row r="145" spans="12:13" s="59" customFormat="1" x14ac:dyDescent="0.15">
      <c r="L145" s="66"/>
      <c r="M145" s="66"/>
    </row>
    <row r="146" spans="12:13" s="59" customFormat="1" x14ac:dyDescent="0.15">
      <c r="L146" s="66"/>
      <c r="M146" s="66"/>
    </row>
    <row r="147" spans="12:13" s="59" customFormat="1" x14ac:dyDescent="0.15">
      <c r="L147" s="66"/>
      <c r="M147" s="66"/>
    </row>
    <row r="148" spans="12:13" s="59" customFormat="1" x14ac:dyDescent="0.15">
      <c r="L148" s="66"/>
      <c r="M148" s="66"/>
    </row>
    <row r="149" spans="12:13" s="59" customFormat="1" x14ac:dyDescent="0.15">
      <c r="L149" s="66"/>
      <c r="M149" s="66"/>
    </row>
    <row r="150" spans="12:13" s="59" customFormat="1" x14ac:dyDescent="0.15">
      <c r="L150" s="66"/>
      <c r="M150" s="66"/>
    </row>
    <row r="151" spans="12:13" s="59" customFormat="1" x14ac:dyDescent="0.15">
      <c r="L151" s="66"/>
      <c r="M151" s="66"/>
    </row>
    <row r="152" spans="12:13" s="59" customFormat="1" x14ac:dyDescent="0.15">
      <c r="L152" s="66"/>
      <c r="M152" s="66"/>
    </row>
    <row r="153" spans="12:13" s="59" customFormat="1" x14ac:dyDescent="0.15">
      <c r="L153" s="66"/>
      <c r="M153" s="66"/>
    </row>
    <row r="154" spans="12:13" s="59" customFormat="1" x14ac:dyDescent="0.15">
      <c r="L154" s="66"/>
      <c r="M154" s="66"/>
    </row>
    <row r="155" spans="12:13" s="59" customFormat="1" x14ac:dyDescent="0.15">
      <c r="L155" s="66"/>
      <c r="M155" s="66"/>
    </row>
    <row r="156" spans="12:13" s="59" customFormat="1" x14ac:dyDescent="0.15">
      <c r="L156" s="66"/>
      <c r="M156" s="66"/>
    </row>
    <row r="157" spans="12:13" s="59" customFormat="1" x14ac:dyDescent="0.15">
      <c r="L157" s="66"/>
      <c r="M157" s="66"/>
    </row>
    <row r="158" spans="12:13" s="59" customFormat="1" x14ac:dyDescent="0.15">
      <c r="L158" s="66"/>
      <c r="M158" s="66"/>
    </row>
    <row r="159" spans="12:13" s="59" customFormat="1" x14ac:dyDescent="0.15">
      <c r="L159" s="66"/>
      <c r="M159" s="66"/>
    </row>
    <row r="160" spans="12:13" s="59" customFormat="1" x14ac:dyDescent="0.15">
      <c r="L160" s="66"/>
      <c r="M160" s="66"/>
    </row>
    <row r="161" spans="12:13" s="59" customFormat="1" x14ac:dyDescent="0.15">
      <c r="L161" s="66"/>
      <c r="M161" s="66"/>
    </row>
    <row r="162" spans="12:13" s="59" customFormat="1" x14ac:dyDescent="0.15">
      <c r="L162" s="66"/>
      <c r="M162" s="66"/>
    </row>
    <row r="163" spans="12:13" s="59" customFormat="1" x14ac:dyDescent="0.15">
      <c r="L163" s="66"/>
      <c r="M163" s="66"/>
    </row>
    <row r="164" spans="12:13" s="59" customFormat="1" x14ac:dyDescent="0.15">
      <c r="L164" s="66"/>
      <c r="M164" s="66"/>
    </row>
    <row r="165" spans="12:13" s="59" customFormat="1" x14ac:dyDescent="0.15">
      <c r="L165" s="66"/>
      <c r="M165" s="66"/>
    </row>
    <row r="166" spans="12:13" s="59" customFormat="1" x14ac:dyDescent="0.15">
      <c r="L166" s="66"/>
      <c r="M166" s="66"/>
    </row>
    <row r="167" spans="12:13" s="59" customFormat="1" x14ac:dyDescent="0.15">
      <c r="L167" s="66"/>
      <c r="M167" s="66"/>
    </row>
    <row r="168" spans="12:13" s="59" customFormat="1" x14ac:dyDescent="0.15">
      <c r="L168" s="66"/>
      <c r="M168" s="66"/>
    </row>
    <row r="169" spans="12:13" s="59" customFormat="1" x14ac:dyDescent="0.15">
      <c r="L169" s="66"/>
      <c r="M169" s="66"/>
    </row>
    <row r="170" spans="12:13" s="59" customFormat="1" x14ac:dyDescent="0.15">
      <c r="L170" s="66"/>
      <c r="M170" s="66"/>
    </row>
    <row r="171" spans="12:13" s="59" customFormat="1" x14ac:dyDescent="0.15">
      <c r="L171" s="66"/>
      <c r="M171" s="66"/>
    </row>
    <row r="172" spans="12:13" s="59" customFormat="1" x14ac:dyDescent="0.15">
      <c r="L172" s="66"/>
      <c r="M172" s="66"/>
    </row>
    <row r="173" spans="12:13" s="59" customFormat="1" x14ac:dyDescent="0.15">
      <c r="L173" s="66"/>
      <c r="M173" s="66"/>
    </row>
    <row r="174" spans="12:13" s="59" customFormat="1" x14ac:dyDescent="0.15">
      <c r="L174" s="66"/>
      <c r="M174" s="66"/>
    </row>
    <row r="175" spans="12:13" s="59" customFormat="1" x14ac:dyDescent="0.15">
      <c r="L175" s="66"/>
      <c r="M175" s="66"/>
    </row>
    <row r="176" spans="12:13" s="59" customFormat="1" x14ac:dyDescent="0.15">
      <c r="L176" s="66"/>
      <c r="M176" s="66"/>
    </row>
    <row r="177" spans="12:13" s="59" customFormat="1" x14ac:dyDescent="0.15">
      <c r="L177" s="66"/>
      <c r="M177" s="66"/>
    </row>
    <row r="178" spans="12:13" s="59" customFormat="1" x14ac:dyDescent="0.15">
      <c r="L178" s="66"/>
      <c r="M178" s="66"/>
    </row>
    <row r="179" spans="12:13" s="59" customFormat="1" x14ac:dyDescent="0.15">
      <c r="L179" s="66"/>
      <c r="M179" s="66"/>
    </row>
    <row r="180" spans="12:13" s="59" customFormat="1" x14ac:dyDescent="0.15">
      <c r="L180" s="66"/>
      <c r="M180" s="66"/>
    </row>
    <row r="181" spans="12:13" s="59" customFormat="1" x14ac:dyDescent="0.15">
      <c r="L181" s="66"/>
      <c r="M181" s="66"/>
    </row>
    <row r="182" spans="12:13" s="59" customFormat="1" x14ac:dyDescent="0.15">
      <c r="L182" s="66"/>
      <c r="M182" s="66"/>
    </row>
    <row r="183" spans="12:13" s="59" customFormat="1" x14ac:dyDescent="0.15">
      <c r="L183" s="66"/>
      <c r="M183" s="66"/>
    </row>
    <row r="184" spans="12:13" s="59" customFormat="1" x14ac:dyDescent="0.15">
      <c r="L184" s="66"/>
      <c r="M184" s="66"/>
    </row>
    <row r="185" spans="12:13" s="59" customFormat="1" x14ac:dyDescent="0.15">
      <c r="L185" s="66"/>
      <c r="M185" s="66"/>
    </row>
    <row r="186" spans="12:13" s="59" customFormat="1" x14ac:dyDescent="0.15">
      <c r="L186" s="66"/>
      <c r="M186" s="66"/>
    </row>
    <row r="187" spans="12:13" s="59" customFormat="1" x14ac:dyDescent="0.15">
      <c r="L187" s="66"/>
      <c r="M187" s="66"/>
    </row>
    <row r="188" spans="12:13" s="59" customFormat="1" x14ac:dyDescent="0.15">
      <c r="L188" s="66"/>
      <c r="M188" s="66"/>
    </row>
    <row r="189" spans="12:13" s="59" customFormat="1" x14ac:dyDescent="0.15">
      <c r="L189" s="66"/>
      <c r="M189" s="66"/>
    </row>
    <row r="190" spans="12:13" s="59" customFormat="1" x14ac:dyDescent="0.15">
      <c r="L190" s="66"/>
      <c r="M190" s="66"/>
    </row>
    <row r="191" spans="12:13" s="59" customFormat="1" x14ac:dyDescent="0.15">
      <c r="L191" s="66"/>
      <c r="M191" s="66"/>
    </row>
    <row r="192" spans="12:13" s="59" customFormat="1" x14ac:dyDescent="0.15">
      <c r="L192" s="66"/>
      <c r="M192" s="66"/>
    </row>
    <row r="193" spans="12:13" s="59" customFormat="1" x14ac:dyDescent="0.15">
      <c r="L193" s="66"/>
      <c r="M193" s="66"/>
    </row>
    <row r="194" spans="12:13" s="59" customFormat="1" x14ac:dyDescent="0.15">
      <c r="L194" s="66"/>
      <c r="M194" s="66"/>
    </row>
    <row r="195" spans="12:13" s="59" customFormat="1" x14ac:dyDescent="0.15">
      <c r="L195" s="66"/>
      <c r="M195" s="66"/>
    </row>
    <row r="196" spans="12:13" s="59" customFormat="1" x14ac:dyDescent="0.15">
      <c r="L196" s="66"/>
      <c r="M196" s="66"/>
    </row>
    <row r="197" spans="12:13" s="59" customFormat="1" x14ac:dyDescent="0.15">
      <c r="L197" s="66"/>
      <c r="M197" s="66"/>
    </row>
    <row r="198" spans="12:13" s="59" customFormat="1" x14ac:dyDescent="0.15">
      <c r="L198" s="66"/>
      <c r="M198" s="66"/>
    </row>
    <row r="199" spans="12:13" s="59" customFormat="1" x14ac:dyDescent="0.15">
      <c r="L199" s="66"/>
      <c r="M199" s="66"/>
    </row>
    <row r="200" spans="12:13" s="59" customFormat="1" x14ac:dyDescent="0.15">
      <c r="L200" s="66"/>
      <c r="M200" s="66"/>
    </row>
    <row r="201" spans="12:13" s="59" customFormat="1" x14ac:dyDescent="0.15">
      <c r="L201" s="66"/>
      <c r="M201" s="66"/>
    </row>
    <row r="202" spans="12:13" s="59" customFormat="1" x14ac:dyDescent="0.15">
      <c r="L202" s="66"/>
      <c r="M202" s="66"/>
    </row>
    <row r="203" spans="12:13" s="59" customFormat="1" x14ac:dyDescent="0.15">
      <c r="L203" s="66"/>
      <c r="M203" s="66"/>
    </row>
    <row r="204" spans="12:13" s="59" customFormat="1" x14ac:dyDescent="0.15">
      <c r="L204" s="66"/>
      <c r="M204" s="66"/>
    </row>
    <row r="205" spans="12:13" s="59" customFormat="1" x14ac:dyDescent="0.15">
      <c r="L205" s="66"/>
      <c r="M205" s="66"/>
    </row>
    <row r="206" spans="12:13" s="59" customFormat="1" x14ac:dyDescent="0.15">
      <c r="L206" s="66"/>
      <c r="M206" s="66"/>
    </row>
    <row r="207" spans="12:13" s="59" customFormat="1" x14ac:dyDescent="0.15">
      <c r="L207" s="66"/>
      <c r="M207" s="66"/>
    </row>
    <row r="208" spans="12:13" s="59" customFormat="1" x14ac:dyDescent="0.15">
      <c r="L208" s="66"/>
      <c r="M208" s="66"/>
    </row>
    <row r="209" spans="12:13" s="59" customFormat="1" x14ac:dyDescent="0.15">
      <c r="L209" s="66"/>
      <c r="M209" s="66"/>
    </row>
    <row r="210" spans="12:13" s="59" customFormat="1" x14ac:dyDescent="0.15">
      <c r="L210" s="66"/>
      <c r="M210" s="66"/>
    </row>
    <row r="211" spans="12:13" s="59" customFormat="1" x14ac:dyDescent="0.15">
      <c r="L211" s="66"/>
      <c r="M211" s="66"/>
    </row>
    <row r="212" spans="12:13" s="59" customFormat="1" x14ac:dyDescent="0.15">
      <c r="L212" s="66"/>
      <c r="M212" s="66"/>
    </row>
    <row r="213" spans="12:13" s="59" customFormat="1" x14ac:dyDescent="0.15">
      <c r="L213" s="66"/>
      <c r="M213" s="66"/>
    </row>
    <row r="214" spans="12:13" s="59" customFormat="1" x14ac:dyDescent="0.15">
      <c r="L214" s="66"/>
      <c r="M214" s="66"/>
    </row>
    <row r="215" spans="12:13" s="59" customFormat="1" x14ac:dyDescent="0.15">
      <c r="L215" s="66"/>
      <c r="M215" s="66"/>
    </row>
    <row r="216" spans="12:13" s="59" customFormat="1" x14ac:dyDescent="0.15">
      <c r="L216" s="66"/>
      <c r="M216" s="66"/>
    </row>
    <row r="217" spans="12:13" s="59" customFormat="1" x14ac:dyDescent="0.15">
      <c r="L217" s="66"/>
      <c r="M217" s="66"/>
    </row>
    <row r="218" spans="12:13" s="59" customFormat="1" x14ac:dyDescent="0.15">
      <c r="L218" s="66"/>
      <c r="M218" s="66"/>
    </row>
    <row r="219" spans="12:13" s="59" customFormat="1" x14ac:dyDescent="0.15">
      <c r="L219" s="66"/>
      <c r="M219" s="66"/>
    </row>
    <row r="220" spans="12:13" s="59" customFormat="1" x14ac:dyDescent="0.15">
      <c r="L220" s="66"/>
      <c r="M220" s="66"/>
    </row>
    <row r="221" spans="12:13" s="59" customFormat="1" x14ac:dyDescent="0.15">
      <c r="L221" s="66"/>
      <c r="M221" s="66"/>
    </row>
    <row r="222" spans="12:13" s="59" customFormat="1" x14ac:dyDescent="0.15">
      <c r="L222" s="66"/>
      <c r="M222" s="66"/>
    </row>
    <row r="223" spans="12:13" s="59" customFormat="1" x14ac:dyDescent="0.15">
      <c r="L223" s="66"/>
      <c r="M223" s="66"/>
    </row>
    <row r="224" spans="12:13" s="59" customFormat="1" x14ac:dyDescent="0.15">
      <c r="L224" s="66"/>
      <c r="M224" s="66"/>
    </row>
    <row r="225" spans="12:13" s="59" customFormat="1" x14ac:dyDescent="0.15">
      <c r="L225" s="66"/>
      <c r="M225" s="66"/>
    </row>
    <row r="226" spans="12:13" s="59" customFormat="1" x14ac:dyDescent="0.15">
      <c r="L226" s="66"/>
      <c r="M226" s="66"/>
    </row>
    <row r="227" spans="12:13" s="59" customFormat="1" x14ac:dyDescent="0.15">
      <c r="L227" s="66"/>
      <c r="M227" s="66"/>
    </row>
    <row r="228" spans="12:13" s="59" customFormat="1" x14ac:dyDescent="0.15">
      <c r="L228" s="66"/>
      <c r="M228" s="66"/>
    </row>
    <row r="229" spans="12:13" s="59" customFormat="1" x14ac:dyDescent="0.15">
      <c r="L229" s="66"/>
      <c r="M229" s="66"/>
    </row>
    <row r="230" spans="12:13" s="59" customFormat="1" x14ac:dyDescent="0.15">
      <c r="L230" s="66"/>
      <c r="M230" s="66"/>
    </row>
    <row r="231" spans="12:13" s="59" customFormat="1" x14ac:dyDescent="0.15">
      <c r="L231" s="66"/>
      <c r="M231" s="66"/>
    </row>
  </sheetData>
  <phoneticPr fontId="3" type="noConversion"/>
  <pageMargins left="0.75" right="0.75" top="1" bottom="1" header="0" footer="0"/>
  <pageSetup orientation="portrait" horizontalDpi="120" verticalDpi="144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Morbilidad x EDA</vt:lpstr>
    </vt:vector>
  </TitlesOfParts>
  <Manager/>
  <Company>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IMS</dc:creator>
  <cp:keywords/>
  <dc:description/>
  <cp:lastModifiedBy>jorge mario estrada alvarez</cp:lastModifiedBy>
  <cp:revision/>
  <dcterms:created xsi:type="dcterms:W3CDTF">2003-07-24T11:17:47Z</dcterms:created>
  <dcterms:modified xsi:type="dcterms:W3CDTF">2021-01-15T23:01:31Z</dcterms:modified>
  <cp:category/>
  <cp:contentStatus/>
</cp:coreProperties>
</file>