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defaultThemeVersion="124226"/>
  <xr:revisionPtr revIDLastSave="0" documentId="13_ncr:1_{EBA86726-32EB-4A77-BD4D-9D04854CACCD}" xr6:coauthVersionLast="46" xr6:coauthVersionMax="46" xr10:uidLastSave="{00000000-0000-0000-0000-000000000000}"/>
  <bookViews>
    <workbookView xWindow="-120" yWindow="-120" windowWidth="20730" windowHeight="11160" tabRatio="599" firstSheet="2" activeTab="2" xr2:uid="{00000000-000D-0000-FFFF-FFFF00000000}"/>
  </bookViews>
  <sheets>
    <sheet name="1.CTO Y DLLO IPS INS " sheetId="4" state="hidden" r:id="rId1"/>
    <sheet name="1.1 AIEPI IPS INS " sheetId="7" state="hidden" r:id="rId2"/>
    <sheet name="5. S. Bucal AHC CS Boston" sheetId="29" r:id="rId3"/>
    <sheet name=" 6. DISC SALUD VISU AUD INS IPS" sheetId="12" state="hidden" r:id="rId4"/>
    <sheet name="7.CA CP CR   INS IPS " sheetId="14" state="hidden" r:id="rId5"/>
    <sheet name="9. TB Y LEPRA INS IPS   " sheetId="18" state="hidden" r:id="rId6"/>
    <sheet name="OBSERVACION CONTROL MAYORCA" sheetId="19" state="hidden" r:id="rId7"/>
  </sheets>
  <externalReferences>
    <externalReference r:id="rId8"/>
  </externalReferences>
  <definedNames>
    <definedName name="NATURALEZA">'[1]1'!$A$4:$A$5</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 name="Sistema_Operativo">'[1]1'!$A$31:$A$34</definedName>
    <definedName name="TIPO_DE_COMPUTADOR">'[1]1'!$A$51:$A$53</definedName>
    <definedName name="tipo_de_conexión">'[1]1'!$A$24:$A$26</definedName>
    <definedName name="Version_de_Office">'[1]1'!$A$36:$A$46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29" l="1"/>
  <c r="AH61" i="29"/>
  <c r="AH60" i="29"/>
  <c r="AH56" i="29"/>
  <c r="AH55" i="29"/>
  <c r="AH54" i="29"/>
  <c r="AH53" i="29"/>
  <c r="AH49" i="29"/>
  <c r="AH48" i="29"/>
  <c r="AH47" i="29"/>
  <c r="AH46" i="29"/>
  <c r="AH42" i="29"/>
  <c r="AH41" i="29"/>
  <c r="AH40" i="29"/>
  <c r="AH36" i="29"/>
  <c r="AH35" i="29"/>
  <c r="AH34" i="29"/>
  <c r="AH33" i="29"/>
  <c r="AH32" i="29"/>
  <c r="AH28" i="29"/>
  <c r="AH27" i="29"/>
  <c r="AH26" i="29"/>
  <c r="AH25" i="29"/>
  <c r="AH24" i="29"/>
  <c r="AH20" i="29"/>
  <c r="AH19" i="29"/>
  <c r="AH18" i="29"/>
  <c r="AH14" i="29"/>
  <c r="AH13" i="29"/>
  <c r="L37" i="29" l="1"/>
  <c r="L62" i="29"/>
  <c r="L50" i="29"/>
  <c r="L43" i="29"/>
  <c r="L29" i="29"/>
  <c r="L21" i="29"/>
  <c r="L15" i="29"/>
  <c r="L57" i="29"/>
  <c r="U62" i="29"/>
  <c r="U50" i="29"/>
  <c r="U43" i="29"/>
  <c r="U37" i="29"/>
  <c r="U29" i="29"/>
  <c r="U21" i="29"/>
  <c r="U15" i="29"/>
  <c r="U57" i="29"/>
  <c r="I62" i="29"/>
  <c r="I50" i="29"/>
  <c r="I43" i="29"/>
  <c r="I37" i="29"/>
  <c r="I29" i="29"/>
  <c r="I21" i="29"/>
  <c r="I15" i="29"/>
  <c r="I57" i="29"/>
  <c r="AA62" i="29"/>
  <c r="AA50" i="29"/>
  <c r="AA43" i="29"/>
  <c r="AA37" i="29"/>
  <c r="AA29" i="29"/>
  <c r="AA21" i="29"/>
  <c r="AA15" i="29"/>
  <c r="AA64" i="29" s="1"/>
  <c r="AA57" i="29"/>
  <c r="AD62" i="29"/>
  <c r="AD50" i="29"/>
  <c r="AD43" i="29"/>
  <c r="AD64" i="29" s="1"/>
  <c r="AD37" i="29"/>
  <c r="AD29" i="29"/>
  <c r="AD21" i="29"/>
  <c r="AD15" i="29"/>
  <c r="AD57" i="29"/>
  <c r="AG62" i="29"/>
  <c r="AG37" i="29"/>
  <c r="AG43" i="29"/>
  <c r="AG57" i="29"/>
  <c r="AG29" i="29"/>
  <c r="AG15" i="29"/>
  <c r="O15" i="29"/>
  <c r="O21" i="29"/>
  <c r="O43" i="29"/>
  <c r="O62" i="29"/>
  <c r="O50" i="29"/>
  <c r="O37" i="29"/>
  <c r="O29" i="29"/>
  <c r="O57" i="29"/>
  <c r="O64" i="29"/>
  <c r="R15" i="29"/>
  <c r="R21" i="29"/>
  <c r="R29" i="29"/>
  <c r="R43" i="29"/>
  <c r="X15" i="29"/>
  <c r="X21" i="29"/>
  <c r="X50" i="29"/>
  <c r="X29" i="29"/>
  <c r="X37" i="29"/>
  <c r="X43" i="29"/>
  <c r="F21" i="29"/>
  <c r="F43" i="29"/>
  <c r="D15" i="29"/>
  <c r="D21" i="29"/>
  <c r="D29" i="29"/>
  <c r="D37" i="29"/>
  <c r="D43" i="29"/>
  <c r="D50" i="29"/>
  <c r="D57" i="29"/>
  <c r="M50" i="29"/>
  <c r="M62" i="29"/>
  <c r="M43" i="29"/>
  <c r="M37" i="29"/>
  <c r="M29" i="29"/>
  <c r="M21" i="29"/>
  <c r="M15" i="29"/>
  <c r="M57" i="29"/>
  <c r="N62" i="29"/>
  <c r="N50" i="29"/>
  <c r="N43" i="29"/>
  <c r="N37" i="29"/>
  <c r="N29" i="29"/>
  <c r="N21" i="29"/>
  <c r="N15" i="29"/>
  <c r="N57" i="29"/>
  <c r="Y62" i="29"/>
  <c r="Y50" i="29"/>
  <c r="Y43" i="29"/>
  <c r="Y37" i="29"/>
  <c r="Y29" i="29"/>
  <c r="Y21" i="29"/>
  <c r="Y15" i="29"/>
  <c r="Y57" i="29"/>
  <c r="Z62" i="29"/>
  <c r="Z50" i="29"/>
  <c r="Z64" i="29" s="1"/>
  <c r="Z43" i="29"/>
  <c r="Z37" i="29"/>
  <c r="Z29" i="29"/>
  <c r="Z21" i="29"/>
  <c r="Z15" i="29"/>
  <c r="Z57" i="29"/>
  <c r="AB62" i="29"/>
  <c r="AB15" i="29"/>
  <c r="AB21" i="29"/>
  <c r="AB50" i="29"/>
  <c r="AB43" i="29"/>
  <c r="AB37" i="29"/>
  <c r="AB64" i="29" s="1"/>
  <c r="AB29" i="29"/>
  <c r="AB57" i="29"/>
  <c r="AC62" i="29"/>
  <c r="AC50" i="29"/>
  <c r="AC43" i="29"/>
  <c r="AC37" i="29"/>
  <c r="AC29" i="29"/>
  <c r="AC21" i="29"/>
  <c r="AC15" i="29"/>
  <c r="AC57" i="29"/>
  <c r="G15" i="29"/>
  <c r="G21" i="29"/>
  <c r="G37" i="29"/>
  <c r="G43" i="29"/>
  <c r="G57" i="29"/>
  <c r="G29" i="29"/>
  <c r="G50" i="29"/>
  <c r="G62" i="29"/>
  <c r="J15" i="29"/>
  <c r="J21" i="29"/>
  <c r="J29" i="29"/>
  <c r="J37" i="29"/>
  <c r="V15" i="29"/>
  <c r="V21" i="29"/>
  <c r="V57" i="29"/>
  <c r="V29" i="29"/>
  <c r="V37" i="29"/>
  <c r="V50" i="29"/>
  <c r="V62" i="29"/>
  <c r="V43" i="29"/>
  <c r="W62" i="29"/>
  <c r="W50" i="29"/>
  <c r="W43" i="29"/>
  <c r="W37" i="29"/>
  <c r="W29" i="29"/>
  <c r="W21" i="29"/>
  <c r="W15" i="29"/>
  <c r="W57" i="29"/>
  <c r="X62" i="29"/>
  <c r="X64" i="29" s="1"/>
  <c r="X57" i="29"/>
  <c r="AE15" i="29"/>
  <c r="AE21" i="29"/>
  <c r="AE29" i="29"/>
  <c r="AE62" i="29"/>
  <c r="AE50" i="29"/>
  <c r="AE43" i="29"/>
  <c r="AE37" i="29"/>
  <c r="AE57" i="29"/>
  <c r="S21" i="29"/>
  <c r="S37" i="29"/>
  <c r="S62" i="29"/>
  <c r="S50" i="29"/>
  <c r="S43" i="29"/>
  <c r="S29" i="29"/>
  <c r="S15" i="29"/>
  <c r="S57" i="29"/>
  <c r="P21" i="29"/>
  <c r="P37" i="29"/>
  <c r="P43" i="29"/>
  <c r="P50" i="29"/>
  <c r="P62" i="29"/>
  <c r="P29" i="29"/>
  <c r="P15" i="29"/>
  <c r="P57" i="29"/>
  <c r="AF62" i="29"/>
  <c r="T62" i="29"/>
  <c r="R62" i="29"/>
  <c r="R50" i="29"/>
  <c r="R37" i="29"/>
  <c r="R57" i="29"/>
  <c r="Q62" i="29"/>
  <c r="Q64" i="29" s="1"/>
  <c r="K62" i="29"/>
  <c r="J62" i="29"/>
  <c r="J50" i="29"/>
  <c r="J43" i="29"/>
  <c r="J57" i="29"/>
  <c r="K50" i="29"/>
  <c r="K43" i="29"/>
  <c r="K37" i="29"/>
  <c r="K29" i="29"/>
  <c r="K21" i="29"/>
  <c r="K15" i="29"/>
  <c r="K57" i="29"/>
  <c r="H62" i="29"/>
  <c r="F62" i="29"/>
  <c r="F50" i="29"/>
  <c r="F37" i="29"/>
  <c r="F29" i="29"/>
  <c r="F15" i="29"/>
  <c r="F57" i="29"/>
  <c r="E62" i="29"/>
  <c r="AG50" i="29"/>
  <c r="AG64" i="29" s="1"/>
  <c r="AG21" i="29"/>
  <c r="AF50" i="29"/>
  <c r="T50" i="29"/>
  <c r="Q50" i="29"/>
  <c r="H50" i="29"/>
  <c r="E50" i="29"/>
  <c r="AF43" i="29"/>
  <c r="AF37" i="29"/>
  <c r="AF29" i="29"/>
  <c r="AF21" i="29"/>
  <c r="AF15" i="29"/>
  <c r="AF57" i="29"/>
  <c r="T43" i="29"/>
  <c r="Q43" i="29"/>
  <c r="H43" i="29"/>
  <c r="E43" i="29"/>
  <c r="E37" i="29"/>
  <c r="E29" i="29"/>
  <c r="E21" i="29"/>
  <c r="E15" i="29"/>
  <c r="E57" i="29"/>
  <c r="Q57" i="29"/>
  <c r="Q37" i="29"/>
  <c r="Q29" i="29"/>
  <c r="Q21" i="29"/>
  <c r="Q15" i="29"/>
  <c r="T57" i="29"/>
  <c r="T37" i="29"/>
  <c r="T29" i="29"/>
  <c r="T21" i="29"/>
  <c r="T15" i="29"/>
  <c r="H37" i="29"/>
  <c r="D62" i="29"/>
  <c r="H57" i="29"/>
  <c r="H29" i="29"/>
  <c r="H21" i="29"/>
  <c r="H15" i="29"/>
  <c r="I37" i="19"/>
  <c r="H37" i="19"/>
  <c r="G37" i="19"/>
  <c r="F37" i="19"/>
  <c r="J37" i="19"/>
  <c r="I122" i="18"/>
  <c r="H122" i="18"/>
  <c r="G122" i="18"/>
  <c r="F122" i="18"/>
  <c r="I115" i="18"/>
  <c r="H115" i="18"/>
  <c r="J106" i="18" s="1"/>
  <c r="G115" i="18"/>
  <c r="F115" i="18"/>
  <c r="J115" i="18" s="1"/>
  <c r="I104" i="18"/>
  <c r="H104" i="18"/>
  <c r="G104" i="18"/>
  <c r="F104" i="18"/>
  <c r="I96" i="18"/>
  <c r="H96" i="18"/>
  <c r="G96" i="18"/>
  <c r="F96" i="18"/>
  <c r="I83" i="18"/>
  <c r="H83" i="18"/>
  <c r="G83" i="18"/>
  <c r="F83" i="18"/>
  <c r="J71" i="18"/>
  <c r="J60" i="18"/>
  <c r="F67" i="18"/>
  <c r="F69" i="18"/>
  <c r="I67" i="18" s="1"/>
  <c r="I58" i="18"/>
  <c r="H58" i="18"/>
  <c r="G58" i="18"/>
  <c r="F58" i="18"/>
  <c r="I51" i="18"/>
  <c r="H51" i="18"/>
  <c r="G51" i="18"/>
  <c r="F51" i="18"/>
  <c r="J51" i="18" s="1"/>
  <c r="E33" i="18"/>
  <c r="E34" i="18" s="1"/>
  <c r="I27" i="18"/>
  <c r="H27" i="18"/>
  <c r="G27" i="18"/>
  <c r="F27" i="18"/>
  <c r="J18" i="18" s="1"/>
  <c r="J27" i="18"/>
  <c r="G116" i="14"/>
  <c r="F116" i="14"/>
  <c r="E116" i="14"/>
  <c r="H116" i="14" s="1"/>
  <c r="D116" i="14"/>
  <c r="G100" i="14"/>
  <c r="F100" i="14"/>
  <c r="E100" i="14"/>
  <c r="H100" i="14" s="1"/>
  <c r="J90" i="14" s="1"/>
  <c r="D100" i="14"/>
  <c r="G88" i="14"/>
  <c r="F88" i="14"/>
  <c r="E88" i="14"/>
  <c r="D88" i="14"/>
  <c r="H88" i="14"/>
  <c r="G82" i="14"/>
  <c r="F82" i="14"/>
  <c r="E82" i="14"/>
  <c r="H82" i="14" s="1"/>
  <c r="J79" i="14" s="1"/>
  <c r="D82" i="14"/>
  <c r="G77" i="14"/>
  <c r="F77" i="14"/>
  <c r="E77" i="14"/>
  <c r="D77" i="14"/>
  <c r="H77" i="14"/>
  <c r="H66" i="14"/>
  <c r="J50" i="14" s="1"/>
  <c r="I62" i="14"/>
  <c r="G48" i="14"/>
  <c r="F48" i="14"/>
  <c r="E48" i="14"/>
  <c r="D48" i="14"/>
  <c r="G39" i="14"/>
  <c r="F39" i="14"/>
  <c r="D39" i="14"/>
  <c r="E39" i="14"/>
  <c r="I38" i="14"/>
  <c r="I36" i="14"/>
  <c r="I35" i="14"/>
  <c r="I34" i="14"/>
  <c r="I33" i="14"/>
  <c r="I32" i="14"/>
  <c r="I31" i="14"/>
  <c r="I30" i="14"/>
  <c r="I29" i="14"/>
  <c r="I28" i="14"/>
  <c r="I27" i="14"/>
  <c r="G21" i="14"/>
  <c r="F21" i="14"/>
  <c r="E21" i="14"/>
  <c r="H21" i="14" s="1"/>
  <c r="J17" i="14" s="1"/>
  <c r="D21" i="14"/>
  <c r="G163" i="12"/>
  <c r="F163" i="12"/>
  <c r="E163" i="12"/>
  <c r="H163" i="12" s="1"/>
  <c r="J157" i="12" s="1"/>
  <c r="D163" i="12"/>
  <c r="G154" i="12"/>
  <c r="F154" i="12"/>
  <c r="E154" i="12"/>
  <c r="H154" i="12" s="1"/>
  <c r="J145" i="12" s="1"/>
  <c r="D154" i="12"/>
  <c r="G142" i="12"/>
  <c r="F142" i="12"/>
  <c r="E142" i="12"/>
  <c r="D142" i="12"/>
  <c r="G133" i="12"/>
  <c r="F133" i="12"/>
  <c r="E133" i="12"/>
  <c r="D133" i="12"/>
  <c r="H133" i="12"/>
  <c r="G122" i="12"/>
  <c r="F122" i="12"/>
  <c r="E122" i="12"/>
  <c r="H122" i="12" s="1"/>
  <c r="J113" i="12" s="1"/>
  <c r="D122" i="12"/>
  <c r="H110" i="12"/>
  <c r="J94" i="12" s="1"/>
  <c r="H106" i="12"/>
  <c r="H108" i="12" s="1"/>
  <c r="I106" i="12"/>
  <c r="G91" i="12"/>
  <c r="F91" i="12"/>
  <c r="E91" i="12"/>
  <c r="D91" i="12"/>
  <c r="G79" i="12"/>
  <c r="F79" i="12"/>
  <c r="E79" i="12"/>
  <c r="H79" i="12" s="1"/>
  <c r="D79" i="12"/>
  <c r="I78" i="12"/>
  <c r="I77" i="12"/>
  <c r="I76" i="12"/>
  <c r="I75" i="12"/>
  <c r="I74" i="12"/>
  <c r="I73" i="12"/>
  <c r="I72" i="12"/>
  <c r="I71" i="12"/>
  <c r="I70" i="12"/>
  <c r="I69" i="12"/>
  <c r="I68" i="12"/>
  <c r="I67" i="12"/>
  <c r="G59" i="12"/>
  <c r="F59" i="12"/>
  <c r="E59" i="12"/>
  <c r="H59" i="12" s="1"/>
  <c r="D59" i="12"/>
  <c r="J41" i="12"/>
  <c r="I58" i="12"/>
  <c r="I57" i="12"/>
  <c r="I56" i="12"/>
  <c r="I55" i="12"/>
  <c r="I54" i="12"/>
  <c r="I53" i="12"/>
  <c r="I52" i="12"/>
  <c r="I51" i="12"/>
  <c r="I50" i="12"/>
  <c r="I49" i="12"/>
  <c r="I48" i="12"/>
  <c r="I47" i="12"/>
  <c r="G38" i="12"/>
  <c r="F38" i="12"/>
  <c r="E38" i="12"/>
  <c r="D38" i="12"/>
  <c r="H38" i="12" s="1"/>
  <c r="G28" i="12"/>
  <c r="F28" i="12"/>
  <c r="E28" i="12"/>
  <c r="H28" i="12" s="1"/>
  <c r="D28" i="12"/>
  <c r="I100" i="12"/>
  <c r="I168" i="7"/>
  <c r="H168" i="7"/>
  <c r="G168" i="7"/>
  <c r="F168" i="7"/>
  <c r="I157" i="7"/>
  <c r="H157" i="7"/>
  <c r="G157" i="7"/>
  <c r="F157" i="7"/>
  <c r="I144" i="7"/>
  <c r="H144" i="7"/>
  <c r="G144" i="7"/>
  <c r="F144" i="7"/>
  <c r="J144" i="7" s="1"/>
  <c r="L133" i="7"/>
  <c r="I131" i="7"/>
  <c r="H131" i="7"/>
  <c r="G131" i="7"/>
  <c r="F131" i="7"/>
  <c r="I126" i="7"/>
  <c r="H126" i="7"/>
  <c r="L122" i="7" s="1"/>
  <c r="G126" i="7"/>
  <c r="F126" i="7"/>
  <c r="J126" i="7" s="1"/>
  <c r="I120" i="7"/>
  <c r="H120" i="7"/>
  <c r="G120" i="7"/>
  <c r="F120" i="7"/>
  <c r="J109" i="7"/>
  <c r="L99" i="7"/>
  <c r="F106" i="7"/>
  <c r="F108" i="7"/>
  <c r="I97" i="7"/>
  <c r="H97" i="7"/>
  <c r="G97" i="7"/>
  <c r="F97" i="7"/>
  <c r="I91" i="7"/>
  <c r="H91" i="7"/>
  <c r="G91" i="7"/>
  <c r="F91" i="7"/>
  <c r="I81" i="7"/>
  <c r="J81" i="7" s="1"/>
  <c r="L21" i="7" s="1"/>
  <c r="H81" i="7"/>
  <c r="G81" i="7"/>
  <c r="F81" i="7"/>
  <c r="I176" i="4"/>
  <c r="H176" i="4"/>
  <c r="G176" i="4"/>
  <c r="F176" i="4"/>
  <c r="J176" i="4"/>
  <c r="I170" i="4"/>
  <c r="H170" i="4"/>
  <c r="G170" i="4"/>
  <c r="F170" i="4"/>
  <c r="J170" i="4" s="1"/>
  <c r="I161" i="4"/>
  <c r="H161" i="4"/>
  <c r="L106" i="4" s="1"/>
  <c r="G161" i="4"/>
  <c r="J161" i="4" s="1"/>
  <c r="F161" i="4"/>
  <c r="I104" i="4"/>
  <c r="F104" i="4"/>
  <c r="J104" i="4" s="1"/>
  <c r="G104" i="4"/>
  <c r="H104" i="4"/>
  <c r="I98" i="4"/>
  <c r="H98" i="4"/>
  <c r="G98" i="4"/>
  <c r="F98" i="4"/>
  <c r="H92" i="4"/>
  <c r="E92" i="4"/>
  <c r="I92" i="4" s="1"/>
  <c r="F92" i="4"/>
  <c r="G92" i="4"/>
  <c r="L85" i="4"/>
  <c r="I83" i="4"/>
  <c r="F83" i="4"/>
  <c r="G83" i="4"/>
  <c r="H83" i="4"/>
  <c r="I75" i="4"/>
  <c r="H75" i="4"/>
  <c r="G75" i="4"/>
  <c r="F75" i="4"/>
  <c r="J75" i="4" s="1"/>
  <c r="I59" i="4"/>
  <c r="H59" i="4"/>
  <c r="G59" i="4"/>
  <c r="F59" i="4"/>
  <c r="L20" i="4" s="1"/>
  <c r="J59" i="4"/>
  <c r="J97" i="7"/>
  <c r="C108" i="7"/>
  <c r="I64" i="18"/>
  <c r="I62" i="18"/>
  <c r="I68" i="18"/>
  <c r="I69" i="18"/>
  <c r="I65" i="18"/>
  <c r="I66" i="18"/>
  <c r="J29" i="18"/>
  <c r="L163" i="4"/>
  <c r="I102" i="12"/>
  <c r="I103" i="12"/>
  <c r="AE64" i="29" l="1"/>
  <c r="AF64" i="29"/>
  <c r="AC64" i="29"/>
  <c r="AB65" i="29" s="1"/>
  <c r="Y64" i="29"/>
  <c r="Y65" i="29" s="1"/>
  <c r="W64" i="29"/>
  <c r="V64" i="29"/>
  <c r="T64" i="29"/>
  <c r="U64" i="29"/>
  <c r="S64" i="29"/>
  <c r="R64" i="29"/>
  <c r="P64" i="29"/>
  <c r="M64" i="29"/>
  <c r="N64" i="29"/>
  <c r="K64" i="29"/>
  <c r="J64" i="29"/>
  <c r="L64" i="29"/>
  <c r="H64" i="29"/>
  <c r="I64" i="29"/>
  <c r="E64" i="29"/>
  <c r="F64" i="29"/>
  <c r="J85" i="18"/>
  <c r="L159" i="7"/>
  <c r="J122" i="18"/>
  <c r="J117" i="18"/>
  <c r="J98" i="4"/>
  <c r="L94" i="4" s="1"/>
  <c r="L100" i="4"/>
  <c r="J157" i="7"/>
  <c r="L146" i="7"/>
  <c r="H91" i="12"/>
  <c r="J82" i="12"/>
  <c r="J125" i="12"/>
  <c r="J102" i="14"/>
  <c r="L61" i="4"/>
  <c r="J83" i="4"/>
  <c r="L77" i="4" s="1"/>
  <c r="J168" i="7"/>
  <c r="J17" i="12"/>
  <c r="I96" i="12"/>
  <c r="I101" i="12"/>
  <c r="I108" i="12"/>
  <c r="I104" i="12"/>
  <c r="I98" i="12"/>
  <c r="I107" i="12"/>
  <c r="I97" i="12"/>
  <c r="I105" i="12"/>
  <c r="I99" i="12"/>
  <c r="H142" i="12"/>
  <c r="J137" i="12" s="1"/>
  <c r="J68" i="14"/>
  <c r="J58" i="18"/>
  <c r="J53" i="18" s="1"/>
  <c r="J83" i="18"/>
  <c r="J73" i="18" s="1"/>
  <c r="J131" i="7"/>
  <c r="L128" i="7"/>
  <c r="J91" i="7"/>
  <c r="L93" i="7"/>
  <c r="J120" i="7"/>
  <c r="L112" i="7"/>
  <c r="H39" i="14"/>
  <c r="J23" i="14" s="1"/>
  <c r="H48" i="14"/>
  <c r="J41" i="14" s="1"/>
  <c r="I64" i="14"/>
  <c r="J62" i="14"/>
  <c r="J84" i="14"/>
  <c r="J96" i="18"/>
  <c r="J104" i="18"/>
  <c r="J98" i="18"/>
  <c r="G64" i="29"/>
  <c r="AH37" i="29"/>
  <c r="L83" i="7"/>
  <c r="AH57" i="29"/>
  <c r="AH29" i="29"/>
  <c r="AH50" i="29"/>
  <c r="AH21" i="29"/>
  <c r="D64" i="29"/>
  <c r="I63" i="18"/>
  <c r="AH62" i="29"/>
  <c r="AH43" i="29"/>
  <c r="AH15" i="29"/>
  <c r="AE65" i="29" l="1"/>
  <c r="V65" i="29"/>
  <c r="S65" i="29"/>
  <c r="P65" i="29"/>
  <c r="M65" i="29"/>
  <c r="J65" i="29"/>
  <c r="D67" i="29"/>
  <c r="D68" i="29"/>
  <c r="J53" i="14"/>
  <c r="J60" i="14"/>
  <c r="J58" i="14"/>
  <c r="J55" i="14"/>
  <c r="J64" i="14"/>
  <c r="J54" i="14"/>
  <c r="J59" i="14"/>
  <c r="J61" i="14"/>
  <c r="J52" i="14"/>
  <c r="J57" i="14"/>
  <c r="J63" i="14"/>
  <c r="J56" i="14"/>
  <c r="D65" i="29"/>
  <c r="D66" i="29"/>
  <c r="D69" i="29" l="1"/>
  <c r="E69" i="29" l="1"/>
  <c r="E67" i="29"/>
  <c r="E68" i="29"/>
  <c r="E66" i="29"/>
  <c r="E72" i="29" l="1"/>
  <c r="I45" i="12"/>
  <c r="I66"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2" authorId="0" shapeId="0" xr:uid="{00000000-0006-0000-0200-000001000000}">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xr:uid="{00000000-0006-0000-0200-000002000000}">
      <text>
        <r>
          <rPr>
            <b/>
            <sz val="9"/>
            <color indexed="81"/>
            <rFont val="Tahoma"/>
            <family val="2"/>
          </rPr>
          <t>RES. 1995 DE 1999 
RES. 839 DE 2017
RES. 3280 DE 2018
RIAS
RES. 15</t>
        </r>
      </text>
    </comment>
    <comment ref="C22" authorId="0" shapeId="0" xr:uid="{00000000-0006-0000-0200-00000300000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xr:uid="{00000000-0006-0000-0200-000004000000}">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xr:uid="{00000000-0006-0000-0200-000005000000}">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xr:uid="{00000000-0006-0000-0200-000006000000}">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xr:uid="{00000000-0006-0000-0200-000007000000}">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xr:uid="{00000000-0006-0000-0200-000008000000}">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xr:uid="{00000000-0006-0000-0200-00000900000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xr:uid="{00000000-0006-0000-0200-00000A000000}">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xr:uid="{00000000-0006-0000-0200-00000B000000}">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xr:uid="{00000000-0006-0000-0200-00000C000000}">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xr:uid="{00000000-0006-0000-0200-00000D000000}">
      <text>
        <r>
          <rPr>
            <b/>
            <sz val="9"/>
            <color indexed="81"/>
            <rFont val="Tahoma"/>
            <family val="2"/>
          </rPr>
          <t>RES. 1995 de 1999
RES. 839 de 2017
RES. 3280 de 2018</t>
        </r>
        <r>
          <rPr>
            <sz val="9"/>
            <color indexed="81"/>
            <rFont val="Tahoma"/>
            <family val="2"/>
          </rPr>
          <t xml:space="preserve">
</t>
        </r>
      </text>
    </comment>
    <comment ref="C41" authorId="0" shapeId="0" xr:uid="{00000000-0006-0000-0200-00000E000000}">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xr:uid="{00000000-0006-0000-0200-00000F000000}">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xr:uid="{00000000-0006-0000-0200-000010000000}">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xr:uid="{00000000-0006-0000-0200-000011000000}">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xr:uid="{00000000-0006-0000-0200-00001200000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xr:uid="{00000000-0006-0000-0200-000013000000}">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xr:uid="{743EFEDC-E31B-4503-9197-94C1E519C226}">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9" authorId="0" shapeId="0" xr:uid="{00000000-0006-0000-0200-000015000000}">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xr:uid="{00000000-0006-0000-0200-000016000000}">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sharedStrings.xml><?xml version="1.0" encoding="utf-8"?>
<sst xmlns="http://schemas.openxmlformats.org/spreadsheetml/2006/main" count="1861" uniqueCount="993">
  <si>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</si>
  <si>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</si>
  <si>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</si>
  <si>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</si>
  <si>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</si>
  <si>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</si>
  <si>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</si>
  <si>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</si>
  <si>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</si>
  <si>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</si>
  <si>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</si>
  <si>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</si>
  <si>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</si>
  <si>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</si>
  <si>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</si>
  <si>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</si>
  <si>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</si>
  <si>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</si>
  <si>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</si>
  <si>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</si>
  <si>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</si>
  <si>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</si>
  <si>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</si>
  <si>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</si>
  <si>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</si>
  <si>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</si>
  <si>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</si>
  <si>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</si>
  <si>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</si>
  <si>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</si>
  <si>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</si>
  <si>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</si>
  <si>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</si>
  <si>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</si>
  <si>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</si>
  <si>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</si>
  <si>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</si>
  <si>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</si>
  <si>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</si>
  <si>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</si>
  <si>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</si>
  <si>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</si>
  <si>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</si>
  <si>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</si>
  <si>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</si>
  <si>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</si>
  <si>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</si>
  <si>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</si>
  <si>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</si>
  <si>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</si>
  <si>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</si>
  <si>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</si>
  <si>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</si>
  <si>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</si>
  <si>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</si>
  <si>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</si>
  <si>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</si>
  <si>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</si>
  <si>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</si>
  <si>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</si>
  <si>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</si>
  <si>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</si>
  <si>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</si>
  <si>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</si>
  <si>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</si>
  <si>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</si>
  <si>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</si>
  <si>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</si>
  <si>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</si>
  <si>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</si>
  <si>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</si>
  <si>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</si>
  <si>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</si>
  <si>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</si>
  <si>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</si>
  <si>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</si>
  <si>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</si>
  <si>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</si>
  <si>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</si>
  <si>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</si>
  <si>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</si>
  <si>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</si>
  <si>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</si>
  <si>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</si>
  <si>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</si>
  <si>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</si>
  <si>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</si>
  <si>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</si>
  <si>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</si>
  <si>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</si>
  <si>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</si>
  <si>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</si>
  <si>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</si>
  <si>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</si>
  <si>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</si>
  <si>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</si>
  <si>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</si>
  <si>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</si>
  <si>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</si>
  <si>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</si>
  <si>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</si>
  <si>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</si>
  <si>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</si>
  <si>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</si>
  <si>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</si>
  <si>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</si>
  <si>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</si>
  <si>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</si>
  <si>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</si>
  <si>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</si>
  <si>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</si>
  <si>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</si>
  <si>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</si>
  <si>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</si>
  <si>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</si>
  <si>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</si>
  <si>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</si>
  <si>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</si>
  <si>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</si>
  <si>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</si>
  <si>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</si>
  <si>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</si>
  <si>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</si>
  <si>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</si>
  <si>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</si>
  <si>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</si>
  <si>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</si>
  <si>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</si>
  <si>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</si>
  <si>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</si>
  <si>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</si>
  <si>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</si>
  <si>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</si>
  <si>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</si>
  <si>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</si>
  <si>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</si>
  <si>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</si>
  <si>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</si>
  <si>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</si>
  <si>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</si>
  <si>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</si>
  <si>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</si>
  <si>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</si>
  <si>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</si>
  <si>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</si>
  <si>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</si>
  <si>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</si>
  <si>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</si>
  <si>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</si>
  <si>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</si>
  <si>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</si>
  <si>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</si>
  <si>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</si>
  <si>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</si>
  <si>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</si>
  <si>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</si>
  <si>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</si>
  <si>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</si>
  <si>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</si>
  <si>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</si>
  <si>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</si>
  <si>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</si>
  <si>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</si>
  <si>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</si>
  <si>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</si>
  <si>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</si>
  <si>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</si>
  <si>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</si>
  <si>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</si>
  <si>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</si>
  <si>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</si>
  <si>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</si>
  <si>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</si>
  <si>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</si>
  <si>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</si>
  <si>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</si>
  <si>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</si>
  <si>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</si>
  <si>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</si>
  <si>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</si>
  <si>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</si>
  <si>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</si>
  <si>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</si>
  <si>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</si>
  <si>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</si>
  <si>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</si>
  <si>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</si>
  <si>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</si>
  <si>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</si>
  <si>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</si>
  <si>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</si>
  <si>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</si>
  <si>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</si>
  <si>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</si>
  <si>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</si>
  <si>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</si>
  <si>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</si>
  <si>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</si>
  <si>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</si>
  <si>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</si>
  <si>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</si>
  <si>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</si>
  <si>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</si>
  <si>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</si>
  <si>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</si>
  <si>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</si>
  <si>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</si>
  <si>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</si>
  <si>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</si>
  <si>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</si>
  <si>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</si>
  <si>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</si>
  <si>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</si>
  <si>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</si>
  <si>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</si>
  <si>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</si>
  <si>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</si>
  <si>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</si>
  <si>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</si>
  <si>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</si>
  <si>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</si>
  <si>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</si>
  <si>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</si>
  <si>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</si>
  <si>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</si>
  <si>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</si>
  <si>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</si>
  <si>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</si>
  <si>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</si>
  <si>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</si>
  <si>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</si>
  <si>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</si>
  <si>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</si>
  <si>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</si>
  <si>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</si>
  <si>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</si>
  <si>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</si>
  <si>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</si>
  <si>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</si>
  <si>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</si>
  <si>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</si>
  <si>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</si>
  <si>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</si>
  <si>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</si>
  <si>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</si>
  <si>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</si>
  <si>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</si>
  <si>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</si>
  <si>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</si>
  <si>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</si>
  <si>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</si>
  <si>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</si>
  <si>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</si>
  <si>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</si>
  <si>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</si>
  <si>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</si>
  <si>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</si>
  <si>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</si>
  <si>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</si>
  <si>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</si>
  <si>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</si>
  <si>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</si>
  <si>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</si>
  <si>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</si>
  <si>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</si>
  <si>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</si>
  <si>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</si>
  <si>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</si>
  <si>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</si>
  <si>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</si>
  <si>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</si>
  <si>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</si>
  <si>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</si>
  <si>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</si>
  <si>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</si>
  <si>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</si>
  <si>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</si>
  <si>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</si>
  <si>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</si>
  <si>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</si>
  <si>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</si>
  <si>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</si>
  <si>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</si>
  <si>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</si>
  <si>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</si>
  <si>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</si>
  <si>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</si>
  <si>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</si>
  <si>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</si>
  <si>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</si>
  <si>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</si>
  <si>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</si>
  <si>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</si>
  <si>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</si>
  <si>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</si>
  <si>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</si>
  <si>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</si>
  <si>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</si>
  <si>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</si>
  <si>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</si>
  <si>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</si>
  <si>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</si>
  <si>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</si>
  <si>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</si>
  <si>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</si>
  <si>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</si>
  <si>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</si>
  <si>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</si>
  <si>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</si>
  <si>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</si>
  <si>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</si>
  <si>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</si>
  <si>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</si>
  <si>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</si>
  <si>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</si>
  <si>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</si>
  <si>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</si>
  <si>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</si>
  <si>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</si>
  <si>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</si>
  <si>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</si>
  <si>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</si>
  <si>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</si>
  <si>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</si>
  <si>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</si>
  <si>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</si>
  <si>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</si>
  <si>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</si>
  <si>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</si>
  <si>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</si>
  <si>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</si>
  <si>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</si>
  <si>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</si>
  <si>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</si>
  <si>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</si>
  <si>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</si>
  <si>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</si>
  <si>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</si>
  <si>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</si>
  <si>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</si>
  <si>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</si>
  <si>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</si>
  <si>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</si>
  <si>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</si>
  <si>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</si>
  <si>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</si>
  <si>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</si>
  <si>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</si>
  <si>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</si>
  <si>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</si>
  <si>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</si>
  <si>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</si>
  <si>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</si>
  <si>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</si>
  <si>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</si>
  <si>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</si>
  <si>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</si>
  <si>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</si>
  <si>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</si>
  <si>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</si>
  <si>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</si>
  <si>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</si>
  <si>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</si>
  <si>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</si>
  <si>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</si>
  <si>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</si>
  <si>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</si>
  <si>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</si>
  <si>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</si>
  <si>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</si>
  <si>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</si>
  <si>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</si>
  <si>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</si>
  <si>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</si>
  <si>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</si>
  <si>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</si>
  <si>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</si>
  <si>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</si>
  <si>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</si>
  <si>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</si>
  <si>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</si>
  <si>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</si>
  <si>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</si>
  <si>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</si>
  <si>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</si>
  <si>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</si>
  <si>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</si>
  <si>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</si>
  <si>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</si>
  <si>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</si>
  <si>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</si>
  <si>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</si>
  <si>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</si>
  <si>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</si>
  <si>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</si>
  <si>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</si>
  <si>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</si>
  <si>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</si>
  <si>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</si>
  <si>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</si>
  <si>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</si>
  <si>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</si>
  <si>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</si>
  <si>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</si>
  <si>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</si>
  <si>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</si>
  <si>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</si>
  <si>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</si>
  <si>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</si>
  <si>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</si>
  <si>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</si>
  <si>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</si>
  <si>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</si>
  <si>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</si>
  <si>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</si>
  <si>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</si>
  <si>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</si>
  <si>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</si>
  <si>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</si>
  <si>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</si>
  <si>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</si>
  <si>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</si>
  <si>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</si>
  <si>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</si>
  <si>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</si>
  <si>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</si>
  <si>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</si>
  <si>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</si>
  <si>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</si>
  <si>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</si>
  <si>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</si>
  <si>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</si>
  <si>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</si>
  <si>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</si>
  <si>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</si>
  <si>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</si>
  <si>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</si>
  <si>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</si>
  <si>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</si>
  <si>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</si>
  <si>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</si>
  <si>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</si>
  <si>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</si>
  <si>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</si>
  <si>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</si>
  <si>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</si>
  <si>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</si>
  <si>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</si>
  <si>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</si>
  <si>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</si>
  <si>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</si>
  <si>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</si>
  <si>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</si>
  <si>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</si>
  <si>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</si>
  <si>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</si>
  <si>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</si>
  <si>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</si>
  <si>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</si>
  <si>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</si>
  <si>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</si>
  <si>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</si>
  <si>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</si>
  <si>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</si>
  <si>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</si>
  <si>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</si>
  <si>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</si>
  <si>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</si>
  <si>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</si>
  <si>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</si>
  <si>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</si>
  <si>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</si>
  <si>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</si>
  <si>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</si>
  <si>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</si>
  <si>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</si>
  <si>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</si>
  <si>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</si>
  <si>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</si>
  <si>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</si>
  <si>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</si>
  <si>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</si>
  <si>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</si>
  <si>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</si>
  <si>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</si>
  <si>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</si>
  <si>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</si>
  <si>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</si>
  <si>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</si>
  <si>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</si>
  <si>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</si>
  <si>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</si>
  <si>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</si>
  <si>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</si>
  <si>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</si>
  <si>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</si>
  <si>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</si>
  <si>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</si>
  <si>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</si>
  <si>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</si>
  <si>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</si>
  <si>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</si>
  <si>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</si>
  <si>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</si>
  <si>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</si>
  <si>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</si>
  <si>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</si>
  <si>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</si>
  <si>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</si>
  <si>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</si>
  <si>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</si>
  <si>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</si>
  <si>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</si>
  <si>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</si>
  <si>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</si>
  <si>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</si>
  <si>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</si>
  <si>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</si>
  <si>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</si>
  <si>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</si>
  <si>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</si>
  <si>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</si>
  <si>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</si>
  <si>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</si>
  <si>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</si>
  <si>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</si>
  <si>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</si>
  <si>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</si>
  <si>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</si>
  <si>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</si>
  <si>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</si>
  <si>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</si>
  <si>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</si>
  <si>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</si>
  <si>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</si>
  <si>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</si>
  <si>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</si>
  <si>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</si>
  <si>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</si>
  <si>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</si>
  <si>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</si>
  <si>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</si>
  <si>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</si>
  <si>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</si>
  <si>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</si>
  <si>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</si>
  <si>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</si>
  <si>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</si>
  <si>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</si>
  <si>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</si>
  <si>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</si>
  <si>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</si>
  <si>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</si>
  <si>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</si>
  <si>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</si>
  <si>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</si>
  <si>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</si>
  <si>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</si>
  <si>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</si>
  <si>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</si>
  <si>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</si>
  <si>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</si>
  <si>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</si>
  <si>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</si>
  <si>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</si>
  <si>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</si>
  <si>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</si>
  <si>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</si>
  <si>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</si>
  <si>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</si>
  <si>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</si>
  <si>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</si>
  <si>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</si>
  <si>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</si>
  <si>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</si>
  <si>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</si>
  <si>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</si>
  <si>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</si>
  <si>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</si>
  <si>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</si>
  <si>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</si>
  <si>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</si>
  <si>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</si>
  <si>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</si>
  <si>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</si>
  <si>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</si>
  <si>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</si>
  <si>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</si>
  <si>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</si>
  <si>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</si>
  <si>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</si>
  <si>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</si>
  <si>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</si>
  <si>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</si>
  <si>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</si>
  <si>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</si>
  <si>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</si>
  <si>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</si>
  <si>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</si>
  <si>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</si>
  <si>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</si>
  <si>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</si>
  <si>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</si>
  <si>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</si>
  <si>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</si>
  <si>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</si>
  <si>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</si>
  <si>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</si>
  <si>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</si>
  <si>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</si>
  <si>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</si>
  <si>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</si>
  <si>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</si>
  <si>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</si>
  <si>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</si>
  <si>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</si>
  <si>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</si>
  <si>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</si>
  <si>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</si>
  <si>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</si>
  <si>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</si>
  <si>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</si>
  <si>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</si>
  <si>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</si>
  <si>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</si>
  <si>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</si>
  <si>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</si>
  <si>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</si>
  <si>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</si>
  <si>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</si>
  <si>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</si>
  <si>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</si>
  <si>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</si>
  <si>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</si>
  <si>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</si>
  <si>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</si>
  <si>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</si>
  <si>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</si>
  <si>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</si>
  <si>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</si>
  <si>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</si>
  <si>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</si>
  <si>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</si>
  <si>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</si>
  <si>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</si>
  <si>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</si>
  <si>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</si>
  <si>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</si>
  <si>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</si>
  <si>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</si>
  <si>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</si>
  <si>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</si>
  <si>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</si>
  <si>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</si>
  <si>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</si>
  <si>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</si>
  <si>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</si>
  <si>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</si>
  <si>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</si>
  <si>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</si>
  <si>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</si>
  <si>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</si>
  <si>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</si>
  <si>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</si>
  <si>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</si>
  <si>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</si>
  <si>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</si>
  <si>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</si>
  <si>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</si>
  <si>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</si>
  <si>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</si>
  <si>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</si>
  <si>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</si>
  <si>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</si>
  <si>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</si>
  <si>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</si>
  <si>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</si>
  <si>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</si>
  <si>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</si>
  <si>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</si>
  <si>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</si>
  <si>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</si>
  <si>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</si>
  <si>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</si>
  <si>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</si>
  <si>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</si>
  <si>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</si>
  <si>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</si>
  <si>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</si>
  <si>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</si>
  <si>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</si>
  <si>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</si>
  <si>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</si>
  <si>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</si>
  <si>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</si>
  <si>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</si>
  <si>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</si>
  <si>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</si>
  <si>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</si>
  <si>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</si>
  <si>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</si>
  <si>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</si>
  <si>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</si>
  <si>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</si>
  <si>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</si>
  <si>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</si>
  <si>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</si>
  <si>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</si>
  <si>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</si>
  <si>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</si>
  <si>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</si>
  <si>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</si>
  <si>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</si>
  <si>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</si>
  <si>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</si>
  <si>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</si>
  <si>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</si>
  <si>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</si>
  <si>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</si>
  <si>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</si>
  <si>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</si>
  <si>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</si>
  <si>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</si>
  <si>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</si>
  <si>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</si>
  <si>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</si>
  <si>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</si>
  <si>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</si>
  <si>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</si>
  <si>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</si>
  <si>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</si>
  <si>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</si>
  <si>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</si>
  <si>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</si>
  <si>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</si>
  <si>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</si>
  <si>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</si>
  <si>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</si>
  <si>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</si>
  <si>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</si>
  <si>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</si>
  <si>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</si>
  <si>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</si>
  <si>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</si>
  <si>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</si>
  <si>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</si>
  <si>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</si>
  <si>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</si>
  <si>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</si>
  <si>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</si>
  <si>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</si>
  <si>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</si>
  <si>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</si>
  <si>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</si>
  <si>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</si>
  <si>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</si>
  <si>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</si>
  <si>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</si>
  <si>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</si>
  <si>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</si>
  <si>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</si>
  <si>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</si>
  <si>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</si>
  <si>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</si>
  <si>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</si>
  <si>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</si>
  <si>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</si>
  <si>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</si>
  <si>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</si>
  <si>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</si>
  <si>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</si>
  <si>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</si>
  <si>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</si>
  <si>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</si>
  <si>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</si>
  <si>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</si>
  <si>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</si>
  <si>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</si>
  <si>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</si>
  <si>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</si>
  <si>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</si>
  <si>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</si>
  <si>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</si>
  <si>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</si>
  <si>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</si>
  <si>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</si>
  <si>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</si>
  <si>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</si>
  <si>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</si>
  <si>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</si>
  <si>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</si>
  <si>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</si>
  <si>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</si>
  <si>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</si>
  <si>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</si>
  <si>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</si>
  <si>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</si>
  <si>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</si>
  <si>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</si>
  <si>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</si>
  <si>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</si>
  <si>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</si>
  <si>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</si>
  <si>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</si>
  <si>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</si>
  <si>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</si>
  <si>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</si>
  <si>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</si>
  <si>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</si>
  <si>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</si>
  <si>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</si>
  <si>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</si>
  <si>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</si>
  <si>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</si>
  <si>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</si>
  <si>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</si>
  <si>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</si>
  <si>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</si>
  <si>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</si>
  <si>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</si>
  <si>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</si>
  <si>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</si>
  <si>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</si>
  <si>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</si>
  <si>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</si>
  <si>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</si>
  <si>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</si>
  <si>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</si>
  <si>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</si>
  <si>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</si>
  <si>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</si>
  <si>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</si>
  <si>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</si>
  <si>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</si>
  <si>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</si>
  <si>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</si>
  <si>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</si>
  <si>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</si>
  <si>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</si>
  <si>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</si>
  <si>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</si>
  <si>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</si>
  <si>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</si>
  <si>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</si>
  <si>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</si>
  <si>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</si>
  <si>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</si>
  <si>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</si>
  <si>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</si>
  <si>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</si>
  <si>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</si>
  <si>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</si>
  <si>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</si>
  <si>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</si>
  <si>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</si>
  <si>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</si>
  <si>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</si>
  <si>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</si>
  <si>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</si>
  <si>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</si>
  <si>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</si>
  <si>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</si>
  <si>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</si>
  <si>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</si>
  <si>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</si>
  <si>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</si>
  <si>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</si>
  <si>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</si>
  <si>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</si>
  <si>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</si>
  <si>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</si>
  <si>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</si>
  <si>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</si>
  <si>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</si>
  <si>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</si>
  <si>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</si>
  <si>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</si>
  <si>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</si>
  <si>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</si>
  <si>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</si>
  <si>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</si>
  <si>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</si>
  <si>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Fecha:</t>
  </si>
  <si>
    <t>Programa o estrategia</t>
  </si>
  <si>
    <t xml:space="preserve">Auditor : </t>
  </si>
  <si>
    <t>DUBYS BERNAL ARIAS</t>
  </si>
  <si>
    <t>IDENTIFICACIÓN</t>
  </si>
  <si>
    <t>EDAD</t>
  </si>
  <si>
    <t xml:space="preserve">ACUDIENTE </t>
  </si>
  <si>
    <t xml:space="preserve">ANTECEDENTES PESONALES Y FAMILIARES </t>
  </si>
  <si>
    <t xml:space="preserve">EXAMEN FISICO </t>
  </si>
  <si>
    <t xml:space="preserve">EVALUACION PULPAR </t>
  </si>
  <si>
    <t>EVALUACION PERIODONTAL</t>
  </si>
  <si>
    <t>EXAMEN DENTAL</t>
  </si>
  <si>
    <t>CPB</t>
  </si>
  <si>
    <t>ACTIVIDADES DETECCION TEMPRANA Y PROTECCION ESPECIFICA</t>
  </si>
  <si>
    <t xml:space="preserve">EVOLUCION  </t>
  </si>
  <si>
    <t>CONSENTIMIENTO INFORMADO</t>
  </si>
  <si>
    <t xml:space="preserve">REMISIONES </t>
  </si>
  <si>
    <t>REMISIONES</t>
  </si>
  <si>
    <t>DOCUMENTO</t>
  </si>
  <si>
    <t xml:space="preserve">REGISTRA ANTECEDENTES MEDICOS PERSONALES </t>
  </si>
  <si>
    <t xml:space="preserve">REGISTRA ANTECEDENTES FAMILIARES </t>
  </si>
  <si>
    <t xml:space="preserve">INSTRUMENTO AUDITORIA HISTORIA CLINICA -  ACTIVIDADES Y ESTRATEGIAS DETECCIÒN TEMPRANA - PROTECCION ESPECIFICA - EVENTOS DE INTERES EN SALUD PÚBLICA </t>
  </si>
  <si>
    <t>IDENTIFICACIÒN PERSONAL</t>
  </si>
  <si>
    <t>EXAMEN FISICO ESTOMATOGNATICO</t>
  </si>
  <si>
    <t>EXAMENES DIAGNOSTICOS ESPECIFICOS Y COMPLEMENTARIOS</t>
  </si>
  <si>
    <t>EDUCACION INDIVIDUAL</t>
  </si>
  <si>
    <t>EDUCACION FAMILIAR (GESTANTES, CUIDADORES, POBLACIÓN VULNERABLE)</t>
  </si>
  <si>
    <t>EDUCACION EN SALUD BUCAL</t>
  </si>
  <si>
    <t>SEGÚN CURSO DE VIDA</t>
  </si>
  <si>
    <t>OTROS (TP,TPT,CUADRO HEMATICO, TAC) DESCRIPCION EXAMEN Y RESULTADO</t>
  </si>
  <si>
    <t>EVOLUCIÓN PROCEDIMIENTO</t>
  </si>
  <si>
    <t>MOTIVO DE CONSULTA ODONTOLOGICA</t>
  </si>
  <si>
    <t>EXAMEN ESTOMATÓLOGICO COMPLETO</t>
  </si>
  <si>
    <t>INTERPRETACION RADIOGRAFICA</t>
  </si>
  <si>
    <t>FACTORES DE RIESGO INTEGRAL</t>
  </si>
  <si>
    <t xml:space="preserve">ANALISIS COP </t>
  </si>
  <si>
    <t>ADHERENCIA Y RESPUESTA AL TRATAMIENTO</t>
  </si>
  <si>
    <t>EDUCACION EN DEBERES Y DERECHOS EN SALUD - CURSO DE VIDA</t>
  </si>
  <si>
    <t>PLAN DE TRATAMIENTO CON HALLAZGOS RELEVANTES</t>
  </si>
  <si>
    <t>ADHERENCIA Y RESPUESTA AL TRATAMIENTO SALUD BUCAL</t>
  </si>
  <si>
    <t xml:space="preserve">EVOLUCIÓN ADECUADA DE PRODEDIMIENTOS REALIZADOS </t>
  </si>
  <si>
    <t>PROCESO REFERENCIA Y CONTRAREFERENCIA</t>
  </si>
  <si>
    <t>MODELO ATENCIÓN SALUD BUCAL</t>
  </si>
  <si>
    <t>HABITOS O FACTORES DE RIESGO ( DIGITO SUCCION, ONICOFAGIA, FUMADOR, RESPIRADOR Bucal, CONSUMO DE SPA, EPOC, USO INHALADORES Y OTRAS ENFERM RESP )</t>
  </si>
  <si>
    <t>IDENTIFICACIÒN FACTORES DE RIESGO</t>
  </si>
  <si>
    <t>SALUD BUCAL</t>
  </si>
  <si>
    <t>Se diligencia COP</t>
  </si>
  <si>
    <t xml:space="preserve">% DE CUMPLIMIENTO </t>
  </si>
  <si>
    <t>ESE SALUD PEREIRA CS BOSTON</t>
  </si>
  <si>
    <t>TI 1093984726</t>
  </si>
  <si>
    <t xml:space="preserve">Diligenciado  sin anotaciones </t>
  </si>
  <si>
    <t xml:space="preserve">Diligenciado adecuado sin anotaciones </t>
  </si>
  <si>
    <t xml:space="preserve">Diligenciado adecuado sin anotaciones  </t>
  </si>
  <si>
    <t>10 años femenina 13 y 19 marzo 2020</t>
  </si>
  <si>
    <t>masculino 26 años atención urgencias 2 abril</t>
  </si>
  <si>
    <t>Diligenciado solo de la atención urgencias</t>
  </si>
  <si>
    <t>Se revisa y no hay oras atenciones</t>
  </si>
  <si>
    <t>29 años, femenina atención 1 abril 2020. urgencias</t>
  </si>
  <si>
    <t xml:space="preserve">Describe antecedentes </t>
  </si>
  <si>
    <t xml:space="preserve">Atención urgencias no realizan CPB,  </t>
  </si>
  <si>
    <t>Se diligencia COP solo para la urgencia odontológica</t>
  </si>
  <si>
    <t>A cita por  exodoncia incompleta</t>
  </si>
  <si>
    <t>1007920229</t>
  </si>
  <si>
    <t>Tele consulta</t>
  </si>
  <si>
    <t>tele consulta</t>
  </si>
  <si>
    <t>no requiere</t>
  </si>
  <si>
    <t>cc25038102</t>
  </si>
  <si>
    <t>femenina 52 años control  26 abril</t>
  </si>
  <si>
    <t xml:space="preserve">Diligenciado </t>
  </si>
  <si>
    <t xml:space="preserve">diligenciamiento adecuado </t>
  </si>
  <si>
    <t xml:space="preserve">no requiere remisión </t>
  </si>
  <si>
    <t xml:space="preserve">Diligenciado diagrama CPB, adecuado diligenciamiento sin embargo describe que se deja controlado por periodoncia </t>
  </si>
  <si>
    <t>5 años masculino 27 febrero 2020</t>
  </si>
  <si>
    <t>RC 1088341209</t>
  </si>
  <si>
    <t>Ven 983330011021</t>
  </si>
  <si>
    <t xml:space="preserve">femenino 61 años 27 febrero </t>
  </si>
  <si>
    <t>no deberes y derechos, no CPB en consulta primera vez</t>
  </si>
  <si>
    <t>5132432</t>
  </si>
  <si>
    <t>masculino 77 años febrero 2020</t>
  </si>
  <si>
    <t>masculino 55 años 25 febrero</t>
  </si>
  <si>
    <t xml:space="preserve">No tiene porcentaje CPB en el diagrama de la historia, la higienista  lo describe en la evolución 
</t>
  </si>
  <si>
    <t>masculino 58 años, del 25 mayo urgencias</t>
  </si>
  <si>
    <t>cc6137826</t>
  </si>
  <si>
    <t>no diligenciamiento CPB</t>
  </si>
  <si>
    <t>No se realizo COP consulta urgencias</t>
  </si>
  <si>
    <t>CC. 1088315576</t>
  </si>
  <si>
    <t>CC. 1092911315</t>
  </si>
  <si>
    <t>CC. 10114603</t>
  </si>
  <si>
    <t>gestante 19 años 26 abril 2020, tele consulta</t>
  </si>
  <si>
    <t>únicamente de la pieza dental a tratar por urgencias</t>
  </si>
  <si>
    <t>Describe antecedentes incluso automedicación. Examen solo dental para urgencias</t>
  </si>
  <si>
    <t>No describe antecedentes odontológicos. Indican en enfermedad actual dice gingivitis es tele consulta</t>
  </si>
  <si>
    <t xml:space="preserve">Describe antecedentes odontológicos sin embargo, no hay descripción estomatológica. Usa abreviaturas en el motivo de consulta </t>
  </si>
  <si>
    <t xml:space="preserve">descripción adecuada sin embargo emite diagnósticos  sin haber realizado examen clínico  </t>
  </si>
  <si>
    <t xml:space="preserve">No se observan antecedentes odontológicos </t>
  </si>
  <si>
    <t xml:space="preserve">No refiere antecedentes odontológicos, no describen hallazgos estomatológicos </t>
  </si>
  <si>
    <r>
      <t xml:space="preserve">OBSERVACIONES: </t>
    </r>
    <r>
      <rPr>
        <sz val="8"/>
        <color theme="0"/>
        <rFont val="Arial"/>
        <family val="2"/>
      </rPr>
      <t>Se describe en la consulta educación en hábitos salud bucal ; 
Formato cuenta emisión automática de CPB y COP cuando se diligencian diagramas control placa y odontograma.</t>
    </r>
    <r>
      <rPr>
        <sz val="8"/>
        <color rgb="FFFFFF00"/>
        <rFont val="Arial"/>
        <family val="2"/>
      </rPr>
      <t xml:space="preserve">
</t>
    </r>
    <r>
      <rPr>
        <sz val="8"/>
        <color theme="0"/>
        <rFont val="Arial"/>
        <family val="2"/>
      </rPr>
      <t xml:space="preserve">En consulta higiene bucal se dan indicaciones adecuadas a prevención </t>
    </r>
  </si>
  <si>
    <t xml:space="preserve">Describe educación en salud bucal  adecuado; odontólogo no describe deberes y derechos  en salud al evolucionar el procedimiento.
</t>
  </si>
  <si>
    <t>atención urgencias, se limita educación a las condiciones de la consulta</t>
  </si>
  <si>
    <t xml:space="preserve">Diagrama CPB diligenciado; evolución por higienista es  adecuada  </t>
  </si>
  <si>
    <r>
      <t xml:space="preserve">OBSERVACIONES: </t>
    </r>
    <r>
      <rPr>
        <sz val="9"/>
        <color theme="0"/>
        <rFont val="Arial"/>
        <family val="2"/>
      </rPr>
      <t>se genera de manera automática COP al diligenciar odontograma</t>
    </r>
  </si>
  <si>
    <t>Descripción adecuada de hallazgos y evolución del procedimiento</t>
  </si>
  <si>
    <t xml:space="preserve">Descripción de las evoluciones odontólogo diligenciamiento adecuado </t>
  </si>
  <si>
    <t>Descripción escueta de educación en salud  bucal por tele consulta</t>
  </si>
  <si>
    <t>Atención tele consulta</t>
  </si>
  <si>
    <r>
      <t xml:space="preserve"> </t>
    </r>
    <r>
      <rPr>
        <b/>
        <sz val="8"/>
        <color rgb="FFFFFF00"/>
        <rFont val="Arial"/>
        <family val="2"/>
      </rPr>
      <t>Observaciones:</t>
    </r>
    <r>
      <rPr>
        <sz val="8"/>
        <color rgb="FFFFFF00"/>
        <rFont val="Arial"/>
        <family val="2"/>
      </rPr>
      <t xml:space="preserve"> </t>
    </r>
    <r>
      <rPr>
        <sz val="8"/>
        <color theme="2"/>
        <rFont val="Arial"/>
        <family val="2"/>
      </rPr>
      <t>EL FORMATO CUENTA CON ENCABEZADO DONDE SE DETALLAN LOS DATOS BASICOS DEL USUARIO DETERMINANDO CURSO DE VIDA</t>
    </r>
  </si>
  <si>
    <r>
      <t xml:space="preserve">OBSERVACIONES:  </t>
    </r>
    <r>
      <rPr>
        <sz val="8"/>
        <color theme="2"/>
        <rFont val="Arial"/>
        <family val="2"/>
      </rPr>
      <t xml:space="preserve">formato completo cuenta con descripción de patologías </t>
    </r>
  </si>
  <si>
    <r>
      <t xml:space="preserve">OBSERVACIONES: </t>
    </r>
    <r>
      <rPr>
        <sz val="8"/>
        <color theme="2"/>
        <rFont val="Arial"/>
        <family val="2"/>
      </rPr>
      <t>F</t>
    </r>
    <r>
      <rPr>
        <sz val="8"/>
        <color theme="0"/>
        <rFont val="Arial"/>
        <family val="2"/>
      </rPr>
      <t>ormato cuenta con casillas para indicar antecedentes, en tele consulta se debe solo indicar impresión diagnóstica de los síntomas referidos por el paciente.</t>
    </r>
  </si>
  <si>
    <r>
      <t xml:space="preserve">OBSERVACIONES: </t>
    </r>
    <r>
      <rPr>
        <sz val="8"/>
        <color theme="0"/>
        <rFont val="Arial"/>
        <family val="2"/>
      </rPr>
      <t>En la vigencia 2020 debido a la pandemia el lineamiento para consultas de urgencias odontológicas no se realiza odontograma limitando la descripción solo a la pieza dental o condiciones periodontales por las cuales consulta.</t>
    </r>
  </si>
  <si>
    <r>
      <t xml:space="preserve">OBSERVACIONES: </t>
    </r>
    <r>
      <rPr>
        <sz val="8"/>
        <color theme="0"/>
        <rFont val="Arial"/>
        <family val="2"/>
      </rPr>
      <t>En la vigencia 2020 debido a la pandemia el lineamiento para consultas de urgencias odontológicas no se realizó consultas de carácter preventico, sin embargo el diligenciamiento de la evolución se ajusta al procedimeinto realizado.</t>
    </r>
  </si>
  <si>
    <t>26 de mayo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</si>
</sst>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C0A]General"/>
    <numFmt numFmtId="166" formatCode="0.0%"/>
    <numFmt numFmtId="167" formatCode="_-* #,##0\ _€_-;\-* #,##0\ _€_-;_-* &quot;-&quot;??\ _€_-;_-@_-"/>
    <numFmt numFmtId="168" formatCode="#,##0.00&quot; &quot;[$€];[Red]&quot;-&quot;#,##0.00&quot; &quot;[$€]"/>
    <numFmt numFmtId="169" formatCode="[$-240A]0%"/>
  </numFmts>
  <fonts count="78" x14ac:knownFonts="1">
    <font>
      <sz val="11"/>
      <color theme="1"/>
      <name val="Calibri"/>
      <family val="2"/>
      <scheme val="minor"/>
    </font>
    <font>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b/>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sz val="8"/>
      <color rgb="FFFFFF00"/>
      <name val="Arial"/>
      <family val="2"/>
    </font>
    <font>
      <sz val="10"/>
      <color rgb="FFFFFF00"/>
      <name val="Arial"/>
      <family val="2"/>
    </font>
    <font>
      <b/>
      <sz val="9"/>
      <color indexed="81"/>
      <name val="Tahoma"/>
      <family val="2"/>
    </font>
    <font>
      <sz val="9"/>
      <color rgb="FFFFFF00"/>
      <name val="Arial"/>
      <family val="2"/>
    </font>
    <font>
      <sz val="9"/>
      <color indexed="81"/>
      <name val="Tahoma"/>
      <family val="2"/>
    </font>
    <font>
      <b/>
      <sz val="10"/>
      <color rgb="FFFF0000"/>
      <name val="Arial"/>
      <family val="2"/>
    </font>
    <font>
      <b/>
      <sz val="8"/>
      <color rgb="FFFFFF00"/>
      <name val="Arial"/>
      <family val="2"/>
    </font>
    <font>
      <sz val="8"/>
      <color theme="0"/>
      <name val="Arial"/>
      <family val="2"/>
    </font>
    <font>
      <sz val="8"/>
      <color theme="2"/>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
      <patternFill patternType="solid">
        <fgColor rgb="FF92D050"/>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style="thin">
        <color auto="1"/>
      </right>
      <top style="thin">
        <color auto="1"/>
      </top>
      <bottom style="thin">
        <color auto="1"/>
      </bottom>
      <diagonal/>
    </border>
    <border>
      <left style="thin">
        <color indexed="64"/>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35">
    <xf numFmtId="0" fontId="0" fillId="0" borderId="0"/>
    <xf numFmtId="9" fontId="1" fillId="0" borderId="0" applyFont="0" applyFill="0" applyBorder="0" applyAlignment="0" applyProtection="0"/>
    <xf numFmtId="0" fontId="6" fillId="0" borderId="0" applyNumberFormat="0" applyFill="0" applyBorder="0" applyAlignment="0" applyProtection="0"/>
    <xf numFmtId="165" fontId="8" fillId="0" borderId="0"/>
    <xf numFmtId="0" fontId="12" fillId="0" borderId="0"/>
    <xf numFmtId="164" fontId="1" fillId="0" borderId="0" applyFont="0" applyFill="0" applyBorder="0" applyAlignment="0" applyProtection="0"/>
    <xf numFmtId="0" fontId="26" fillId="0" borderId="0"/>
    <xf numFmtId="0" fontId="27" fillId="0" borderId="0" applyNumberFormat="0" applyFill="0" applyBorder="0" applyAlignment="0" applyProtection="0">
      <alignment vertical="top"/>
      <protection locked="0"/>
    </xf>
    <xf numFmtId="0" fontId="11"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6" fillId="0" borderId="0" applyNumberFormat="0" applyFill="0" applyBorder="0" applyAlignment="0" applyProtection="0"/>
    <xf numFmtId="0" fontId="1" fillId="0" borderId="0"/>
    <xf numFmtId="0" fontId="11" fillId="0" borderId="0" applyNumberFormat="0" applyFill="0" applyBorder="0" applyProtection="0"/>
    <xf numFmtId="0" fontId="31" fillId="0" borderId="0"/>
    <xf numFmtId="0" fontId="11" fillId="0" borderId="0" applyNumberFormat="0" applyFill="0" applyBorder="0" applyProtection="0"/>
    <xf numFmtId="9" fontId="38" fillId="0" borderId="0" applyFont="0" applyFill="0" applyBorder="0" applyAlignment="0" applyProtection="0"/>
    <xf numFmtId="165" fontId="8" fillId="0" borderId="0" applyBorder="0" applyProtection="0"/>
    <xf numFmtId="165" fontId="38" fillId="0" borderId="0"/>
    <xf numFmtId="0" fontId="8" fillId="0" borderId="0" applyBorder="0" applyProtection="0"/>
    <xf numFmtId="165" fontId="38" fillId="0" borderId="0"/>
    <xf numFmtId="0" fontId="28"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1" fillId="0" borderId="0" applyNumberFormat="0" applyFill="0" applyBorder="0" applyProtection="0"/>
    <xf numFmtId="0" fontId="26" fillId="0" borderId="0"/>
    <xf numFmtId="0" fontId="36" fillId="0" borderId="0"/>
    <xf numFmtId="0" fontId="67" fillId="0" borderId="0"/>
    <xf numFmtId="0" fontId="12" fillId="0" borderId="0"/>
    <xf numFmtId="9" fontId="12"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169" fontId="8" fillId="0" borderId="0" applyBorder="0" applyProtection="0"/>
  </cellStyleXfs>
  <cellXfs count="1162">
    <xf numFmtId="0" fontId="0" fillId="0" borderId="0" xfId="0"/>
    <xf numFmtId="0" fontId="3" fillId="0" borderId="0" xfId="0" applyFont="1" applyBorder="1"/>
    <xf numFmtId="0" fontId="4" fillId="0" borderId="0" xfId="0" applyFont="1" applyBorder="1" applyAlignment="1"/>
    <xf numFmtId="0" fontId="4" fillId="0" borderId="0" xfId="0" applyFont="1"/>
    <xf numFmtId="0" fontId="3" fillId="0" borderId="0" xfId="0" applyFont="1"/>
    <xf numFmtId="0" fontId="3" fillId="4" borderId="3" xfId="0" applyFont="1" applyFill="1" applyBorder="1"/>
    <xf numFmtId="0" fontId="3" fillId="4" borderId="3" xfId="0" applyFont="1" applyFill="1" applyBorder="1" applyAlignment="1"/>
    <xf numFmtId="16" fontId="3" fillId="4" borderId="3" xfId="0" applyNumberFormat="1" applyFont="1" applyFill="1" applyBorder="1"/>
    <xf numFmtId="16" fontId="3" fillId="4" borderId="3" xfId="0" applyNumberFormat="1" applyFont="1" applyFill="1" applyBorder="1" applyAlignment="1"/>
    <xf numFmtId="0" fontId="3" fillId="4" borderId="2" xfId="0" applyFont="1" applyFill="1" applyBorder="1"/>
    <xf numFmtId="0" fontId="3" fillId="4" borderId="2" xfId="0" applyFont="1" applyFill="1" applyBorder="1" applyAlignment="1"/>
    <xf numFmtId="0" fontId="3" fillId="4" borderId="3" xfId="0" applyFont="1" applyFill="1" applyBorder="1" applyAlignment="1">
      <alignment wrapText="1"/>
    </xf>
    <xf numFmtId="0" fontId="4" fillId="0" borderId="0" xfId="0" applyFont="1" applyBorder="1"/>
    <xf numFmtId="165" fontId="3" fillId="0" borderId="0" xfId="3" applyFont="1" applyFill="1" applyAlignment="1" applyProtection="1"/>
    <xf numFmtId="165" fontId="9" fillId="4" borderId="3" xfId="3" applyFont="1" applyFill="1" applyBorder="1" applyAlignment="1" applyProtection="1">
      <alignment horizontal="left" vertical="center" wrapText="1"/>
    </xf>
    <xf numFmtId="0" fontId="3" fillId="4" borderId="3" xfId="0" applyFont="1" applyFill="1" applyBorder="1" applyAlignment="1">
      <alignment horizontal="center" vertical="justify" wrapText="1"/>
    </xf>
    <xf numFmtId="165" fontId="10" fillId="0" borderId="0" xfId="3" applyFont="1" applyFill="1" applyAlignment="1" applyProtection="1">
      <alignment vertical="center" wrapText="1"/>
    </xf>
    <xf numFmtId="165" fontId="11" fillId="0" borderId="0" xfId="3" applyFont="1" applyFill="1" applyAlignment="1" applyProtection="1"/>
    <xf numFmtId="0" fontId="4" fillId="0" borderId="3" xfId="0" applyFont="1" applyBorder="1" applyAlignment="1"/>
    <xf numFmtId="0" fontId="4" fillId="0" borderId="4" xfId="0" applyFont="1" applyBorder="1" applyAlignment="1"/>
    <xf numFmtId="9" fontId="3" fillId="4" borderId="0" xfId="1" applyNumberFormat="1" applyFont="1" applyFill="1" applyAlignment="1"/>
    <xf numFmtId="9" fontId="3" fillId="4" borderId="0" xfId="1" applyFont="1" applyFill="1" applyAlignment="1"/>
    <xf numFmtId="9" fontId="10" fillId="4" borderId="0" xfId="1" applyFont="1" applyFill="1" applyAlignment="1"/>
    <xf numFmtId="0" fontId="9" fillId="4" borderId="3" xfId="0" applyFont="1" applyFill="1" applyBorder="1" applyAlignment="1">
      <alignment horizontal="center" vertical="center" wrapText="1"/>
    </xf>
    <xf numFmtId="0" fontId="3" fillId="0" borderId="0" xfId="0" applyFont="1" applyAlignment="1">
      <alignment horizontal="left"/>
    </xf>
    <xf numFmtId="0" fontId="12" fillId="5" borderId="3" xfId="0"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justify" vertical="center"/>
    </xf>
    <xf numFmtId="0" fontId="15" fillId="5" borderId="3" xfId="0" applyFont="1" applyFill="1" applyBorder="1" applyAlignment="1">
      <alignment horizontal="center" vertical="center" wrapText="1"/>
    </xf>
    <xf numFmtId="0" fontId="4" fillId="0" borderId="0" xfId="0" applyFont="1" applyAlignment="1"/>
    <xf numFmtId="166" fontId="3" fillId="4" borderId="0" xfId="1" applyNumberFormat="1" applyFont="1" applyFill="1" applyAlignment="1"/>
    <xf numFmtId="0" fontId="12" fillId="0" borderId="3" xfId="0" applyFont="1" applyFill="1" applyBorder="1" applyAlignment="1">
      <alignment horizontal="center" vertical="center" wrapText="1"/>
    </xf>
    <xf numFmtId="0" fontId="12" fillId="0" borderId="3" xfId="0" applyFont="1" applyFill="1" applyBorder="1" applyAlignment="1">
      <alignment horizontal="center" wrapText="1"/>
    </xf>
    <xf numFmtId="0" fontId="14" fillId="5" borderId="3" xfId="0" applyFont="1" applyFill="1" applyBorder="1" applyAlignment="1">
      <alignment horizontal="center" wrapText="1"/>
    </xf>
    <xf numFmtId="9" fontId="3" fillId="4" borderId="3" xfId="1" applyNumberFormat="1" applyFont="1" applyFill="1" applyBorder="1" applyAlignment="1"/>
    <xf numFmtId="9" fontId="3" fillId="4" borderId="3" xfId="1" applyFont="1" applyFill="1" applyBorder="1" applyAlignment="1"/>
    <xf numFmtId="0" fontId="9" fillId="4" borderId="7" xfId="0" applyFont="1" applyFill="1" applyBorder="1" applyAlignment="1">
      <alignment horizontal="center" vertical="center" wrapText="1"/>
    </xf>
    <xf numFmtId="0" fontId="12" fillId="5" borderId="3" xfId="0" applyFont="1" applyFill="1" applyBorder="1" applyAlignment="1">
      <alignment horizontal="center" wrapText="1"/>
    </xf>
    <xf numFmtId="0" fontId="4" fillId="0" borderId="0" xfId="0" applyFont="1" applyAlignment="1">
      <alignment horizontal="center" wrapText="1"/>
    </xf>
    <xf numFmtId="9" fontId="3" fillId="4" borderId="14" xfId="1" applyNumberFormat="1" applyFont="1" applyFill="1" applyBorder="1" applyAlignment="1"/>
    <xf numFmtId="9" fontId="3" fillId="4" borderId="14" xfId="1" applyFont="1" applyFill="1" applyBorder="1" applyAlignment="1"/>
    <xf numFmtId="0" fontId="4" fillId="0" borderId="3" xfId="0" applyFont="1" applyBorder="1" applyAlignment="1">
      <alignment horizontal="center"/>
    </xf>
    <xf numFmtId="0" fontId="16" fillId="0" borderId="3" xfId="0" applyFont="1" applyBorder="1" applyAlignment="1"/>
    <xf numFmtId="0" fontId="17" fillId="0" borderId="0" xfId="0" applyFont="1" applyFill="1" applyBorder="1" applyAlignment="1">
      <alignment vertical="center" wrapText="1"/>
    </xf>
    <xf numFmtId="0" fontId="4" fillId="0" borderId="0" xfId="0" applyFont="1" applyFill="1" applyBorder="1" applyAlignment="1">
      <alignment horizontal="left"/>
    </xf>
    <xf numFmtId="9" fontId="17" fillId="0" borderId="0" xfId="1" applyFont="1" applyFill="1" applyBorder="1" applyAlignment="1">
      <alignment vertical="center" wrapText="1"/>
    </xf>
    <xf numFmtId="0" fontId="4" fillId="0" borderId="0" xfId="0" applyFont="1" applyFill="1" applyBorder="1"/>
    <xf numFmtId="0" fontId="3" fillId="0" borderId="0" xfId="0" applyFont="1" applyAlignment="1">
      <alignment vertical="center"/>
    </xf>
    <xf numFmtId="0" fontId="17"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Alignment="1">
      <alignment vertical="center"/>
    </xf>
    <xf numFmtId="0" fontId="12" fillId="0" borderId="0" xfId="0" applyFont="1" applyFill="1" applyBorder="1" applyAlignment="1">
      <alignment vertical="center" wrapText="1"/>
    </xf>
    <xf numFmtId="0" fontId="16" fillId="5" borderId="3" xfId="0" applyFont="1" applyFill="1" applyBorder="1" applyAlignment="1">
      <alignment horizontal="center" wrapText="1"/>
    </xf>
    <xf numFmtId="0" fontId="12" fillId="0" borderId="0" xfId="0" applyFont="1" applyFill="1" applyBorder="1" applyAlignment="1">
      <alignment wrapText="1"/>
    </xf>
    <xf numFmtId="0" fontId="4" fillId="0" borderId="0" xfId="0" applyFont="1" applyFill="1"/>
    <xf numFmtId="0" fontId="9" fillId="0" borderId="0" xfId="0" applyFont="1"/>
    <xf numFmtId="0" fontId="16" fillId="0" borderId="0" xfId="0" applyFont="1" applyFill="1"/>
    <xf numFmtId="0" fontId="16" fillId="0" borderId="0" xfId="0" applyFont="1"/>
    <xf numFmtId="0" fontId="3" fillId="4" borderId="14" xfId="0" applyFont="1" applyFill="1" applyBorder="1" applyAlignment="1">
      <alignment wrapText="1"/>
    </xf>
    <xf numFmtId="0" fontId="3" fillId="4" borderId="14" xfId="0" applyFont="1" applyFill="1" applyBorder="1" applyAlignment="1">
      <alignment horizontal="center" wrapText="1"/>
    </xf>
    <xf numFmtId="9" fontId="3" fillId="5" borderId="0" xfId="1" applyFont="1" applyFill="1" applyAlignment="1"/>
    <xf numFmtId="0" fontId="4" fillId="5" borderId="0" xfId="0" applyFont="1" applyFill="1"/>
    <xf numFmtId="0" fontId="17" fillId="5" borderId="3" xfId="0" applyFont="1" applyFill="1" applyBorder="1" applyAlignment="1">
      <alignment horizontal="center" vertical="center" wrapText="1"/>
    </xf>
    <xf numFmtId="0" fontId="3" fillId="0" borderId="0" xfId="0" applyFont="1" applyAlignment="1">
      <alignment horizontal="left" vertical="center"/>
    </xf>
    <xf numFmtId="9" fontId="12" fillId="0" borderId="0" xfId="1" applyFont="1" applyFill="1" applyBorder="1" applyAlignment="1">
      <alignment vertical="center" wrapText="1"/>
    </xf>
    <xf numFmtId="0" fontId="4" fillId="0" borderId="0" xfId="0" applyFont="1" applyAlignment="1">
      <alignment horizontal="center"/>
    </xf>
    <xf numFmtId="0" fontId="3" fillId="0" borderId="0" xfId="0" applyFont="1" applyFill="1" applyBorder="1" applyAlignment="1"/>
    <xf numFmtId="0" fontId="3" fillId="0" borderId="0" xfId="0" applyFont="1" applyFill="1" applyBorder="1"/>
    <xf numFmtId="0" fontId="4" fillId="0" borderId="0" xfId="0" applyFont="1" applyBorder="1" applyAlignment="1">
      <alignment horizontal="center"/>
    </xf>
    <xf numFmtId="0" fontId="0" fillId="0" borderId="0" xfId="0" applyBorder="1"/>
    <xf numFmtId="0" fontId="18" fillId="0" borderId="3" xfId="0" applyFont="1" applyFill="1" applyBorder="1" applyAlignment="1">
      <alignment vertical="center" wrapText="1"/>
    </xf>
    <xf numFmtId="165" fontId="11" fillId="5" borderId="0" xfId="3" applyFont="1" applyFill="1" applyAlignment="1" applyProtection="1">
      <alignment horizontal="center" vertical="center" wrapText="1"/>
    </xf>
    <xf numFmtId="165" fontId="11" fillId="5" borderId="0" xfId="3" applyFont="1" applyFill="1" applyAlignment="1" applyProtection="1"/>
    <xf numFmtId="165" fontId="11" fillId="5" borderId="4" xfId="3" applyFont="1" applyFill="1" applyBorder="1" applyAlignment="1" applyProtection="1">
      <alignment vertical="center" wrapText="1"/>
    </xf>
    <xf numFmtId="165" fontId="11" fillId="5" borderId="1" xfId="3" applyFont="1" applyFill="1" applyBorder="1" applyAlignment="1" applyProtection="1">
      <alignment wrapText="1"/>
    </xf>
    <xf numFmtId="9" fontId="9" fillId="4" borderId="0" xfId="1" applyFont="1" applyFill="1" applyAlignment="1"/>
    <xf numFmtId="0" fontId="9" fillId="4" borderId="3" xfId="0" applyFont="1" applyFill="1" applyBorder="1" applyAlignment="1">
      <alignment vertical="center" wrapText="1"/>
    </xf>
    <xf numFmtId="0" fontId="18" fillId="5" borderId="3" xfId="0" applyFont="1" applyFill="1" applyBorder="1" applyAlignment="1">
      <alignment vertical="center" wrapText="1"/>
    </xf>
    <xf numFmtId="0" fontId="18" fillId="5" borderId="3" xfId="0" applyFont="1" applyFill="1" applyBorder="1" applyAlignment="1">
      <alignment wrapText="1"/>
    </xf>
    <xf numFmtId="0" fontId="12" fillId="0" borderId="3" xfId="4" applyFont="1" applyFill="1" applyBorder="1" applyAlignment="1">
      <alignment horizontal="left" vertical="center" wrapText="1"/>
    </xf>
    <xf numFmtId="0" fontId="18" fillId="4" borderId="3" xfId="0" applyFont="1" applyFill="1" applyBorder="1" applyAlignment="1">
      <alignment vertical="center" wrapText="1"/>
    </xf>
    <xf numFmtId="0" fontId="4" fillId="0" borderId="0" xfId="0" applyFont="1" applyAlignment="1">
      <alignment horizontal="left" vertical="center"/>
    </xf>
    <xf numFmtId="165" fontId="18" fillId="4" borderId="8" xfId="3" applyFont="1" applyFill="1" applyBorder="1" applyAlignment="1" applyProtection="1">
      <alignment vertical="justify" wrapText="1"/>
    </xf>
    <xf numFmtId="0" fontId="15" fillId="5" borderId="3" xfId="0" applyFont="1" applyFill="1" applyBorder="1" applyAlignment="1">
      <alignment vertical="center" wrapText="1"/>
    </xf>
    <xf numFmtId="0" fontId="12" fillId="5" borderId="3" xfId="0" applyFont="1" applyFill="1" applyBorder="1" applyAlignment="1">
      <alignment vertical="center" wrapText="1"/>
    </xf>
    <xf numFmtId="0" fontId="4" fillId="0" borderId="0" xfId="0" applyFont="1" applyAlignment="1">
      <alignment horizontal="center" vertical="center"/>
    </xf>
    <xf numFmtId="0" fontId="12" fillId="5" borderId="3" xfId="0" applyFont="1" applyFill="1" applyBorder="1" applyAlignment="1">
      <alignment wrapText="1"/>
    </xf>
    <xf numFmtId="0" fontId="9" fillId="4" borderId="4"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5" borderId="3" xfId="0" applyFont="1" applyFill="1" applyBorder="1" applyAlignment="1">
      <alignment wrapText="1"/>
    </xf>
    <xf numFmtId="0" fontId="4" fillId="0" borderId="3" xfId="0" applyFont="1" applyBorder="1"/>
    <xf numFmtId="0" fontId="16" fillId="0" borderId="4" xfId="0" applyFont="1" applyBorder="1" applyAlignment="1"/>
    <xf numFmtId="9" fontId="3" fillId="0" borderId="0" xfId="1" applyFont="1" applyFill="1" applyBorder="1"/>
    <xf numFmtId="0" fontId="24" fillId="5" borderId="3" xfId="0" applyFont="1" applyFill="1" applyBorder="1" applyAlignment="1">
      <alignment wrapText="1"/>
    </xf>
    <xf numFmtId="0" fontId="17" fillId="0" borderId="0" xfId="0" applyFont="1" applyFill="1" applyBorder="1" applyAlignment="1">
      <alignment horizontal="right" wrapText="1"/>
    </xf>
    <xf numFmtId="0" fontId="17" fillId="0" borderId="0" xfId="0" applyFont="1" applyFill="1" applyBorder="1" applyAlignment="1">
      <alignment wrapText="1"/>
    </xf>
    <xf numFmtId="167" fontId="4" fillId="0" borderId="0" xfId="5" applyNumberFormat="1" applyFont="1"/>
    <xf numFmtId="0" fontId="12" fillId="0" borderId="3" xfId="0" applyFont="1" applyFill="1" applyBorder="1" applyAlignment="1">
      <alignment wrapText="1"/>
    </xf>
    <xf numFmtId="0" fontId="16" fillId="5" borderId="3" xfId="0" applyFont="1" applyFill="1" applyBorder="1" applyAlignment="1">
      <alignment vertical="center" wrapText="1"/>
    </xf>
    <xf numFmtId="0" fontId="4" fillId="0" borderId="0" xfId="0" applyFont="1" applyBorder="1" applyAlignment="1">
      <alignment wrapText="1"/>
    </xf>
    <xf numFmtId="0" fontId="14" fillId="5" borderId="3" xfId="0" applyFont="1" applyFill="1" applyBorder="1" applyAlignment="1">
      <alignment wrapText="1"/>
    </xf>
    <xf numFmtId="0" fontId="15" fillId="5" borderId="3" xfId="0" applyFont="1" applyFill="1" applyBorder="1" applyAlignment="1">
      <alignment wrapText="1"/>
    </xf>
    <xf numFmtId="0" fontId="3" fillId="0" borderId="0" xfId="0" applyFont="1" applyBorder="1" applyAlignment="1">
      <alignment horizontal="left" vertical="center"/>
    </xf>
    <xf numFmtId="0" fontId="3" fillId="0" borderId="0" xfId="0" applyFont="1" applyBorder="1" applyAlignment="1">
      <alignment horizontal="left"/>
    </xf>
    <xf numFmtId="0" fontId="17" fillId="5" borderId="3" xfId="0" applyFont="1" applyFill="1" applyBorder="1" applyAlignment="1">
      <alignment vertical="center" wrapText="1"/>
    </xf>
    <xf numFmtId="0" fontId="3" fillId="0" borderId="0" xfId="0" applyFont="1" applyFill="1" applyAlignment="1">
      <alignment horizontal="left"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4" fillId="0" borderId="3" xfId="0" applyNumberFormat="1" applyFont="1" applyFill="1" applyBorder="1" applyAlignment="1">
      <alignment horizontal="center"/>
    </xf>
    <xf numFmtId="0" fontId="3" fillId="0" borderId="3" xfId="0" applyFont="1" applyFill="1" applyBorder="1"/>
    <xf numFmtId="0" fontId="4" fillId="0" borderId="3"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center"/>
    </xf>
    <xf numFmtId="9" fontId="4" fillId="0" borderId="3" xfId="0" applyNumberFormat="1" applyFont="1" applyFill="1" applyBorder="1"/>
    <xf numFmtId="0" fontId="16" fillId="0" borderId="3" xfId="0" applyFont="1" applyBorder="1"/>
    <xf numFmtId="0" fontId="11" fillId="7" borderId="0" xfId="10" applyNumberFormat="1" applyFont="1" applyFill="1" applyBorder="1" applyAlignment="1"/>
    <xf numFmtId="0" fontId="11" fillId="7" borderId="17" xfId="10" applyNumberFormat="1" applyFont="1" applyFill="1" applyBorder="1" applyAlignment="1"/>
    <xf numFmtId="0" fontId="11" fillId="0" borderId="0" xfId="10" applyFont="1" applyAlignment="1"/>
    <xf numFmtId="0" fontId="4" fillId="0" borderId="0" xfId="0" applyFont="1" applyBorder="1" applyAlignment="1">
      <alignment horizontal="left"/>
    </xf>
    <xf numFmtId="0" fontId="3" fillId="0" borderId="0" xfId="10" applyFont="1" applyAlignment="1">
      <alignment horizontal="center" vertical="center"/>
    </xf>
    <xf numFmtId="0" fontId="17" fillId="5" borderId="22" xfId="0" applyFont="1" applyFill="1" applyBorder="1" applyAlignment="1">
      <alignment horizontal="center" vertical="top"/>
    </xf>
    <xf numFmtId="0" fontId="32" fillId="0" borderId="0" xfId="0" applyFont="1"/>
    <xf numFmtId="0" fontId="32" fillId="0" borderId="13" xfId="0" applyFont="1" applyBorder="1" applyAlignment="1"/>
    <xf numFmtId="0" fontId="35" fillId="9" borderId="22" xfId="15" applyFont="1" applyFill="1" applyBorder="1" applyAlignment="1">
      <alignment horizontal="center" vertical="center"/>
    </xf>
    <xf numFmtId="0" fontId="35" fillId="9" borderId="22" xfId="15" applyFont="1" applyFill="1" applyBorder="1" applyAlignment="1">
      <alignment horizontal="left" vertical="center"/>
    </xf>
    <xf numFmtId="20" fontId="35" fillId="9" borderId="22" xfId="15" applyNumberFormat="1" applyFont="1" applyFill="1" applyBorder="1" applyAlignment="1">
      <alignment horizontal="center" vertical="center"/>
    </xf>
    <xf numFmtId="0" fontId="35" fillId="9" borderId="23" xfId="15" applyFont="1" applyFill="1" applyBorder="1" applyAlignment="1">
      <alignment horizontal="center" vertical="center"/>
    </xf>
    <xf numFmtId="0" fontId="35" fillId="9" borderId="23" xfId="15" applyFont="1" applyFill="1" applyBorder="1" applyAlignment="1">
      <alignment horizontal="left" vertical="center"/>
    </xf>
    <xf numFmtId="0" fontId="35" fillId="9" borderId="22" xfId="15" applyFont="1" applyFill="1" applyBorder="1" applyAlignment="1">
      <alignment wrapText="1"/>
    </xf>
    <xf numFmtId="0" fontId="37" fillId="0" borderId="0" xfId="0" applyFont="1"/>
    <xf numFmtId="9" fontId="35" fillId="9" borderId="14" xfId="15" applyNumberFormat="1" applyFont="1" applyFill="1" applyBorder="1" applyAlignment="1">
      <alignment horizontal="left"/>
    </xf>
    <xf numFmtId="9" fontId="35" fillId="9" borderId="14" xfId="16" applyFont="1" applyFill="1" applyBorder="1" applyAlignment="1">
      <alignment horizontal="left"/>
    </xf>
    <xf numFmtId="0" fontId="32" fillId="9" borderId="0" xfId="0" applyFont="1" applyFill="1"/>
    <xf numFmtId="0" fontId="39" fillId="9" borderId="26" xfId="0" applyFont="1" applyFill="1" applyBorder="1" applyAlignment="1">
      <alignment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37" fillId="0" borderId="26" xfId="0" applyFont="1" applyBorder="1" applyAlignment="1">
      <alignment vertical="center" wrapText="1"/>
    </xf>
    <xf numFmtId="0" fontId="36" fillId="0" borderId="22" xfId="0" applyFont="1" applyBorder="1"/>
    <xf numFmtId="0" fontId="40" fillId="0" borderId="22" xfId="0" applyFont="1" applyBorder="1" applyAlignment="1">
      <alignment horizontal="center" vertical="center" wrapText="1"/>
    </xf>
    <xf numFmtId="0" fontId="42" fillId="0" borderId="26" xfId="0" applyFont="1" applyFill="1" applyBorder="1" applyAlignment="1">
      <alignment vertical="center" wrapText="1"/>
    </xf>
    <xf numFmtId="0" fontId="32" fillId="10" borderId="0" xfId="0" applyFont="1" applyFill="1"/>
    <xf numFmtId="0" fontId="42" fillId="0" borderId="22" xfId="0" applyFont="1" applyFill="1" applyBorder="1" applyAlignment="1">
      <alignment vertical="center" wrapText="1"/>
    </xf>
    <xf numFmtId="0" fontId="43" fillId="0" borderId="0" xfId="0" applyFont="1"/>
    <xf numFmtId="0" fontId="43" fillId="9" borderId="0" xfId="0" applyFont="1" applyFill="1" applyBorder="1" applyAlignment="1">
      <alignment horizontal="center" vertical="center" textRotation="90" wrapText="1"/>
    </xf>
    <xf numFmtId="0" fontId="43" fillId="0" borderId="21" xfId="0" applyFont="1" applyBorder="1" applyAlignment="1">
      <alignment vertical="center" wrapText="1"/>
    </xf>
    <xf numFmtId="0" fontId="43" fillId="0" borderId="21" xfId="0" applyFont="1" applyBorder="1" applyAlignment="1">
      <alignment horizontal="center" vertical="center" wrapText="1"/>
    </xf>
    <xf numFmtId="0" fontId="35" fillId="9" borderId="0" xfId="0" applyFont="1" applyFill="1" applyBorder="1" applyAlignment="1">
      <alignment horizontal="center" vertical="center" textRotation="90" wrapText="1"/>
    </xf>
    <xf numFmtId="0" fontId="9" fillId="4" borderId="26" xfId="0" applyFont="1" applyFill="1" applyBorder="1" applyAlignment="1">
      <alignment vertical="center"/>
    </xf>
    <xf numFmtId="0" fontId="9" fillId="4" borderId="21" xfId="0" applyFont="1" applyFill="1" applyBorder="1" applyAlignment="1">
      <alignment horizontal="center" vertical="center"/>
    </xf>
    <xf numFmtId="0" fontId="44" fillId="0" borderId="26" xfId="0" applyFont="1" applyFill="1" applyBorder="1" applyAlignment="1">
      <alignment vertical="center" wrapText="1"/>
    </xf>
    <xf numFmtId="0" fontId="17" fillId="0" borderId="22" xfId="0" applyFont="1" applyFill="1" applyBorder="1" applyAlignment="1">
      <alignment horizontal="center" vertical="center"/>
    </xf>
    <xf numFmtId="0" fontId="46" fillId="0" borderId="26" xfId="0" applyFont="1" applyFill="1" applyBorder="1" applyAlignment="1">
      <alignment wrapText="1"/>
    </xf>
    <xf numFmtId="0" fontId="17" fillId="0" borderId="21" xfId="0" applyFont="1" applyFill="1" applyBorder="1" applyAlignment="1">
      <alignment horizontal="center" vertical="center"/>
    </xf>
    <xf numFmtId="0" fontId="37" fillId="0" borderId="21" xfId="0" applyFont="1" applyBorder="1" applyAlignment="1">
      <alignment vertical="center" wrapText="1"/>
    </xf>
    <xf numFmtId="0" fontId="37" fillId="0" borderId="21" xfId="0" applyFont="1" applyBorder="1" applyAlignment="1">
      <alignment horizontal="center" vertical="center" wrapText="1"/>
    </xf>
    <xf numFmtId="0" fontId="37" fillId="10" borderId="0" xfId="0" applyFont="1" applyFill="1"/>
    <xf numFmtId="9" fontId="39" fillId="9" borderId="11" xfId="0" applyNumberFormat="1" applyFont="1" applyFill="1" applyBorder="1" applyAlignment="1">
      <alignment horizontal="left"/>
    </xf>
    <xf numFmtId="9" fontId="39" fillId="9" borderId="28" xfId="0" applyNumberFormat="1" applyFont="1" applyFill="1" applyBorder="1" applyAlignment="1">
      <alignment horizontal="left"/>
    </xf>
    <xf numFmtId="0" fontId="35" fillId="9" borderId="16" xfId="0" applyFont="1" applyFill="1" applyBorder="1" applyAlignment="1">
      <alignment textRotation="90"/>
    </xf>
    <xf numFmtId="0" fontId="39" fillId="9" borderId="23" xfId="0" applyFont="1" applyFill="1" applyBorder="1" applyAlignment="1">
      <alignment horizontal="center" vertical="center"/>
    </xf>
    <xf numFmtId="0" fontId="39" fillId="9" borderId="22" xfId="0" applyFont="1" applyFill="1" applyBorder="1" applyAlignment="1">
      <alignment horizontal="left"/>
    </xf>
    <xf numFmtId="0" fontId="37" fillId="0" borderId="26" xfId="0" applyFont="1" applyBorder="1" applyAlignment="1">
      <alignment vertical="top" wrapText="1"/>
    </xf>
    <xf numFmtId="0" fontId="40" fillId="10" borderId="22" xfId="0" applyFont="1" applyFill="1" applyBorder="1" applyAlignment="1">
      <alignment horizontal="left" vertical="center"/>
    </xf>
    <xf numFmtId="0" fontId="37" fillId="0" borderId="26" xfId="0" applyFont="1" applyFill="1" applyBorder="1" applyAlignment="1">
      <alignment horizontal="left" vertical="center" wrapText="1"/>
    </xf>
    <xf numFmtId="0" fontId="40" fillId="0" borderId="22" xfId="0" applyFont="1" applyFill="1" applyBorder="1" applyAlignment="1">
      <alignment horizontal="center" vertical="center" wrapText="1"/>
    </xf>
    <xf numFmtId="0" fontId="36" fillId="0" borderId="22" xfId="0" applyFont="1" applyFill="1" applyBorder="1"/>
    <xf numFmtId="0" fontId="40" fillId="0" borderId="22" xfId="0" applyFont="1" applyFill="1" applyBorder="1" applyAlignment="1">
      <alignment horizontal="left" vertical="center"/>
    </xf>
    <xf numFmtId="0" fontId="35" fillId="9" borderId="22" xfId="0" applyFont="1" applyFill="1" applyBorder="1" applyAlignment="1">
      <alignment horizontal="center" vertical="center" textRotation="90"/>
    </xf>
    <xf numFmtId="0" fontId="50" fillId="0" borderId="26" xfId="0" applyFont="1" applyFill="1" applyBorder="1" applyAlignment="1">
      <alignment horizontal="left" vertical="center" wrapText="1"/>
    </xf>
    <xf numFmtId="0" fontId="50" fillId="0" borderId="0" xfId="0" applyFont="1"/>
    <xf numFmtId="0" fontId="53" fillId="0" borderId="22" xfId="0" applyFont="1" applyBorder="1" applyAlignment="1">
      <alignment horizontal="center" vertical="top" wrapText="1"/>
    </xf>
    <xf numFmtId="0" fontId="53" fillId="0" borderId="0" xfId="0" applyFont="1"/>
    <xf numFmtId="0" fontId="54" fillId="4" borderId="22" xfId="0" applyFont="1" applyFill="1" applyBorder="1" applyAlignment="1">
      <alignment horizontal="center" vertical="center"/>
    </xf>
    <xf numFmtId="0" fontId="54" fillId="4" borderId="13"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6" xfId="0" applyFont="1" applyFill="1" applyBorder="1" applyAlignment="1">
      <alignment horizontal="center" vertical="center"/>
    </xf>
    <xf numFmtId="0" fontId="54" fillId="4" borderId="28" xfId="0" applyFont="1" applyFill="1" applyBorder="1" applyAlignment="1">
      <alignment horizontal="center" vertical="center"/>
    </xf>
    <xf numFmtId="0" fontId="37" fillId="0" borderId="26" xfId="0" applyFont="1" applyBorder="1" applyAlignment="1">
      <alignment horizontal="left" vertical="center" wrapText="1"/>
    </xf>
    <xf numFmtId="0" fontId="50" fillId="5" borderId="22" xfId="0" applyFont="1" applyFill="1" applyBorder="1" applyAlignment="1">
      <alignment horizontal="center"/>
    </xf>
    <xf numFmtId="0" fontId="42" fillId="5" borderId="22" xfId="0" applyFont="1" applyFill="1" applyBorder="1"/>
    <xf numFmtId="0" fontId="42" fillId="0" borderId="22" xfId="0" applyFont="1" applyBorder="1"/>
    <xf numFmtId="0" fontId="50" fillId="0" borderId="22" xfId="0" applyFont="1" applyFill="1" applyBorder="1" applyAlignment="1">
      <alignment horizontal="center"/>
    </xf>
    <xf numFmtId="0" fontId="42" fillId="0" borderId="22" xfId="0" applyFont="1" applyFill="1" applyBorder="1"/>
    <xf numFmtId="0" fontId="35" fillId="4" borderId="26" xfId="0" applyFont="1" applyFill="1" applyBorder="1" applyAlignment="1">
      <alignment horizontal="center" vertical="center" textRotation="90"/>
    </xf>
    <xf numFmtId="0" fontId="37" fillId="0" borderId="26" xfId="0" applyFont="1" applyFill="1" applyBorder="1" applyAlignment="1">
      <alignment vertical="center" wrapText="1"/>
    </xf>
    <xf numFmtId="0" fontId="35" fillId="4" borderId="22" xfId="0" applyFont="1" applyFill="1" applyBorder="1" applyAlignment="1">
      <alignment horizontal="center" vertical="center" textRotation="90"/>
    </xf>
    <xf numFmtId="0" fontId="42" fillId="0" borderId="28" xfId="0" applyFont="1" applyFill="1" applyBorder="1" applyAlignment="1">
      <alignment vertical="center" wrapText="1"/>
    </xf>
    <xf numFmtId="0" fontId="42" fillId="0" borderId="27" xfId="0" applyFont="1" applyFill="1" applyBorder="1" applyAlignment="1">
      <alignment vertical="center" wrapText="1"/>
    </xf>
    <xf numFmtId="0" fontId="12" fillId="0" borderId="26" xfId="0" applyFont="1" applyFill="1" applyBorder="1" applyAlignment="1">
      <alignment vertical="center" wrapText="1"/>
    </xf>
    <xf numFmtId="9" fontId="39" fillId="9" borderId="27" xfId="0" applyNumberFormat="1" applyFont="1" applyFill="1" applyBorder="1" applyAlignment="1">
      <alignment horizontal="left"/>
    </xf>
    <xf numFmtId="0" fontId="32" fillId="9" borderId="16" xfId="0" applyFont="1" applyFill="1" applyBorder="1" applyAlignment="1">
      <alignment vertical="center" textRotation="90"/>
    </xf>
    <xf numFmtId="0" fontId="32" fillId="9" borderId="0" xfId="0" applyFont="1" applyFill="1" applyBorder="1" applyAlignment="1">
      <alignment vertical="center" textRotation="90"/>
    </xf>
    <xf numFmtId="0" fontId="29" fillId="4" borderId="22" xfId="0" applyFont="1" applyFill="1" applyBorder="1" applyAlignment="1">
      <alignment vertical="center" wrapText="1"/>
    </xf>
    <xf numFmtId="0" fontId="36" fillId="0" borderId="23" xfId="0" applyFont="1" applyFill="1" applyBorder="1" applyAlignment="1">
      <alignment vertical="center" wrapText="1"/>
    </xf>
    <xf numFmtId="0" fontId="36" fillId="0" borderId="22" xfId="0" applyFont="1" applyFill="1" applyBorder="1" applyAlignment="1">
      <alignment horizontal="left" vertical="center" wrapText="1"/>
    </xf>
    <xf numFmtId="0" fontId="50" fillId="0" borderId="0" xfId="0" applyFont="1" applyAlignment="1">
      <alignment horizontal="left" vertical="center"/>
    </xf>
    <xf numFmtId="0" fontId="53" fillId="0" borderId="21" xfId="0" applyFont="1" applyBorder="1" applyAlignment="1">
      <alignment horizontal="center" vertical="center" wrapText="1"/>
    </xf>
    <xf numFmtId="0" fontId="53" fillId="0" borderId="0" xfId="0" applyFont="1" applyAlignment="1">
      <alignment horizontal="left" vertical="center"/>
    </xf>
    <xf numFmtId="9" fontId="39" fillId="9" borderId="27" xfId="16" applyFont="1" applyFill="1" applyBorder="1" applyAlignment="1">
      <alignment horizontal="left" vertical="center"/>
    </xf>
    <xf numFmtId="9" fontId="54" fillId="4" borderId="16" xfId="0" applyNumberFormat="1" applyFont="1" applyFill="1" applyBorder="1" applyAlignment="1">
      <alignment horizontal="right" vertical="top"/>
    </xf>
    <xf numFmtId="0" fontId="39" fillId="10" borderId="22" xfId="0" applyFont="1" applyFill="1" applyBorder="1" applyAlignment="1">
      <alignment vertical="top"/>
    </xf>
    <xf numFmtId="0" fontId="50" fillId="10" borderId="22" xfId="0" applyFont="1" applyFill="1" applyBorder="1" applyAlignment="1">
      <alignment horizontal="center" vertical="center"/>
    </xf>
    <xf numFmtId="0" fontId="50" fillId="10" borderId="22" xfId="0" applyFont="1" applyFill="1" applyBorder="1" applyAlignment="1">
      <alignment horizontal="left" vertical="center"/>
    </xf>
    <xf numFmtId="0" fontId="50" fillId="10" borderId="26" xfId="0" applyFont="1" applyFill="1" applyBorder="1" applyAlignment="1">
      <alignment horizontal="left" vertical="center"/>
    </xf>
    <xf numFmtId="0" fontId="50" fillId="10" borderId="28" xfId="0" applyFont="1" applyFill="1" applyBorder="1" applyAlignment="1">
      <alignment horizontal="left" vertical="center"/>
    </xf>
    <xf numFmtId="0" fontId="50" fillId="10" borderId="22" xfId="0" applyFont="1" applyFill="1" applyBorder="1" applyAlignment="1">
      <alignment horizontal="center" vertical="top"/>
    </xf>
    <xf numFmtId="0" fontId="40" fillId="5" borderId="22" xfId="0" applyFont="1" applyFill="1" applyBorder="1" applyAlignment="1">
      <alignment horizontal="center" vertical="top"/>
    </xf>
    <xf numFmtId="0" fontId="50" fillId="10" borderId="21" xfId="0" applyFont="1" applyFill="1" applyBorder="1" applyAlignment="1">
      <alignment horizontal="center" vertical="top"/>
    </xf>
    <xf numFmtId="0" fontId="39" fillId="10" borderId="23" xfId="0" applyFont="1" applyFill="1" applyBorder="1" applyAlignment="1">
      <alignment horizontal="left" vertical="top"/>
    </xf>
    <xf numFmtId="0" fontId="50" fillId="5" borderId="24" xfId="0" applyFont="1" applyFill="1" applyBorder="1" applyAlignment="1">
      <alignment vertical="top"/>
    </xf>
    <xf numFmtId="0" fontId="50" fillId="5" borderId="11" xfId="0" applyFont="1" applyFill="1" applyBorder="1" applyAlignment="1">
      <alignment horizontal="center" vertical="top"/>
    </xf>
    <xf numFmtId="0" fontId="50" fillId="5" borderId="25" xfId="0" applyFont="1" applyFill="1" applyBorder="1" applyAlignment="1">
      <alignment horizontal="center" vertical="top"/>
    </xf>
    <xf numFmtId="0" fontId="39" fillId="9" borderId="11" xfId="0" applyFont="1" applyFill="1" applyBorder="1" applyAlignment="1">
      <alignment horizontal="center" vertical="top"/>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10" borderId="22" xfId="0" applyFont="1" applyFill="1" applyBorder="1" applyAlignment="1">
      <alignment horizontal="center" vertical="top"/>
    </xf>
    <xf numFmtId="9" fontId="39" fillId="9" borderId="11" xfId="0" applyNumberFormat="1" applyFont="1" applyFill="1" applyBorder="1" applyAlignment="1">
      <alignment horizontal="left" vertical="top"/>
    </xf>
    <xf numFmtId="9" fontId="39" fillId="9" borderId="25" xfId="0" applyNumberFormat="1" applyFont="1" applyFill="1" applyBorder="1" applyAlignment="1">
      <alignment horizontal="left" vertical="top"/>
    </xf>
    <xf numFmtId="0" fontId="39" fillId="9" borderId="0" xfId="0" applyFont="1" applyFill="1" applyBorder="1" applyAlignment="1">
      <alignment horizontal="left" vertical="top"/>
    </xf>
    <xf numFmtId="0" fontId="39" fillId="9" borderId="11" xfId="0" applyFont="1" applyFill="1" applyBorder="1" applyAlignment="1">
      <alignment horizontal="left" vertical="top"/>
    </xf>
    <xf numFmtId="0" fontId="32" fillId="0" borderId="21" xfId="0" applyFont="1" applyBorder="1" applyAlignment="1">
      <alignment horizontal="left" vertical="center" wrapText="1"/>
    </xf>
    <xf numFmtId="0" fontId="40" fillId="0" borderId="21" xfId="0" applyFont="1" applyBorder="1" applyAlignment="1">
      <alignment horizontal="center" wrapText="1"/>
    </xf>
    <xf numFmtId="0" fontId="32" fillId="0" borderId="22" xfId="0" applyFont="1" applyBorder="1" applyAlignment="1">
      <alignment horizontal="left" vertical="center" wrapText="1"/>
    </xf>
    <xf numFmtId="0" fontId="40" fillId="0" borderId="22" xfId="0" applyFont="1" applyBorder="1" applyAlignment="1">
      <alignment horizontal="center" wrapText="1"/>
    </xf>
    <xf numFmtId="0" fontId="32" fillId="0" borderId="22" xfId="0" applyFont="1" applyBorder="1" applyAlignment="1">
      <alignment horizontal="left" vertical="center"/>
    </xf>
    <xf numFmtId="0" fontId="53" fillId="0" borderId="22" xfId="0" applyFont="1" applyBorder="1" applyAlignment="1">
      <alignment horizontal="center" vertical="center" wrapText="1"/>
    </xf>
    <xf numFmtId="0" fontId="39" fillId="9" borderId="22" xfId="0" applyFont="1" applyFill="1" applyBorder="1" applyAlignment="1">
      <alignment horizontal="center" vertical="center"/>
    </xf>
    <xf numFmtId="0" fontId="32" fillId="9" borderId="15" xfId="0" applyFont="1" applyFill="1" applyBorder="1" applyAlignment="1">
      <alignment vertical="center" textRotation="90"/>
    </xf>
    <xf numFmtId="0" fontId="54" fillId="4" borderId="24" xfId="0" applyFont="1" applyFill="1" applyBorder="1" applyAlignment="1"/>
    <xf numFmtId="0" fontId="54" fillId="4" borderId="11" xfId="0" applyFont="1" applyFill="1" applyBorder="1" applyAlignment="1"/>
    <xf numFmtId="0" fontId="50" fillId="0" borderId="0" xfId="0" applyFont="1" applyAlignment="1">
      <alignment horizontal="right" vertical="center"/>
    </xf>
    <xf numFmtId="0" fontId="42" fillId="0" borderId="28" xfId="0" applyFont="1" applyFill="1" applyBorder="1" applyAlignment="1">
      <alignment wrapText="1"/>
    </xf>
    <xf numFmtId="9" fontId="39" fillId="9" borderId="27" xfId="0" applyNumberFormat="1" applyFont="1" applyFill="1" applyBorder="1" applyAlignment="1">
      <alignment horizontal="left" vertical="center" wrapText="1"/>
    </xf>
    <xf numFmtId="9" fontId="39" fillId="9" borderId="28" xfId="0" applyNumberFormat="1" applyFont="1" applyFill="1" applyBorder="1" applyAlignment="1">
      <alignment horizontal="left" vertical="center" wrapText="1"/>
    </xf>
    <xf numFmtId="0" fontId="32" fillId="10" borderId="26" xfId="0" applyFont="1" applyFill="1" applyBorder="1" applyAlignment="1">
      <alignment horizontal="left" vertical="center" wrapText="1"/>
    </xf>
    <xf numFmtId="0" fontId="32" fillId="0" borderId="26" xfId="0" applyFont="1" applyBorder="1" applyAlignment="1">
      <alignment horizontal="left" vertical="center" wrapText="1"/>
    </xf>
    <xf numFmtId="9" fontId="39" fillId="9" borderId="27" xfId="0" applyNumberFormat="1" applyFont="1" applyFill="1" applyBorder="1" applyAlignment="1">
      <alignment horizontal="left" vertical="center"/>
    </xf>
    <xf numFmtId="9" fontId="39" fillId="9" borderId="28" xfId="0" applyNumberFormat="1" applyFont="1" applyFill="1" applyBorder="1" applyAlignment="1">
      <alignment horizontal="left" vertical="center"/>
    </xf>
    <xf numFmtId="0" fontId="32" fillId="9" borderId="16" xfId="0" applyFont="1" applyFill="1" applyBorder="1" applyAlignment="1"/>
    <xf numFmtId="0" fontId="32" fillId="0" borderId="26" xfId="0" applyFont="1" applyFill="1" applyBorder="1" applyAlignment="1">
      <alignment vertical="center" wrapText="1"/>
    </xf>
    <xf numFmtId="0" fontId="32" fillId="0" borderId="26" xfId="0" applyFont="1" applyBorder="1" applyAlignment="1">
      <alignment vertical="center" wrapText="1"/>
    </xf>
    <xf numFmtId="0" fontId="32" fillId="9" borderId="0" xfId="0" applyFont="1" applyFill="1" applyBorder="1" applyAlignment="1"/>
    <xf numFmtId="0" fontId="32" fillId="9" borderId="14" xfId="0" applyFont="1" applyFill="1" applyBorder="1" applyAlignment="1"/>
    <xf numFmtId="0" fontId="29" fillId="4" borderId="26" xfId="0" applyFont="1" applyFill="1" applyBorder="1" applyAlignment="1">
      <alignment vertical="center" wrapText="1"/>
    </xf>
    <xf numFmtId="0" fontId="29" fillId="4" borderId="27" xfId="0" applyFont="1" applyFill="1" applyBorder="1" applyAlignment="1">
      <alignment vertical="center" wrapText="1"/>
    </xf>
    <xf numFmtId="0" fontId="29" fillId="4" borderId="28" xfId="0" applyFont="1" applyFill="1" applyBorder="1" applyAlignment="1">
      <alignment vertical="center" wrapText="1"/>
    </xf>
    <xf numFmtId="0" fontId="32" fillId="0" borderId="0" xfId="0" applyFont="1" applyFill="1" applyAlignment="1">
      <alignment wrapText="1"/>
    </xf>
    <xf numFmtId="0" fontId="39" fillId="0" borderId="23" xfId="0" applyFont="1" applyFill="1" applyBorder="1" applyAlignment="1">
      <alignment horizontal="center" vertical="center"/>
    </xf>
    <xf numFmtId="0" fontId="50" fillId="0" borderId="23" xfId="0" applyFont="1" applyFill="1" applyBorder="1" applyAlignment="1">
      <alignment horizontal="center" vertical="center"/>
    </xf>
    <xf numFmtId="0" fontId="40" fillId="5" borderId="26"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50" fillId="0" borderId="0" xfId="0" applyFont="1" applyAlignment="1">
      <alignment horizontal="left"/>
    </xf>
    <xf numFmtId="0" fontId="37" fillId="0" borderId="0" xfId="0" applyFont="1" applyAlignment="1"/>
    <xf numFmtId="0" fontId="40" fillId="0" borderId="22" xfId="0" applyFont="1" applyFill="1" applyBorder="1" applyAlignment="1">
      <alignment horizontal="center" vertical="center"/>
    </xf>
    <xf numFmtId="0" fontId="40" fillId="0" borderId="22" xfId="0" applyFont="1" applyBorder="1" applyAlignment="1">
      <alignment horizontal="center" vertical="center"/>
    </xf>
    <xf numFmtId="0" fontId="59" fillId="9" borderId="26" xfId="0" applyFont="1" applyFill="1" applyBorder="1" applyAlignment="1">
      <alignment vertical="center"/>
    </xf>
    <xf numFmtId="0" fontId="59" fillId="9" borderId="27" xfId="0" applyFont="1" applyFill="1" applyBorder="1" applyAlignment="1">
      <alignment vertical="center"/>
    </xf>
    <xf numFmtId="0" fontId="35" fillId="10" borderId="11" xfId="0" applyFont="1" applyFill="1" applyBorder="1" applyAlignment="1">
      <alignment vertical="center"/>
    </xf>
    <xf numFmtId="0" fontId="35" fillId="10" borderId="11" xfId="0" applyFont="1" applyFill="1" applyBorder="1" applyAlignment="1">
      <alignment horizontal="center" vertical="center"/>
    </xf>
    <xf numFmtId="0" fontId="35" fillId="10" borderId="11" xfId="0" applyFont="1" applyFill="1" applyBorder="1" applyAlignment="1">
      <alignment horizontal="center"/>
    </xf>
    <xf numFmtId="0" fontId="35" fillId="10" borderId="11" xfId="0" applyFont="1" applyFill="1" applyBorder="1" applyAlignment="1">
      <alignment horizontal="left"/>
    </xf>
    <xf numFmtId="0" fontId="32" fillId="0" borderId="0" xfId="0" applyFont="1" applyAlignment="1">
      <alignment horizontal="center"/>
    </xf>
    <xf numFmtId="0" fontId="32" fillId="0" borderId="0" xfId="0" applyFont="1" applyAlignment="1">
      <alignment horizontal="left"/>
    </xf>
    <xf numFmtId="0" fontId="4" fillId="0" borderId="13" xfId="0" applyFont="1" applyBorder="1" applyAlignment="1"/>
    <xf numFmtId="0" fontId="4" fillId="4" borderId="0" xfId="0" applyFont="1" applyFill="1"/>
    <xf numFmtId="0" fontId="60" fillId="9" borderId="22" xfId="15" applyFont="1" applyFill="1" applyBorder="1" applyAlignment="1">
      <alignment horizontal="center" vertical="center"/>
    </xf>
    <xf numFmtId="0" fontId="60" fillId="9" borderId="22" xfId="15" applyFont="1" applyFill="1" applyBorder="1" applyAlignment="1">
      <alignment horizontal="left" vertical="center"/>
    </xf>
    <xf numFmtId="20" fontId="60" fillId="9" borderId="22" xfId="15" applyNumberFormat="1" applyFont="1" applyFill="1" applyBorder="1" applyAlignment="1">
      <alignment horizontal="center" vertical="center"/>
    </xf>
    <xf numFmtId="0" fontId="60" fillId="9" borderId="23" xfId="15" applyFont="1" applyFill="1" applyBorder="1" applyAlignment="1">
      <alignment horizontal="left" vertical="center"/>
    </xf>
    <xf numFmtId="0" fontId="9" fillId="4" borderId="22" xfId="0" applyFont="1" applyFill="1" applyBorder="1" applyAlignment="1">
      <alignment vertical="center"/>
    </xf>
    <xf numFmtId="0" fontId="9" fillId="4" borderId="23" xfId="0" applyFont="1" applyFill="1" applyBorder="1" applyAlignment="1">
      <alignment vertical="center"/>
    </xf>
    <xf numFmtId="9" fontId="9" fillId="4" borderId="27" xfId="0" applyNumberFormat="1" applyFont="1" applyFill="1" applyBorder="1" applyAlignment="1">
      <alignment wrapText="1"/>
    </xf>
    <xf numFmtId="9" fontId="9" fillId="4" borderId="28" xfId="0" applyNumberFormat="1" applyFont="1" applyFill="1" applyBorder="1" applyAlignment="1">
      <alignment wrapText="1"/>
    </xf>
    <xf numFmtId="0" fontId="4" fillId="0" borderId="22" xfId="0" applyFont="1" applyBorder="1" applyAlignment="1">
      <alignment vertical="center" wrapText="1"/>
    </xf>
    <xf numFmtId="0" fontId="12" fillId="0" borderId="22" xfId="0" applyFont="1" applyBorder="1" applyAlignment="1">
      <alignment horizontal="center" vertical="center" wrapText="1"/>
    </xf>
    <xf numFmtId="0" fontId="16" fillId="0" borderId="22" xfId="0" applyFont="1" applyBorder="1" applyAlignment="1">
      <alignment horizontal="left" vertical="center"/>
    </xf>
    <xf numFmtId="0" fontId="16" fillId="0" borderId="0" xfId="0" applyFont="1" applyAlignment="1">
      <alignment horizontal="left" vertical="center"/>
    </xf>
    <xf numFmtId="9" fontId="9" fillId="4" borderId="27" xfId="0" applyNumberFormat="1" applyFont="1" applyFill="1" applyBorder="1" applyAlignment="1"/>
    <xf numFmtId="9" fontId="9" fillId="4" borderId="28" xfId="0" applyNumberFormat="1" applyFont="1" applyFill="1" applyBorder="1" applyAlignment="1"/>
    <xf numFmtId="0" fontId="9" fillId="4" borderId="22" xfId="0" applyFont="1" applyFill="1" applyBorder="1" applyAlignment="1">
      <alignment horizontal="center" vertical="center"/>
    </xf>
    <xf numFmtId="0" fontId="12" fillId="0" borderId="22" xfId="0" applyFont="1" applyBorder="1" applyAlignment="1">
      <alignment vertical="center" wrapText="1"/>
    </xf>
    <xf numFmtId="0" fontId="12" fillId="5" borderId="22"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22"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2" xfId="0" applyFont="1" applyBorder="1" applyAlignment="1">
      <alignment horizontal="center" vertical="center"/>
    </xf>
    <xf numFmtId="0" fontId="9" fillId="4"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3" fillId="0" borderId="0" xfId="0" applyFont="1" applyAlignment="1">
      <alignment vertical="center"/>
    </xf>
    <xf numFmtId="0" fontId="4" fillId="4" borderId="16" xfId="0" applyFont="1" applyFill="1" applyBorder="1" applyAlignment="1"/>
    <xf numFmtId="0" fontId="4" fillId="0" borderId="26" xfId="0" applyFont="1" applyFill="1" applyBorder="1" applyAlignment="1">
      <alignment vertical="center" wrapText="1"/>
    </xf>
    <xf numFmtId="0" fontId="4" fillId="4" borderId="15" xfId="0" applyFont="1" applyFill="1" applyBorder="1" applyAlignment="1"/>
    <xf numFmtId="0" fontId="61" fillId="0" borderId="0" xfId="0" applyFont="1" applyAlignment="1">
      <alignment vertical="center"/>
    </xf>
    <xf numFmtId="0" fontId="4" fillId="4" borderId="14" xfId="0" applyFont="1" applyFill="1" applyBorder="1" applyAlignment="1"/>
    <xf numFmtId="0" fontId="4" fillId="0" borderId="0" xfId="0" applyFont="1" applyFill="1" applyAlignment="1">
      <alignment wrapText="1"/>
    </xf>
    <xf numFmtId="0" fontId="16" fillId="0" borderId="27" xfId="0" applyFont="1" applyBorder="1" applyAlignment="1">
      <alignment horizontal="left" vertical="center" wrapText="1"/>
    </xf>
    <xf numFmtId="9" fontId="9" fillId="4" borderId="27" xfId="0" applyNumberFormat="1" applyFont="1" applyFill="1" applyBorder="1" applyAlignment="1">
      <alignment vertical="center"/>
    </xf>
    <xf numFmtId="9" fontId="9" fillId="4" borderId="16" xfId="0" applyNumberFormat="1" applyFont="1" applyFill="1" applyBorder="1" applyAlignment="1">
      <alignment horizontal="right" vertical="top"/>
    </xf>
    <xf numFmtId="0" fontId="9" fillId="5" borderId="22" xfId="0" applyFont="1" applyFill="1" applyBorder="1" applyAlignment="1">
      <alignment vertical="top"/>
    </xf>
    <xf numFmtId="0" fontId="12" fillId="5" borderId="22" xfId="0" applyFont="1" applyFill="1" applyBorder="1" applyAlignment="1">
      <alignment horizontal="center" vertical="top"/>
    </xf>
    <xf numFmtId="0" fontId="17" fillId="5" borderId="22" xfId="0" applyFont="1" applyFill="1" applyBorder="1" applyAlignment="1">
      <alignment horizontal="center" vertical="center"/>
    </xf>
    <xf numFmtId="9" fontId="12" fillId="5" borderId="22" xfId="1" applyFont="1" applyFill="1" applyBorder="1" applyAlignment="1">
      <alignment horizontal="center" vertical="center"/>
    </xf>
    <xf numFmtId="0" fontId="17" fillId="5" borderId="21" xfId="0" applyFont="1" applyFill="1" applyBorder="1" applyAlignment="1">
      <alignment horizontal="center" vertical="top"/>
    </xf>
    <xf numFmtId="0" fontId="17" fillId="5" borderId="26" xfId="0" applyFont="1" applyFill="1" applyBorder="1" applyAlignment="1">
      <alignment horizontal="center" vertical="top"/>
    </xf>
    <xf numFmtId="0" fontId="9" fillId="5" borderId="23" xfId="0" applyFont="1" applyFill="1" applyBorder="1" applyAlignment="1">
      <alignment horizontal="left" vertical="top"/>
    </xf>
    <xf numFmtId="0" fontId="17" fillId="5" borderId="24" xfId="0" applyFont="1" applyFill="1" applyBorder="1" applyAlignment="1">
      <alignment horizontal="center" vertical="top"/>
    </xf>
    <xf numFmtId="0" fontId="9" fillId="4" borderId="11" xfId="0" applyFont="1" applyFill="1" applyBorder="1" applyAlignment="1">
      <alignment horizontal="left"/>
    </xf>
    <xf numFmtId="0" fontId="17" fillId="5" borderId="27" xfId="0" applyFont="1" applyFill="1" applyBorder="1" applyAlignment="1">
      <alignment horizontal="center" vertical="top"/>
    </xf>
    <xf numFmtId="0" fontId="12" fillId="5" borderId="0" xfId="0" applyFont="1" applyFill="1" applyBorder="1" applyAlignment="1">
      <alignment horizontal="center" vertical="top"/>
    </xf>
    <xf numFmtId="0" fontId="12" fillId="5" borderId="16" xfId="0" applyFont="1" applyFill="1" applyBorder="1" applyAlignment="1">
      <alignment horizontal="center" vertical="top"/>
    </xf>
    <xf numFmtId="0" fontId="16" fillId="5" borderId="22" xfId="0" applyFont="1" applyFill="1" applyBorder="1" applyAlignment="1">
      <alignment horizontal="left" vertical="top"/>
    </xf>
    <xf numFmtId="0" fontId="16" fillId="0" borderId="0" xfId="0" applyFont="1" applyAlignment="1">
      <alignment horizontal="left"/>
    </xf>
    <xf numFmtId="0" fontId="9" fillId="4" borderId="0" xfId="0" applyFont="1" applyFill="1" applyBorder="1" applyAlignment="1">
      <alignment horizontal="left"/>
    </xf>
    <xf numFmtId="0" fontId="4" fillId="4" borderId="22" xfId="0" applyFont="1" applyFill="1" applyBorder="1" applyAlignment="1"/>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16" fillId="0" borderId="22" xfId="0" applyFont="1" applyBorder="1" applyAlignment="1">
      <alignment horizontal="left" vertical="center" wrapText="1"/>
    </xf>
    <xf numFmtId="9" fontId="9" fillId="4" borderId="22" xfId="0" applyNumberFormat="1" applyFont="1" applyFill="1" applyBorder="1" applyAlignment="1"/>
    <xf numFmtId="0" fontId="4" fillId="0" borderId="22" xfId="0" applyFont="1" applyFill="1" applyBorder="1" applyAlignment="1">
      <alignment vertical="center" wrapText="1"/>
    </xf>
    <xf numFmtId="0" fontId="1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4" fillId="0" borderId="22" xfId="0" applyFont="1" applyBorder="1" applyAlignment="1">
      <alignment vertical="center"/>
    </xf>
    <xf numFmtId="0" fontId="4" fillId="0" borderId="26" xfId="0" applyFont="1" applyBorder="1" applyAlignment="1">
      <alignment vertical="center" wrapText="1"/>
    </xf>
    <xf numFmtId="0" fontId="60" fillId="9" borderId="26" xfId="0" applyFont="1" applyFill="1" applyBorder="1" applyAlignment="1">
      <alignment vertical="center"/>
    </xf>
    <xf numFmtId="0" fontId="60" fillId="9" borderId="27" xfId="0" applyFont="1" applyFill="1" applyBorder="1" applyAlignment="1">
      <alignment vertical="center"/>
    </xf>
    <xf numFmtId="0" fontId="4" fillId="0" borderId="22" xfId="0" applyFont="1" applyBorder="1"/>
    <xf numFmtId="0" fontId="60" fillId="9" borderId="23" xfId="15" applyFont="1" applyFill="1" applyBorder="1" applyAlignment="1">
      <alignment horizontal="center" vertical="center"/>
    </xf>
    <xf numFmtId="0" fontId="9" fillId="0" borderId="0" xfId="0" applyFont="1" applyAlignment="1">
      <alignment horizontal="left" vertical="center"/>
    </xf>
    <xf numFmtId="0" fontId="12" fillId="5" borderId="22" xfId="0" applyFont="1" applyFill="1" applyBorder="1" applyAlignment="1">
      <alignment horizontal="center" vertical="top" wrapText="1"/>
    </xf>
    <xf numFmtId="0" fontId="12" fillId="5" borderId="21" xfId="0" applyFont="1" applyFill="1" applyBorder="1" applyAlignment="1">
      <alignment horizontal="center" vertical="top"/>
    </xf>
    <xf numFmtId="0" fontId="12" fillId="5" borderId="21" xfId="0" applyFont="1" applyFill="1" applyBorder="1" applyAlignment="1">
      <alignment horizontal="center" vertical="center"/>
    </xf>
    <xf numFmtId="0" fontId="12" fillId="5" borderId="29" xfId="0" applyFont="1" applyFill="1" applyBorder="1" applyAlignment="1">
      <alignment horizontal="center" vertical="top"/>
    </xf>
    <xf numFmtId="0" fontId="9" fillId="0" borderId="0" xfId="0" applyFont="1" applyAlignment="1">
      <alignment horizontal="left"/>
    </xf>
    <xf numFmtId="0" fontId="4" fillId="0" borderId="30" xfId="0" applyFont="1" applyBorder="1" applyAlignment="1">
      <alignment wrapText="1"/>
    </xf>
    <xf numFmtId="0" fontId="4" fillId="0" borderId="0" xfId="0" applyFont="1" applyAlignment="1">
      <alignment wrapText="1"/>
    </xf>
    <xf numFmtId="0" fontId="4" fillId="0" borderId="13" xfId="0" applyFont="1" applyBorder="1" applyAlignment="1">
      <alignment wrapText="1"/>
    </xf>
    <xf numFmtId="0" fontId="3" fillId="4" borderId="22" xfId="0" applyFont="1" applyFill="1" applyBorder="1" applyAlignment="1">
      <alignment wrapText="1"/>
    </xf>
    <xf numFmtId="9" fontId="4" fillId="0" borderId="0" xfId="0" applyNumberFormat="1" applyFont="1" applyAlignment="1">
      <alignment wrapText="1"/>
    </xf>
    <xf numFmtId="9" fontId="3" fillId="4" borderId="22" xfId="0" applyNumberFormat="1" applyFont="1" applyFill="1" applyBorder="1" applyAlignment="1">
      <alignment wrapText="1"/>
    </xf>
    <xf numFmtId="9" fontId="3" fillId="4" borderId="22" xfId="1" applyFont="1" applyFill="1" applyBorder="1" applyAlignment="1">
      <alignment wrapText="1"/>
    </xf>
    <xf numFmtId="0" fontId="12" fillId="5" borderId="22" xfId="0" applyFont="1" applyFill="1" applyBorder="1" applyAlignment="1">
      <alignment horizontal="left" wrapText="1"/>
    </xf>
    <xf numFmtId="0" fontId="4" fillId="0" borderId="0" xfId="0" applyFont="1" applyAlignment="1">
      <alignment horizontal="center" vertical="center" wrapText="1"/>
    </xf>
    <xf numFmtId="9" fontId="3" fillId="4" borderId="14" xfId="0" applyNumberFormat="1" applyFont="1" applyFill="1" applyBorder="1" applyAlignment="1">
      <alignment wrapText="1"/>
    </xf>
    <xf numFmtId="9" fontId="3" fillId="4" borderId="0" xfId="1" applyFont="1" applyFill="1" applyAlignment="1">
      <alignment horizontal="center"/>
    </xf>
    <xf numFmtId="0" fontId="9" fillId="4" borderId="23" xfId="0" applyFont="1" applyFill="1" applyBorder="1" applyAlignment="1">
      <alignment horizontal="center" vertical="center" wrapText="1"/>
    </xf>
    <xf numFmtId="0" fontId="4" fillId="0" borderId="22" xfId="0" applyFont="1" applyBorder="1" applyAlignment="1">
      <alignment horizontal="center" vertical="center" wrapText="1"/>
    </xf>
    <xf numFmtId="0" fontId="17" fillId="5" borderId="22"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2" xfId="1" applyFont="1" applyBorder="1" applyAlignment="1">
      <alignment horizontal="center" vertical="center" wrapText="1"/>
    </xf>
    <xf numFmtId="0" fontId="4" fillId="5" borderId="26" xfId="0" applyFont="1" applyFill="1" applyBorder="1" applyAlignment="1">
      <alignment vertical="center" wrapText="1"/>
    </xf>
    <xf numFmtId="0" fontId="4" fillId="5" borderId="22" xfId="0" applyFont="1" applyFill="1" applyBorder="1" applyAlignment="1">
      <alignment horizontal="center" vertical="center" wrapText="1"/>
    </xf>
    <xf numFmtId="0" fontId="4" fillId="5" borderId="22" xfId="0" applyFont="1" applyFill="1" applyBorder="1" applyAlignment="1">
      <alignment vertical="center" wrapText="1"/>
    </xf>
    <xf numFmtId="0" fontId="12" fillId="5" borderId="22" xfId="0" applyFont="1" applyFill="1" applyBorder="1" applyAlignment="1">
      <alignment horizontal="left" vertical="top" wrapText="1"/>
    </xf>
    <xf numFmtId="0" fontId="4" fillId="5" borderId="22" xfId="0" applyFont="1" applyFill="1" applyBorder="1" applyAlignment="1">
      <alignment horizontal="center" vertical="center"/>
    </xf>
    <xf numFmtId="0" fontId="12" fillId="5" borderId="22" xfId="0" applyFont="1" applyFill="1" applyBorder="1" applyAlignment="1">
      <alignment horizontal="left" vertical="center" wrapText="1"/>
    </xf>
    <xf numFmtId="9" fontId="3" fillId="4" borderId="0" xfId="1" applyFont="1" applyFill="1"/>
    <xf numFmtId="0" fontId="4" fillId="0" borderId="26" xfId="0" applyFont="1" applyBorder="1" applyAlignment="1">
      <alignment horizontal="center" vertical="center" wrapText="1"/>
    </xf>
    <xf numFmtId="0" fontId="17" fillId="5" borderId="22" xfId="0" applyFont="1" applyFill="1" applyBorder="1" applyAlignment="1">
      <alignment horizontal="right" vertical="center" wrapText="1"/>
    </xf>
    <xf numFmtId="0" fontId="17" fillId="5" borderId="22" xfId="0" applyFont="1" applyFill="1" applyBorder="1" applyAlignment="1">
      <alignment horizontal="center" wrapText="1"/>
    </xf>
    <xf numFmtId="0" fontId="17" fillId="5" borderId="22" xfId="0" applyFont="1" applyFill="1" applyBorder="1" applyAlignment="1">
      <alignment horizontal="right" wrapText="1"/>
    </xf>
    <xf numFmtId="9" fontId="12" fillId="5" borderId="22" xfId="1" applyFont="1" applyFill="1" applyBorder="1" applyAlignment="1">
      <alignment horizontal="center" vertical="center" wrapText="1"/>
    </xf>
    <xf numFmtId="0" fontId="9" fillId="4" borderId="22" xfId="0" applyFont="1" applyFill="1" applyBorder="1" applyAlignment="1">
      <alignment vertical="center" wrapText="1"/>
    </xf>
    <xf numFmtId="0" fontId="12" fillId="5" borderId="22" xfId="0" applyFont="1" applyFill="1" applyBorder="1" applyAlignment="1">
      <alignment wrapText="1"/>
    </xf>
    <xf numFmtId="9" fontId="12" fillId="5" borderId="22" xfId="1" applyFont="1" applyFill="1" applyBorder="1" applyAlignment="1">
      <alignment vertical="top" wrapText="1"/>
    </xf>
    <xf numFmtId="0" fontId="12" fillId="5" borderId="22" xfId="0" applyFont="1" applyFill="1" applyBorder="1" applyAlignment="1">
      <alignment horizontal="center" wrapText="1"/>
    </xf>
    <xf numFmtId="0" fontId="4" fillId="0" borderId="22" xfId="0" applyFont="1" applyBorder="1" applyAlignment="1">
      <alignment horizontal="center" vertical="center"/>
    </xf>
    <xf numFmtId="0" fontId="16" fillId="5" borderId="11" xfId="0" applyFont="1" applyFill="1" applyBorder="1" applyAlignment="1">
      <alignment horizontal="left" vertical="center" wrapText="1"/>
    </xf>
    <xf numFmtId="0" fontId="4" fillId="5" borderId="0" xfId="0" applyFont="1" applyFill="1" applyAlignment="1">
      <alignment horizontal="center" vertical="center"/>
    </xf>
    <xf numFmtId="0" fontId="12" fillId="0" borderId="22" xfId="0" applyFont="1" applyFill="1" applyBorder="1" applyAlignment="1">
      <alignment horizontal="left"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9" fontId="3" fillId="5" borderId="22" xfId="1" applyFont="1" applyFill="1" applyBorder="1"/>
    <xf numFmtId="0" fontId="3" fillId="4" borderId="22" xfId="0" applyFont="1" applyFill="1" applyBorder="1"/>
    <xf numFmtId="0" fontId="3" fillId="0" borderId="0" xfId="0" applyFont="1" applyAlignment="1">
      <alignment wrapText="1"/>
    </xf>
    <xf numFmtId="0" fontId="3" fillId="0" borderId="16" xfId="0" applyFont="1" applyBorder="1" applyAlignment="1">
      <alignment wrapText="1"/>
    </xf>
    <xf numFmtId="9" fontId="64" fillId="5" borderId="22" xfId="1" applyFont="1" applyFill="1" applyBorder="1" applyAlignment="1">
      <alignment horizontal="left" vertical="top" wrapText="1"/>
    </xf>
    <xf numFmtId="0" fontId="3" fillId="0" borderId="16" xfId="0" applyFont="1" applyBorder="1" applyAlignment="1"/>
    <xf numFmtId="0" fontId="9" fillId="0" borderId="0" xfId="0" applyFont="1" applyBorder="1" applyAlignment="1">
      <alignment horizontal="left" vertical="center" textRotation="90" wrapText="1"/>
    </xf>
    <xf numFmtId="1" fontId="16"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4"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2" fillId="5" borderId="22" xfId="1" applyFont="1" applyFill="1" applyBorder="1"/>
    <xf numFmtId="1" fontId="16" fillId="5" borderId="22" xfId="1" applyNumberFormat="1" applyFont="1" applyFill="1" applyBorder="1" applyAlignment="1">
      <alignment horizontal="left" vertical="center"/>
    </xf>
    <xf numFmtId="0" fontId="4" fillId="6" borderId="22" xfId="0" applyFont="1" applyFill="1" applyBorder="1" applyAlignment="1">
      <alignment horizontal="center" vertical="center" wrapText="1"/>
    </xf>
    <xf numFmtId="9" fontId="4" fillId="6" borderId="0" xfId="0" applyNumberFormat="1" applyFont="1" applyFill="1" applyAlignment="1">
      <alignment horizontal="center" vertical="center"/>
    </xf>
    <xf numFmtId="0" fontId="4" fillId="0" borderId="0" xfId="0" applyFont="1" applyAlignment="1">
      <alignment horizontal="left" vertical="center" wrapText="1"/>
    </xf>
    <xf numFmtId="0" fontId="64" fillId="0" borderId="0" xfId="0" applyFont="1" applyAlignment="1">
      <alignment horizontal="left" vertical="center" wrapText="1"/>
    </xf>
    <xf numFmtId="0" fontId="16" fillId="5" borderId="0" xfId="0" applyFont="1" applyFill="1" applyBorder="1" applyAlignment="1">
      <alignment horizontal="left" vertical="center" wrapText="1"/>
    </xf>
    <xf numFmtId="1" fontId="16" fillId="5" borderId="0" xfId="1" applyNumberFormat="1" applyFont="1" applyFill="1" applyBorder="1" applyAlignment="1">
      <alignment horizontal="left" vertical="center"/>
    </xf>
    <xf numFmtId="9" fontId="64" fillId="5" borderId="22" xfId="1" applyFont="1" applyFill="1" applyBorder="1" applyAlignment="1">
      <alignment wrapText="1"/>
    </xf>
    <xf numFmtId="0" fontId="16" fillId="5" borderId="22" xfId="0" applyFont="1" applyFill="1" applyBorder="1" applyAlignment="1">
      <alignment horizontal="left" wrapText="1"/>
    </xf>
    <xf numFmtId="1" fontId="16" fillId="5" borderId="22" xfId="1" applyNumberFormat="1" applyFont="1" applyFill="1" applyBorder="1" applyAlignment="1">
      <alignment horizontal="left"/>
    </xf>
    <xf numFmtId="9" fontId="64" fillId="5" borderId="22" xfId="1" applyFont="1" applyFill="1" applyBorder="1" applyAlignment="1">
      <alignment vertical="top" wrapText="1"/>
    </xf>
    <xf numFmtId="0" fontId="12" fillId="5" borderId="26" xfId="0" applyFont="1" applyFill="1" applyBorder="1" applyAlignment="1">
      <alignment horizontal="left" vertical="top" wrapText="1"/>
    </xf>
    <xf numFmtId="0" fontId="3" fillId="4" borderId="26" xfId="10" applyFont="1" applyFill="1" applyBorder="1" applyAlignment="1">
      <alignment wrapText="1"/>
    </xf>
    <xf numFmtId="2" fontId="9" fillId="4" borderId="19" xfId="10" applyNumberFormat="1" applyFont="1" applyFill="1" applyBorder="1" applyAlignment="1">
      <alignment horizontal="center" vertical="center" wrapText="1"/>
    </xf>
    <xf numFmtId="2" fontId="9" fillId="4" borderId="20" xfId="10" applyNumberFormat="1" applyFont="1" applyFill="1" applyBorder="1" applyAlignment="1">
      <alignment horizontal="center" vertical="center" wrapText="1"/>
    </xf>
    <xf numFmtId="0" fontId="9" fillId="0" borderId="0" xfId="0" applyFont="1" applyAlignment="1">
      <alignment horizontal="center"/>
    </xf>
    <xf numFmtId="0" fontId="15" fillId="0" borderId="22" xfId="0" applyFont="1" applyBorder="1" applyAlignment="1">
      <alignment horizontal="center"/>
    </xf>
    <xf numFmtId="0" fontId="15" fillId="0" borderId="0" xfId="0" applyFont="1" applyFill="1" applyAlignment="1">
      <alignment horizontal="center"/>
    </xf>
    <xf numFmtId="0" fontId="15" fillId="0" borderId="0" xfId="0" applyFont="1" applyAlignment="1">
      <alignment horizontal="center"/>
    </xf>
    <xf numFmtId="0" fontId="2" fillId="0" borderId="0" xfId="0" applyFont="1"/>
    <xf numFmtId="49" fontId="9" fillId="4" borderId="34" xfId="8" applyNumberFormat="1" applyFont="1" applyFill="1" applyBorder="1" applyAlignment="1">
      <alignment horizontal="center" vertical="center" wrapText="1"/>
    </xf>
    <xf numFmtId="49" fontId="9" fillId="4" borderId="19" xfId="8" applyNumberFormat="1" applyFont="1" applyFill="1" applyBorder="1" applyAlignment="1">
      <alignment horizontal="center" vertical="center" wrapText="1"/>
    </xf>
    <xf numFmtId="49" fontId="9" fillId="4" borderId="35" xfId="8" applyNumberFormat="1" applyFont="1" applyFill="1" applyBorder="1" applyAlignment="1">
      <alignment horizontal="center" vertical="center" wrapText="1"/>
    </xf>
    <xf numFmtId="0" fontId="0" fillId="0" borderId="0" xfId="0" applyAlignment="1">
      <alignment textRotation="90"/>
    </xf>
    <xf numFmtId="49" fontId="9" fillId="4" borderId="0" xfId="8" applyNumberFormat="1" applyFont="1" applyFill="1" applyBorder="1" applyAlignment="1">
      <alignment horizontal="left" vertical="center" wrapText="1"/>
    </xf>
    <xf numFmtId="0" fontId="9" fillId="4" borderId="37" xfId="0" applyFont="1" applyFill="1" applyBorder="1" applyAlignment="1">
      <alignment horizontal="left" vertical="top" wrapText="1"/>
    </xf>
    <xf numFmtId="0" fontId="5" fillId="5" borderId="41" xfId="0" applyFont="1" applyFill="1" applyBorder="1" applyAlignment="1">
      <alignment wrapText="1"/>
    </xf>
    <xf numFmtId="0" fontId="15" fillId="5" borderId="41" xfId="0" applyFont="1" applyFill="1" applyBorder="1" applyAlignment="1">
      <alignment horizontal="left" wrapText="1"/>
    </xf>
    <xf numFmtId="0" fontId="70" fillId="4" borderId="41" xfId="0" applyFont="1" applyFill="1" applyBorder="1" applyAlignment="1">
      <alignment horizontal="left" vertical="top" wrapText="1"/>
    </xf>
    <xf numFmtId="0" fontId="5" fillId="5" borderId="41" xfId="0" applyFont="1" applyFill="1" applyBorder="1" applyAlignment="1">
      <alignment horizontal="left" vertical="center" wrapText="1"/>
    </xf>
    <xf numFmtId="0" fontId="69" fillId="4" borderId="41" xfId="0" applyFont="1" applyFill="1" applyBorder="1" applyAlignment="1">
      <alignment horizontal="left" vertical="top" wrapText="1"/>
    </xf>
    <xf numFmtId="0" fontId="4" fillId="0" borderId="44" xfId="0" applyFont="1" applyBorder="1"/>
    <xf numFmtId="0" fontId="4" fillId="0" borderId="30" xfId="0" applyFont="1" applyBorder="1"/>
    <xf numFmtId="0" fontId="5" fillId="5" borderId="0" xfId="0" applyFont="1" applyFill="1" applyBorder="1" applyAlignment="1">
      <alignment horizontal="center" vertical="center"/>
    </xf>
    <xf numFmtId="0" fontId="5" fillId="5" borderId="41" xfId="0" applyFont="1" applyFill="1" applyBorder="1" applyAlignment="1">
      <alignment horizontal="left" wrapText="1"/>
    </xf>
    <xf numFmtId="0" fontId="4" fillId="0" borderId="36" xfId="0" applyFont="1" applyBorder="1" applyAlignment="1">
      <alignment horizontal="center" vertical="center"/>
    </xf>
    <xf numFmtId="0" fontId="15" fillId="0" borderId="36" xfId="0" applyFont="1" applyBorder="1" applyAlignment="1">
      <alignment horizontal="center" vertical="center"/>
    </xf>
    <xf numFmtId="49" fontId="9" fillId="4" borderId="46" xfId="8" applyNumberFormat="1" applyFont="1" applyFill="1" applyBorder="1" applyAlignment="1">
      <alignment horizontal="left" vertical="center" wrapText="1"/>
    </xf>
    <xf numFmtId="49" fontId="9" fillId="4" borderId="47" xfId="8" applyNumberFormat="1" applyFont="1" applyFill="1" applyBorder="1" applyAlignment="1">
      <alignment horizontal="center" vertical="center" wrapText="1"/>
    </xf>
    <xf numFmtId="49" fontId="9" fillId="4" borderId="48" xfId="8" applyNumberFormat="1" applyFont="1" applyFill="1" applyBorder="1" applyAlignment="1">
      <alignment horizontal="center" vertical="center" wrapText="1"/>
    </xf>
    <xf numFmtId="49" fontId="9" fillId="4" borderId="49" xfId="8" applyNumberFormat="1" applyFont="1" applyFill="1" applyBorder="1" applyAlignment="1">
      <alignment horizontal="center" vertical="center" wrapText="1"/>
    </xf>
    <xf numFmtId="0" fontId="4" fillId="0" borderId="50" xfId="0" applyFont="1" applyBorder="1" applyAlignment="1">
      <alignment horizontal="center" vertical="center"/>
    </xf>
    <xf numFmtId="0" fontId="15" fillId="0" borderId="50" xfId="0" applyFont="1" applyBorder="1" applyAlignment="1">
      <alignment horizontal="center" vertical="center"/>
    </xf>
    <xf numFmtId="0" fontId="9" fillId="4" borderId="41" xfId="0" applyFont="1" applyFill="1" applyBorder="1" applyAlignment="1">
      <alignment horizontal="left" vertical="center" wrapText="1"/>
    </xf>
    <xf numFmtId="0" fontId="10" fillId="0" borderId="50" xfId="0" applyFont="1" applyBorder="1" applyAlignment="1">
      <alignment horizontal="center" vertical="center"/>
    </xf>
    <xf numFmtId="0" fontId="72" fillId="4" borderId="41" xfId="0" applyFont="1" applyFill="1" applyBorder="1" applyAlignment="1">
      <alignment horizontal="left" vertical="top" wrapText="1"/>
    </xf>
    <xf numFmtId="0" fontId="0" fillId="0" borderId="30" xfId="0" applyBorder="1" applyAlignment="1">
      <alignment textRotation="90"/>
    </xf>
    <xf numFmtId="0" fontId="0" fillId="0" borderId="0" xfId="0" applyBorder="1" applyAlignment="1">
      <alignment horizontal="center" vertical="center"/>
    </xf>
    <xf numFmtId="9" fontId="0" fillId="0" borderId="0" xfId="1" applyFont="1" applyBorder="1" applyAlignment="1">
      <alignment horizontal="center" vertical="center"/>
    </xf>
    <xf numFmtId="9" fontId="0" fillId="11" borderId="50" xfId="1" applyFont="1" applyFill="1" applyBorder="1" applyAlignment="1">
      <alignment horizontal="center" vertical="center"/>
    </xf>
    <xf numFmtId="0" fontId="0" fillId="0" borderId="13" xfId="0" applyBorder="1" applyAlignment="1">
      <alignment textRotation="90"/>
    </xf>
    <xf numFmtId="0" fontId="0" fillId="0" borderId="14" xfId="0" applyBorder="1"/>
    <xf numFmtId="49" fontId="9" fillId="4" borderId="50" xfId="8" applyNumberFormat="1" applyFont="1" applyFill="1" applyBorder="1" applyAlignment="1">
      <alignment horizontal="center" vertical="center" wrapText="1"/>
    </xf>
    <xf numFmtId="0" fontId="20" fillId="0" borderId="50" xfId="0" applyFont="1" applyBorder="1" applyAlignment="1">
      <alignment horizontal="center" vertical="center"/>
    </xf>
    <xf numFmtId="0" fontId="12" fillId="5" borderId="45" xfId="0" applyFont="1" applyFill="1" applyBorder="1"/>
    <xf numFmtId="0" fontId="12" fillId="5" borderId="33" xfId="0" applyFont="1" applyFill="1" applyBorder="1"/>
    <xf numFmtId="0" fontId="18" fillId="5" borderId="33" xfId="0" applyFont="1" applyFill="1" applyBorder="1" applyAlignment="1">
      <alignment horizontal="center" vertical="center"/>
    </xf>
    <xf numFmtId="0" fontId="12" fillId="5" borderId="33" xfId="0" applyFont="1" applyFill="1" applyBorder="1" applyAlignment="1">
      <alignment horizontal="center" vertical="center"/>
    </xf>
    <xf numFmtId="0" fontId="18" fillId="5" borderId="33" xfId="0" applyFont="1" applyFill="1" applyBorder="1"/>
    <xf numFmtId="0" fontId="18" fillId="5" borderId="15" xfId="0" applyFont="1" applyFill="1" applyBorder="1"/>
    <xf numFmtId="0" fontId="18" fillId="5" borderId="0" xfId="0" applyFont="1" applyFill="1"/>
    <xf numFmtId="0" fontId="10" fillId="0" borderId="0" xfId="0" applyFont="1"/>
    <xf numFmtId="0" fontId="10" fillId="0" borderId="0" xfId="0" applyFont="1" applyAlignment="1"/>
    <xf numFmtId="0" fontId="74" fillId="0" borderId="0" xfId="0" applyFont="1"/>
    <xf numFmtId="0" fontId="12" fillId="0" borderId="50" xfId="0" applyFont="1" applyBorder="1" applyAlignment="1">
      <alignment horizontal="center" vertical="center"/>
    </xf>
    <xf numFmtId="0" fontId="9" fillId="4" borderId="41" xfId="0" applyFont="1" applyFill="1" applyBorder="1" applyAlignment="1">
      <alignment horizontal="left" vertical="top" wrapText="1"/>
    </xf>
    <xf numFmtId="0" fontId="4" fillId="0" borderId="56" xfId="0" applyFont="1" applyBorder="1"/>
    <xf numFmtId="0" fontId="4" fillId="0" borderId="30" xfId="0" applyFont="1" applyBorder="1" applyAlignment="1"/>
    <xf numFmtId="0" fontId="0" fillId="0" borderId="0" xfId="0" applyBorder="1" applyAlignment="1"/>
    <xf numFmtId="0" fontId="4" fillId="0" borderId="57" xfId="0" applyFont="1" applyBorder="1"/>
    <xf numFmtId="0" fontId="69" fillId="4" borderId="55" xfId="0" applyFont="1" applyFill="1" applyBorder="1" applyAlignment="1">
      <alignment horizontal="left" vertical="center" wrapText="1"/>
    </xf>
    <xf numFmtId="49" fontId="9" fillId="4" borderId="47" xfId="8" applyNumberFormat="1" applyFont="1" applyFill="1" applyBorder="1" applyAlignment="1">
      <alignment horizontal="left" vertical="center" wrapText="1"/>
    </xf>
    <xf numFmtId="0" fontId="4" fillId="0" borderId="36" xfId="0" applyFont="1" applyFill="1" applyBorder="1" applyAlignment="1">
      <alignment horizontal="center" vertical="center"/>
    </xf>
    <xf numFmtId="0" fontId="15" fillId="0" borderId="36" xfId="0" applyFont="1" applyFill="1" applyBorder="1" applyAlignment="1">
      <alignment horizontal="center" vertical="center"/>
    </xf>
    <xf numFmtId="0" fontId="4" fillId="0" borderId="50" xfId="0" applyFont="1" applyFill="1" applyBorder="1" applyAlignment="1">
      <alignment horizontal="center" vertical="center"/>
    </xf>
    <xf numFmtId="0" fontId="15" fillId="0" borderId="50" xfId="0" applyFont="1" applyFill="1" applyBorder="1" applyAlignment="1">
      <alignment horizontal="center" vertical="center"/>
    </xf>
    <xf numFmtId="0" fontId="0" fillId="0" borderId="0" xfId="0" applyFill="1"/>
    <xf numFmtId="0" fontId="4" fillId="5" borderId="57" xfId="0" applyFont="1" applyFill="1" applyBorder="1"/>
    <xf numFmtId="0" fontId="4" fillId="5" borderId="0" xfId="0" applyFont="1" applyFill="1" applyBorder="1"/>
    <xf numFmtId="0" fontId="4" fillId="5" borderId="36" xfId="0" applyFont="1" applyFill="1" applyBorder="1" applyAlignment="1">
      <alignment horizontal="center" vertical="center"/>
    </xf>
    <xf numFmtId="0" fontId="15" fillId="5" borderId="36" xfId="0" applyFont="1" applyFill="1" applyBorder="1" applyAlignment="1">
      <alignment horizontal="center" vertical="center"/>
    </xf>
    <xf numFmtId="0" fontId="4" fillId="5" borderId="50" xfId="0" applyFont="1" applyFill="1" applyBorder="1" applyAlignment="1">
      <alignment horizontal="center" vertical="center"/>
    </xf>
    <xf numFmtId="0" fontId="15" fillId="5" borderId="50" xfId="0" applyFont="1" applyFill="1" applyBorder="1" applyAlignment="1">
      <alignment horizontal="center" vertical="center"/>
    </xf>
    <xf numFmtId="0" fontId="10" fillId="5" borderId="50" xfId="0" applyFont="1" applyFill="1" applyBorder="1" applyAlignment="1">
      <alignment horizontal="center" vertical="center"/>
    </xf>
    <xf numFmtId="0" fontId="20" fillId="5" borderId="50" xfId="0" applyFont="1" applyFill="1" applyBorder="1" applyAlignment="1">
      <alignment horizontal="center" vertical="center"/>
    </xf>
    <xf numFmtId="0" fontId="0" fillId="5" borderId="0" xfId="0" applyFill="1" applyBorder="1"/>
    <xf numFmtId="0" fontId="0" fillId="5" borderId="14" xfId="0" applyFill="1" applyBorder="1"/>
    <xf numFmtId="0" fontId="0" fillId="5" borderId="0" xfId="0" applyFill="1"/>
    <xf numFmtId="0" fontId="4" fillId="0" borderId="44" xfId="0" applyFont="1" applyFill="1" applyBorder="1"/>
    <xf numFmtId="0" fontId="10" fillId="5" borderId="0" xfId="0" applyFont="1" applyFill="1"/>
    <xf numFmtId="0" fontId="5" fillId="5" borderId="55" xfId="0" applyFont="1" applyFill="1" applyBorder="1" applyAlignment="1">
      <alignment horizontal="left" wrapText="1"/>
    </xf>
    <xf numFmtId="0" fontId="14" fillId="5" borderId="50" xfId="0" applyFont="1" applyFill="1" applyBorder="1" applyAlignment="1">
      <alignment horizontal="center" vertical="center"/>
    </xf>
    <xf numFmtId="0" fontId="24" fillId="5" borderId="50" xfId="0" applyFont="1" applyFill="1" applyBorder="1" applyAlignment="1">
      <alignment horizontal="center" vertical="center"/>
    </xf>
    <xf numFmtId="0" fontId="5" fillId="5" borderId="55" xfId="0" applyFont="1" applyFill="1" applyBorder="1" applyAlignment="1">
      <alignment wrapText="1"/>
    </xf>
    <xf numFmtId="0" fontId="5" fillId="5" borderId="55" xfId="0" applyFont="1" applyFill="1" applyBorder="1" applyAlignment="1">
      <alignment horizontal="left" vertical="center" wrapText="1"/>
    </xf>
    <xf numFmtId="0" fontId="4" fillId="2" borderId="0" xfId="0" applyFont="1" applyFill="1" applyBorder="1"/>
    <xf numFmtId="0" fontId="0" fillId="2" borderId="0" xfId="0" applyFill="1"/>
    <xf numFmtId="0" fontId="4" fillId="5" borderId="44" xfId="0" applyFont="1" applyFill="1" applyBorder="1"/>
    <xf numFmtId="0" fontId="12" fillId="5" borderId="50" xfId="0" applyFont="1" applyFill="1" applyBorder="1" applyAlignment="1">
      <alignment horizontal="center" vertical="center"/>
    </xf>
    <xf numFmtId="9" fontId="0" fillId="11" borderId="50" xfId="0" applyNumberFormat="1" applyFill="1" applyBorder="1" applyAlignment="1">
      <alignment horizontal="center" vertical="center"/>
    </xf>
    <xf numFmtId="0" fontId="4" fillId="0" borderId="0" xfId="0" applyFont="1" applyBorder="1" applyAlignment="1">
      <alignment horizont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8" xfId="0" applyFont="1" applyFill="1" applyBorder="1" applyAlignment="1">
      <alignment horizontal="left"/>
    </xf>
    <xf numFmtId="0" fontId="3" fillId="4" borderId="5" xfId="0" applyFont="1" applyFill="1" applyBorder="1" applyAlignment="1">
      <alignment horizontal="left"/>
    </xf>
    <xf numFmtId="0" fontId="12" fillId="5" borderId="4" xfId="0" applyFont="1" applyFill="1" applyBorder="1" applyAlignment="1">
      <alignment horizontal="center" wrapText="1"/>
    </xf>
    <xf numFmtId="0" fontId="12" fillId="5" borderId="8" xfId="0" applyFont="1" applyFill="1" applyBorder="1" applyAlignment="1">
      <alignment horizontal="center" wrapText="1"/>
    </xf>
    <xf numFmtId="0" fontId="12" fillId="5" borderId="5" xfId="0" applyFont="1" applyFill="1" applyBorder="1" applyAlignment="1">
      <alignment horizontal="center" wrapText="1"/>
    </xf>
    <xf numFmtId="9" fontId="3" fillId="5" borderId="3" xfId="1" applyFont="1" applyFill="1" applyBorder="1" applyAlignment="1"/>
    <xf numFmtId="0" fontId="16" fillId="5" borderId="3" xfId="0" applyFont="1" applyFill="1" applyBorder="1" applyAlignment="1">
      <alignment vertical="center" wrapText="1"/>
    </xf>
    <xf numFmtId="0" fontId="3" fillId="4" borderId="3" xfId="0" applyFont="1" applyFill="1" applyBorder="1" applyAlignment="1">
      <alignment horizontal="left" vertical="top" wrapText="1"/>
    </xf>
    <xf numFmtId="0" fontId="3" fillId="4" borderId="1" xfId="0" applyFont="1" applyFill="1" applyBorder="1" applyAlignment="1">
      <alignment horizontal="center"/>
    </xf>
    <xf numFmtId="0" fontId="3" fillId="4" borderId="0" xfId="0" applyFont="1" applyFill="1" applyBorder="1" applyAlignment="1">
      <alignment horizontal="center"/>
    </xf>
    <xf numFmtId="0" fontId="3" fillId="4" borderId="14" xfId="0" applyFont="1" applyFill="1" applyBorder="1" applyAlignment="1">
      <alignment horizontal="left" wrapText="1"/>
    </xf>
    <xf numFmtId="0" fontId="9" fillId="4" borderId="3"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0" xfId="0" applyFont="1" applyFill="1" applyBorder="1" applyAlignment="1">
      <alignment vertical="center" wrapText="1"/>
    </xf>
    <xf numFmtId="9" fontId="12" fillId="5" borderId="3" xfId="1" applyFont="1" applyFill="1" applyBorder="1" applyAlignment="1"/>
    <xf numFmtId="165" fontId="12" fillId="0" borderId="9" xfId="3" applyFont="1" applyFill="1" applyBorder="1" applyAlignment="1" applyProtection="1">
      <alignment horizontal="left" vertical="justify" wrapText="1"/>
    </xf>
    <xf numFmtId="165" fontId="12" fillId="0" borderId="8" xfId="3" applyFont="1" applyFill="1" applyBorder="1" applyAlignment="1" applyProtection="1">
      <alignment horizontal="left" vertical="justify" wrapText="1"/>
    </xf>
    <xf numFmtId="165" fontId="12" fillId="0" borderId="5" xfId="3" applyFont="1" applyFill="1" applyBorder="1" applyAlignment="1" applyProtection="1">
      <alignment horizontal="left" vertical="justify"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horizontal="left" wrapText="1"/>
    </xf>
    <xf numFmtId="0" fontId="16" fillId="0" borderId="11" xfId="0" applyFont="1" applyBorder="1" applyAlignment="1">
      <alignment horizontal="left"/>
    </xf>
    <xf numFmtId="0" fontId="16" fillId="5" borderId="4"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16" fillId="5" borderId="4" xfId="0" applyFont="1" applyFill="1" applyBorder="1" applyAlignment="1">
      <alignment horizontal="left" wrapText="1"/>
    </xf>
    <xf numFmtId="0" fontId="16" fillId="5" borderId="8" xfId="0" applyFont="1" applyFill="1" applyBorder="1" applyAlignment="1">
      <alignment horizontal="left" wrapText="1"/>
    </xf>
    <xf numFmtId="0" fontId="16" fillId="5" borderId="5" xfId="0" applyFont="1" applyFill="1" applyBorder="1" applyAlignment="1">
      <alignment horizontal="left" wrapText="1"/>
    </xf>
    <xf numFmtId="9" fontId="3" fillId="0" borderId="0" xfId="1" applyFont="1" applyFill="1" applyBorder="1" applyAlignment="1">
      <alignment horizontal="center"/>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0"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9" fontId="12" fillId="5" borderId="3" xfId="1" applyFont="1" applyFill="1" applyBorder="1" applyAlignment="1">
      <alignment vertical="center" wrapText="1"/>
    </xf>
    <xf numFmtId="9" fontId="12" fillId="5" borderId="4" xfId="1" applyFont="1" applyFill="1" applyBorder="1" applyAlignment="1">
      <alignment vertical="center" wrapText="1"/>
    </xf>
    <xf numFmtId="0" fontId="4" fillId="0" borderId="5" xfId="0" applyFont="1" applyBorder="1" applyAlignment="1">
      <alignment horizontal="center" wrapText="1"/>
    </xf>
    <xf numFmtId="9" fontId="12" fillId="5" borderId="10" xfId="1" applyFont="1" applyFill="1" applyBorder="1" applyAlignment="1">
      <alignment horizontal="left" vertical="center" wrapText="1"/>
    </xf>
    <xf numFmtId="9" fontId="12" fillId="5" borderId="11" xfId="1" applyFont="1" applyFill="1" applyBorder="1" applyAlignment="1">
      <alignment horizontal="left" vertical="center" wrapText="1"/>
    </xf>
    <xf numFmtId="9" fontId="12" fillId="5" borderId="1" xfId="1" applyFont="1" applyFill="1" applyBorder="1" applyAlignment="1">
      <alignment horizontal="left" vertical="center" wrapText="1"/>
    </xf>
    <xf numFmtId="9" fontId="12" fillId="5" borderId="0" xfId="1" applyFont="1" applyFill="1" applyBorder="1" applyAlignment="1">
      <alignment horizontal="left" vertical="center" wrapText="1"/>
    </xf>
    <xf numFmtId="9" fontId="12" fillId="5" borderId="13" xfId="1" applyFont="1" applyFill="1" applyBorder="1" applyAlignment="1">
      <alignment horizontal="left" vertical="center" wrapText="1"/>
    </xf>
    <xf numFmtId="9" fontId="12" fillId="5" borderId="14" xfId="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0" xfId="0" applyFont="1" applyFill="1" applyBorder="1" applyAlignment="1">
      <alignment vertical="center" wrapText="1"/>
    </xf>
    <xf numFmtId="9" fontId="12" fillId="5" borderId="3" xfId="1" applyFont="1" applyFill="1" applyBorder="1" applyAlignment="1">
      <alignment wrapText="1"/>
    </xf>
    <xf numFmtId="165" fontId="16" fillId="0" borderId="3" xfId="3" applyFont="1" applyFill="1" applyBorder="1" applyAlignment="1" applyProtection="1">
      <alignment horizontal="center" vertical="center" wrapText="1"/>
    </xf>
    <xf numFmtId="0" fontId="3" fillId="4" borderId="11" xfId="0" applyFont="1" applyFill="1" applyBorder="1" applyAlignment="1">
      <alignment horizontal="left" vertical="top" wrapText="1"/>
    </xf>
    <xf numFmtId="9" fontId="17" fillId="0" borderId="0" xfId="1" applyFont="1" applyFill="1" applyBorder="1" applyAlignment="1">
      <alignment horizontal="center" vertical="center" wrapText="1"/>
    </xf>
    <xf numFmtId="9" fontId="3" fillId="5" borderId="11" xfId="1" applyFont="1" applyFill="1" applyBorder="1" applyAlignment="1">
      <alignment horizontal="center"/>
    </xf>
    <xf numFmtId="9" fontId="3" fillId="5" borderId="0" xfId="1" applyFont="1" applyFill="1" applyAlignment="1">
      <alignment horizontal="center"/>
    </xf>
    <xf numFmtId="0" fontId="15" fillId="5" borderId="8" xfId="0" applyFont="1" applyFill="1" applyBorder="1" applyAlignment="1">
      <alignment vertical="center" wrapText="1"/>
    </xf>
    <xf numFmtId="0" fontId="16" fillId="0" borderId="3" xfId="0" applyFont="1" applyBorder="1" applyAlignment="1">
      <alignment horizontal="left"/>
    </xf>
    <xf numFmtId="0" fontId="16" fillId="0" borderId="3" xfId="0" applyFont="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3" xfId="0" applyFont="1" applyFill="1" applyBorder="1" applyAlignment="1">
      <alignment horizontal="left" vertical="center" wrapText="1"/>
    </xf>
    <xf numFmtId="165" fontId="16" fillId="0" borderId="4" xfId="3" applyFont="1" applyFill="1" applyBorder="1" applyAlignment="1" applyProtection="1">
      <alignment vertical="justify" wrapText="1"/>
    </xf>
    <xf numFmtId="165" fontId="16" fillId="0" borderId="8" xfId="3" applyFont="1" applyFill="1" applyBorder="1" applyAlignment="1" applyProtection="1">
      <alignment vertical="justify" wrapText="1"/>
    </xf>
    <xf numFmtId="165" fontId="16" fillId="0" borderId="5" xfId="3" applyFont="1" applyFill="1" applyBorder="1" applyAlignment="1" applyProtection="1">
      <alignment vertical="justify" wrapText="1"/>
    </xf>
    <xf numFmtId="0" fontId="15" fillId="5" borderId="3" xfId="0" applyFont="1" applyFill="1" applyBorder="1" applyAlignment="1">
      <alignment vertical="center" wrapText="1"/>
    </xf>
    <xf numFmtId="165" fontId="12" fillId="0" borderId="3" xfId="3" applyFont="1" applyFill="1" applyBorder="1" applyAlignment="1" applyProtection="1">
      <alignment horizontal="left" vertical="center" wrapText="1"/>
    </xf>
    <xf numFmtId="9" fontId="12" fillId="5" borderId="10" xfId="1" applyFont="1" applyFill="1" applyBorder="1" applyAlignment="1">
      <alignment horizontal="center" wrapText="1"/>
    </xf>
    <xf numFmtId="9" fontId="12" fillId="5" borderId="11" xfId="1" applyFont="1" applyFill="1" applyBorder="1" applyAlignment="1">
      <alignment horizontal="center" wrapText="1"/>
    </xf>
    <xf numFmtId="9" fontId="12" fillId="5" borderId="12" xfId="1" applyFont="1" applyFill="1" applyBorder="1" applyAlignment="1">
      <alignment horizontal="center" wrapText="1"/>
    </xf>
    <xf numFmtId="9" fontId="12" fillId="5" borderId="13" xfId="1" applyFont="1" applyFill="1" applyBorder="1" applyAlignment="1">
      <alignment horizontal="center" wrapText="1"/>
    </xf>
    <xf numFmtId="9" fontId="12" fillId="5" borderId="14" xfId="1" applyFont="1" applyFill="1" applyBorder="1" applyAlignment="1">
      <alignment horizontal="center" wrapText="1"/>
    </xf>
    <xf numFmtId="9" fontId="12" fillId="5" borderId="15" xfId="1" applyFont="1" applyFill="1" applyBorder="1" applyAlignment="1">
      <alignment horizont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165" fontId="14" fillId="0" borderId="3" xfId="3" applyFont="1" applyFill="1" applyBorder="1" applyAlignment="1" applyProtection="1">
      <alignment horizontal="left" vertical="justify" wrapText="1"/>
    </xf>
    <xf numFmtId="0" fontId="3" fillId="4" borderId="3" xfId="0" applyFont="1" applyFill="1" applyBorder="1" applyAlignment="1">
      <alignment horizontal="left" wrapText="1"/>
    </xf>
    <xf numFmtId="0" fontId="9" fillId="4"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3" xfId="0" applyFont="1" applyFill="1" applyBorder="1" applyAlignment="1">
      <alignment vertical="center" wrapText="1"/>
    </xf>
    <xf numFmtId="165" fontId="13" fillId="0" borderId="9" xfId="3" applyFont="1" applyFill="1" applyBorder="1" applyAlignment="1" applyProtection="1">
      <alignment horizontal="left" vertical="center" wrapText="1"/>
    </xf>
    <xf numFmtId="165" fontId="13" fillId="0" borderId="8" xfId="3" applyFont="1" applyFill="1" applyBorder="1" applyAlignment="1" applyProtection="1">
      <alignment horizontal="left" vertical="center" wrapText="1"/>
    </xf>
    <xf numFmtId="165" fontId="13" fillId="0" borderId="5" xfId="3" applyFont="1" applyFill="1" applyBorder="1" applyAlignment="1" applyProtection="1">
      <alignment horizontal="left" vertical="center" wrapText="1"/>
    </xf>
    <xf numFmtId="0" fontId="3" fillId="4" borderId="0" xfId="0" applyFont="1" applyFill="1" applyAlignment="1">
      <alignment horizontal="left"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justify" wrapText="1"/>
    </xf>
    <xf numFmtId="0" fontId="3" fillId="4" borderId="4" xfId="0" applyFont="1" applyFill="1" applyBorder="1" applyAlignment="1">
      <alignment horizontal="center" vertical="justify" wrapText="1"/>
    </xf>
    <xf numFmtId="0" fontId="3" fillId="4" borderId="8" xfId="0" applyFont="1" applyFill="1" applyBorder="1" applyAlignment="1">
      <alignment horizontal="center" vertical="justify" wrapText="1"/>
    </xf>
    <xf numFmtId="0" fontId="3" fillId="4" borderId="5" xfId="0" applyFont="1" applyFill="1" applyBorder="1" applyAlignment="1">
      <alignment horizontal="center" vertical="justify" wrapText="1"/>
    </xf>
    <xf numFmtId="0" fontId="3" fillId="4" borderId="4" xfId="0" applyFont="1" applyFill="1" applyBorder="1" applyAlignment="1">
      <alignment vertical="justify" wrapText="1"/>
    </xf>
    <xf numFmtId="0" fontId="3" fillId="4" borderId="5" xfId="0" applyFont="1" applyFill="1" applyBorder="1" applyAlignment="1">
      <alignment vertical="justify" wrapText="1"/>
    </xf>
    <xf numFmtId="0" fontId="4" fillId="0" borderId="3" xfId="0" applyFont="1" applyBorder="1" applyAlignment="1">
      <alignment horizontal="center"/>
    </xf>
    <xf numFmtId="0" fontId="3" fillId="4" borderId="3" xfId="0" applyFont="1" applyFill="1" applyBorder="1" applyAlignment="1">
      <alignment horizont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xf>
    <xf numFmtId="0" fontId="3" fillId="4" borderId="5" xfId="0" applyFont="1" applyFill="1" applyBorder="1" applyAlignment="1">
      <alignment horizontal="center"/>
    </xf>
    <xf numFmtId="16" fontId="3" fillId="4" borderId="4" xfId="0" applyNumberFormat="1" applyFont="1" applyFill="1" applyBorder="1" applyAlignment="1">
      <alignment horizontal="center"/>
    </xf>
    <xf numFmtId="16" fontId="3" fillId="4" borderId="5" xfId="0" applyNumberFormat="1" applyFont="1" applyFill="1" applyBorder="1" applyAlignment="1">
      <alignment horizontal="center"/>
    </xf>
    <xf numFmtId="0" fontId="5" fillId="2" borderId="0"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0" xfId="0" applyFont="1" applyFill="1" applyBorder="1" applyAlignment="1">
      <alignment horizontal="center" wrapText="1"/>
    </xf>
    <xf numFmtId="0" fontId="3" fillId="4" borderId="8" xfId="0" applyFont="1" applyFill="1" applyBorder="1" applyAlignment="1">
      <alignment horizontal="center"/>
    </xf>
    <xf numFmtId="0" fontId="3" fillId="4" borderId="3" xfId="0" applyFont="1" applyFill="1" applyBorder="1" applyAlignment="1">
      <alignment horizontal="center" vertical="center"/>
    </xf>
    <xf numFmtId="0" fontId="7" fillId="4" borderId="3" xfId="2" applyFont="1" applyFill="1" applyBorder="1" applyAlignment="1">
      <alignment horizontal="center" vertical="center"/>
    </xf>
    <xf numFmtId="0" fontId="4" fillId="0" borderId="3" xfId="0" applyFont="1" applyFill="1" applyBorder="1" applyAlignment="1">
      <alignment horizontal="left"/>
    </xf>
    <xf numFmtId="0" fontId="9" fillId="6" borderId="4"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5" xfId="0" applyFont="1" applyFill="1" applyBorder="1" applyAlignment="1">
      <alignment horizontal="center" vertical="center"/>
    </xf>
    <xf numFmtId="0" fontId="3" fillId="0" borderId="0" xfId="0" applyFont="1" applyFill="1" applyBorder="1" applyAlignment="1">
      <alignment horizontal="center"/>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5" fillId="5" borderId="3" xfId="0" applyFont="1" applyFill="1" applyBorder="1" applyAlignment="1">
      <alignment horizontal="left" wrapText="1"/>
    </xf>
    <xf numFmtId="167" fontId="15" fillId="5" borderId="3" xfId="5" applyNumberFormat="1" applyFont="1" applyFill="1" applyBorder="1" applyAlignment="1"/>
    <xf numFmtId="9" fontId="25" fillId="0" borderId="4" xfId="1" applyFont="1" applyFill="1" applyBorder="1" applyAlignment="1">
      <alignment horizontal="center" vertical="center" wrapText="1"/>
    </xf>
    <xf numFmtId="9" fontId="25" fillId="0" borderId="8" xfId="1" applyFont="1" applyFill="1" applyBorder="1" applyAlignment="1">
      <alignment horizontal="center" vertical="center" wrapText="1"/>
    </xf>
    <xf numFmtId="9" fontId="25" fillId="0" borderId="5" xfId="1" applyFont="1" applyFill="1" applyBorder="1" applyAlignment="1">
      <alignment horizontal="center" vertical="center" wrapText="1"/>
    </xf>
    <xf numFmtId="0" fontId="9" fillId="4" borderId="14" xfId="0" applyFont="1" applyFill="1" applyBorder="1" applyAlignment="1">
      <alignment horizontal="left" wrapText="1"/>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9" fontId="18" fillId="0" borderId="4" xfId="1" applyFont="1" applyFill="1" applyBorder="1" applyAlignment="1">
      <alignment vertical="center" wrapText="1"/>
    </xf>
    <xf numFmtId="9" fontId="18" fillId="0" borderId="8" xfId="1" applyFont="1" applyFill="1" applyBorder="1" applyAlignment="1">
      <alignment vertical="center" wrapText="1"/>
    </xf>
    <xf numFmtId="9" fontId="18" fillId="0" borderId="5" xfId="1" applyFont="1" applyFill="1" applyBorder="1" applyAlignment="1">
      <alignment vertic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5" xfId="0" applyFont="1" applyFill="1" applyBorder="1" applyAlignment="1">
      <alignment horizontal="left" vertical="center" wrapText="1"/>
    </xf>
    <xf numFmtId="9" fontId="12" fillId="0" borderId="0" xfId="1" applyFont="1" applyFill="1" applyBorder="1" applyAlignment="1">
      <alignment vertical="center" wrapText="1"/>
    </xf>
    <xf numFmtId="167" fontId="16" fillId="5" borderId="4" xfId="5" applyNumberFormat="1" applyFont="1" applyFill="1" applyBorder="1" applyAlignment="1"/>
    <xf numFmtId="167" fontId="16" fillId="5" borderId="8" xfId="5" applyNumberFormat="1" applyFont="1" applyFill="1" applyBorder="1" applyAlignment="1"/>
    <xf numFmtId="167" fontId="16" fillId="5" borderId="5" xfId="5" applyNumberFormat="1" applyFont="1" applyFill="1" applyBorder="1" applyAlignment="1"/>
    <xf numFmtId="0" fontId="22" fillId="0" borderId="3" xfId="0" applyFont="1" applyFill="1" applyBorder="1" applyAlignment="1">
      <alignment horizontal="left" wrapText="1"/>
    </xf>
    <xf numFmtId="9" fontId="18" fillId="0" borderId="3" xfId="1" applyFont="1" applyFill="1" applyBorder="1" applyAlignment="1">
      <alignment vertical="center" wrapText="1"/>
    </xf>
    <xf numFmtId="9" fontId="18" fillId="5" borderId="3" xfId="1" applyFont="1" applyFill="1" applyBorder="1" applyAlignment="1">
      <alignment vertical="center" wrapText="1"/>
    </xf>
    <xf numFmtId="0" fontId="12" fillId="0" borderId="4" xfId="6" applyFont="1" applyFill="1" applyBorder="1" applyAlignment="1">
      <alignment horizontal="left" vertical="center" wrapText="1"/>
    </xf>
    <xf numFmtId="0" fontId="12" fillId="0" borderId="8" xfId="6" applyFont="1" applyFill="1" applyBorder="1" applyAlignment="1">
      <alignment horizontal="left" vertical="center" wrapText="1"/>
    </xf>
    <xf numFmtId="0" fontId="12" fillId="0" borderId="5" xfId="6" applyFont="1" applyFill="1" applyBorder="1" applyAlignment="1">
      <alignment horizontal="left" vertical="center" wrapText="1"/>
    </xf>
    <xf numFmtId="9" fontId="12" fillId="0" borderId="3" xfId="1" applyFont="1" applyFill="1" applyBorder="1" applyAlignment="1">
      <alignment wrapText="1"/>
    </xf>
    <xf numFmtId="165" fontId="16" fillId="0" borderId="9" xfId="3" applyFont="1" applyFill="1" applyBorder="1" applyAlignment="1" applyProtection="1">
      <alignment horizontal="left" vertical="justify" wrapText="1"/>
    </xf>
    <xf numFmtId="165" fontId="16" fillId="0" borderId="8" xfId="3" applyFont="1" applyFill="1" applyBorder="1" applyAlignment="1" applyProtection="1">
      <alignment horizontal="left" vertical="justify" wrapText="1"/>
    </xf>
    <xf numFmtId="165" fontId="16" fillId="0" borderId="5" xfId="3" applyFont="1" applyFill="1" applyBorder="1" applyAlignment="1" applyProtection="1">
      <alignment horizontal="left" vertical="justify" wrapText="1"/>
    </xf>
    <xf numFmtId="164" fontId="16" fillId="5" borderId="3" xfId="5" applyFont="1" applyFill="1" applyBorder="1" applyAlignment="1"/>
    <xf numFmtId="0" fontId="22" fillId="0" borderId="3" xfId="0" applyFont="1" applyFill="1" applyBorder="1" applyAlignment="1">
      <alignment horizontal="center" wrapText="1"/>
    </xf>
    <xf numFmtId="0" fontId="22" fillId="0" borderId="3" xfId="0" applyFont="1" applyFill="1" applyBorder="1" applyAlignment="1">
      <alignment horizontal="center" vertical="center" wrapText="1"/>
    </xf>
    <xf numFmtId="9" fontId="17" fillId="5" borderId="0" xfId="1" applyFont="1" applyFill="1" applyBorder="1" applyAlignment="1">
      <alignment horizontal="center" vertical="center" wrapText="1"/>
    </xf>
    <xf numFmtId="164" fontId="16" fillId="0" borderId="4" xfId="5" applyFont="1" applyBorder="1" applyAlignment="1">
      <alignment horizontal="left"/>
    </xf>
    <xf numFmtId="164" fontId="16" fillId="0" borderId="8" xfId="5" applyFont="1" applyBorder="1" applyAlignment="1">
      <alignment horizontal="left"/>
    </xf>
    <xf numFmtId="164" fontId="16" fillId="0" borderId="5" xfId="5" applyFont="1" applyBorder="1" applyAlignment="1">
      <alignment horizontal="left"/>
    </xf>
    <xf numFmtId="9" fontId="18" fillId="0" borderId="4" xfId="1" applyFont="1" applyFill="1" applyBorder="1" applyAlignment="1">
      <alignment wrapText="1"/>
    </xf>
    <xf numFmtId="9" fontId="18" fillId="0" borderId="8" xfId="1" applyFont="1" applyFill="1" applyBorder="1" applyAlignment="1">
      <alignment wrapText="1"/>
    </xf>
    <xf numFmtId="9" fontId="18" fillId="0" borderId="5" xfId="1" applyFont="1" applyFill="1" applyBorder="1" applyAlignment="1">
      <alignment wrapText="1"/>
    </xf>
    <xf numFmtId="0" fontId="17" fillId="0"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9" fontId="12" fillId="0" borderId="10" xfId="1" applyFont="1" applyFill="1" applyBorder="1" applyAlignment="1">
      <alignment horizontal="center" vertical="center" wrapText="1"/>
    </xf>
    <xf numFmtId="9" fontId="12" fillId="0" borderId="11" xfId="1" applyFont="1" applyFill="1" applyBorder="1" applyAlignment="1">
      <alignment horizontal="center" vertical="center" wrapText="1"/>
    </xf>
    <xf numFmtId="9" fontId="12" fillId="0" borderId="12"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0" xfId="1" applyFont="1" applyFill="1" applyBorder="1" applyAlignment="1">
      <alignment horizontal="center" vertical="center" wrapText="1"/>
    </xf>
    <xf numFmtId="9" fontId="12" fillId="0" borderId="16" xfId="1" applyFont="1" applyFill="1" applyBorder="1" applyAlignment="1">
      <alignment horizontal="center" vertical="center" wrapText="1"/>
    </xf>
    <xf numFmtId="9" fontId="12" fillId="0" borderId="13" xfId="1" applyFont="1" applyFill="1" applyBorder="1" applyAlignment="1">
      <alignment horizontal="center" vertical="center" wrapText="1"/>
    </xf>
    <xf numFmtId="9" fontId="12" fillId="0" borderId="14" xfId="1" applyFont="1" applyFill="1" applyBorder="1" applyAlignment="1">
      <alignment horizontal="center" vertical="center" wrapText="1"/>
    </xf>
    <xf numFmtId="9" fontId="12" fillId="0" borderId="15" xfId="1" applyFont="1" applyFill="1" applyBorder="1" applyAlignment="1">
      <alignment horizontal="center" vertical="center" wrapText="1"/>
    </xf>
    <xf numFmtId="0" fontId="23" fillId="5" borderId="3" xfId="0" applyFont="1" applyFill="1" applyBorder="1" applyAlignment="1">
      <alignment horizontal="center" wrapText="1"/>
    </xf>
    <xf numFmtId="164" fontId="16" fillId="5" borderId="10" xfId="5" applyFont="1" applyFill="1" applyBorder="1" applyAlignment="1"/>
    <xf numFmtId="164" fontId="16" fillId="5" borderId="11" xfId="5" applyFont="1" applyFill="1" applyBorder="1" applyAlignment="1"/>
    <xf numFmtId="164" fontId="16" fillId="5" borderId="12" xfId="5" applyFont="1" applyFill="1" applyBorder="1" applyAlignment="1"/>
    <xf numFmtId="164" fontId="16" fillId="5" borderId="13" xfId="5" applyFont="1" applyFill="1" applyBorder="1" applyAlignment="1"/>
    <xf numFmtId="164" fontId="16" fillId="5" borderId="14" xfId="5" applyFont="1" applyFill="1" applyBorder="1" applyAlignment="1"/>
    <xf numFmtId="164" fontId="16" fillId="5" borderId="15" xfId="5" applyFont="1" applyFill="1" applyBorder="1" applyAlignment="1"/>
    <xf numFmtId="0" fontId="4" fillId="5" borderId="0" xfId="0" applyFont="1" applyFill="1" applyAlignment="1">
      <alignment horizontal="center" wrapText="1"/>
    </xf>
    <xf numFmtId="0" fontId="17" fillId="5" borderId="4" xfId="0" applyFont="1" applyFill="1" applyBorder="1" applyAlignment="1">
      <alignment horizontal="right" vertical="center" wrapText="1"/>
    </xf>
    <xf numFmtId="0" fontId="17" fillId="5" borderId="8" xfId="0" applyFont="1" applyFill="1" applyBorder="1" applyAlignment="1">
      <alignment horizontal="right" vertical="center" wrapText="1"/>
    </xf>
    <xf numFmtId="0" fontId="17" fillId="5" borderId="5" xfId="0" applyFont="1" applyFill="1" applyBorder="1" applyAlignment="1">
      <alignment horizontal="right" vertical="center" wrapText="1"/>
    </xf>
    <xf numFmtId="1" fontId="12" fillId="5" borderId="3" xfId="1" applyNumberFormat="1" applyFont="1" applyFill="1" applyBorder="1" applyAlignment="1">
      <alignment vertical="center" wrapText="1"/>
    </xf>
    <xf numFmtId="0" fontId="17" fillId="0" borderId="0" xfId="0" applyFont="1" applyFill="1" applyBorder="1" applyAlignment="1">
      <alignment horizontal="center" wrapText="1"/>
    </xf>
    <xf numFmtId="1" fontId="17" fillId="5" borderId="3" xfId="1" applyNumberFormat="1" applyFont="1" applyFill="1" applyBorder="1" applyAlignment="1">
      <alignment vertical="center" wrapText="1"/>
    </xf>
    <xf numFmtId="0" fontId="12" fillId="5" borderId="3" xfId="0" applyFont="1" applyFill="1" applyBorder="1" applyAlignment="1">
      <alignment wrapText="1"/>
    </xf>
    <xf numFmtId="0" fontId="3" fillId="4" borderId="4"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9" fillId="4" borderId="4" xfId="0" applyFont="1" applyFill="1" applyBorder="1" applyAlignment="1">
      <alignment vertical="center" wrapText="1"/>
    </xf>
    <xf numFmtId="0" fontId="9" fillId="4" borderId="8" xfId="0" applyFont="1" applyFill="1" applyBorder="1" applyAlignment="1">
      <alignment vertical="center" wrapText="1"/>
    </xf>
    <xf numFmtId="0" fontId="9" fillId="4" borderId="5" xfId="0" applyFont="1" applyFill="1" applyBorder="1" applyAlignment="1">
      <alignment vertical="center" wrapText="1"/>
    </xf>
    <xf numFmtId="9" fontId="21" fillId="0" borderId="10" xfId="1" applyFont="1" applyFill="1" applyBorder="1" applyAlignment="1">
      <alignment horizontal="center" vertical="center" wrapText="1"/>
    </xf>
    <xf numFmtId="9" fontId="21" fillId="0" borderId="11" xfId="1" applyFont="1" applyFill="1" applyBorder="1" applyAlignment="1">
      <alignment horizontal="center" vertical="center" wrapText="1"/>
    </xf>
    <xf numFmtId="9" fontId="21" fillId="0" borderId="12" xfId="1" applyFont="1" applyFill="1" applyBorder="1" applyAlignment="1">
      <alignment horizontal="center" vertical="center" wrapText="1"/>
    </xf>
    <xf numFmtId="9" fontId="21" fillId="0" borderId="1" xfId="1" applyFont="1" applyFill="1" applyBorder="1" applyAlignment="1">
      <alignment horizontal="center" vertical="center" wrapText="1"/>
    </xf>
    <xf numFmtId="9" fontId="21" fillId="0" borderId="0" xfId="1" applyFont="1" applyFill="1" applyBorder="1" applyAlignment="1">
      <alignment horizontal="center" vertical="center" wrapText="1"/>
    </xf>
    <xf numFmtId="9" fontId="21" fillId="0" borderId="16" xfId="1" applyFont="1" applyFill="1" applyBorder="1" applyAlignment="1">
      <alignment horizontal="center" vertical="center" wrapText="1"/>
    </xf>
    <xf numFmtId="9" fontId="21" fillId="0" borderId="13" xfId="1" applyFont="1" applyFill="1" applyBorder="1" applyAlignment="1">
      <alignment horizontal="center" vertical="center" wrapText="1"/>
    </xf>
    <xf numFmtId="9" fontId="21" fillId="0" borderId="14" xfId="1" applyFont="1" applyFill="1" applyBorder="1" applyAlignment="1">
      <alignment horizontal="center" vertical="center" wrapText="1"/>
    </xf>
    <xf numFmtId="9" fontId="21" fillId="0" borderId="15" xfId="1" applyFont="1" applyFill="1" applyBorder="1" applyAlignment="1">
      <alignment horizontal="center" vertical="center" wrapText="1"/>
    </xf>
    <xf numFmtId="9" fontId="18" fillId="0" borderId="3" xfId="1" applyFont="1" applyFill="1" applyBorder="1" applyAlignment="1">
      <alignment wrapText="1"/>
    </xf>
    <xf numFmtId="165" fontId="15" fillId="0" borderId="9"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4"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18" fillId="0" borderId="3" xfId="0" applyFont="1" applyFill="1" applyBorder="1" applyAlignment="1">
      <alignment vertical="center" wrapText="1"/>
    </xf>
    <xf numFmtId="165" fontId="19" fillId="4" borderId="4" xfId="3" applyFont="1" applyFill="1" applyBorder="1" applyAlignment="1" applyProtection="1">
      <alignment horizontal="center" vertical="justify" wrapText="1"/>
    </xf>
    <xf numFmtId="165" fontId="19" fillId="4" borderId="8" xfId="3" applyFont="1" applyFill="1" applyBorder="1" applyAlignment="1" applyProtection="1">
      <alignment horizontal="center" vertical="justify" wrapText="1"/>
    </xf>
    <xf numFmtId="165" fontId="19" fillId="4" borderId="5" xfId="3" applyFont="1" applyFill="1" applyBorder="1" applyAlignment="1" applyProtection="1">
      <alignment horizontal="center" vertical="justify" wrapText="1"/>
    </xf>
    <xf numFmtId="0" fontId="4" fillId="0" borderId="0" xfId="0" applyFont="1" applyAlignment="1">
      <alignment horizontal="center" wrapText="1"/>
    </xf>
    <xf numFmtId="0" fontId="22" fillId="0" borderId="3" xfId="0" applyFont="1" applyFill="1" applyBorder="1" applyAlignment="1">
      <alignment horizontal="left" vertical="center" wrapText="1"/>
    </xf>
    <xf numFmtId="165" fontId="18" fillId="0" borderId="8" xfId="3" applyFont="1" applyFill="1" applyBorder="1" applyAlignment="1" applyProtection="1">
      <alignment horizontal="left" vertical="justify" wrapText="1"/>
    </xf>
    <xf numFmtId="165" fontId="18" fillId="0" borderId="5" xfId="3" applyFont="1" applyFill="1" applyBorder="1" applyAlignment="1" applyProtection="1">
      <alignment horizontal="left" vertical="justify" wrapText="1"/>
    </xf>
    <xf numFmtId="165" fontId="12" fillId="5" borderId="9" xfId="3" applyFont="1" applyFill="1" applyBorder="1" applyAlignment="1" applyProtection="1">
      <alignment horizontal="left" vertical="justify" wrapText="1"/>
    </xf>
    <xf numFmtId="165" fontId="12" fillId="5" borderId="8" xfId="3" applyFont="1" applyFill="1" applyBorder="1" applyAlignment="1" applyProtection="1">
      <alignment horizontal="left" vertical="justify" wrapText="1"/>
    </xf>
    <xf numFmtId="165" fontId="12" fillId="5" borderId="5" xfId="3" applyFont="1" applyFill="1" applyBorder="1" applyAlignment="1" applyProtection="1">
      <alignment horizontal="left" vertical="justify"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5" borderId="4" xfId="0" applyFont="1" applyFill="1" applyBorder="1" applyAlignment="1">
      <alignment vertical="center" wrapText="1"/>
    </xf>
    <xf numFmtId="0" fontId="18" fillId="5" borderId="8" xfId="0" applyFont="1" applyFill="1" applyBorder="1" applyAlignment="1">
      <alignment vertical="center" wrapText="1"/>
    </xf>
    <xf numFmtId="0" fontId="18" fillId="5" borderId="5" xfId="0" applyFont="1" applyFill="1" applyBorder="1" applyAlignment="1">
      <alignment vertical="center" wrapText="1"/>
    </xf>
    <xf numFmtId="0" fontId="18" fillId="0" borderId="4" xfId="0" applyFont="1" applyFill="1" applyBorder="1" applyAlignment="1">
      <alignment vertical="center" wrapText="1"/>
    </xf>
    <xf numFmtId="0" fontId="18" fillId="0" borderId="8" xfId="0" applyFont="1" applyFill="1" applyBorder="1" applyAlignment="1">
      <alignment vertical="center" wrapText="1"/>
    </xf>
    <xf numFmtId="0" fontId="18" fillId="0" borderId="5" xfId="0" applyFont="1" applyFill="1" applyBorder="1" applyAlignment="1">
      <alignment vertical="center" wrapText="1"/>
    </xf>
    <xf numFmtId="9" fontId="18" fillId="0" borderId="10" xfId="1" applyFont="1" applyFill="1" applyBorder="1" applyAlignment="1">
      <alignment horizontal="left" vertical="center" wrapText="1"/>
    </xf>
    <xf numFmtId="9" fontId="18" fillId="0" borderId="11" xfId="1" applyFont="1" applyFill="1" applyBorder="1" applyAlignment="1">
      <alignment horizontal="left" vertical="center" wrapText="1"/>
    </xf>
    <xf numFmtId="9" fontId="18" fillId="0" borderId="12" xfId="1" applyFont="1" applyFill="1" applyBorder="1" applyAlignment="1">
      <alignment horizontal="left" vertical="center" wrapText="1"/>
    </xf>
    <xf numFmtId="0" fontId="3" fillId="0" borderId="6" xfId="0" applyFont="1" applyBorder="1" applyAlignment="1">
      <alignment horizontal="left" vertical="center"/>
    </xf>
    <xf numFmtId="0" fontId="12" fillId="0" borderId="2"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7" xfId="4" applyFont="1" applyFill="1" applyBorder="1" applyAlignment="1">
      <alignment horizontal="lef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16"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0" borderId="0" xfId="0" applyFont="1" applyFill="1" applyBorder="1" applyAlignment="1">
      <alignment vertical="center" wrapText="1"/>
    </xf>
    <xf numFmtId="165" fontId="9" fillId="4" borderId="3" xfId="3" applyFont="1" applyFill="1" applyBorder="1" applyAlignment="1" applyProtection="1">
      <alignment horizontal="center" vertical="center" wrapText="1"/>
    </xf>
    <xf numFmtId="165" fontId="3" fillId="4" borderId="3" xfId="3" applyFont="1" applyFill="1" applyBorder="1" applyAlignment="1" applyProtection="1">
      <alignment horizontal="center" vertical="center" wrapText="1"/>
    </xf>
    <xf numFmtId="165" fontId="3" fillId="4" borderId="3" xfId="3" applyFont="1" applyFill="1" applyBorder="1" applyAlignment="1" applyProtection="1">
      <alignment vertical="center" wrapText="1"/>
    </xf>
    <xf numFmtId="0" fontId="3" fillId="4" borderId="3" xfId="0" applyFont="1" applyFill="1" applyBorder="1" applyAlignment="1">
      <alignment vertical="center" wrapText="1"/>
    </xf>
    <xf numFmtId="0" fontId="3" fillId="4" borderId="4" xfId="0" applyFont="1" applyFill="1" applyBorder="1" applyAlignment="1"/>
    <xf numFmtId="0" fontId="3" fillId="4" borderId="5" xfId="0" applyFont="1" applyFill="1" applyBorder="1" applyAlignment="1"/>
    <xf numFmtId="16" fontId="3" fillId="4" borderId="4" xfId="0" applyNumberFormat="1" applyFont="1" applyFill="1" applyBorder="1" applyAlignment="1"/>
    <xf numFmtId="16" fontId="3" fillId="4" borderId="5" xfId="0" applyNumberFormat="1" applyFont="1" applyFill="1" applyBorder="1" applyAlignment="1"/>
    <xf numFmtId="0" fontId="3" fillId="0" borderId="0" xfId="0" applyFont="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0" borderId="36" xfId="0" applyFont="1" applyBorder="1" applyAlignment="1">
      <alignment horizontal="left"/>
    </xf>
    <xf numFmtId="0" fontId="9" fillId="4" borderId="43" xfId="8" applyNumberFormat="1" applyFont="1" applyFill="1" applyBorder="1" applyAlignment="1">
      <alignment horizontal="center" vertical="center" wrapText="1"/>
    </xf>
    <xf numFmtId="0" fontId="9" fillId="4" borderId="41" xfId="8" applyNumberFormat="1" applyFont="1" applyFill="1" applyBorder="1" applyAlignment="1">
      <alignment horizontal="center" vertical="center" wrapText="1"/>
    </xf>
    <xf numFmtId="49" fontId="54" fillId="4" borderId="21" xfId="8" applyNumberFormat="1" applyFont="1" applyFill="1" applyBorder="1" applyAlignment="1">
      <alignment horizontal="center" vertical="center" textRotation="90"/>
    </xf>
    <xf numFmtId="49" fontId="9" fillId="4" borderId="21" xfId="8" applyNumberFormat="1" applyFont="1" applyFill="1" applyBorder="1" applyAlignment="1">
      <alignment horizontal="center" vertical="center" textRotation="90"/>
    </xf>
    <xf numFmtId="0" fontId="3" fillId="3" borderId="36" xfId="0" applyFont="1" applyFill="1" applyBorder="1" applyAlignment="1">
      <alignment horizontal="center" vertical="center" textRotation="90" wrapText="1"/>
    </xf>
    <xf numFmtId="0" fontId="29" fillId="4" borderId="3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3" borderId="50" xfId="0" applyFont="1" applyFill="1" applyBorder="1" applyAlignment="1">
      <alignment horizontal="center" vertical="center" textRotation="90" wrapText="1"/>
    </xf>
    <xf numFmtId="0" fontId="3" fillId="4" borderId="51"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0" fillId="0" borderId="0" xfId="0" applyFont="1" applyBorder="1" applyAlignment="1">
      <alignment horizontal="center" vertical="center"/>
    </xf>
    <xf numFmtId="0" fontId="0" fillId="5" borderId="0"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15" fontId="5" fillId="0" borderId="50" xfId="0" applyNumberFormat="1" applyFont="1" applyBorder="1" applyAlignment="1">
      <alignment horizontal="left"/>
    </xf>
    <xf numFmtId="0" fontId="5" fillId="0" borderId="50" xfId="0" applyFont="1" applyBorder="1" applyAlignment="1">
      <alignment horizontal="left"/>
    </xf>
    <xf numFmtId="0" fontId="3" fillId="4" borderId="50" xfId="0" applyFont="1" applyFill="1" applyBorder="1" applyAlignment="1">
      <alignment horizontal="center" vertical="center" wrapText="1"/>
    </xf>
    <xf numFmtId="0" fontId="59" fillId="9" borderId="24" xfId="0" applyFont="1" applyFill="1" applyBorder="1" applyAlignment="1">
      <alignment horizontal="left"/>
    </xf>
    <xf numFmtId="0" fontId="59" fillId="9" borderId="11" xfId="0" applyFont="1" applyFill="1" applyBorder="1" applyAlignment="1">
      <alignment horizontal="left"/>
    </xf>
    <xf numFmtId="0" fontId="59" fillId="9" borderId="25" xfId="0" applyFont="1" applyFill="1" applyBorder="1" applyAlignment="1">
      <alignment horizontal="left"/>
    </xf>
    <xf numFmtId="0" fontId="39" fillId="9" borderId="26" xfId="0" applyFont="1" applyFill="1" applyBorder="1" applyAlignment="1">
      <alignment horizontal="left" vertical="top" wrapText="1"/>
    </xf>
    <xf numFmtId="0" fontId="39" fillId="9" borderId="27" xfId="0" applyFont="1" applyFill="1" applyBorder="1" applyAlignment="1">
      <alignment horizontal="left" vertical="top" wrapText="1"/>
    </xf>
    <xf numFmtId="0" fontId="39" fillId="9" borderId="28" xfId="0" applyFont="1" applyFill="1" applyBorder="1" applyAlignment="1">
      <alignment horizontal="left" vertical="top"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39" fillId="9" borderId="26" xfId="0" applyFont="1" applyFill="1" applyBorder="1" applyAlignment="1">
      <alignment horizontal="center"/>
    </xf>
    <xf numFmtId="0" fontId="39" fillId="9" borderId="27" xfId="0" applyFont="1" applyFill="1" applyBorder="1" applyAlignment="1">
      <alignment horizontal="center"/>
    </xf>
    <xf numFmtId="0" fontId="39" fillId="9" borderId="28" xfId="0" applyFont="1" applyFill="1" applyBorder="1" applyAlignment="1">
      <alignment horizontal="center"/>
    </xf>
    <xf numFmtId="0" fontId="39" fillId="9" borderId="11" xfId="0" applyFont="1" applyFill="1" applyBorder="1" applyAlignment="1">
      <alignment horizontal="left"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53" fillId="0" borderId="26" xfId="0" applyFont="1" applyBorder="1" applyAlignment="1">
      <alignment horizontal="left" vertical="center"/>
    </xf>
    <xf numFmtId="0" fontId="53" fillId="0" borderId="28" xfId="0" applyFont="1" applyBorder="1" applyAlignment="1">
      <alignment horizontal="left" vertical="center"/>
    </xf>
    <xf numFmtId="0" fontId="53" fillId="0" borderId="26"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41" fillId="0" borderId="22" xfId="0" applyFont="1" applyBorder="1" applyAlignment="1">
      <alignment horizontal="center" vertical="center" wrapText="1"/>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39" fillId="9" borderId="26" xfId="0" applyFont="1" applyFill="1" applyBorder="1" applyAlignment="1">
      <alignment horizontal="left" vertical="center" wrapText="1"/>
    </xf>
    <xf numFmtId="0" fontId="39" fillId="9" borderId="27" xfId="0" applyFont="1" applyFill="1" applyBorder="1" applyAlignment="1">
      <alignment horizontal="left" vertical="center" wrapText="1"/>
    </xf>
    <xf numFmtId="0" fontId="39" fillId="9" borderId="28" xfId="0" applyFont="1" applyFill="1" applyBorder="1" applyAlignment="1">
      <alignment horizontal="left" vertical="center" wrapText="1"/>
    </xf>
    <xf numFmtId="0" fontId="41" fillId="5" borderId="26"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53" fillId="10" borderId="26" xfId="0" applyFont="1" applyFill="1" applyBorder="1" applyAlignment="1">
      <alignment horizontal="left" vertical="center" wrapText="1"/>
    </xf>
    <xf numFmtId="0" fontId="53" fillId="10" borderId="27" xfId="0" applyFont="1" applyFill="1" applyBorder="1" applyAlignment="1">
      <alignment horizontal="left" vertical="center" wrapText="1"/>
    </xf>
    <xf numFmtId="0" fontId="53" fillId="10" borderId="28" xfId="0" applyFont="1" applyFill="1" applyBorder="1" applyAlignment="1">
      <alignment horizontal="left" vertical="center" wrapText="1"/>
    </xf>
    <xf numFmtId="0" fontId="32" fillId="0" borderId="22" xfId="0" applyFont="1" applyBorder="1" applyAlignment="1">
      <alignment horizontal="center" vertical="center" wrapText="1"/>
    </xf>
    <xf numFmtId="0" fontId="37" fillId="0" borderId="26"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9" fillId="9" borderId="23" xfId="0" applyFont="1" applyFill="1" applyBorder="1" applyAlignment="1">
      <alignment horizontal="center" vertical="top"/>
    </xf>
    <xf numFmtId="0" fontId="39" fillId="9" borderId="29" xfId="0" applyFont="1" applyFill="1" applyBorder="1" applyAlignment="1">
      <alignment horizontal="center" vertical="top"/>
    </xf>
    <xf numFmtId="0" fontId="39" fillId="9" borderId="21" xfId="0" applyFont="1" applyFill="1" applyBorder="1" applyAlignment="1">
      <alignment horizontal="center" vertical="top"/>
    </xf>
    <xf numFmtId="0" fontId="39" fillId="9" borderId="23" xfId="0" applyFont="1" applyFill="1" applyBorder="1" applyAlignment="1">
      <alignment horizontal="center" vertical="center" wrapText="1"/>
    </xf>
    <xf numFmtId="0" fontId="39" fillId="9" borderId="21" xfId="0" applyFont="1" applyFill="1" applyBorder="1" applyAlignment="1">
      <alignment horizontal="center" vertical="center" wrapText="1"/>
    </xf>
    <xf numFmtId="0" fontId="56" fillId="0" borderId="26" xfId="0" applyFont="1" applyBorder="1" applyAlignment="1">
      <alignment horizontal="left" vertical="center" wrapText="1"/>
    </xf>
    <xf numFmtId="0" fontId="56" fillId="0" borderId="27" xfId="0" applyFont="1" applyBorder="1" applyAlignment="1">
      <alignment horizontal="left" vertical="center" wrapText="1"/>
    </xf>
    <xf numFmtId="0" fontId="56" fillId="0" borderId="28" xfId="0" applyFont="1" applyBorder="1" applyAlignment="1">
      <alignment horizontal="left" vertical="center" wrapText="1"/>
    </xf>
    <xf numFmtId="0" fontId="53" fillId="4" borderId="24" xfId="0" applyFont="1" applyFill="1" applyBorder="1" applyAlignment="1">
      <alignment horizontal="center" vertical="center" wrapText="1"/>
    </xf>
    <xf numFmtId="0" fontId="53" fillId="4" borderId="13"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53" fillId="0" borderId="22" xfId="0" applyFont="1" applyBorder="1" applyAlignment="1">
      <alignment horizontal="left"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12" fillId="0" borderId="26" xfId="0" applyFont="1" applyFill="1" applyBorder="1" applyAlignment="1">
      <alignment horizontal="center" vertical="top"/>
    </xf>
    <xf numFmtId="0" fontId="12" fillId="0" borderId="27" xfId="0" applyFont="1" applyFill="1" applyBorder="1" applyAlignment="1">
      <alignment horizontal="center" vertical="top"/>
    </xf>
    <xf numFmtId="0" fontId="12" fillId="0" borderId="28" xfId="0" applyFont="1" applyFill="1" applyBorder="1" applyAlignment="1">
      <alignment horizontal="center" vertical="top"/>
    </xf>
    <xf numFmtId="0" fontId="39" fillId="9" borderId="27" xfId="0" applyFont="1" applyFill="1" applyBorder="1" applyAlignment="1">
      <alignment horizontal="center" vertical="top" wrapText="1"/>
    </xf>
    <xf numFmtId="0" fontId="39" fillId="9" borderId="28" xfId="0" applyFont="1" applyFill="1" applyBorder="1" applyAlignment="1">
      <alignment horizontal="center" vertical="top" wrapText="1"/>
    </xf>
    <xf numFmtId="0" fontId="39" fillId="9" borderId="11" xfId="0" applyFont="1" applyFill="1" applyBorder="1" applyAlignment="1">
      <alignment horizontal="left"/>
    </xf>
    <xf numFmtId="0" fontId="39" fillId="9" borderId="16" xfId="0" applyFont="1" applyFill="1" applyBorder="1" applyAlignment="1">
      <alignment horizontal="center" vertical="top"/>
    </xf>
    <xf numFmtId="0" fontId="55" fillId="0" borderId="22" xfId="0" applyFont="1" applyBorder="1" applyAlignment="1">
      <alignment horizontal="center" vertical="center" wrapText="1"/>
    </xf>
    <xf numFmtId="0" fontId="53" fillId="0" borderId="22" xfId="0" applyFont="1" applyBorder="1" applyAlignment="1">
      <alignment horizontal="left" vertical="center"/>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39" fillId="9" borderId="11" xfId="0" applyFont="1" applyFill="1" applyBorder="1" applyAlignment="1">
      <alignment horizontal="left" vertical="top"/>
    </xf>
    <xf numFmtId="0" fontId="49" fillId="5" borderId="26" xfId="0" applyFont="1" applyFill="1" applyBorder="1" applyAlignment="1">
      <alignment horizontal="center" vertical="center"/>
    </xf>
    <xf numFmtId="0" fontId="49" fillId="5" borderId="27" xfId="0" applyFont="1" applyFill="1" applyBorder="1" applyAlignment="1">
      <alignment horizontal="center" vertical="center"/>
    </xf>
    <xf numFmtId="0" fontId="49" fillId="5" borderId="28" xfId="0" applyFont="1" applyFill="1" applyBorder="1" applyAlignment="1">
      <alignment horizontal="center" vertical="center"/>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10" borderId="24" xfId="0" applyFont="1" applyFill="1" applyBorder="1" applyAlignment="1">
      <alignment horizontal="center" vertical="center" wrapText="1"/>
    </xf>
    <xf numFmtId="0" fontId="53" fillId="10" borderId="11" xfId="0" applyFont="1" applyFill="1" applyBorder="1" applyAlignment="1">
      <alignment horizontal="center" vertical="center" wrapText="1"/>
    </xf>
    <xf numFmtId="0" fontId="53" fillId="10" borderId="13" xfId="0" applyFont="1" applyFill="1" applyBorder="1" applyAlignment="1">
      <alignment horizontal="center" vertical="center" wrapText="1"/>
    </xf>
    <xf numFmtId="0" fontId="53" fillId="10" borderId="14" xfId="0" applyFont="1" applyFill="1" applyBorder="1" applyAlignment="1">
      <alignment horizontal="center" vertical="center" wrapText="1"/>
    </xf>
    <xf numFmtId="0" fontId="53" fillId="10" borderId="22" xfId="0" applyFont="1" applyFill="1" applyBorder="1" applyAlignment="1">
      <alignment horizontal="left" vertical="top"/>
    </xf>
    <xf numFmtId="0" fontId="37" fillId="5" borderId="26" xfId="0" applyFont="1" applyFill="1" applyBorder="1" applyAlignment="1">
      <alignment horizontal="center" vertical="top" wrapText="1"/>
    </xf>
    <xf numFmtId="0" fontId="37" fillId="5" borderId="27" xfId="0" applyFont="1" applyFill="1" applyBorder="1" applyAlignment="1">
      <alignment horizontal="center" vertical="top" wrapText="1"/>
    </xf>
    <xf numFmtId="0" fontId="37" fillId="5" borderId="28" xfId="0" applyFont="1" applyFill="1" applyBorder="1" applyAlignment="1">
      <alignment horizontal="center" vertical="top" wrapText="1"/>
    </xf>
    <xf numFmtId="0" fontId="40" fillId="5" borderId="26" xfId="0" applyFont="1" applyFill="1" applyBorder="1" applyAlignment="1">
      <alignment horizontal="center" vertical="top"/>
    </xf>
    <xf numFmtId="0" fontId="40" fillId="5" borderId="27" xfId="0" applyFont="1" applyFill="1" applyBorder="1" applyAlignment="1">
      <alignment horizontal="center" vertical="top"/>
    </xf>
    <xf numFmtId="0" fontId="40" fillId="5" borderId="28" xfId="0" applyFont="1" applyFill="1" applyBorder="1" applyAlignment="1">
      <alignment horizontal="center" vertical="top"/>
    </xf>
    <xf numFmtId="0" fontId="50" fillId="10" borderId="26"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48" fillId="0" borderId="22" xfId="0" applyFont="1" applyFill="1" applyBorder="1" applyAlignment="1">
      <alignment horizontal="center" vertical="center" wrapText="1"/>
    </xf>
    <xf numFmtId="0" fontId="42" fillId="0" borderId="26"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28" xfId="0" applyFont="1" applyFill="1" applyBorder="1" applyAlignment="1">
      <alignment horizontal="left" vertical="center" wrapText="1"/>
    </xf>
    <xf numFmtId="9" fontId="42" fillId="0" borderId="22" xfId="1" applyFont="1" applyFill="1" applyBorder="1" applyAlignment="1">
      <alignment horizontal="center"/>
    </xf>
    <xf numFmtId="0" fontId="53" fillId="10" borderId="26" xfId="0" applyFont="1" applyFill="1" applyBorder="1" applyAlignment="1">
      <alignment horizontal="center" vertical="center"/>
    </xf>
    <xf numFmtId="0" fontId="53" fillId="10" borderId="28" xfId="0" applyFont="1" applyFill="1" applyBorder="1" applyAlignment="1">
      <alignment horizontal="center" vertical="center"/>
    </xf>
    <xf numFmtId="0" fontId="53" fillId="10" borderId="22" xfId="0" applyFont="1" applyFill="1" applyBorder="1" applyAlignment="1">
      <alignment horizontal="left"/>
    </xf>
    <xf numFmtId="0" fontId="54" fillId="4" borderId="29"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2" xfId="0" applyFont="1" applyFill="1" applyBorder="1" applyAlignment="1">
      <alignment horizontal="center" vertical="center"/>
    </xf>
    <xf numFmtId="0" fontId="35" fillId="9" borderId="23" xfId="0" applyFont="1" applyFill="1" applyBorder="1" applyAlignment="1">
      <alignment horizontal="center" vertical="center" textRotation="90"/>
    </xf>
    <xf numFmtId="0" fontId="35" fillId="9" borderId="29" xfId="0" applyFont="1" applyFill="1" applyBorder="1" applyAlignment="1">
      <alignment horizontal="center" vertical="center" textRotation="90"/>
    </xf>
    <xf numFmtId="0" fontId="35" fillId="9" borderId="21" xfId="0" applyFont="1" applyFill="1" applyBorder="1" applyAlignment="1">
      <alignment horizontal="center" vertical="center" textRotation="90"/>
    </xf>
    <xf numFmtId="0" fontId="42" fillId="4" borderId="22" xfId="0" applyFont="1" applyFill="1" applyBorder="1" applyAlignment="1">
      <alignment horizontal="center"/>
    </xf>
    <xf numFmtId="9" fontId="40" fillId="0" borderId="26" xfId="16" applyFont="1" applyFill="1" applyBorder="1" applyAlignment="1">
      <alignment horizontal="left" vertical="center"/>
    </xf>
    <xf numFmtId="9" fontId="40" fillId="0" borderId="28" xfId="16" applyFont="1" applyFill="1" applyBorder="1" applyAlignment="1">
      <alignment horizontal="left" vertical="center"/>
    </xf>
    <xf numFmtId="0" fontId="37" fillId="0" borderId="2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54" fillId="4" borderId="24" xfId="0" applyFont="1" applyFill="1" applyBorder="1" applyAlignment="1">
      <alignment horizontal="center"/>
    </xf>
    <xf numFmtId="0" fontId="54" fillId="4" borderId="11" xfId="0" applyFont="1" applyFill="1" applyBorder="1" applyAlignment="1">
      <alignment horizontal="center"/>
    </xf>
    <xf numFmtId="0" fontId="35" fillId="9" borderId="22" xfId="0" applyFont="1" applyFill="1" applyBorder="1" applyAlignment="1">
      <alignment horizontal="center" vertical="center" textRotation="90"/>
    </xf>
    <xf numFmtId="0" fontId="49" fillId="9" borderId="26" xfId="0" applyFont="1" applyFill="1" applyBorder="1" applyAlignment="1">
      <alignment horizontal="left" vertical="center"/>
    </xf>
    <xf numFmtId="0" fontId="49" fillId="9" borderId="28" xfId="0" applyFont="1" applyFill="1" applyBorder="1" applyAlignment="1">
      <alignment horizontal="left" vertical="center"/>
    </xf>
    <xf numFmtId="0" fontId="47" fillId="0" borderId="21" xfId="0" applyFont="1" applyBorder="1" applyAlignment="1">
      <alignment horizontal="left" vertical="center" wrapText="1"/>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39" fillId="9" borderId="23" xfId="0" applyFont="1" applyFill="1" applyBorder="1" applyAlignment="1">
      <alignment horizontal="center"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xf>
    <xf numFmtId="0" fontId="39" fillId="9" borderId="28" xfId="0" applyFont="1" applyFill="1" applyBorder="1" applyAlignment="1">
      <alignment horizontal="left"/>
    </xf>
    <xf numFmtId="0" fontId="45" fillId="5" borderId="26" xfId="0" applyFont="1" applyFill="1" applyBorder="1" applyAlignment="1">
      <alignment horizontal="center" vertical="center" wrapText="1"/>
    </xf>
    <xf numFmtId="0" fontId="45" fillId="5" borderId="27" xfId="0"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3" fillId="0" borderId="21" xfId="0" applyFont="1" applyBorder="1" applyAlignment="1">
      <alignment horizontal="left" vertical="center" wrapText="1"/>
    </xf>
    <xf numFmtId="0" fontId="17"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2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35" fillId="9" borderId="0" xfId="0" applyFont="1" applyFill="1" applyBorder="1" applyAlignment="1">
      <alignment horizontal="left"/>
    </xf>
    <xf numFmtId="0" fontId="35" fillId="9" borderId="16" xfId="0" applyFont="1" applyFill="1" applyBorder="1" applyAlignment="1">
      <alignment horizontal="center" vertical="center" textRotation="90" wrapText="1"/>
    </xf>
    <xf numFmtId="0" fontId="35" fillId="9" borderId="15" xfId="0" applyFont="1" applyFill="1" applyBorder="1" applyAlignment="1">
      <alignment horizontal="center" vertical="center" textRotation="90" wrapText="1"/>
    </xf>
    <xf numFmtId="0" fontId="35" fillId="9" borderId="25" xfId="0" applyFont="1" applyFill="1" applyBorder="1" applyAlignment="1">
      <alignment horizontal="center" vertical="center" textRotation="90" wrapText="1"/>
    </xf>
    <xf numFmtId="0" fontId="32" fillId="9" borderId="16" xfId="0" applyFont="1" applyFill="1" applyBorder="1" applyAlignment="1">
      <alignment horizontal="center"/>
    </xf>
    <xf numFmtId="0" fontId="35" fillId="9" borderId="22" xfId="15" applyFont="1" applyFill="1" applyBorder="1" applyAlignment="1">
      <alignment horizontal="center" vertical="center" wrapText="1"/>
    </xf>
    <xf numFmtId="0" fontId="36" fillId="4" borderId="22" xfId="0" applyFont="1" applyFill="1" applyBorder="1"/>
    <xf numFmtId="0" fontId="32" fillId="0" borderId="1" xfId="0" applyFont="1" applyBorder="1" applyAlignment="1">
      <alignment horizontal="center"/>
    </xf>
    <xf numFmtId="0" fontId="32" fillId="0" borderId="0" xfId="0" applyFont="1" applyBorder="1" applyAlignment="1">
      <alignment horizontal="center"/>
    </xf>
    <xf numFmtId="0" fontId="33" fillId="8"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9" fillId="4" borderId="26" xfId="0" applyFont="1" applyFill="1" applyBorder="1" applyAlignment="1">
      <alignment horizontal="center"/>
    </xf>
    <xf numFmtId="0" fontId="9" fillId="4" borderId="27" xfId="0" applyFont="1" applyFill="1" applyBorder="1" applyAlignment="1">
      <alignment horizontal="center"/>
    </xf>
    <xf numFmtId="0" fontId="9" fillId="4" borderId="28" xfId="0" applyFont="1" applyFill="1" applyBorder="1" applyAlignment="1">
      <alignment horizontal="center"/>
    </xf>
    <xf numFmtId="0" fontId="60" fillId="9" borderId="24" xfId="0" applyFont="1" applyFill="1" applyBorder="1" applyAlignment="1">
      <alignment horizontal="left"/>
    </xf>
    <xf numFmtId="0" fontId="60" fillId="9" borderId="11" xfId="0" applyFont="1" applyFill="1" applyBorder="1" applyAlignment="1">
      <alignment horizontal="left"/>
    </xf>
    <xf numFmtId="0" fontId="60" fillId="9" borderId="25" xfId="0" applyFont="1" applyFill="1" applyBorder="1" applyAlignment="1">
      <alignment horizontal="left"/>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2" xfId="0" applyFont="1" applyBorder="1" applyAlignment="1">
      <alignment horizontal="left" vertical="center" wrapText="1"/>
    </xf>
    <xf numFmtId="0" fontId="9" fillId="4" borderId="11" xfId="0" applyFont="1" applyFill="1" applyBorder="1" applyAlignment="1">
      <alignment horizontal="left"/>
    </xf>
    <xf numFmtId="0" fontId="16" fillId="0" borderId="22" xfId="0" applyFont="1" applyBorder="1" applyAlignment="1">
      <alignment horizontal="left" vertical="center"/>
    </xf>
    <xf numFmtId="0" fontId="9" fillId="4" borderId="22" xfId="0" applyFont="1" applyFill="1" applyBorder="1" applyAlignment="1">
      <alignment horizontal="left"/>
    </xf>
    <xf numFmtId="0" fontId="9" fillId="4" borderId="22" xfId="0" applyFont="1" applyFill="1" applyBorder="1" applyAlignment="1">
      <alignment horizontal="center" vertical="center"/>
    </xf>
    <xf numFmtId="0" fontId="9" fillId="4" borderId="22" xfId="0" applyFont="1" applyFill="1" applyBorder="1" applyAlignment="1">
      <alignment vertical="top" wrapText="1"/>
    </xf>
    <xf numFmtId="0" fontId="9" fillId="4" borderId="22" xfId="0" applyFont="1" applyFill="1" applyBorder="1" applyAlignment="1"/>
    <xf numFmtId="0" fontId="4" fillId="4" borderId="23" xfId="0" applyFont="1" applyFill="1" applyBorder="1" applyAlignment="1">
      <alignment horizontal="center"/>
    </xf>
    <xf numFmtId="0" fontId="4"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12" fillId="5" borderId="26" xfId="0" applyFont="1" applyFill="1" applyBorder="1" applyAlignment="1">
      <alignment horizontal="center" vertical="top"/>
    </xf>
    <xf numFmtId="0" fontId="12" fillId="5" borderId="27" xfId="0" applyFont="1" applyFill="1" applyBorder="1" applyAlignment="1">
      <alignment horizontal="center" vertical="top"/>
    </xf>
    <xf numFmtId="0" fontId="12" fillId="5" borderId="28" xfId="0" applyFont="1" applyFill="1" applyBorder="1" applyAlignment="1">
      <alignment horizontal="center" vertical="top"/>
    </xf>
    <xf numFmtId="0" fontId="17" fillId="5" borderId="27" xfId="0" applyFont="1" applyFill="1" applyBorder="1" applyAlignment="1">
      <alignment horizontal="center" vertical="top"/>
    </xf>
    <xf numFmtId="0" fontId="17" fillId="5" borderId="28" xfId="0" applyFont="1" applyFill="1" applyBorder="1" applyAlignment="1">
      <alignment horizontal="center" vertical="top"/>
    </xf>
    <xf numFmtId="0" fontId="16" fillId="5" borderId="24"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3" xfId="0" applyFont="1" applyFill="1" applyBorder="1" applyAlignment="1">
      <alignment horizontal="left" vertical="center"/>
    </xf>
    <xf numFmtId="0" fontId="16" fillId="5" borderId="14" xfId="0" applyFont="1" applyFill="1" applyBorder="1" applyAlignment="1">
      <alignment horizontal="left" vertical="center"/>
    </xf>
    <xf numFmtId="0" fontId="16" fillId="5" borderId="26" xfId="0" applyFont="1" applyFill="1" applyBorder="1" applyAlignment="1">
      <alignment horizontal="left" vertical="top"/>
    </xf>
    <xf numFmtId="0" fontId="16" fillId="5" borderId="27" xfId="0" applyFont="1" applyFill="1" applyBorder="1" applyAlignment="1">
      <alignment horizontal="left" vertical="top"/>
    </xf>
    <xf numFmtId="0" fontId="16" fillId="5" borderId="28" xfId="0" applyFont="1" applyFill="1" applyBorder="1" applyAlignment="1">
      <alignment horizontal="left" vertical="top"/>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9" fillId="4" borderId="27" xfId="0" applyFont="1" applyFill="1" applyBorder="1" applyAlignment="1">
      <alignment horizontal="left" vertical="top"/>
    </xf>
    <xf numFmtId="0" fontId="9" fillId="4" borderId="28" xfId="0" applyFont="1" applyFill="1" applyBorder="1" applyAlignment="1">
      <alignment horizontal="left" vertical="top"/>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3" fillId="4" borderId="23" xfId="0" applyFont="1" applyFill="1" applyBorder="1" applyAlignment="1">
      <alignment horizontal="center" vertical="center" textRotation="90"/>
    </xf>
    <xf numFmtId="0" fontId="3" fillId="4" borderId="29" xfId="0" applyFont="1" applyFill="1" applyBorder="1" applyAlignment="1">
      <alignment horizontal="center" vertical="center" textRotation="90"/>
    </xf>
    <xf numFmtId="0" fontId="3" fillId="4" borderId="21" xfId="0" applyFont="1" applyFill="1" applyBorder="1" applyAlignment="1">
      <alignment horizontal="center" vertical="center" textRotation="90"/>
    </xf>
    <xf numFmtId="166" fontId="12" fillId="0" borderId="26" xfId="1" applyNumberFormat="1" applyFont="1" applyBorder="1" applyAlignment="1">
      <alignment horizontal="center" vertical="center"/>
    </xf>
    <xf numFmtId="166" fontId="12" fillId="0" borderId="28" xfId="1" applyNumberFormat="1" applyFont="1" applyBorder="1" applyAlignment="1">
      <alignment horizontal="center" vertical="center"/>
    </xf>
    <xf numFmtId="9" fontId="12" fillId="0" borderId="26" xfId="1" applyFont="1" applyBorder="1" applyAlignment="1">
      <alignment horizontal="center" vertical="center"/>
    </xf>
    <xf numFmtId="9" fontId="12" fillId="0" borderId="28" xfId="1" applyFont="1" applyBorder="1" applyAlignment="1">
      <alignment horizontal="center" vertical="center"/>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8" xfId="0" applyFont="1" applyFill="1" applyBorder="1" applyAlignment="1">
      <alignment horizontal="center" vertical="center"/>
    </xf>
    <xf numFmtId="0" fontId="3" fillId="4" borderId="25" xfId="0" applyFont="1" applyFill="1" applyBorder="1" applyAlignment="1">
      <alignment horizontal="center" vertical="center" textRotation="90"/>
    </xf>
    <xf numFmtId="0" fontId="3" fillId="4" borderId="16" xfId="0" applyFont="1" applyFill="1" applyBorder="1" applyAlignment="1">
      <alignment horizontal="center" vertical="center" textRotation="90"/>
    </xf>
    <xf numFmtId="0" fontId="12" fillId="4" borderId="26" xfId="0" applyFont="1" applyFill="1" applyBorder="1" applyAlignment="1">
      <alignment horizontal="center" vertical="center"/>
    </xf>
    <xf numFmtId="0" fontId="12" fillId="4" borderId="28" xfId="0" applyFont="1" applyFill="1" applyBorder="1" applyAlignment="1">
      <alignment horizontal="center" vertical="center"/>
    </xf>
    <xf numFmtId="9" fontId="12" fillId="5" borderId="26" xfId="1" applyFont="1" applyFill="1" applyBorder="1" applyAlignment="1">
      <alignment horizontal="center" vertical="center"/>
    </xf>
    <xf numFmtId="9" fontId="12" fillId="5" borderId="28" xfId="1" applyFont="1" applyFill="1" applyBorder="1" applyAlignment="1">
      <alignment horizontal="center" vertical="center"/>
    </xf>
    <xf numFmtId="0" fontId="9" fillId="4" borderId="26" xfId="0" applyFont="1" applyFill="1" applyBorder="1" applyAlignment="1">
      <alignment horizontal="left"/>
    </xf>
    <xf numFmtId="0" fontId="9" fillId="4" borderId="27" xfId="0" applyFont="1" applyFill="1" applyBorder="1" applyAlignment="1">
      <alignment horizontal="left"/>
    </xf>
    <xf numFmtId="0" fontId="9" fillId="4" borderId="28" xfId="0" applyFont="1" applyFill="1" applyBorder="1" applyAlignment="1">
      <alignment horizontal="left"/>
    </xf>
    <xf numFmtId="0" fontId="9" fillId="4" borderId="2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7" xfId="0" applyFont="1" applyFill="1" applyBorder="1" applyAlignment="1">
      <alignment horizontal="center" vertical="center"/>
    </xf>
    <xf numFmtId="0" fontId="3" fillId="4" borderId="22" xfId="0" applyFont="1" applyFill="1" applyBorder="1" applyAlignment="1">
      <alignment horizontal="center" vertical="center" textRotation="90" wrapText="1"/>
    </xf>
    <xf numFmtId="0" fontId="60" fillId="9" borderId="22" xfId="15"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22" xfId="2" applyFont="1" applyFill="1" applyBorder="1" applyAlignment="1" applyProtection="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4" fillId="0" borderId="30" xfId="0" applyFont="1" applyBorder="1" applyAlignment="1">
      <alignment horizontal="center"/>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4" borderId="23" xfId="0" applyFont="1" applyFill="1" applyBorder="1" applyAlignment="1">
      <alignment horizontal="center" vertical="center"/>
    </xf>
    <xf numFmtId="0" fontId="9" fillId="4" borderId="0" xfId="0" applyFont="1" applyFill="1" applyBorder="1" applyAlignment="1">
      <alignment horizontal="left" wrapText="1"/>
    </xf>
    <xf numFmtId="0" fontId="3" fillId="4" borderId="22" xfId="0" applyFont="1" applyFill="1" applyBorder="1" applyAlignment="1">
      <alignment horizontal="left"/>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16" fillId="5" borderId="26" xfId="0" applyFont="1" applyFill="1" applyBorder="1" applyAlignment="1">
      <alignment horizontal="left" wrapText="1"/>
    </xf>
    <xf numFmtId="0" fontId="16" fillId="5" borderId="27" xfId="0" applyFont="1" applyFill="1" applyBorder="1" applyAlignment="1">
      <alignment horizontal="left" wrapText="1"/>
    </xf>
    <xf numFmtId="0" fontId="16" fillId="5" borderId="28" xfId="0" applyFont="1" applyFill="1" applyBorder="1" applyAlignment="1">
      <alignment horizontal="left" wrapText="1"/>
    </xf>
    <xf numFmtId="0" fontId="16" fillId="5" borderId="22"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5" borderId="22" xfId="0" applyFont="1" applyFill="1" applyBorder="1" applyAlignment="1">
      <alignment horizontal="left" vertical="top" wrapText="1"/>
    </xf>
    <xf numFmtId="0" fontId="3" fillId="4" borderId="22" xfId="0" applyFont="1" applyFill="1" applyBorder="1" applyAlignment="1">
      <alignment horizontal="left" vertical="top" wrapText="1"/>
    </xf>
    <xf numFmtId="0" fontId="4" fillId="0" borderId="22" xfId="0" applyFont="1" applyBorder="1" applyAlignment="1">
      <alignment horizontal="center" vertical="center"/>
    </xf>
    <xf numFmtId="0" fontId="3" fillId="4" borderId="0" xfId="0" applyFont="1" applyFill="1" applyBorder="1" applyAlignment="1">
      <alignment horizontal="left" vertical="top" wrapText="1"/>
    </xf>
    <xf numFmtId="0" fontId="4" fillId="5" borderId="22"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6" fillId="0" borderId="24" xfId="0" applyFont="1" applyBorder="1" applyAlignment="1">
      <alignment horizontal="left" vertical="center" wrapText="1"/>
    </xf>
    <xf numFmtId="0" fontId="16" fillId="0" borderId="11" xfId="0" applyFont="1" applyBorder="1" applyAlignment="1">
      <alignment horizontal="left" vertical="center" wrapText="1"/>
    </xf>
    <xf numFmtId="0" fontId="16"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2" fillId="5" borderId="22" xfId="0" applyFont="1" applyFill="1" applyBorder="1" applyAlignment="1">
      <alignment horizontal="center" wrapText="1"/>
    </xf>
    <xf numFmtId="9" fontId="12" fillId="5" borderId="22" xfId="1"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2" fillId="5" borderId="2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6" xfId="0" applyFont="1" applyFill="1" applyBorder="1" applyAlignment="1">
      <alignment horizontal="center" vertical="top" wrapText="1"/>
    </xf>
    <xf numFmtId="0" fontId="12" fillId="5" borderId="28" xfId="0" applyFont="1" applyFill="1" applyBorder="1" applyAlignment="1">
      <alignment horizontal="center" vertical="top" wrapText="1"/>
    </xf>
    <xf numFmtId="0" fontId="4" fillId="5" borderId="2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2" fillId="5" borderId="22" xfId="0" applyFont="1" applyFill="1" applyBorder="1" applyAlignment="1">
      <alignment horizontal="left" vertical="center" wrapText="1"/>
    </xf>
    <xf numFmtId="0" fontId="4" fillId="0" borderId="11" xfId="0" applyFont="1" applyBorder="1" applyAlignment="1">
      <alignment horizontal="center" wrapText="1"/>
    </xf>
    <xf numFmtId="0" fontId="3" fillId="4" borderId="22" xfId="0" applyFont="1" applyFill="1" applyBorder="1" applyAlignment="1">
      <alignment horizontal="left" wrapText="1"/>
    </xf>
    <xf numFmtId="0" fontId="12" fillId="5" borderId="22" xfId="0" applyFont="1" applyFill="1" applyBorder="1" applyAlignment="1">
      <alignment horizontal="left" wrapText="1"/>
    </xf>
    <xf numFmtId="0" fontId="3" fillId="4" borderId="22" xfId="0" applyFont="1" applyFill="1" applyBorder="1" applyAlignment="1">
      <alignment horizontal="center" wrapText="1"/>
    </xf>
    <xf numFmtId="0" fontId="30" fillId="4" borderId="22" xfId="2" applyFont="1" applyFill="1" applyBorder="1" applyAlignment="1">
      <alignment horizontal="center" wrapText="1"/>
    </xf>
    <xf numFmtId="0" fontId="4" fillId="0" borderId="0" xfId="0" applyFont="1" applyBorder="1" applyAlignment="1">
      <alignment horizontal="center" wrapText="1"/>
    </xf>
    <xf numFmtId="0" fontId="4" fillId="0" borderId="30" xfId="0" applyFont="1" applyBorder="1" applyAlignment="1">
      <alignment horizont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5" fillId="0" borderId="26" xfId="0"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center"/>
    </xf>
    <xf numFmtId="9" fontId="15" fillId="0" borderId="22" xfId="1" applyFont="1" applyBorder="1" applyAlignment="1">
      <alignment horizontal="center"/>
    </xf>
    <xf numFmtId="0" fontId="3" fillId="6" borderId="18" xfId="0" applyFont="1" applyFill="1" applyBorder="1" applyAlignment="1">
      <alignment horizontal="center" vertical="center" textRotation="90"/>
    </xf>
    <xf numFmtId="0" fontId="4" fillId="0" borderId="32" xfId="0" applyFont="1" applyBorder="1" applyAlignment="1">
      <alignment horizontal="left" vertical="center" wrapText="1"/>
    </xf>
    <xf numFmtId="0" fontId="4" fillId="0" borderId="26" xfId="0" applyFont="1" applyBorder="1" applyAlignment="1">
      <alignment horizontal="center" vertical="center" wrapText="1"/>
    </xf>
    <xf numFmtId="0" fontId="4" fillId="0" borderId="32" xfId="0" applyFont="1" applyBorder="1" applyAlignment="1">
      <alignment horizontal="center" vertical="center" wrapText="1"/>
    </xf>
    <xf numFmtId="0" fontId="3" fillId="6" borderId="22" xfId="0" applyFont="1" applyFill="1" applyBorder="1" applyAlignment="1">
      <alignment horizontal="center" vertical="center" textRotation="90"/>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22" xfId="0" applyFont="1" applyBorder="1" applyAlignment="1">
      <alignment horizontal="left" vertical="center"/>
    </xf>
    <xf numFmtId="0" fontId="3" fillId="6" borderId="23"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21" xfId="0" applyFont="1" applyFill="1" applyBorder="1" applyAlignment="1">
      <alignment horizontal="center" vertical="center" textRotation="90"/>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wrapText="1"/>
    </xf>
    <xf numFmtId="0" fontId="4" fillId="0" borderId="32" xfId="0" applyFont="1" applyBorder="1" applyAlignment="1">
      <alignment horizontal="center" vertical="center"/>
    </xf>
    <xf numFmtId="14" fontId="9" fillId="4" borderId="26" xfId="9" applyNumberFormat="1" applyFont="1" applyFill="1" applyBorder="1" applyAlignment="1">
      <alignment horizontal="left" vertical="top"/>
    </xf>
    <xf numFmtId="14" fontId="9" fillId="4" borderId="27" xfId="9" applyNumberFormat="1" applyFont="1" applyFill="1" applyBorder="1" applyAlignment="1">
      <alignment horizontal="left" vertical="top"/>
    </xf>
    <xf numFmtId="14" fontId="9" fillId="4" borderId="28" xfId="9" applyNumberFormat="1" applyFont="1" applyFill="1" applyBorder="1" applyAlignment="1">
      <alignment horizontal="left" vertical="top"/>
    </xf>
    <xf numFmtId="2" fontId="9" fillId="4" borderId="22" xfId="10" applyNumberFormat="1" applyFont="1" applyFill="1" applyBorder="1" applyAlignment="1">
      <alignment horizontal="center" vertical="center" wrapText="1"/>
    </xf>
    <xf numFmtId="2" fontId="9" fillId="4" borderId="26" xfId="10" applyNumberFormat="1" applyFont="1" applyFill="1" applyBorder="1" applyAlignment="1">
      <alignment horizontal="center" vertical="center" wrapText="1"/>
    </xf>
    <xf numFmtId="2" fontId="9" fillId="4" borderId="27" xfId="10" applyNumberFormat="1" applyFont="1" applyFill="1" applyBorder="1" applyAlignment="1">
      <alignment horizontal="center" vertical="center" wrapText="1"/>
    </xf>
    <xf numFmtId="2" fontId="9" fillId="4" borderId="31" xfId="10" applyNumberFormat="1" applyFont="1" applyFill="1" applyBorder="1" applyAlignment="1">
      <alignment horizontal="center" vertical="center" wrapText="1"/>
    </xf>
    <xf numFmtId="0" fontId="9" fillId="4" borderId="26" xfId="9" applyFont="1" applyFill="1" applyBorder="1" applyAlignment="1">
      <alignment horizontal="left" vertical="center"/>
    </xf>
    <xf numFmtId="0" fontId="9" fillId="4" borderId="27" xfId="9" applyFont="1" applyFill="1" applyBorder="1" applyAlignment="1">
      <alignment horizontal="left" vertical="center"/>
    </xf>
    <xf numFmtId="0" fontId="3" fillId="3" borderId="26" xfId="10" applyFont="1" applyFill="1" applyBorder="1" applyAlignment="1">
      <alignment horizontal="center" vertical="center" wrapText="1"/>
    </xf>
    <xf numFmtId="0" fontId="3" fillId="3" borderId="27" xfId="10" applyFont="1" applyFill="1" applyBorder="1" applyAlignment="1">
      <alignment horizontal="center" vertical="center" wrapText="1"/>
    </xf>
    <xf numFmtId="0" fontId="69" fillId="4" borderId="41" xfId="0" applyFont="1" applyFill="1" applyBorder="1" applyAlignment="1">
      <alignment vertical="top"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Excel Built-in Percent" xfId="34" xr:uid="{00000000-0005-0000-0000-000005000000}"/>
    <cellStyle name="Graphics" xfId="21" xr:uid="{00000000-0005-0000-0000-000006000000}"/>
    <cellStyle name="Heading" xfId="22" xr:uid="{00000000-0005-0000-0000-000007000000}"/>
    <cellStyle name="Heading1" xfId="23" xr:uid="{00000000-0005-0000-0000-000008000000}"/>
    <cellStyle name="Hipervínculo" xfId="2" builtinId="8"/>
    <cellStyle name="Hipervínculo 2" xfId="7" xr:uid="{00000000-0005-0000-0000-00000A000000}"/>
    <cellStyle name="Hipervínculo 2 2" xfId="11" xr:uid="{00000000-0005-0000-0000-00000B000000}"/>
    <cellStyle name="Millares 2" xfId="5" xr:uid="{00000000-0005-0000-0000-00000C000000}"/>
    <cellStyle name="Millares 3" xfId="24" xr:uid="{00000000-0005-0000-0000-00000D000000}"/>
    <cellStyle name="Millares 4" xfId="33" xr:uid="{00000000-0005-0000-0000-00000E000000}"/>
    <cellStyle name="Normal" xfId="0" builtinId="0"/>
    <cellStyle name="Normal 2" xfId="25" xr:uid="{00000000-0005-0000-0000-000010000000}"/>
    <cellStyle name="Normal 2 2" xfId="26" xr:uid="{00000000-0005-0000-0000-000011000000}"/>
    <cellStyle name="Normal 2 2 2" xfId="9" xr:uid="{00000000-0005-0000-0000-000012000000}"/>
    <cellStyle name="Normal 2 3" xfId="4" xr:uid="{00000000-0005-0000-0000-000013000000}"/>
    <cellStyle name="Normal 3" xfId="8" xr:uid="{00000000-0005-0000-0000-000014000000}"/>
    <cellStyle name="Normal 3 2" xfId="10" xr:uid="{00000000-0005-0000-0000-000015000000}"/>
    <cellStyle name="Normal 3 3" xfId="15" xr:uid="{00000000-0005-0000-0000-000016000000}"/>
    <cellStyle name="Normal 4" xfId="6" xr:uid="{00000000-0005-0000-0000-000017000000}"/>
    <cellStyle name="Normal 5" xfId="27" xr:uid="{00000000-0005-0000-0000-000018000000}"/>
    <cellStyle name="Normal 5 2" xfId="12" xr:uid="{00000000-0005-0000-0000-000019000000}"/>
    <cellStyle name="Normal 6" xfId="28" xr:uid="{00000000-0005-0000-0000-00001A000000}"/>
    <cellStyle name="Normal 6 2" xfId="29" xr:uid="{00000000-0005-0000-0000-00001B000000}"/>
    <cellStyle name="Normal 6 3" xfId="13"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1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00000000-0008-0000-0000-000002000000}"/>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00000000-0008-0000-0000-000003000000}"/>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00000000-0008-0000-0100-000003000000}"/>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00000000-0008-0000-0100-000005000000}"/>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a:off x="438711" y="833157"/>
          <a:ext cx="7447989"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169208</xdr:colOff>
      <xdr:row>5</xdr:row>
      <xdr:rowOff>47625</xdr:rowOff>
    </xdr:from>
    <xdr:to>
      <xdr:col>33</xdr:col>
      <xdr:colOff>652182</xdr:colOff>
      <xdr:row>6</xdr:row>
      <xdr:rowOff>0</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5893733" y="885825"/>
          <a:ext cx="1959349"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a:t>
          </a:r>
          <a:r>
            <a:rPr lang="es-CO" sz="800" baseline="0">
              <a:effectLst/>
              <a:latin typeface="Arial"/>
              <a:ea typeface="Times New Roman"/>
            </a:rPr>
            <a:t> 5</a:t>
          </a:r>
          <a:r>
            <a:rPr lang="es-CO" sz="800">
              <a:effectLst/>
              <a:latin typeface="Arial"/>
              <a:ea typeface="Times New Roman"/>
            </a:rPr>
            <a:t> de 2020</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4</xdr:row>
      <xdr:rowOff>43115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twoCellAnchor editAs="oneCell">
    <xdr:from>
      <xdr:col>10</xdr:col>
      <xdr:colOff>247649</xdr:colOff>
      <xdr:row>70</xdr:row>
      <xdr:rowOff>38100</xdr:rowOff>
    </xdr:from>
    <xdr:to>
      <xdr:col>20</xdr:col>
      <xdr:colOff>190499</xdr:colOff>
      <xdr:row>74</xdr:row>
      <xdr:rowOff>160097</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067424" y="23260050"/>
          <a:ext cx="2676525"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300-000003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00000000-0008-0000-0300-000004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00000000-0008-0000-0300-000007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00000000-0008-0000-0300-000008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00000000-0008-0000-0300-000009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400-000002000000}"/>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400-000003000000}"/>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0000000-0008-0000-0400-000004000000}"/>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500-00000300000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00000000-0008-0000-0500-000004000000}"/>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6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6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6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CTA%20DE%20SEGUIMIENTO%20SISTEMATIZADA%20OPS%20310%20O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ep"/>
      <sheetName val="mun"/>
      <sheetName val="Hoja4"/>
      <sheetName val="Acta"/>
      <sheetName val="Anexo 1 IPS"/>
      <sheetName val="Plan de accion"/>
      <sheetName val="Anexo 2 IPS Atencion de parto"/>
      <sheetName val="Anexo 3 Secretarias de salud"/>
      <sheetName val="Sistematización"/>
      <sheetName val="Hoja1"/>
    </sheetNames>
    <sheetDataSet>
      <sheetData sheetId="0">
        <row r="4">
          <cell r="A4" t="str">
            <v>Publica</v>
          </cell>
        </row>
        <row r="5">
          <cell r="A5" t="str">
            <v>Privada</v>
          </cell>
        </row>
        <row r="24">
          <cell r="A24" t="str">
            <v>Modem USB para Internet</v>
          </cell>
        </row>
        <row r="25">
          <cell r="A25" t="str">
            <v xml:space="preserve"> WIFI</v>
          </cell>
        </row>
        <row r="26">
          <cell r="A26" t="str">
            <v>CABLE RED</v>
          </cell>
        </row>
        <row r="31">
          <cell r="A31" t="str">
            <v>Windows XP</v>
          </cell>
        </row>
        <row r="32">
          <cell r="A32" t="str">
            <v>Windows Vista</v>
          </cell>
        </row>
        <row r="33">
          <cell r="A33" t="str">
            <v>Windows 7</v>
          </cell>
        </row>
        <row r="34">
          <cell r="A34" t="str">
            <v xml:space="preserve"> Otro</v>
          </cell>
        </row>
        <row r="36">
          <cell r="A36" t="str">
            <v>Office 95</v>
          </cell>
        </row>
        <row r="37">
          <cell r="A37" t="str">
            <v>Office 97 </v>
          </cell>
        </row>
        <row r="38">
          <cell r="A38" t="str">
            <v>Office 2.000</v>
          </cell>
        </row>
        <row r="39">
          <cell r="A39" t="str">
            <v>Office XP</v>
          </cell>
        </row>
        <row r="40">
          <cell r="A40" t="str">
            <v>Office 2.003</v>
          </cell>
        </row>
        <row r="41">
          <cell r="A41" t="str">
            <v xml:space="preserve"> Office 2.007</v>
          </cell>
        </row>
        <row r="42">
          <cell r="A42" t="str">
            <v>Office 2.010</v>
          </cell>
        </row>
        <row r="43">
          <cell r="A43" t="str">
            <v>Office 2.013</v>
          </cell>
        </row>
        <row r="44">
          <cell r="A44" t="str">
            <v>Microsoft Office 365</v>
          </cell>
        </row>
        <row r="45">
          <cell r="A45" t="str">
            <v>Open Office</v>
          </cell>
        </row>
        <row r="46">
          <cell r="A46" t="str">
            <v>Otro</v>
          </cell>
        </row>
        <row r="51">
          <cell r="A51" t="str">
            <v>Escritorio</v>
          </cell>
        </row>
        <row r="52">
          <cell r="A52" t="str">
            <v>Portatil</v>
          </cell>
        </row>
        <row r="53">
          <cell r="A53" t="str">
            <v>Tablet</v>
          </cell>
        </row>
      </sheetData>
      <sheetData sheetId="1"/>
      <sheetData sheetId="2" refreshError="1"/>
      <sheetData sheetId="3" refreshError="1"/>
      <sheetData sheetId="4"/>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2578125" defaultRowHeight="12.75" x14ac:dyDescent="0.2"/>
  <cols>
    <col min="1" max="1" width="5.140625" style="4" customWidth="1"/>
    <col min="2" max="2" width="30.140625" style="3" customWidth="1"/>
    <col min="3" max="3" width="16.28515625" style="3" customWidth="1"/>
    <col min="4" max="4" width="5.85546875" style="3" customWidth="1"/>
    <col min="5" max="5" width="7.5703125" style="3" customWidth="1"/>
    <col min="6" max="9" width="4.7109375" style="65" customWidth="1"/>
    <col min="10" max="10" width="23.42578125" style="29" customWidth="1"/>
    <col min="11" max="11" width="14.85546875" style="29" customWidth="1"/>
    <col min="12" max="12" width="15.140625" style="29" customWidth="1"/>
    <col min="13" max="16384" width="11.42578125" style="3"/>
  </cols>
  <sheetData>
    <row r="1" spans="1:12" ht="18.75" customHeight="1" x14ac:dyDescent="0.2">
      <c r="A1" s="1"/>
      <c r="B1" s="500"/>
      <c r="C1" s="500"/>
      <c r="D1" s="500"/>
      <c r="E1" s="500"/>
      <c r="F1" s="500"/>
      <c r="G1" s="500"/>
      <c r="H1" s="500"/>
      <c r="I1" s="500"/>
      <c r="J1" s="2"/>
      <c r="K1" s="2"/>
      <c r="L1" s="2"/>
    </row>
    <row r="2" spans="1:12" ht="18.75" customHeight="1" x14ac:dyDescent="0.2">
      <c r="A2" s="1"/>
      <c r="B2" s="500"/>
      <c r="C2" s="637" t="s">
        <v>0</v>
      </c>
      <c r="D2" s="637"/>
      <c r="E2" s="637"/>
      <c r="F2" s="637"/>
      <c r="G2" s="637"/>
      <c r="H2" s="637"/>
      <c r="I2" s="637"/>
      <c r="J2" s="637"/>
      <c r="K2" s="637"/>
      <c r="L2" s="637"/>
    </row>
    <row r="3" spans="1:12" ht="18.75" customHeight="1" x14ac:dyDescent="0.2">
      <c r="A3" s="1"/>
      <c r="B3" s="500"/>
      <c r="C3" s="637"/>
      <c r="D3" s="637"/>
      <c r="E3" s="637"/>
      <c r="F3" s="637"/>
      <c r="G3" s="637"/>
      <c r="H3" s="637"/>
      <c r="I3" s="637"/>
      <c r="J3" s="637"/>
      <c r="K3" s="637"/>
      <c r="L3" s="637"/>
    </row>
    <row r="4" spans="1:12" ht="18.75" customHeight="1" x14ac:dyDescent="0.2">
      <c r="A4" s="1"/>
      <c r="B4" s="500"/>
      <c r="C4" s="637"/>
      <c r="D4" s="637"/>
      <c r="E4" s="637"/>
      <c r="F4" s="637"/>
      <c r="G4" s="637"/>
      <c r="H4" s="637"/>
      <c r="I4" s="637"/>
      <c r="J4" s="637"/>
      <c r="K4" s="637"/>
      <c r="L4" s="637"/>
    </row>
    <row r="5" spans="1:12" ht="18.75" customHeight="1" x14ac:dyDescent="0.2">
      <c r="A5" s="1"/>
      <c r="B5" s="500"/>
      <c r="C5" s="500"/>
      <c r="D5" s="500"/>
      <c r="E5" s="500"/>
      <c r="F5" s="500"/>
      <c r="G5" s="500"/>
      <c r="H5" s="500"/>
      <c r="I5" s="500"/>
      <c r="J5" s="2"/>
      <c r="K5" s="2"/>
      <c r="L5" s="2"/>
    </row>
    <row r="6" spans="1:12" ht="18.75" customHeight="1" x14ac:dyDescent="0.2">
      <c r="A6" s="1"/>
      <c r="B6" s="500"/>
      <c r="C6" s="500"/>
      <c r="D6" s="500"/>
      <c r="E6" s="500"/>
      <c r="F6" s="500"/>
      <c r="G6" s="500"/>
      <c r="H6" s="500"/>
      <c r="I6" s="500"/>
      <c r="J6" s="2"/>
      <c r="K6" s="2"/>
      <c r="L6" s="2"/>
    </row>
    <row r="7" spans="1:12" x14ac:dyDescent="0.2">
      <c r="A7" s="1"/>
      <c r="B7" s="500"/>
      <c r="C7" s="500"/>
      <c r="D7" s="500"/>
      <c r="E7" s="500"/>
      <c r="F7" s="500"/>
      <c r="G7" s="500"/>
      <c r="H7" s="500"/>
      <c r="I7" s="500"/>
      <c r="J7" s="2"/>
      <c r="K7" s="2"/>
      <c r="L7" s="2"/>
    </row>
    <row r="8" spans="1:12" x14ac:dyDescent="0.2">
      <c r="B8" s="638" t="s">
        <v>1</v>
      </c>
      <c r="C8" s="639"/>
      <c r="D8" s="639"/>
      <c r="E8" s="639"/>
      <c r="F8" s="639"/>
      <c r="G8" s="639"/>
      <c r="H8" s="639"/>
      <c r="I8" s="639"/>
      <c r="J8" s="639"/>
      <c r="K8" s="639"/>
      <c r="L8" s="639"/>
    </row>
    <row r="9" spans="1:12" x14ac:dyDescent="0.2">
      <c r="B9" s="630" t="s">
        <v>2</v>
      </c>
      <c r="C9" s="5"/>
      <c r="D9" s="5" t="s">
        <v>3</v>
      </c>
      <c r="E9" s="5" t="s">
        <v>4</v>
      </c>
      <c r="F9" s="633" t="s">
        <v>4</v>
      </c>
      <c r="G9" s="634"/>
      <c r="H9" s="633" t="s">
        <v>5</v>
      </c>
      <c r="I9" s="634"/>
      <c r="J9" s="6" t="s">
        <v>6</v>
      </c>
      <c r="K9" s="6" t="s">
        <v>7</v>
      </c>
      <c r="L9" s="6" t="s">
        <v>8</v>
      </c>
    </row>
    <row r="10" spans="1:12" x14ac:dyDescent="0.2">
      <c r="B10" s="631"/>
      <c r="C10" s="5" t="s">
        <v>9</v>
      </c>
      <c r="D10" s="7"/>
      <c r="E10" s="7"/>
      <c r="F10" s="635"/>
      <c r="G10" s="636"/>
      <c r="H10" s="635"/>
      <c r="I10" s="636"/>
      <c r="J10" s="8"/>
      <c r="K10" s="6"/>
      <c r="L10" s="6"/>
    </row>
    <row r="11" spans="1:12" x14ac:dyDescent="0.2">
      <c r="B11" s="632"/>
      <c r="C11" s="9" t="s">
        <v>10</v>
      </c>
      <c r="D11" s="9"/>
      <c r="E11" s="9"/>
      <c r="F11" s="633"/>
      <c r="G11" s="634"/>
      <c r="H11" s="633"/>
      <c r="I11" s="634"/>
      <c r="J11" s="10"/>
      <c r="K11" s="10"/>
      <c r="L11" s="10"/>
    </row>
    <row r="12" spans="1:12" x14ac:dyDescent="0.2">
      <c r="B12" s="5" t="s">
        <v>11</v>
      </c>
      <c r="C12" s="633"/>
      <c r="D12" s="640"/>
      <c r="E12" s="640"/>
      <c r="F12" s="640"/>
      <c r="G12" s="640"/>
      <c r="H12" s="640"/>
      <c r="I12" s="640"/>
      <c r="J12" s="640"/>
      <c r="K12" s="640"/>
      <c r="L12" s="634"/>
    </row>
    <row r="13" spans="1:12" ht="25.5" x14ac:dyDescent="0.2">
      <c r="B13" s="11" t="s">
        <v>12</v>
      </c>
      <c r="C13" s="641"/>
      <c r="D13" s="641"/>
      <c r="E13" s="641"/>
      <c r="F13" s="641"/>
      <c r="G13" s="641"/>
      <c r="H13" s="641"/>
      <c r="I13" s="641"/>
      <c r="J13" s="641"/>
      <c r="K13" s="641"/>
      <c r="L13" s="641"/>
    </row>
    <row r="14" spans="1:12" x14ac:dyDescent="0.2">
      <c r="B14" s="5" t="s">
        <v>13</v>
      </c>
      <c r="C14" s="642"/>
      <c r="D14" s="641"/>
      <c r="E14" s="641"/>
      <c r="F14" s="641"/>
      <c r="G14" s="641"/>
      <c r="H14" s="641"/>
      <c r="I14" s="641"/>
      <c r="J14" s="641"/>
      <c r="K14" s="641"/>
      <c r="L14" s="641"/>
    </row>
    <row r="15" spans="1:12" x14ac:dyDescent="0.2">
      <c r="B15" s="5" t="s">
        <v>14</v>
      </c>
      <c r="C15" s="629"/>
      <c r="D15" s="629"/>
      <c r="E15" s="629"/>
      <c r="F15" s="629"/>
      <c r="G15" s="629"/>
      <c r="H15" s="629"/>
      <c r="I15" s="629"/>
      <c r="J15" s="629"/>
      <c r="K15" s="629"/>
      <c r="L15" s="629"/>
    </row>
    <row r="16" spans="1:12" ht="25.5" x14ac:dyDescent="0.2">
      <c r="B16" s="11" t="s">
        <v>15</v>
      </c>
      <c r="C16" s="629"/>
      <c r="D16" s="629"/>
      <c r="E16" s="629"/>
      <c r="F16" s="629"/>
      <c r="G16" s="629"/>
      <c r="H16" s="629"/>
      <c r="I16" s="629"/>
      <c r="J16" s="629"/>
      <c r="K16" s="629"/>
      <c r="L16" s="629"/>
    </row>
    <row r="17" spans="1:22" x14ac:dyDescent="0.2">
      <c r="B17" s="5" t="s">
        <v>16</v>
      </c>
      <c r="C17" s="629"/>
      <c r="D17" s="629"/>
      <c r="E17" s="629"/>
      <c r="F17" s="629"/>
      <c r="G17" s="629"/>
      <c r="H17" s="629"/>
      <c r="I17" s="629"/>
      <c r="J17" s="629"/>
      <c r="K17" s="629"/>
      <c r="L17" s="629"/>
      <c r="M17" s="12"/>
      <c r="N17" s="12"/>
      <c r="O17" s="12"/>
      <c r="P17" s="12"/>
      <c r="Q17" s="12"/>
      <c r="R17" s="12"/>
      <c r="S17" s="12"/>
      <c r="T17" s="12"/>
      <c r="U17" s="12"/>
      <c r="V17" s="12"/>
    </row>
    <row r="18" spans="1:22" s="17" customFormat="1" ht="63" customHeight="1" x14ac:dyDescent="0.2">
      <c r="A18" s="13"/>
      <c r="B18" s="14" t="s">
        <v>17</v>
      </c>
      <c r="C18" s="621" t="s">
        <v>18</v>
      </c>
      <c r="D18" s="621"/>
      <c r="E18" s="15" t="s">
        <v>19</v>
      </c>
      <c r="F18" s="622" t="s">
        <v>20</v>
      </c>
      <c r="G18" s="622"/>
      <c r="H18" s="623" t="s">
        <v>21</v>
      </c>
      <c r="I18" s="624"/>
      <c r="J18" s="625"/>
      <c r="K18" s="626" t="s">
        <v>22</v>
      </c>
      <c r="L18" s="627"/>
      <c r="M18" s="16"/>
      <c r="N18" s="16"/>
      <c r="O18" s="16"/>
      <c r="P18" s="16"/>
      <c r="Q18" s="16"/>
      <c r="R18" s="16"/>
      <c r="S18" s="16"/>
      <c r="T18" s="16"/>
      <c r="U18" s="16"/>
      <c r="V18" s="16"/>
    </row>
    <row r="19" spans="1:22" x14ac:dyDescent="0.2">
      <c r="B19" s="18"/>
      <c r="C19" s="628"/>
      <c r="D19" s="628"/>
      <c r="E19" s="18"/>
      <c r="F19" s="628"/>
      <c r="G19" s="628"/>
      <c r="H19" s="628"/>
      <c r="I19" s="628"/>
      <c r="J19" s="18"/>
      <c r="K19" s="18"/>
      <c r="L19" s="19"/>
      <c r="M19" s="16"/>
      <c r="N19" s="16"/>
      <c r="O19" s="16"/>
      <c r="P19" s="16"/>
      <c r="Q19" s="16"/>
      <c r="R19" s="16"/>
      <c r="S19" s="16"/>
      <c r="T19" s="16"/>
      <c r="U19" s="16"/>
      <c r="V19" s="16"/>
    </row>
    <row r="20" spans="1:22" ht="15" customHeight="1" x14ac:dyDescent="0.2">
      <c r="B20" s="614" t="s">
        <v>23</v>
      </c>
      <c r="C20" s="614"/>
      <c r="D20" s="614"/>
      <c r="E20" s="614"/>
      <c r="F20" s="614"/>
      <c r="G20" s="614"/>
      <c r="H20" s="614"/>
      <c r="I20" s="614"/>
      <c r="J20" s="20">
        <v>0.32</v>
      </c>
      <c r="K20" s="21"/>
      <c r="L20" s="22">
        <f>(F59+H59)*J20/J59</f>
        <v>0.30315789473684207</v>
      </c>
      <c r="M20" s="16"/>
      <c r="N20" s="16"/>
      <c r="O20" s="16"/>
      <c r="P20" s="16"/>
      <c r="Q20" s="16"/>
      <c r="R20" s="16"/>
      <c r="S20" s="16"/>
      <c r="T20" s="16"/>
      <c r="U20" s="16"/>
      <c r="V20" s="16"/>
    </row>
    <row r="21" spans="1:22" ht="15" customHeight="1" x14ac:dyDescent="0.2">
      <c r="B21" s="514" t="s">
        <v>24</v>
      </c>
      <c r="C21" s="514"/>
      <c r="D21" s="514"/>
      <c r="E21" s="514"/>
      <c r="F21" s="23" t="s">
        <v>25</v>
      </c>
      <c r="G21" s="23" t="s">
        <v>26</v>
      </c>
      <c r="H21" s="23" t="s">
        <v>27</v>
      </c>
      <c r="I21" s="23" t="s">
        <v>28</v>
      </c>
      <c r="J21" s="515" t="s">
        <v>29</v>
      </c>
      <c r="K21" s="516"/>
      <c r="L21" s="516"/>
      <c r="M21" s="16"/>
      <c r="N21" s="16"/>
      <c r="O21" s="16"/>
      <c r="P21" s="16"/>
      <c r="Q21" s="16"/>
      <c r="R21" s="16"/>
      <c r="S21" s="16"/>
      <c r="T21" s="16"/>
      <c r="U21" s="16"/>
      <c r="V21" s="16"/>
    </row>
    <row r="22" spans="1:22" s="26" customFormat="1" ht="78.95" customHeight="1" x14ac:dyDescent="0.2">
      <c r="A22" s="24">
        <v>1</v>
      </c>
      <c r="B22" s="526" t="s">
        <v>30</v>
      </c>
      <c r="C22" s="527"/>
      <c r="D22" s="527"/>
      <c r="E22" s="528"/>
      <c r="F22" s="25">
        <v>1</v>
      </c>
      <c r="G22" s="25"/>
      <c r="H22" s="25"/>
      <c r="I22" s="25"/>
      <c r="J22" s="610" t="s">
        <v>31</v>
      </c>
      <c r="K22" s="610"/>
      <c r="L22" s="610"/>
      <c r="M22" s="16"/>
      <c r="N22" s="16"/>
      <c r="O22" s="16"/>
      <c r="P22" s="16"/>
      <c r="Q22" s="16"/>
      <c r="R22" s="16"/>
      <c r="S22" s="16"/>
      <c r="T22" s="16"/>
      <c r="U22" s="16"/>
      <c r="V22" s="16"/>
    </row>
    <row r="23" spans="1:22" s="26" customFormat="1" ht="42.6" customHeight="1" x14ac:dyDescent="0.2">
      <c r="A23" s="24">
        <v>2</v>
      </c>
      <c r="B23" s="526" t="s">
        <v>32</v>
      </c>
      <c r="C23" s="527"/>
      <c r="D23" s="527"/>
      <c r="E23" s="528"/>
      <c r="F23" s="25"/>
      <c r="G23" s="25">
        <v>1</v>
      </c>
      <c r="H23" s="25"/>
      <c r="I23" s="25"/>
      <c r="J23" s="615" t="s">
        <v>33</v>
      </c>
      <c r="K23" s="616"/>
      <c r="L23" s="617"/>
    </row>
    <row r="24" spans="1:22" s="26" customFormat="1" ht="44.1" customHeight="1" x14ac:dyDescent="0.2">
      <c r="A24" s="24">
        <v>3</v>
      </c>
      <c r="B24" s="526" t="s">
        <v>34</v>
      </c>
      <c r="C24" s="527"/>
      <c r="D24" s="527"/>
      <c r="E24" s="528"/>
      <c r="F24" s="25"/>
      <c r="G24" s="25"/>
      <c r="H24" s="25">
        <v>1</v>
      </c>
      <c r="I24" s="25"/>
      <c r="J24" s="618"/>
      <c r="K24" s="619"/>
      <c r="L24" s="620"/>
    </row>
    <row r="25" spans="1:22" s="26" customFormat="1" ht="93" customHeight="1" x14ac:dyDescent="0.2">
      <c r="A25" s="24">
        <v>4</v>
      </c>
      <c r="B25" s="526" t="s">
        <v>35</v>
      </c>
      <c r="C25" s="527"/>
      <c r="D25" s="527"/>
      <c r="E25" s="528"/>
      <c r="F25" s="25"/>
      <c r="G25" s="25"/>
      <c r="H25" s="25"/>
      <c r="I25" s="25">
        <v>1</v>
      </c>
      <c r="J25" s="610" t="s">
        <v>36</v>
      </c>
      <c r="K25" s="610"/>
      <c r="L25" s="610"/>
    </row>
    <row r="26" spans="1:22" s="26" customFormat="1" ht="81" customHeight="1" x14ac:dyDescent="0.2">
      <c r="A26" s="24">
        <v>5</v>
      </c>
      <c r="B26" s="611" t="s">
        <v>37</v>
      </c>
      <c r="C26" s="612"/>
      <c r="D26" s="612"/>
      <c r="E26" s="613"/>
      <c r="F26" s="25">
        <v>1</v>
      </c>
      <c r="G26" s="25"/>
      <c r="H26" s="25"/>
      <c r="I26" s="25"/>
      <c r="J26" s="610" t="s">
        <v>38</v>
      </c>
      <c r="K26" s="610"/>
      <c r="L26" s="610"/>
    </row>
    <row r="27" spans="1:22" s="26" customFormat="1" ht="51" customHeight="1" x14ac:dyDescent="0.2">
      <c r="A27" s="24">
        <v>6</v>
      </c>
      <c r="B27" s="611" t="s">
        <v>39</v>
      </c>
      <c r="C27" s="612"/>
      <c r="D27" s="612"/>
      <c r="E27" s="613"/>
      <c r="F27" s="25">
        <v>1</v>
      </c>
      <c r="G27" s="25"/>
      <c r="H27" s="25"/>
      <c r="I27" s="25"/>
      <c r="J27" s="610" t="s">
        <v>40</v>
      </c>
      <c r="K27" s="610"/>
      <c r="L27" s="610"/>
    </row>
    <row r="28" spans="1:22" s="26" customFormat="1" ht="87.95" customHeight="1" x14ac:dyDescent="0.2">
      <c r="A28" s="24">
        <v>7</v>
      </c>
      <c r="B28" s="611" t="s">
        <v>41</v>
      </c>
      <c r="C28" s="612"/>
      <c r="D28" s="612"/>
      <c r="E28" s="613"/>
      <c r="F28" s="25">
        <v>1</v>
      </c>
      <c r="G28" s="25"/>
      <c r="H28" s="25"/>
      <c r="I28" s="25"/>
      <c r="J28" s="610" t="s">
        <v>42</v>
      </c>
      <c r="K28" s="610"/>
      <c r="L28" s="610"/>
      <c r="M28" s="3"/>
    </row>
    <row r="29" spans="1:22" s="26" customFormat="1" ht="62.1" customHeight="1" x14ac:dyDescent="0.2">
      <c r="A29" s="24">
        <v>8</v>
      </c>
      <c r="B29" s="611" t="s">
        <v>43</v>
      </c>
      <c r="C29" s="612"/>
      <c r="D29" s="612"/>
      <c r="E29" s="613"/>
      <c r="F29" s="25">
        <v>1</v>
      </c>
      <c r="G29" s="25"/>
      <c r="H29" s="25"/>
      <c r="I29" s="25"/>
      <c r="J29" s="610" t="s">
        <v>44</v>
      </c>
      <c r="K29" s="610"/>
      <c r="L29" s="610"/>
      <c r="M29" s="27"/>
    </row>
    <row r="30" spans="1:22" s="26" customFormat="1" ht="45.6" customHeight="1" x14ac:dyDescent="0.2">
      <c r="A30" s="24">
        <v>9</v>
      </c>
      <c r="B30" s="611" t="s">
        <v>45</v>
      </c>
      <c r="C30" s="612"/>
      <c r="D30" s="612"/>
      <c r="E30" s="613"/>
      <c r="F30" s="25">
        <v>1</v>
      </c>
      <c r="G30" s="25"/>
      <c r="H30" s="25"/>
      <c r="I30" s="25"/>
      <c r="J30" s="610" t="s">
        <v>46</v>
      </c>
      <c r="K30" s="610"/>
      <c r="L30" s="610"/>
    </row>
    <row r="31" spans="1:22" s="26" customFormat="1" ht="24.95" customHeight="1" x14ac:dyDescent="0.2">
      <c r="A31" s="24">
        <v>10</v>
      </c>
      <c r="B31" s="518" t="s">
        <v>47</v>
      </c>
      <c r="C31" s="519"/>
      <c r="D31" s="519"/>
      <c r="E31" s="520"/>
      <c r="F31" s="25">
        <v>1</v>
      </c>
      <c r="G31" s="25"/>
      <c r="H31" s="25"/>
      <c r="I31" s="25"/>
      <c r="J31" s="601" t="s">
        <v>48</v>
      </c>
      <c r="K31" s="602"/>
      <c r="L31" s="603"/>
      <c r="M31" s="3"/>
    </row>
    <row r="32" spans="1:22" s="26" customFormat="1" ht="24.95" customHeight="1" x14ac:dyDescent="0.2">
      <c r="A32" s="24">
        <v>11</v>
      </c>
      <c r="B32" s="518" t="s">
        <v>49</v>
      </c>
      <c r="C32" s="519"/>
      <c r="D32" s="519"/>
      <c r="E32" s="520"/>
      <c r="F32" s="25">
        <v>1</v>
      </c>
      <c r="G32" s="25"/>
      <c r="H32" s="25"/>
      <c r="I32" s="25"/>
      <c r="J32" s="607"/>
      <c r="K32" s="608"/>
      <c r="L32" s="609"/>
    </row>
    <row r="33" spans="1:15" s="26" customFormat="1" ht="24.95" customHeight="1" x14ac:dyDescent="0.2">
      <c r="A33" s="24">
        <v>12</v>
      </c>
      <c r="B33" s="518" t="s">
        <v>50</v>
      </c>
      <c r="C33" s="519"/>
      <c r="D33" s="519"/>
      <c r="E33" s="520"/>
      <c r="F33" s="25">
        <v>1</v>
      </c>
      <c r="G33" s="25"/>
      <c r="H33" s="25"/>
      <c r="I33" s="25"/>
      <c r="J33" s="607"/>
      <c r="K33" s="608"/>
      <c r="L33" s="609"/>
    </row>
    <row r="34" spans="1:15" s="26" customFormat="1" ht="39.6" customHeight="1" x14ac:dyDescent="0.2">
      <c r="A34" s="24">
        <v>13</v>
      </c>
      <c r="B34" s="518" t="s">
        <v>51</v>
      </c>
      <c r="C34" s="519"/>
      <c r="D34" s="519"/>
      <c r="E34" s="520"/>
      <c r="F34" s="25">
        <v>1</v>
      </c>
      <c r="G34" s="25"/>
      <c r="H34" s="25"/>
      <c r="I34" s="25"/>
      <c r="J34" s="604"/>
      <c r="K34" s="605"/>
      <c r="L34" s="606"/>
    </row>
    <row r="35" spans="1:15" s="26" customFormat="1" ht="48.6" customHeight="1" x14ac:dyDescent="0.2">
      <c r="A35" s="24">
        <v>14</v>
      </c>
      <c r="B35" s="526" t="s">
        <v>52</v>
      </c>
      <c r="C35" s="527"/>
      <c r="D35" s="527"/>
      <c r="E35" s="528"/>
      <c r="F35" s="25">
        <v>1</v>
      </c>
      <c r="G35" s="25"/>
      <c r="H35" s="25"/>
      <c r="I35" s="25"/>
      <c r="J35" s="549" t="s">
        <v>53</v>
      </c>
      <c r="K35" s="550"/>
      <c r="L35" s="550"/>
    </row>
    <row r="36" spans="1:15" s="26" customFormat="1" ht="119.45" customHeight="1" x14ac:dyDescent="0.2">
      <c r="A36" s="24">
        <v>15</v>
      </c>
      <c r="B36" s="526" t="s">
        <v>54</v>
      </c>
      <c r="C36" s="527"/>
      <c r="D36" s="527"/>
      <c r="E36" s="528"/>
      <c r="F36" s="25">
        <v>1</v>
      </c>
      <c r="G36" s="25"/>
      <c r="H36" s="25"/>
      <c r="I36" s="25"/>
      <c r="J36" s="610" t="s">
        <v>55</v>
      </c>
      <c r="K36" s="610"/>
      <c r="L36" s="610"/>
      <c r="O36" s="26" t="s">
        <v>56</v>
      </c>
    </row>
    <row r="37" spans="1:15" s="26" customFormat="1" ht="23.45" customHeight="1" x14ac:dyDescent="0.2">
      <c r="A37" s="24">
        <v>16</v>
      </c>
      <c r="B37" s="518" t="s">
        <v>57</v>
      </c>
      <c r="C37" s="519"/>
      <c r="D37" s="519"/>
      <c r="E37" s="520"/>
      <c r="F37" s="25">
        <v>1</v>
      </c>
      <c r="G37" s="25"/>
      <c r="H37" s="25"/>
      <c r="I37" s="25"/>
      <c r="J37" s="601" t="s">
        <v>58</v>
      </c>
      <c r="K37" s="602"/>
      <c r="L37" s="603"/>
    </row>
    <row r="38" spans="1:15" s="26" customFormat="1" ht="23.45" customHeight="1" x14ac:dyDescent="0.2">
      <c r="A38" s="24">
        <v>17</v>
      </c>
      <c r="B38" s="518" t="s">
        <v>59</v>
      </c>
      <c r="C38" s="519"/>
      <c r="D38" s="519"/>
      <c r="E38" s="520"/>
      <c r="F38" s="25">
        <v>1</v>
      </c>
      <c r="G38" s="25"/>
      <c r="H38" s="25"/>
      <c r="I38" s="25"/>
      <c r="J38" s="607"/>
      <c r="K38" s="608"/>
      <c r="L38" s="609"/>
    </row>
    <row r="39" spans="1:15" s="26" customFormat="1" ht="23.45" customHeight="1" x14ac:dyDescent="0.2">
      <c r="A39" s="24">
        <v>18</v>
      </c>
      <c r="B39" s="518" t="s">
        <v>60</v>
      </c>
      <c r="C39" s="519"/>
      <c r="D39" s="519"/>
      <c r="E39" s="520"/>
      <c r="F39" s="25">
        <v>1</v>
      </c>
      <c r="G39" s="25"/>
      <c r="H39" s="25"/>
      <c r="I39" s="25"/>
      <c r="J39" s="607"/>
      <c r="K39" s="608"/>
      <c r="L39" s="609"/>
    </row>
    <row r="40" spans="1:15" s="26" customFormat="1" ht="23.45" customHeight="1" x14ac:dyDescent="0.2">
      <c r="A40" s="24">
        <v>19</v>
      </c>
      <c r="B40" s="518" t="s">
        <v>61</v>
      </c>
      <c r="C40" s="519"/>
      <c r="D40" s="519"/>
      <c r="E40" s="520"/>
      <c r="F40" s="25">
        <v>1</v>
      </c>
      <c r="G40" s="25"/>
      <c r="H40" s="25"/>
      <c r="I40" s="25"/>
      <c r="J40" s="607"/>
      <c r="K40" s="608"/>
      <c r="L40" s="609"/>
    </row>
    <row r="41" spans="1:15" s="26" customFormat="1" ht="23.45" customHeight="1" x14ac:dyDescent="0.2">
      <c r="A41" s="24">
        <v>20</v>
      </c>
      <c r="B41" s="518" t="s">
        <v>62</v>
      </c>
      <c r="C41" s="519"/>
      <c r="D41" s="519"/>
      <c r="E41" s="520"/>
      <c r="F41" s="25">
        <v>1</v>
      </c>
      <c r="G41" s="25"/>
      <c r="H41" s="25"/>
      <c r="I41" s="25"/>
      <c r="J41" s="604"/>
      <c r="K41" s="605"/>
      <c r="L41" s="606"/>
    </row>
    <row r="42" spans="1:15" s="26" customFormat="1" ht="57" customHeight="1" x14ac:dyDescent="0.2">
      <c r="A42" s="24">
        <v>21</v>
      </c>
      <c r="B42" s="526" t="s">
        <v>63</v>
      </c>
      <c r="C42" s="527"/>
      <c r="D42" s="527"/>
      <c r="E42" s="528"/>
      <c r="F42" s="25">
        <v>1</v>
      </c>
      <c r="G42" s="25"/>
      <c r="H42" s="25"/>
      <c r="I42" s="25"/>
      <c r="J42" s="610" t="s">
        <v>64</v>
      </c>
      <c r="K42" s="610"/>
      <c r="L42" s="610"/>
    </row>
    <row r="43" spans="1:15" s="26" customFormat="1" ht="14.45" customHeight="1" x14ac:dyDescent="0.2">
      <c r="A43" s="24">
        <v>22</v>
      </c>
      <c r="B43" s="518" t="s">
        <v>65</v>
      </c>
      <c r="C43" s="519"/>
      <c r="D43" s="519"/>
      <c r="E43" s="520"/>
      <c r="F43" s="25">
        <v>1</v>
      </c>
      <c r="G43" s="25"/>
      <c r="H43" s="25"/>
      <c r="I43" s="25"/>
      <c r="J43" s="601" t="s">
        <v>66</v>
      </c>
      <c r="K43" s="602"/>
      <c r="L43" s="603"/>
    </row>
    <row r="44" spans="1:15" s="26" customFormat="1" ht="26.1" customHeight="1" x14ac:dyDescent="0.2">
      <c r="A44" s="24">
        <v>23</v>
      </c>
      <c r="B44" s="518" t="s">
        <v>67</v>
      </c>
      <c r="C44" s="519"/>
      <c r="D44" s="519"/>
      <c r="E44" s="520"/>
      <c r="F44" s="25">
        <v>1</v>
      </c>
      <c r="G44" s="25"/>
      <c r="H44" s="25"/>
      <c r="I44" s="25"/>
      <c r="J44" s="607"/>
      <c r="K44" s="608"/>
      <c r="L44" s="609"/>
    </row>
    <row r="45" spans="1:15" s="26" customFormat="1" x14ac:dyDescent="0.2">
      <c r="A45" s="24">
        <v>24</v>
      </c>
      <c r="B45" s="518" t="s">
        <v>68</v>
      </c>
      <c r="C45" s="519"/>
      <c r="D45" s="519"/>
      <c r="E45" s="520"/>
      <c r="F45" s="25">
        <v>1</v>
      </c>
      <c r="G45" s="25"/>
      <c r="H45" s="25"/>
      <c r="I45" s="25"/>
      <c r="J45" s="607"/>
      <c r="K45" s="608"/>
      <c r="L45" s="609"/>
    </row>
    <row r="46" spans="1:15" s="26" customFormat="1" x14ac:dyDescent="0.2">
      <c r="A46" s="24">
        <v>25</v>
      </c>
      <c r="B46" s="518" t="s">
        <v>69</v>
      </c>
      <c r="C46" s="519"/>
      <c r="D46" s="519"/>
      <c r="E46" s="520"/>
      <c r="F46" s="25">
        <v>1</v>
      </c>
      <c r="G46" s="25"/>
      <c r="H46" s="25"/>
      <c r="I46" s="25"/>
      <c r="J46" s="607"/>
      <c r="K46" s="608"/>
      <c r="L46" s="609"/>
    </row>
    <row r="47" spans="1:15" s="26" customFormat="1" x14ac:dyDescent="0.2">
      <c r="A47" s="24">
        <v>26</v>
      </c>
      <c r="B47" s="518" t="s">
        <v>70</v>
      </c>
      <c r="C47" s="519"/>
      <c r="D47" s="519"/>
      <c r="E47" s="520"/>
      <c r="F47" s="25">
        <v>1</v>
      </c>
      <c r="G47" s="25"/>
      <c r="H47" s="25"/>
      <c r="I47" s="25"/>
      <c r="J47" s="607"/>
      <c r="K47" s="608"/>
      <c r="L47" s="609"/>
    </row>
    <row r="48" spans="1:15" s="26" customFormat="1" x14ac:dyDescent="0.2">
      <c r="A48" s="24">
        <v>27</v>
      </c>
      <c r="B48" s="518" t="s">
        <v>71</v>
      </c>
      <c r="C48" s="519"/>
      <c r="D48" s="519"/>
      <c r="E48" s="520"/>
      <c r="F48" s="25">
        <v>1</v>
      </c>
      <c r="G48" s="25"/>
      <c r="H48" s="25"/>
      <c r="I48" s="25"/>
      <c r="J48" s="607"/>
      <c r="K48" s="608"/>
      <c r="L48" s="609"/>
    </row>
    <row r="49" spans="1:15" s="26" customFormat="1" x14ac:dyDescent="0.2">
      <c r="A49" s="24">
        <v>28</v>
      </c>
      <c r="B49" s="518" t="s">
        <v>72</v>
      </c>
      <c r="C49" s="519"/>
      <c r="D49" s="519"/>
      <c r="E49" s="520"/>
      <c r="F49" s="25">
        <v>1</v>
      </c>
      <c r="G49" s="25"/>
      <c r="H49" s="25"/>
      <c r="I49" s="25"/>
      <c r="J49" s="607"/>
      <c r="K49" s="608"/>
      <c r="L49" s="609"/>
    </row>
    <row r="50" spans="1:15" s="26" customFormat="1" x14ac:dyDescent="0.2">
      <c r="A50" s="24">
        <v>29</v>
      </c>
      <c r="B50" s="518" t="s">
        <v>73</v>
      </c>
      <c r="C50" s="519"/>
      <c r="D50" s="519"/>
      <c r="E50" s="520"/>
      <c r="F50" s="25">
        <v>1</v>
      </c>
      <c r="G50" s="25"/>
      <c r="H50" s="25"/>
      <c r="I50" s="25"/>
      <c r="J50" s="607"/>
      <c r="K50" s="608"/>
      <c r="L50" s="609"/>
    </row>
    <row r="51" spans="1:15" s="26" customFormat="1" x14ac:dyDescent="0.2">
      <c r="A51" s="24">
        <v>30</v>
      </c>
      <c r="B51" s="518" t="s">
        <v>74</v>
      </c>
      <c r="C51" s="519"/>
      <c r="D51" s="519"/>
      <c r="E51" s="520"/>
      <c r="F51" s="25">
        <v>1</v>
      </c>
      <c r="G51" s="25"/>
      <c r="H51" s="25"/>
      <c r="I51" s="25"/>
      <c r="J51" s="607"/>
      <c r="K51" s="608"/>
      <c r="L51" s="609"/>
    </row>
    <row r="52" spans="1:15" s="26" customFormat="1" x14ac:dyDescent="0.2">
      <c r="A52" s="24">
        <v>31</v>
      </c>
      <c r="B52" s="518" t="s">
        <v>75</v>
      </c>
      <c r="C52" s="519"/>
      <c r="D52" s="519"/>
      <c r="E52" s="520"/>
      <c r="F52" s="25">
        <v>1</v>
      </c>
      <c r="G52" s="25"/>
      <c r="H52" s="25"/>
      <c r="I52" s="25"/>
      <c r="J52" s="607"/>
      <c r="K52" s="608"/>
      <c r="L52" s="609"/>
    </row>
    <row r="53" spans="1:15" s="26" customFormat="1" x14ac:dyDescent="0.2">
      <c r="A53" s="24">
        <v>32</v>
      </c>
      <c r="B53" s="518" t="s">
        <v>76</v>
      </c>
      <c r="C53" s="519"/>
      <c r="D53" s="519"/>
      <c r="E53" s="520"/>
      <c r="F53" s="25">
        <v>1</v>
      </c>
      <c r="G53" s="25"/>
      <c r="H53" s="25"/>
      <c r="I53" s="25"/>
      <c r="J53" s="607"/>
      <c r="K53" s="608"/>
      <c r="L53" s="609"/>
    </row>
    <row r="54" spans="1:15" s="26" customFormat="1" x14ac:dyDescent="0.2">
      <c r="A54" s="24">
        <v>33</v>
      </c>
      <c r="B54" s="518" t="s">
        <v>77</v>
      </c>
      <c r="C54" s="519"/>
      <c r="D54" s="519"/>
      <c r="E54" s="520"/>
      <c r="F54" s="25">
        <v>1</v>
      </c>
      <c r="G54" s="25"/>
      <c r="H54" s="25"/>
      <c r="I54" s="25"/>
      <c r="J54" s="607"/>
      <c r="K54" s="608"/>
      <c r="L54" s="609"/>
    </row>
    <row r="55" spans="1:15" s="26" customFormat="1" x14ac:dyDescent="0.2">
      <c r="A55" s="24">
        <v>34</v>
      </c>
      <c r="B55" s="518" t="s">
        <v>78</v>
      </c>
      <c r="C55" s="519"/>
      <c r="D55" s="519"/>
      <c r="E55" s="520"/>
      <c r="F55" s="25">
        <v>1</v>
      </c>
      <c r="G55" s="25"/>
      <c r="H55" s="25"/>
      <c r="I55" s="25"/>
      <c r="J55" s="607"/>
      <c r="K55" s="608"/>
      <c r="L55" s="609"/>
    </row>
    <row r="56" spans="1:15" s="26" customFormat="1" x14ac:dyDescent="0.2">
      <c r="A56" s="24">
        <v>35</v>
      </c>
      <c r="B56" s="518" t="s">
        <v>79</v>
      </c>
      <c r="C56" s="519"/>
      <c r="D56" s="519"/>
      <c r="E56" s="520"/>
      <c r="F56" s="25">
        <v>1</v>
      </c>
      <c r="G56" s="25"/>
      <c r="H56" s="25"/>
      <c r="I56" s="25"/>
      <c r="J56" s="607"/>
      <c r="K56" s="608"/>
      <c r="L56" s="609"/>
    </row>
    <row r="57" spans="1:15" s="26" customFormat="1" ht="28.5" customHeight="1" x14ac:dyDescent="0.2">
      <c r="A57" s="24">
        <v>36</v>
      </c>
      <c r="B57" s="518" t="s">
        <v>80</v>
      </c>
      <c r="C57" s="519"/>
      <c r="D57" s="519"/>
      <c r="E57" s="520"/>
      <c r="F57" s="25">
        <v>1</v>
      </c>
      <c r="G57" s="25"/>
      <c r="H57" s="25"/>
      <c r="I57" s="25"/>
      <c r="J57" s="607"/>
      <c r="K57" s="608"/>
      <c r="L57" s="609"/>
    </row>
    <row r="58" spans="1:15" s="26" customFormat="1" x14ac:dyDescent="0.2">
      <c r="A58" s="24">
        <v>37</v>
      </c>
      <c r="B58" s="526" t="s">
        <v>81</v>
      </c>
      <c r="C58" s="527"/>
      <c r="D58" s="527"/>
      <c r="E58" s="528"/>
      <c r="F58" s="25">
        <v>1</v>
      </c>
      <c r="G58" s="25"/>
      <c r="H58" s="25">
        <v>1</v>
      </c>
      <c r="I58" s="25"/>
      <c r="J58" s="604"/>
      <c r="K58" s="605"/>
      <c r="L58" s="606"/>
    </row>
    <row r="59" spans="1:15" s="26" customFormat="1" x14ac:dyDescent="0.2">
      <c r="A59" s="24"/>
      <c r="B59" s="598" t="s">
        <v>82</v>
      </c>
      <c r="C59" s="598"/>
      <c r="D59" s="598"/>
      <c r="E59" s="598"/>
      <c r="F59" s="28">
        <f>SUM(F22:F58)</f>
        <v>34</v>
      </c>
      <c r="G59" s="28">
        <f>SUM(G22:G58)</f>
        <v>1</v>
      </c>
      <c r="H59" s="28">
        <f>SUM(H22:H58)</f>
        <v>2</v>
      </c>
      <c r="I59" s="28">
        <f>SUM(I22:I58)</f>
        <v>1</v>
      </c>
      <c r="J59" s="588">
        <f>SUM(F59:I59)</f>
        <v>38</v>
      </c>
      <c r="K59" s="588"/>
      <c r="L59" s="588"/>
    </row>
    <row r="60" spans="1:15" x14ac:dyDescent="0.2">
      <c r="B60" s="510" t="s">
        <v>83</v>
      </c>
      <c r="C60" s="510"/>
      <c r="D60" s="510"/>
      <c r="E60" s="510"/>
      <c r="F60" s="510"/>
      <c r="G60" s="510"/>
      <c r="H60" s="510"/>
      <c r="I60" s="510"/>
      <c r="J60" s="510"/>
      <c r="K60" s="510"/>
      <c r="L60" s="510"/>
      <c r="M60" s="29"/>
      <c r="N60" s="29"/>
      <c r="O60" s="29"/>
    </row>
    <row r="61" spans="1:15" x14ac:dyDescent="0.2">
      <c r="B61" s="513" t="s">
        <v>84</v>
      </c>
      <c r="C61" s="513"/>
      <c r="D61" s="513"/>
      <c r="E61" s="513"/>
      <c r="F61" s="513"/>
      <c r="G61" s="513"/>
      <c r="H61" s="513"/>
      <c r="I61" s="513"/>
      <c r="J61" s="30">
        <v>0.1</v>
      </c>
      <c r="K61" s="21"/>
      <c r="L61" s="22">
        <f>(F75+H75)*J61/J75</f>
        <v>4.1666666666666664E-2</v>
      </c>
      <c r="M61" s="29"/>
      <c r="N61" s="29"/>
      <c r="O61" s="29"/>
    </row>
    <row r="62" spans="1:15" x14ac:dyDescent="0.2">
      <c r="B62" s="514" t="s">
        <v>24</v>
      </c>
      <c r="C62" s="514"/>
      <c r="D62" s="514"/>
      <c r="E62" s="514"/>
      <c r="F62" s="23" t="s">
        <v>25</v>
      </c>
      <c r="G62" s="23" t="s">
        <v>26</v>
      </c>
      <c r="H62" s="23" t="s">
        <v>27</v>
      </c>
      <c r="I62" s="23" t="s">
        <v>28</v>
      </c>
      <c r="J62" s="515" t="s">
        <v>29</v>
      </c>
      <c r="K62" s="516"/>
      <c r="L62" s="516"/>
      <c r="M62" s="29"/>
      <c r="N62" s="29"/>
      <c r="O62" s="29"/>
    </row>
    <row r="63" spans="1:15" ht="18.600000000000001" customHeight="1" x14ac:dyDescent="0.2">
      <c r="A63" s="4">
        <v>1</v>
      </c>
      <c r="B63" s="518" t="s">
        <v>85</v>
      </c>
      <c r="C63" s="519"/>
      <c r="D63" s="519"/>
      <c r="E63" s="520"/>
      <c r="F63" s="25">
        <v>1</v>
      </c>
      <c r="G63" s="25"/>
      <c r="H63" s="25"/>
      <c r="I63" s="25"/>
      <c r="J63" s="601" t="s">
        <v>86</v>
      </c>
      <c r="K63" s="602"/>
      <c r="L63" s="603"/>
      <c r="M63" s="29"/>
      <c r="N63" s="29"/>
      <c r="O63" s="29"/>
    </row>
    <row r="64" spans="1:15" x14ac:dyDescent="0.2">
      <c r="A64" s="4">
        <v>2</v>
      </c>
      <c r="B64" s="518" t="s">
        <v>87</v>
      </c>
      <c r="C64" s="519"/>
      <c r="D64" s="519"/>
      <c r="E64" s="520"/>
      <c r="F64" s="25">
        <v>1</v>
      </c>
      <c r="G64" s="25"/>
      <c r="H64" s="25"/>
      <c r="I64" s="25"/>
      <c r="J64" s="607"/>
      <c r="K64" s="608"/>
      <c r="L64" s="609"/>
      <c r="M64" s="29"/>
      <c r="N64" s="29"/>
      <c r="O64" s="29"/>
    </row>
    <row r="65" spans="1:15" x14ac:dyDescent="0.2">
      <c r="A65" s="4">
        <v>3</v>
      </c>
      <c r="B65" s="518" t="s">
        <v>88</v>
      </c>
      <c r="C65" s="519"/>
      <c r="D65" s="519"/>
      <c r="E65" s="520"/>
      <c r="F65" s="25">
        <v>1</v>
      </c>
      <c r="G65" s="25"/>
      <c r="H65" s="25"/>
      <c r="I65" s="25"/>
      <c r="J65" s="607"/>
      <c r="K65" s="608"/>
      <c r="L65" s="609"/>
      <c r="M65" s="29"/>
      <c r="N65" s="29"/>
      <c r="O65" s="29"/>
    </row>
    <row r="66" spans="1:15" x14ac:dyDescent="0.2">
      <c r="A66" s="4">
        <v>4</v>
      </c>
      <c r="B66" s="518" t="s">
        <v>89</v>
      </c>
      <c r="C66" s="519"/>
      <c r="D66" s="519"/>
      <c r="E66" s="520"/>
      <c r="F66" s="25">
        <v>1</v>
      </c>
      <c r="G66" s="25"/>
      <c r="H66" s="25"/>
      <c r="I66" s="25"/>
      <c r="J66" s="607"/>
      <c r="K66" s="608"/>
      <c r="L66" s="609"/>
      <c r="M66" s="29"/>
      <c r="N66" s="29"/>
      <c r="O66" s="29"/>
    </row>
    <row r="67" spans="1:15" x14ac:dyDescent="0.2">
      <c r="A67" s="4">
        <v>5</v>
      </c>
      <c r="B67" s="518" t="s">
        <v>90</v>
      </c>
      <c r="C67" s="519"/>
      <c r="D67" s="519"/>
      <c r="E67" s="520"/>
      <c r="F67" s="25"/>
      <c r="G67" s="25">
        <v>1</v>
      </c>
      <c r="H67" s="25"/>
      <c r="I67" s="25"/>
      <c r="J67" s="607"/>
      <c r="K67" s="608"/>
      <c r="L67" s="609"/>
      <c r="M67" s="29"/>
      <c r="N67" s="29"/>
      <c r="O67" s="29"/>
    </row>
    <row r="68" spans="1:15" x14ac:dyDescent="0.2">
      <c r="A68" s="4">
        <v>6</v>
      </c>
      <c r="B68" s="518" t="s">
        <v>91</v>
      </c>
      <c r="C68" s="519"/>
      <c r="D68" s="519"/>
      <c r="E68" s="520"/>
      <c r="F68" s="25"/>
      <c r="G68" s="25">
        <v>1</v>
      </c>
      <c r="H68" s="25"/>
      <c r="I68" s="25"/>
      <c r="J68" s="604"/>
      <c r="K68" s="605"/>
      <c r="L68" s="606"/>
      <c r="M68" s="29"/>
      <c r="N68" s="29"/>
      <c r="O68" s="29"/>
    </row>
    <row r="69" spans="1:15" ht="30.95" customHeight="1" x14ac:dyDescent="0.2">
      <c r="A69" s="4">
        <v>7</v>
      </c>
      <c r="B69" s="518" t="s">
        <v>92</v>
      </c>
      <c r="C69" s="519"/>
      <c r="D69" s="519"/>
      <c r="E69" s="520"/>
      <c r="F69" s="25"/>
      <c r="G69" s="25">
        <v>1</v>
      </c>
      <c r="H69" s="25"/>
      <c r="I69" s="25"/>
      <c r="J69" s="549" t="s">
        <v>93</v>
      </c>
      <c r="K69" s="550"/>
      <c r="L69" s="562"/>
      <c r="M69" s="29"/>
      <c r="N69" s="29"/>
      <c r="O69" s="29"/>
    </row>
    <row r="70" spans="1:15" ht="43.5" customHeight="1" x14ac:dyDescent="0.2">
      <c r="A70" s="4">
        <v>8</v>
      </c>
      <c r="B70" s="526" t="s">
        <v>94</v>
      </c>
      <c r="C70" s="527"/>
      <c r="D70" s="527"/>
      <c r="E70" s="528"/>
      <c r="F70" s="25"/>
      <c r="G70" s="25">
        <v>1</v>
      </c>
      <c r="H70" s="25"/>
      <c r="I70" s="25"/>
      <c r="J70" s="601" t="s">
        <v>95</v>
      </c>
      <c r="K70" s="602"/>
      <c r="L70" s="603"/>
      <c r="M70" s="29"/>
      <c r="N70" s="29"/>
      <c r="O70" s="29"/>
    </row>
    <row r="71" spans="1:15" ht="57.6" customHeight="1" x14ac:dyDescent="0.2">
      <c r="A71" s="4">
        <v>9</v>
      </c>
      <c r="B71" s="526" t="s">
        <v>96</v>
      </c>
      <c r="C71" s="527"/>
      <c r="D71" s="527"/>
      <c r="E71" s="528"/>
      <c r="F71" s="25"/>
      <c r="G71" s="25">
        <v>1</v>
      </c>
      <c r="H71" s="25"/>
      <c r="I71" s="25"/>
      <c r="J71" s="604"/>
      <c r="K71" s="605"/>
      <c r="L71" s="606"/>
      <c r="M71" s="29"/>
      <c r="N71" s="29"/>
      <c r="O71" s="29"/>
    </row>
    <row r="72" spans="1:15" ht="15.6" customHeight="1" x14ac:dyDescent="0.2">
      <c r="A72" s="4">
        <v>10</v>
      </c>
      <c r="B72" s="518" t="s">
        <v>97</v>
      </c>
      <c r="C72" s="519"/>
      <c r="D72" s="519"/>
      <c r="E72" s="520"/>
      <c r="F72" s="25"/>
      <c r="G72" s="25">
        <v>1</v>
      </c>
      <c r="H72" s="25"/>
      <c r="I72" s="25"/>
      <c r="J72" s="601" t="s">
        <v>98</v>
      </c>
      <c r="K72" s="602"/>
      <c r="L72" s="603"/>
      <c r="M72" s="29"/>
      <c r="N72" s="29"/>
      <c r="O72" s="29"/>
    </row>
    <row r="73" spans="1:15" ht="28.5" customHeight="1" x14ac:dyDescent="0.2">
      <c r="A73" s="4">
        <v>11</v>
      </c>
      <c r="B73" s="518" t="s">
        <v>99</v>
      </c>
      <c r="C73" s="519"/>
      <c r="D73" s="519"/>
      <c r="E73" s="520"/>
      <c r="F73" s="25"/>
      <c r="G73" s="25">
        <v>1</v>
      </c>
      <c r="H73" s="25"/>
      <c r="I73" s="25"/>
      <c r="J73" s="607"/>
      <c r="K73" s="608"/>
      <c r="L73" s="609"/>
      <c r="M73" s="29"/>
      <c r="N73" s="29"/>
      <c r="O73" s="29"/>
    </row>
    <row r="74" spans="1:15" ht="18" customHeight="1" x14ac:dyDescent="0.2">
      <c r="A74" s="4">
        <v>12</v>
      </c>
      <c r="B74" s="518" t="s">
        <v>100</v>
      </c>
      <c r="C74" s="519"/>
      <c r="D74" s="519"/>
      <c r="E74" s="520"/>
      <c r="F74" s="31"/>
      <c r="G74" s="32"/>
      <c r="H74" s="32">
        <v>1</v>
      </c>
      <c r="I74" s="32"/>
      <c r="J74" s="604"/>
      <c r="K74" s="605"/>
      <c r="L74" s="606"/>
      <c r="M74" s="29"/>
      <c r="N74" s="29"/>
      <c r="O74" s="29"/>
    </row>
    <row r="75" spans="1:15" x14ac:dyDescent="0.2">
      <c r="B75" s="598" t="s">
        <v>101</v>
      </c>
      <c r="C75" s="598"/>
      <c r="D75" s="598"/>
      <c r="E75" s="598"/>
      <c r="F75" s="33">
        <f>SUM(F63:F74)</f>
        <v>4</v>
      </c>
      <c r="G75" s="33">
        <f>SUM(G63:G74)</f>
        <v>7</v>
      </c>
      <c r="H75" s="33">
        <f>SUM(H63:H74)</f>
        <v>1</v>
      </c>
      <c r="I75" s="33">
        <f>SUM(I63:I74)</f>
        <v>0</v>
      </c>
      <c r="J75" s="588">
        <f>F75+G75+H75+I75</f>
        <v>12</v>
      </c>
      <c r="K75" s="588"/>
      <c r="L75" s="588"/>
    </row>
    <row r="76" spans="1:15" x14ac:dyDescent="0.2">
      <c r="B76" s="510" t="s">
        <v>83</v>
      </c>
      <c r="C76" s="510"/>
      <c r="D76" s="510"/>
      <c r="E76" s="510"/>
      <c r="F76" s="510"/>
      <c r="G76" s="510"/>
      <c r="H76" s="510"/>
      <c r="I76" s="510"/>
      <c r="J76" s="510"/>
      <c r="K76" s="510"/>
      <c r="L76" s="510"/>
      <c r="M76" s="576"/>
      <c r="N76" s="576"/>
      <c r="O76" s="576"/>
    </row>
    <row r="77" spans="1:15" x14ac:dyDescent="0.2">
      <c r="B77" s="599" t="s">
        <v>102</v>
      </c>
      <c r="C77" s="599"/>
      <c r="D77" s="599"/>
      <c r="E77" s="599"/>
      <c r="F77" s="599"/>
      <c r="G77" s="599"/>
      <c r="H77" s="599"/>
      <c r="I77" s="599"/>
      <c r="J77" s="34">
        <v>2.5000000000000001E-2</v>
      </c>
      <c r="K77" s="35"/>
      <c r="L77" s="35">
        <f>(F83+H83)*J77/J83</f>
        <v>1.8750000000000003E-2</v>
      </c>
      <c r="M77" s="577"/>
      <c r="N77" s="577"/>
      <c r="O77" s="577"/>
    </row>
    <row r="78" spans="1:15" x14ac:dyDescent="0.2">
      <c r="B78" s="600" t="s">
        <v>24</v>
      </c>
      <c r="C78" s="600"/>
      <c r="D78" s="600"/>
      <c r="E78" s="600"/>
      <c r="F78" s="36" t="s">
        <v>25</v>
      </c>
      <c r="G78" s="36" t="s">
        <v>26</v>
      </c>
      <c r="H78" s="36" t="s">
        <v>27</v>
      </c>
      <c r="I78" s="36" t="s">
        <v>28</v>
      </c>
      <c r="J78" s="515" t="s">
        <v>29</v>
      </c>
      <c r="K78" s="516"/>
      <c r="L78" s="516"/>
    </row>
    <row r="79" spans="1:15" ht="128.1" customHeight="1" x14ac:dyDescent="0.2">
      <c r="A79" s="4">
        <v>1</v>
      </c>
      <c r="B79" s="589" t="s">
        <v>103</v>
      </c>
      <c r="C79" s="589"/>
      <c r="D79" s="589"/>
      <c r="E79" s="589"/>
      <c r="F79" s="25"/>
      <c r="G79" s="37"/>
      <c r="H79" s="37">
        <v>1</v>
      </c>
      <c r="I79" s="37"/>
      <c r="J79" s="572" t="s">
        <v>104</v>
      </c>
      <c r="K79" s="572"/>
      <c r="L79" s="572"/>
      <c r="M79" s="38"/>
    </row>
    <row r="80" spans="1:15" ht="84" customHeight="1" x14ac:dyDescent="0.2">
      <c r="A80" s="4">
        <v>2</v>
      </c>
      <c r="B80" s="589" t="s">
        <v>105</v>
      </c>
      <c r="C80" s="589"/>
      <c r="D80" s="589"/>
      <c r="E80" s="589"/>
      <c r="F80" s="25"/>
      <c r="G80" s="37"/>
      <c r="H80" s="37">
        <v>1</v>
      </c>
      <c r="I80" s="37"/>
      <c r="J80" s="590" t="s">
        <v>106</v>
      </c>
      <c r="K80" s="591"/>
      <c r="L80" s="592"/>
    </row>
    <row r="81" spans="1:19" ht="60" customHeight="1" x14ac:dyDescent="0.2">
      <c r="A81" s="4">
        <v>3</v>
      </c>
      <c r="B81" s="589" t="s">
        <v>107</v>
      </c>
      <c r="C81" s="589"/>
      <c r="D81" s="589"/>
      <c r="E81" s="589"/>
      <c r="F81" s="25">
        <v>1</v>
      </c>
      <c r="G81" s="37"/>
      <c r="H81" s="37"/>
      <c r="I81" s="37"/>
      <c r="J81" s="593"/>
      <c r="K81" s="594"/>
      <c r="L81" s="595"/>
    </row>
    <row r="82" spans="1:19" ht="60.95" customHeight="1" x14ac:dyDescent="0.2">
      <c r="A82" s="4">
        <v>4</v>
      </c>
      <c r="B82" s="596" t="s">
        <v>108</v>
      </c>
      <c r="C82" s="596"/>
      <c r="D82" s="596"/>
      <c r="E82" s="597"/>
      <c r="F82" s="25"/>
      <c r="G82" s="37">
        <v>1</v>
      </c>
      <c r="H82" s="37"/>
      <c r="I82" s="37"/>
      <c r="J82" s="572" t="s">
        <v>109</v>
      </c>
      <c r="K82" s="572"/>
      <c r="L82" s="572"/>
      <c r="N82" s="3" t="s">
        <v>110</v>
      </c>
    </row>
    <row r="83" spans="1:19" x14ac:dyDescent="0.2">
      <c r="B83" s="585" t="s">
        <v>111</v>
      </c>
      <c r="C83" s="586"/>
      <c r="D83" s="586"/>
      <c r="E83" s="587"/>
      <c r="F83" s="33">
        <f>SUM(F79:F82)</f>
        <v>1</v>
      </c>
      <c r="G83" s="33">
        <f>SUM(G79:G82)</f>
        <v>1</v>
      </c>
      <c r="H83" s="33">
        <f>SUM(H79:H82)</f>
        <v>2</v>
      </c>
      <c r="I83" s="33">
        <f>SUM(I79:I82)</f>
        <v>0</v>
      </c>
      <c r="J83" s="588">
        <f>F83+G83+H83+I83</f>
        <v>4</v>
      </c>
      <c r="K83" s="588"/>
      <c r="L83" s="588"/>
    </row>
    <row r="84" spans="1:19" x14ac:dyDescent="0.2">
      <c r="B84" s="510" t="s">
        <v>83</v>
      </c>
      <c r="C84" s="510"/>
      <c r="D84" s="510"/>
      <c r="E84" s="510"/>
      <c r="F84" s="510"/>
      <c r="G84" s="510"/>
      <c r="H84" s="510"/>
      <c r="I84" s="510"/>
      <c r="J84" s="510"/>
      <c r="K84" s="510"/>
      <c r="L84" s="510"/>
    </row>
    <row r="85" spans="1:19" x14ac:dyDescent="0.2">
      <c r="B85" s="513" t="s">
        <v>112</v>
      </c>
      <c r="C85" s="513"/>
      <c r="D85" s="513"/>
      <c r="E85" s="513"/>
      <c r="F85" s="513"/>
      <c r="G85" s="513"/>
      <c r="H85" s="513"/>
      <c r="I85" s="513"/>
      <c r="J85" s="39">
        <v>0.02</v>
      </c>
      <c r="K85" s="40"/>
      <c r="L85" s="21">
        <f>(E92+G92)*J85/I92</f>
        <v>4.0000000000000001E-3</v>
      </c>
      <c r="M85" s="576"/>
      <c r="N85" s="576"/>
      <c r="O85" s="576"/>
    </row>
    <row r="86" spans="1:19" x14ac:dyDescent="0.2">
      <c r="B86" s="533" t="s">
        <v>113</v>
      </c>
      <c r="C86" s="534"/>
      <c r="D86" s="535"/>
      <c r="E86" s="23" t="s">
        <v>25</v>
      </c>
      <c r="F86" s="23" t="s">
        <v>26</v>
      </c>
      <c r="G86" s="23" t="s">
        <v>27</v>
      </c>
      <c r="H86" s="23" t="s">
        <v>28</v>
      </c>
      <c r="I86" s="514" t="s">
        <v>114</v>
      </c>
      <c r="J86" s="514"/>
      <c r="K86" s="514"/>
      <c r="L86" s="514"/>
      <c r="M86" s="577"/>
      <c r="N86" s="577"/>
      <c r="O86" s="577"/>
    </row>
    <row r="87" spans="1:19" x14ac:dyDescent="0.2">
      <c r="A87" s="4">
        <v>1</v>
      </c>
      <c r="B87" s="581" t="s">
        <v>115</v>
      </c>
      <c r="C87" s="582"/>
      <c r="D87" s="583"/>
      <c r="E87" s="18"/>
      <c r="F87" s="41">
        <v>1</v>
      </c>
      <c r="G87" s="41"/>
      <c r="H87" s="41"/>
      <c r="I87" s="551" t="s">
        <v>116</v>
      </c>
      <c r="J87" s="552"/>
      <c r="K87" s="552"/>
      <c r="L87" s="553"/>
    </row>
    <row r="88" spans="1:19" x14ac:dyDescent="0.2">
      <c r="A88" s="4">
        <v>2</v>
      </c>
      <c r="B88" s="581" t="s">
        <v>117</v>
      </c>
      <c r="C88" s="582"/>
      <c r="D88" s="583"/>
      <c r="E88" s="18"/>
      <c r="F88" s="41">
        <v>1</v>
      </c>
      <c r="G88" s="41"/>
      <c r="H88" s="41"/>
      <c r="I88" s="554"/>
      <c r="J88" s="555"/>
      <c r="K88" s="555"/>
      <c r="L88" s="556"/>
    </row>
    <row r="89" spans="1:19" x14ac:dyDescent="0.2">
      <c r="A89" s="4">
        <v>3</v>
      </c>
      <c r="B89" s="581" t="s">
        <v>118</v>
      </c>
      <c r="C89" s="582"/>
      <c r="D89" s="583"/>
      <c r="E89" s="18"/>
      <c r="F89" s="41">
        <v>1</v>
      </c>
      <c r="G89" s="41"/>
      <c r="H89" s="41"/>
      <c r="I89" s="554"/>
      <c r="J89" s="555"/>
      <c r="K89" s="555"/>
      <c r="L89" s="556"/>
    </row>
    <row r="90" spans="1:19" x14ac:dyDescent="0.2">
      <c r="A90" s="4">
        <v>4</v>
      </c>
      <c r="B90" s="581" t="s">
        <v>119</v>
      </c>
      <c r="C90" s="582"/>
      <c r="D90" s="583"/>
      <c r="E90" s="18"/>
      <c r="F90" s="41">
        <v>1</v>
      </c>
      <c r="G90" s="41"/>
      <c r="H90" s="41"/>
      <c r="I90" s="554"/>
      <c r="J90" s="555"/>
      <c r="K90" s="555"/>
      <c r="L90" s="556"/>
    </row>
    <row r="91" spans="1:19" x14ac:dyDescent="0.2">
      <c r="A91" s="4">
        <v>5</v>
      </c>
      <c r="B91" s="584" t="s">
        <v>120</v>
      </c>
      <c r="C91" s="584"/>
      <c r="D91" s="584"/>
      <c r="E91" s="18">
        <v>1</v>
      </c>
      <c r="F91" s="41"/>
      <c r="G91" s="41"/>
      <c r="H91" s="41"/>
      <c r="I91" s="557"/>
      <c r="J91" s="558"/>
      <c r="K91" s="558"/>
      <c r="L91" s="559"/>
    </row>
    <row r="92" spans="1:19" x14ac:dyDescent="0.2">
      <c r="B92" s="579" t="s">
        <v>121</v>
      </c>
      <c r="C92" s="579"/>
      <c r="D92" s="579"/>
      <c r="E92" s="42">
        <f>SUM(E87:E91)</f>
        <v>1</v>
      </c>
      <c r="F92" s="42">
        <f>SUM(F87:F91)</f>
        <v>4</v>
      </c>
      <c r="G92" s="42">
        <f>SUM(G87:G91)</f>
        <v>0</v>
      </c>
      <c r="H92" s="42">
        <f>SUM(H87:H91)</f>
        <v>0</v>
      </c>
      <c r="I92" s="580">
        <f>+E92+F92+G92+H92</f>
        <v>5</v>
      </c>
      <c r="J92" s="580"/>
      <c r="K92" s="580"/>
      <c r="L92" s="580"/>
    </row>
    <row r="93" spans="1:19" s="26" customFormat="1" x14ac:dyDescent="0.2">
      <c r="A93" s="24"/>
      <c r="B93" s="510" t="s">
        <v>83</v>
      </c>
      <c r="C93" s="510"/>
      <c r="D93" s="510"/>
      <c r="E93" s="510"/>
      <c r="F93" s="510"/>
      <c r="G93" s="510"/>
      <c r="H93" s="510"/>
      <c r="I93" s="510"/>
      <c r="J93" s="510"/>
      <c r="K93" s="510"/>
      <c r="L93" s="510"/>
      <c r="M93" s="43"/>
      <c r="N93" s="43"/>
      <c r="O93" s="43"/>
      <c r="P93" s="43"/>
      <c r="Q93" s="43"/>
      <c r="R93" s="43"/>
      <c r="S93" s="44"/>
    </row>
    <row r="94" spans="1:19" s="26" customFormat="1" x14ac:dyDescent="0.2">
      <c r="A94" s="24"/>
      <c r="B94" s="513" t="s">
        <v>122</v>
      </c>
      <c r="C94" s="513"/>
      <c r="D94" s="513"/>
      <c r="E94" s="513"/>
      <c r="F94" s="513"/>
      <c r="G94" s="513"/>
      <c r="H94" s="513"/>
      <c r="I94" s="513"/>
      <c r="J94" s="20">
        <v>0.02</v>
      </c>
      <c r="K94" s="21"/>
      <c r="L94" s="21">
        <f>+(F98+H98)*J94/J98</f>
        <v>0.01</v>
      </c>
      <c r="M94" s="576"/>
      <c r="N94" s="576"/>
      <c r="O94" s="576"/>
      <c r="P94" s="43"/>
      <c r="Q94" s="45"/>
      <c r="R94" s="45"/>
      <c r="S94" s="44"/>
    </row>
    <row r="95" spans="1:19" x14ac:dyDescent="0.2">
      <c r="B95" s="514" t="s">
        <v>24</v>
      </c>
      <c r="C95" s="514"/>
      <c r="D95" s="514"/>
      <c r="E95" s="514"/>
      <c r="F95" s="23" t="s">
        <v>25</v>
      </c>
      <c r="G95" s="23" t="s">
        <v>26</v>
      </c>
      <c r="H95" s="23" t="s">
        <v>27</v>
      </c>
      <c r="I95" s="23" t="s">
        <v>28</v>
      </c>
      <c r="J95" s="515" t="s">
        <v>29</v>
      </c>
      <c r="K95" s="516"/>
      <c r="L95" s="516"/>
      <c r="M95" s="577"/>
      <c r="N95" s="577"/>
      <c r="O95" s="577"/>
      <c r="P95" s="43"/>
      <c r="Q95" s="45"/>
      <c r="R95" s="45"/>
      <c r="S95" s="46"/>
    </row>
    <row r="96" spans="1:19" s="50" customFormat="1" ht="36.950000000000003" customHeight="1" x14ac:dyDescent="0.25">
      <c r="A96" s="47">
        <v>1</v>
      </c>
      <c r="B96" s="526" t="s">
        <v>123</v>
      </c>
      <c r="C96" s="527" t="s">
        <v>123</v>
      </c>
      <c r="D96" s="527" t="s">
        <v>123</v>
      </c>
      <c r="E96" s="528" t="s">
        <v>123</v>
      </c>
      <c r="F96" s="25">
        <v>1</v>
      </c>
      <c r="G96" s="25"/>
      <c r="H96" s="25"/>
      <c r="I96" s="25"/>
      <c r="J96" s="560" t="s">
        <v>124</v>
      </c>
      <c r="K96" s="560"/>
      <c r="L96" s="560"/>
      <c r="M96" s="43"/>
      <c r="N96" s="43"/>
      <c r="O96" s="43"/>
      <c r="P96" s="48"/>
      <c r="Q96" s="45"/>
      <c r="R96" s="45"/>
      <c r="S96" s="49"/>
    </row>
    <row r="97" spans="1:18" s="50" customFormat="1" ht="26.45" customHeight="1" x14ac:dyDescent="0.25">
      <c r="A97" s="47">
        <v>2</v>
      </c>
      <c r="B97" s="526" t="s">
        <v>125</v>
      </c>
      <c r="C97" s="527" t="s">
        <v>126</v>
      </c>
      <c r="D97" s="527" t="s">
        <v>126</v>
      </c>
      <c r="E97" s="528" t="s">
        <v>126</v>
      </c>
      <c r="F97" s="25"/>
      <c r="G97" s="25">
        <v>1</v>
      </c>
      <c r="H97" s="25"/>
      <c r="I97" s="25"/>
      <c r="J97" s="560" t="s">
        <v>127</v>
      </c>
      <c r="K97" s="560"/>
      <c r="L97" s="560"/>
      <c r="M97" s="51"/>
      <c r="N97" s="51"/>
      <c r="O97" s="51"/>
      <c r="P97" s="51"/>
      <c r="Q97" s="575"/>
      <c r="R97" s="575"/>
    </row>
    <row r="98" spans="1:18" x14ac:dyDescent="0.2">
      <c r="B98" s="529" t="s">
        <v>128</v>
      </c>
      <c r="C98" s="530"/>
      <c r="D98" s="530"/>
      <c r="E98" s="531"/>
      <c r="F98" s="52">
        <f>SUM(F96:F97)</f>
        <v>1</v>
      </c>
      <c r="G98" s="52">
        <f>SUM(G96:G97)</f>
        <v>1</v>
      </c>
      <c r="H98" s="52">
        <f>SUM(H96:H97)</f>
        <v>0</v>
      </c>
      <c r="I98" s="52">
        <f>SUM(I96:I97)</f>
        <v>0</v>
      </c>
      <c r="J98" s="578">
        <f>F98+G98+H98+I98</f>
        <v>2</v>
      </c>
      <c r="K98" s="578"/>
      <c r="L98" s="578"/>
      <c r="M98" s="53"/>
      <c r="N98" s="53"/>
      <c r="O98" s="53"/>
      <c r="P98" s="53"/>
      <c r="Q98" s="575"/>
      <c r="R98" s="575"/>
    </row>
    <row r="99" spans="1:18" x14ac:dyDescent="0.2">
      <c r="B99" s="574" t="s">
        <v>129</v>
      </c>
      <c r="C99" s="574"/>
      <c r="D99" s="574"/>
      <c r="E99" s="574"/>
      <c r="F99" s="574"/>
      <c r="G99" s="574"/>
      <c r="H99" s="574"/>
      <c r="I99" s="574"/>
      <c r="J99" s="574"/>
      <c r="K99" s="574"/>
      <c r="L99" s="574"/>
      <c r="M99" s="53"/>
      <c r="N99" s="53"/>
      <c r="O99" s="53"/>
      <c r="P99" s="53"/>
      <c r="Q99" s="575"/>
      <c r="R99" s="575"/>
    </row>
    <row r="100" spans="1:18" x14ac:dyDescent="0.2">
      <c r="B100" s="513" t="s">
        <v>130</v>
      </c>
      <c r="C100" s="513"/>
      <c r="D100" s="513"/>
      <c r="E100" s="513"/>
      <c r="F100" s="513"/>
      <c r="G100" s="513"/>
      <c r="H100" s="513"/>
      <c r="I100" s="513"/>
      <c r="J100" s="30">
        <v>0.02</v>
      </c>
      <c r="K100" s="21"/>
      <c r="L100" s="21">
        <f>(F104+H104)*J100/J104</f>
        <v>0.02</v>
      </c>
      <c r="M100" s="576"/>
      <c r="N100" s="576"/>
      <c r="O100" s="576"/>
      <c r="P100" s="53"/>
      <c r="Q100" s="575"/>
      <c r="R100" s="575"/>
    </row>
    <row r="101" spans="1:18" x14ac:dyDescent="0.2">
      <c r="B101" s="514" t="s">
        <v>24</v>
      </c>
      <c r="C101" s="514"/>
      <c r="D101" s="514"/>
      <c r="E101" s="514"/>
      <c r="F101" s="23" t="s">
        <v>25</v>
      </c>
      <c r="G101" s="23" t="s">
        <v>26</v>
      </c>
      <c r="H101" s="23" t="s">
        <v>27</v>
      </c>
      <c r="I101" s="23" t="s">
        <v>28</v>
      </c>
      <c r="J101" s="515" t="s">
        <v>29</v>
      </c>
      <c r="K101" s="516"/>
      <c r="L101" s="516"/>
      <c r="M101" s="577"/>
      <c r="N101" s="577"/>
      <c r="O101" s="577"/>
      <c r="P101" s="53"/>
      <c r="Q101" s="575"/>
      <c r="R101" s="575"/>
    </row>
    <row r="102" spans="1:18" ht="69" customHeight="1" x14ac:dyDescent="0.2">
      <c r="A102" s="4">
        <v>1</v>
      </c>
      <c r="B102" s="526" t="s">
        <v>131</v>
      </c>
      <c r="C102" s="527" t="s">
        <v>132</v>
      </c>
      <c r="D102" s="527" t="s">
        <v>132</v>
      </c>
      <c r="E102" s="528" t="s">
        <v>132</v>
      </c>
      <c r="F102" s="25">
        <v>1</v>
      </c>
      <c r="G102" s="37"/>
      <c r="H102" s="37"/>
      <c r="I102" s="37"/>
      <c r="J102" s="572" t="s">
        <v>133</v>
      </c>
      <c r="K102" s="572"/>
      <c r="L102" s="572"/>
      <c r="M102" s="53"/>
      <c r="N102" s="53"/>
      <c r="O102" s="53"/>
      <c r="P102" s="53"/>
      <c r="Q102" s="54"/>
      <c r="R102" s="54"/>
    </row>
    <row r="103" spans="1:18" ht="65.45" customHeight="1" x14ac:dyDescent="0.2">
      <c r="A103" s="4">
        <v>2</v>
      </c>
      <c r="B103" s="526" t="s">
        <v>134</v>
      </c>
      <c r="C103" s="527" t="s">
        <v>135</v>
      </c>
      <c r="D103" s="527" t="s">
        <v>135</v>
      </c>
      <c r="E103" s="528" t="s">
        <v>135</v>
      </c>
      <c r="F103" s="25">
        <v>1</v>
      </c>
      <c r="G103" s="37"/>
      <c r="H103" s="37"/>
      <c r="I103" s="37"/>
      <c r="J103" s="560" t="s">
        <v>136</v>
      </c>
      <c r="K103" s="560"/>
      <c r="L103" s="560"/>
      <c r="M103" s="54"/>
      <c r="N103" s="54"/>
      <c r="O103" s="54"/>
      <c r="P103" s="54"/>
      <c r="Q103" s="54"/>
      <c r="R103" s="54"/>
    </row>
    <row r="104" spans="1:18" s="57" customFormat="1" x14ac:dyDescent="0.2">
      <c r="A104" s="55"/>
      <c r="B104" s="573" t="s">
        <v>137</v>
      </c>
      <c r="C104" s="573"/>
      <c r="D104" s="573"/>
      <c r="E104" s="573"/>
      <c r="F104" s="52">
        <f>SUM(F102:F103)</f>
        <v>2</v>
      </c>
      <c r="G104" s="52">
        <f>SUM(G102:G103)</f>
        <v>0</v>
      </c>
      <c r="H104" s="52">
        <f>SUM(H102:H103)</f>
        <v>0</v>
      </c>
      <c r="I104" s="52">
        <f>SUM(I102:I103)</f>
        <v>0</v>
      </c>
      <c r="J104" s="509">
        <f>F104+G104+H104+I104</f>
        <v>2</v>
      </c>
      <c r="K104" s="509"/>
      <c r="L104" s="509"/>
      <c r="M104" s="56"/>
      <c r="N104" s="56"/>
      <c r="O104" s="56"/>
      <c r="P104" s="56"/>
      <c r="Q104" s="56"/>
      <c r="R104" s="56"/>
    </row>
    <row r="105" spans="1:18" x14ac:dyDescent="0.2">
      <c r="B105" s="510" t="s">
        <v>83</v>
      </c>
      <c r="C105" s="510"/>
      <c r="D105" s="510"/>
      <c r="E105" s="510"/>
      <c r="F105" s="510"/>
      <c r="G105" s="510"/>
      <c r="H105" s="510"/>
      <c r="I105" s="510"/>
      <c r="J105" s="510"/>
      <c r="K105" s="510"/>
      <c r="L105" s="510"/>
    </row>
    <row r="106" spans="1:18" x14ac:dyDescent="0.2">
      <c r="B106" s="58" t="s">
        <v>138</v>
      </c>
      <c r="C106" s="58"/>
      <c r="D106" s="58"/>
      <c r="E106" s="58"/>
      <c r="F106" s="59"/>
      <c r="G106" s="59"/>
      <c r="H106" s="59"/>
      <c r="I106" s="59"/>
      <c r="J106" s="21">
        <v>0.45</v>
      </c>
      <c r="K106" s="21"/>
      <c r="L106" s="22">
        <f>+(F161+H161)*J106/J161</f>
        <v>0.28018867924528301</v>
      </c>
      <c r="M106" s="60"/>
      <c r="N106" s="61"/>
    </row>
    <row r="107" spans="1:18" x14ac:dyDescent="0.2">
      <c r="B107" s="569" t="s">
        <v>24</v>
      </c>
      <c r="C107" s="569"/>
      <c r="D107" s="569"/>
      <c r="E107" s="569"/>
      <c r="F107" s="62" t="s">
        <v>25</v>
      </c>
      <c r="G107" s="62" t="s">
        <v>26</v>
      </c>
      <c r="H107" s="62" t="s">
        <v>27</v>
      </c>
      <c r="I107" s="62" t="s">
        <v>28</v>
      </c>
      <c r="J107" s="570" t="s">
        <v>29</v>
      </c>
      <c r="K107" s="571"/>
      <c r="L107" s="571"/>
    </row>
    <row r="108" spans="1:18" ht="103.5" customHeight="1" x14ac:dyDescent="0.2">
      <c r="A108" s="63">
        <v>1</v>
      </c>
      <c r="B108" s="526" t="s">
        <v>139</v>
      </c>
      <c r="C108" s="527"/>
      <c r="D108" s="527"/>
      <c r="E108" s="528"/>
      <c r="F108" s="25"/>
      <c r="G108" s="25">
        <v>1</v>
      </c>
      <c r="H108" s="25"/>
      <c r="I108" s="25"/>
      <c r="J108" s="560" t="s">
        <v>140</v>
      </c>
      <c r="K108" s="560"/>
      <c r="L108" s="561"/>
      <c r="M108" s="64"/>
      <c r="N108" s="64"/>
      <c r="O108" s="64"/>
      <c r="P108" s="64"/>
      <c r="Q108" s="64"/>
    </row>
    <row r="109" spans="1:18" ht="117.6" customHeight="1" x14ac:dyDescent="0.2">
      <c r="A109" s="63">
        <v>2</v>
      </c>
      <c r="B109" s="526" t="s">
        <v>141</v>
      </c>
      <c r="C109" s="527"/>
      <c r="D109" s="527"/>
      <c r="E109" s="528"/>
      <c r="F109" s="25"/>
      <c r="G109" s="37">
        <v>1</v>
      </c>
      <c r="H109" s="37"/>
      <c r="I109" s="37"/>
      <c r="J109" s="560" t="s">
        <v>142</v>
      </c>
      <c r="K109" s="560"/>
      <c r="L109" s="561"/>
      <c r="M109" s="64"/>
      <c r="N109" s="64"/>
      <c r="O109" s="64"/>
      <c r="P109" s="64"/>
      <c r="Q109" s="64"/>
    </row>
    <row r="110" spans="1:18" ht="102" customHeight="1" x14ac:dyDescent="0.2">
      <c r="A110" s="63">
        <v>3</v>
      </c>
      <c r="B110" s="526" t="s">
        <v>143</v>
      </c>
      <c r="C110" s="527"/>
      <c r="D110" s="527"/>
      <c r="E110" s="528"/>
      <c r="F110" s="25"/>
      <c r="G110" s="37">
        <v>1</v>
      </c>
      <c r="H110" s="37"/>
      <c r="I110" s="37"/>
      <c r="J110" s="560" t="s">
        <v>144</v>
      </c>
      <c r="K110" s="560"/>
      <c r="L110" s="561"/>
      <c r="M110" s="64"/>
      <c r="N110" s="64"/>
      <c r="O110" s="64"/>
      <c r="P110" s="64"/>
      <c r="Q110" s="64"/>
    </row>
    <row r="111" spans="1:18" ht="64.5" customHeight="1" x14ac:dyDescent="0.2">
      <c r="A111" s="63">
        <v>4</v>
      </c>
      <c r="B111" s="526" t="s">
        <v>145</v>
      </c>
      <c r="C111" s="527"/>
      <c r="D111" s="527"/>
      <c r="E111" s="528"/>
      <c r="F111" s="25"/>
      <c r="G111" s="25">
        <v>1</v>
      </c>
      <c r="H111" s="25"/>
      <c r="I111" s="25"/>
      <c r="J111" s="560" t="s">
        <v>146</v>
      </c>
      <c r="K111" s="560"/>
      <c r="L111" s="561"/>
      <c r="M111" s="64"/>
      <c r="N111" s="64"/>
      <c r="O111" s="64"/>
      <c r="P111" s="64"/>
      <c r="Q111" s="64"/>
    </row>
    <row r="112" spans="1:18" ht="35.450000000000003" customHeight="1" x14ac:dyDescent="0.2">
      <c r="A112" s="63">
        <v>5</v>
      </c>
      <c r="B112" s="518" t="s">
        <v>147</v>
      </c>
      <c r="C112" s="519"/>
      <c r="D112" s="519"/>
      <c r="E112" s="520"/>
      <c r="F112" s="25"/>
      <c r="G112" s="37">
        <v>1</v>
      </c>
      <c r="H112" s="37"/>
      <c r="I112" s="37"/>
      <c r="J112" s="563" t="s">
        <v>148</v>
      </c>
      <c r="K112" s="564"/>
      <c r="L112" s="564"/>
      <c r="M112" s="64"/>
      <c r="N112" s="64"/>
      <c r="O112" s="64"/>
      <c r="P112" s="64"/>
      <c r="Q112" s="64"/>
    </row>
    <row r="113" spans="1:17" ht="35.450000000000003" customHeight="1" x14ac:dyDescent="0.2">
      <c r="A113" s="63">
        <v>6</v>
      </c>
      <c r="B113" s="518" t="s">
        <v>149</v>
      </c>
      <c r="C113" s="519"/>
      <c r="D113" s="519"/>
      <c r="E113" s="520"/>
      <c r="F113" s="25"/>
      <c r="G113" s="37">
        <v>1</v>
      </c>
      <c r="H113" s="37"/>
      <c r="I113" s="37"/>
      <c r="J113" s="565"/>
      <c r="K113" s="566"/>
      <c r="L113" s="566"/>
      <c r="M113" s="64"/>
      <c r="N113" s="64"/>
      <c r="O113" s="64"/>
      <c r="P113" s="64"/>
      <c r="Q113" s="64"/>
    </row>
    <row r="114" spans="1:17" ht="42.6" customHeight="1" x14ac:dyDescent="0.2">
      <c r="A114" s="63">
        <v>7</v>
      </c>
      <c r="B114" s="518" t="s">
        <v>150</v>
      </c>
      <c r="C114" s="519"/>
      <c r="D114" s="519"/>
      <c r="E114" s="520"/>
      <c r="F114" s="25">
        <v>1</v>
      </c>
      <c r="G114" s="25"/>
      <c r="H114" s="25"/>
      <c r="I114" s="25"/>
      <c r="J114" s="565"/>
      <c r="K114" s="566"/>
      <c r="L114" s="566"/>
      <c r="M114" s="64"/>
      <c r="N114" s="64"/>
      <c r="O114" s="64"/>
      <c r="P114" s="64"/>
      <c r="Q114" s="64"/>
    </row>
    <row r="115" spans="1:17" ht="26.45" customHeight="1" x14ac:dyDescent="0.2">
      <c r="A115" s="63">
        <v>8</v>
      </c>
      <c r="B115" s="518" t="s">
        <v>151</v>
      </c>
      <c r="C115" s="519"/>
      <c r="D115" s="519"/>
      <c r="E115" s="520"/>
      <c r="F115" s="25">
        <v>1</v>
      </c>
      <c r="G115" s="37"/>
      <c r="H115" s="37"/>
      <c r="I115" s="37"/>
      <c r="J115" s="563" t="s">
        <v>152</v>
      </c>
      <c r="K115" s="564"/>
      <c r="L115" s="564"/>
      <c r="M115" s="64"/>
      <c r="N115" s="64"/>
      <c r="O115" s="64"/>
      <c r="P115" s="64"/>
      <c r="Q115" s="64"/>
    </row>
    <row r="116" spans="1:17" ht="26.45" customHeight="1" x14ac:dyDescent="0.2">
      <c r="A116" s="63">
        <v>9</v>
      </c>
      <c r="B116" s="518" t="s">
        <v>153</v>
      </c>
      <c r="C116" s="519"/>
      <c r="D116" s="519"/>
      <c r="E116" s="520"/>
      <c r="F116" s="25">
        <v>1</v>
      </c>
      <c r="G116" s="37"/>
      <c r="H116" s="37"/>
      <c r="I116" s="37"/>
      <c r="J116" s="565"/>
      <c r="K116" s="566"/>
      <c r="L116" s="566"/>
      <c r="M116" s="64"/>
      <c r="N116" s="64"/>
      <c r="O116" s="64"/>
      <c r="P116" s="64"/>
      <c r="Q116" s="64"/>
    </row>
    <row r="117" spans="1:17" ht="26.45" customHeight="1" x14ac:dyDescent="0.2">
      <c r="A117" s="63">
        <v>10</v>
      </c>
      <c r="B117" s="518" t="s">
        <v>154</v>
      </c>
      <c r="C117" s="519"/>
      <c r="D117" s="519"/>
      <c r="E117" s="520"/>
      <c r="F117" s="25">
        <v>1</v>
      </c>
      <c r="G117" s="25"/>
      <c r="H117" s="25"/>
      <c r="I117" s="25"/>
      <c r="J117" s="565"/>
      <c r="K117" s="566"/>
      <c r="L117" s="566"/>
      <c r="M117" s="64"/>
      <c r="N117" s="64"/>
      <c r="O117" s="64"/>
      <c r="P117" s="64"/>
      <c r="Q117" s="64"/>
    </row>
    <row r="118" spans="1:17" ht="39.6" customHeight="1" x14ac:dyDescent="0.2">
      <c r="A118" s="63">
        <v>11</v>
      </c>
      <c r="B118" s="518" t="s">
        <v>155</v>
      </c>
      <c r="C118" s="519"/>
      <c r="D118" s="519"/>
      <c r="E118" s="520"/>
      <c r="F118" s="25">
        <v>1</v>
      </c>
      <c r="G118" s="37"/>
      <c r="H118" s="37"/>
      <c r="I118" s="37"/>
      <c r="J118" s="567"/>
      <c r="K118" s="568"/>
      <c r="L118" s="568"/>
      <c r="M118" s="64"/>
      <c r="N118" s="64"/>
      <c r="O118" s="64"/>
      <c r="P118" s="64"/>
      <c r="Q118" s="64"/>
    </row>
    <row r="119" spans="1:17" ht="54" customHeight="1" x14ac:dyDescent="0.2">
      <c r="A119" s="63">
        <v>12</v>
      </c>
      <c r="B119" s="526" t="s">
        <v>156</v>
      </c>
      <c r="C119" s="527"/>
      <c r="D119" s="527"/>
      <c r="E119" s="528"/>
      <c r="F119" s="25">
        <v>1</v>
      </c>
      <c r="G119" s="37"/>
      <c r="H119" s="37"/>
      <c r="I119" s="37"/>
      <c r="J119" s="560" t="s">
        <v>157</v>
      </c>
      <c r="K119" s="560"/>
      <c r="L119" s="561"/>
      <c r="M119" s="64"/>
      <c r="N119" s="64"/>
      <c r="O119" s="64"/>
      <c r="P119" s="64"/>
      <c r="Q119" s="64"/>
    </row>
    <row r="120" spans="1:17" ht="58.5" customHeight="1" x14ac:dyDescent="0.2">
      <c r="A120" s="63">
        <v>13</v>
      </c>
      <c r="B120" s="526" t="s">
        <v>158</v>
      </c>
      <c r="C120" s="527"/>
      <c r="D120" s="527"/>
      <c r="E120" s="528"/>
      <c r="F120" s="25">
        <v>1</v>
      </c>
      <c r="G120" s="25"/>
      <c r="H120" s="25"/>
      <c r="I120" s="25"/>
      <c r="J120" s="560" t="s">
        <v>159</v>
      </c>
      <c r="K120" s="560"/>
      <c r="L120" s="561"/>
      <c r="M120" s="64"/>
      <c r="N120" s="64"/>
      <c r="O120" s="64"/>
      <c r="P120" s="64"/>
      <c r="Q120" s="64"/>
    </row>
    <row r="121" spans="1:17" ht="110.1" customHeight="1" x14ac:dyDescent="0.2">
      <c r="A121" s="63">
        <v>14</v>
      </c>
      <c r="B121" s="526" t="s">
        <v>160</v>
      </c>
      <c r="C121" s="527"/>
      <c r="D121" s="527"/>
      <c r="E121" s="528"/>
      <c r="F121" s="25">
        <v>1</v>
      </c>
      <c r="G121" s="37"/>
      <c r="H121" s="37"/>
      <c r="I121" s="37"/>
      <c r="J121" s="549" t="s">
        <v>161</v>
      </c>
      <c r="K121" s="550"/>
      <c r="L121" s="562"/>
      <c r="M121" s="64"/>
      <c r="N121" s="64"/>
      <c r="O121" s="64"/>
      <c r="P121" s="64"/>
      <c r="Q121" s="64"/>
    </row>
    <row r="122" spans="1:17" ht="73.5" customHeight="1" x14ac:dyDescent="0.2">
      <c r="A122" s="63">
        <v>15</v>
      </c>
      <c r="B122" s="526" t="s">
        <v>162</v>
      </c>
      <c r="C122" s="527"/>
      <c r="D122" s="527"/>
      <c r="E122" s="528"/>
      <c r="F122" s="25">
        <v>1</v>
      </c>
      <c r="G122" s="37"/>
      <c r="H122" s="37"/>
      <c r="I122" s="37"/>
      <c r="J122" s="549" t="s">
        <v>163</v>
      </c>
      <c r="K122" s="550"/>
      <c r="L122" s="550"/>
      <c r="M122" s="536"/>
      <c r="N122" s="536"/>
      <c r="O122" s="536"/>
      <c r="P122" s="536"/>
      <c r="Q122" s="64"/>
    </row>
    <row r="123" spans="1:17" ht="80.45" customHeight="1" x14ac:dyDescent="0.2">
      <c r="A123" s="63">
        <v>16</v>
      </c>
      <c r="B123" s="526" t="s">
        <v>164</v>
      </c>
      <c r="C123" s="527"/>
      <c r="D123" s="527"/>
      <c r="E123" s="528"/>
      <c r="F123" s="25"/>
      <c r="G123" s="25"/>
      <c r="H123" s="25"/>
      <c r="I123" s="25">
        <v>1</v>
      </c>
      <c r="J123" s="549" t="s">
        <v>165</v>
      </c>
      <c r="K123" s="550"/>
      <c r="L123" s="550"/>
      <c r="M123" s="536"/>
      <c r="N123" s="536"/>
      <c r="O123" s="536"/>
      <c r="P123" s="536"/>
      <c r="Q123" s="64"/>
    </row>
    <row r="124" spans="1:17" ht="51" customHeight="1" x14ac:dyDescent="0.2">
      <c r="A124" s="63">
        <v>17</v>
      </c>
      <c r="B124" s="526" t="s">
        <v>166</v>
      </c>
      <c r="C124" s="527"/>
      <c r="D124" s="527"/>
      <c r="E124" s="528"/>
      <c r="F124" s="25"/>
      <c r="G124" s="37"/>
      <c r="H124" s="37"/>
      <c r="I124" s="37">
        <v>1</v>
      </c>
      <c r="J124" s="549" t="s">
        <v>167</v>
      </c>
      <c r="K124" s="550"/>
      <c r="L124" s="550"/>
      <c r="M124" s="536"/>
      <c r="N124" s="536"/>
      <c r="O124" s="536"/>
      <c r="P124" s="536"/>
      <c r="Q124" s="64"/>
    </row>
    <row r="125" spans="1:17" ht="15.95" customHeight="1" x14ac:dyDescent="0.2">
      <c r="A125" s="63">
        <v>18</v>
      </c>
      <c r="B125" s="518" t="s">
        <v>168</v>
      </c>
      <c r="C125" s="519"/>
      <c r="D125" s="519"/>
      <c r="E125" s="520"/>
      <c r="F125" s="25"/>
      <c r="G125" s="37"/>
      <c r="H125" s="37"/>
      <c r="I125" s="37">
        <v>1</v>
      </c>
      <c r="J125" s="551" t="s">
        <v>169</v>
      </c>
      <c r="K125" s="552"/>
      <c r="L125" s="553"/>
      <c r="M125" s="536"/>
      <c r="N125" s="536"/>
      <c r="O125" s="536"/>
      <c r="P125" s="536"/>
      <c r="Q125" s="64"/>
    </row>
    <row r="126" spans="1:17" x14ac:dyDescent="0.2">
      <c r="A126" s="63">
        <v>19</v>
      </c>
      <c r="B126" s="518" t="s">
        <v>170</v>
      </c>
      <c r="C126" s="519"/>
      <c r="D126" s="519"/>
      <c r="E126" s="520"/>
      <c r="F126" s="25"/>
      <c r="G126" s="25"/>
      <c r="H126" s="25"/>
      <c r="I126" s="25">
        <v>1</v>
      </c>
      <c r="J126" s="554"/>
      <c r="K126" s="555"/>
      <c r="L126" s="556"/>
      <c r="M126" s="536"/>
      <c r="N126" s="536"/>
      <c r="O126" s="536"/>
      <c r="P126" s="536"/>
      <c r="Q126" s="64"/>
    </row>
    <row r="127" spans="1:17" x14ac:dyDescent="0.2">
      <c r="A127" s="63">
        <v>20</v>
      </c>
      <c r="B127" s="518" t="s">
        <v>171</v>
      </c>
      <c r="C127" s="519"/>
      <c r="D127" s="519"/>
      <c r="E127" s="520"/>
      <c r="F127" s="25"/>
      <c r="G127" s="37"/>
      <c r="H127" s="37"/>
      <c r="I127" s="37">
        <v>1</v>
      </c>
      <c r="J127" s="554"/>
      <c r="K127" s="555"/>
      <c r="L127" s="556"/>
      <c r="M127" s="536"/>
      <c r="N127" s="536"/>
      <c r="O127" s="536"/>
      <c r="P127" s="536"/>
      <c r="Q127" s="64"/>
    </row>
    <row r="128" spans="1:17" x14ac:dyDescent="0.2">
      <c r="A128" s="63">
        <v>21</v>
      </c>
      <c r="B128" s="518" t="s">
        <v>172</v>
      </c>
      <c r="C128" s="519"/>
      <c r="D128" s="519"/>
      <c r="E128" s="520"/>
      <c r="F128" s="25"/>
      <c r="G128" s="37"/>
      <c r="H128" s="37"/>
      <c r="I128" s="37">
        <v>1</v>
      </c>
      <c r="J128" s="554"/>
      <c r="K128" s="555"/>
      <c r="L128" s="556"/>
      <c r="M128" s="536"/>
      <c r="N128" s="536"/>
      <c r="O128" s="536"/>
      <c r="P128" s="536"/>
      <c r="Q128" s="64"/>
    </row>
    <row r="129" spans="1:17" x14ac:dyDescent="0.2">
      <c r="A129" s="63">
        <v>22</v>
      </c>
      <c r="B129" s="518" t="s">
        <v>173</v>
      </c>
      <c r="C129" s="519"/>
      <c r="D129" s="519"/>
      <c r="E129" s="520"/>
      <c r="F129" s="25"/>
      <c r="G129" s="37"/>
      <c r="H129" s="37"/>
      <c r="I129" s="37">
        <v>1</v>
      </c>
      <c r="J129" s="554"/>
      <c r="K129" s="555"/>
      <c r="L129" s="556"/>
      <c r="M129" s="536"/>
      <c r="N129" s="536"/>
      <c r="O129" s="536"/>
      <c r="P129" s="536"/>
      <c r="Q129" s="64"/>
    </row>
    <row r="130" spans="1:17" x14ac:dyDescent="0.2">
      <c r="A130" s="63">
        <v>23</v>
      </c>
      <c r="B130" s="518" t="s">
        <v>174</v>
      </c>
      <c r="C130" s="519"/>
      <c r="D130" s="519"/>
      <c r="E130" s="520"/>
      <c r="F130" s="25"/>
      <c r="G130" s="25"/>
      <c r="H130" s="25">
        <v>1</v>
      </c>
      <c r="I130" s="25"/>
      <c r="J130" s="554"/>
      <c r="K130" s="555"/>
      <c r="L130" s="556"/>
      <c r="M130" s="536"/>
      <c r="N130" s="536"/>
      <c r="O130" s="536"/>
      <c r="P130" s="536"/>
      <c r="Q130" s="64"/>
    </row>
    <row r="131" spans="1:17" x14ac:dyDescent="0.2">
      <c r="A131" s="63">
        <v>24</v>
      </c>
      <c r="B131" s="518" t="s">
        <v>175</v>
      </c>
      <c r="C131" s="519"/>
      <c r="D131" s="519"/>
      <c r="E131" s="520"/>
      <c r="F131" s="25"/>
      <c r="G131" s="37"/>
      <c r="H131" s="37">
        <v>1</v>
      </c>
      <c r="I131" s="37"/>
      <c r="J131" s="554"/>
      <c r="K131" s="555"/>
      <c r="L131" s="556"/>
      <c r="M131" s="536"/>
      <c r="N131" s="536"/>
      <c r="O131" s="536"/>
      <c r="P131" s="536"/>
      <c r="Q131" s="64"/>
    </row>
    <row r="132" spans="1:17" x14ac:dyDescent="0.2">
      <c r="A132" s="63">
        <v>25</v>
      </c>
      <c r="B132" s="518" t="s">
        <v>176</v>
      </c>
      <c r="C132" s="519"/>
      <c r="D132" s="519"/>
      <c r="E132" s="520"/>
      <c r="F132" s="25"/>
      <c r="G132" s="37"/>
      <c r="H132" s="37">
        <v>1</v>
      </c>
      <c r="I132" s="37"/>
      <c r="J132" s="554"/>
      <c r="K132" s="555"/>
      <c r="L132" s="556"/>
      <c r="M132" s="536"/>
      <c r="N132" s="536"/>
      <c r="O132" s="536"/>
      <c r="P132" s="536"/>
      <c r="Q132" s="64"/>
    </row>
    <row r="133" spans="1:17" x14ac:dyDescent="0.2">
      <c r="A133" s="63">
        <v>26</v>
      </c>
      <c r="B133" s="518" t="s">
        <v>177</v>
      </c>
      <c r="C133" s="519"/>
      <c r="D133" s="519"/>
      <c r="E133" s="520"/>
      <c r="F133" s="25"/>
      <c r="G133" s="25"/>
      <c r="H133" s="25">
        <v>1</v>
      </c>
      <c r="I133" s="25"/>
      <c r="J133" s="554"/>
      <c r="K133" s="555"/>
      <c r="L133" s="556"/>
      <c r="M133" s="536"/>
      <c r="N133" s="536"/>
      <c r="O133" s="536"/>
      <c r="P133" s="536"/>
      <c r="Q133" s="64"/>
    </row>
    <row r="134" spans="1:17" x14ac:dyDescent="0.2">
      <c r="A134" s="63">
        <v>27</v>
      </c>
      <c r="B134" s="518" t="s">
        <v>178</v>
      </c>
      <c r="C134" s="519"/>
      <c r="D134" s="519"/>
      <c r="E134" s="520"/>
      <c r="F134" s="25"/>
      <c r="G134" s="37"/>
      <c r="H134" s="37">
        <v>1</v>
      </c>
      <c r="I134" s="37"/>
      <c r="J134" s="554"/>
      <c r="K134" s="555"/>
      <c r="L134" s="556"/>
      <c r="M134" s="536"/>
      <c r="N134" s="536"/>
      <c r="O134" s="536"/>
      <c r="P134" s="536"/>
      <c r="Q134" s="64"/>
    </row>
    <row r="135" spans="1:17" x14ac:dyDescent="0.2">
      <c r="A135" s="63">
        <v>28</v>
      </c>
      <c r="B135" s="518" t="s">
        <v>179</v>
      </c>
      <c r="C135" s="519"/>
      <c r="D135" s="519"/>
      <c r="E135" s="520"/>
      <c r="F135" s="25"/>
      <c r="G135" s="37"/>
      <c r="H135" s="37">
        <v>1</v>
      </c>
      <c r="I135" s="37"/>
      <c r="J135" s="554"/>
      <c r="K135" s="555"/>
      <c r="L135" s="556"/>
      <c r="M135" s="536"/>
      <c r="N135" s="536"/>
      <c r="O135" s="536"/>
      <c r="P135" s="536"/>
      <c r="Q135" s="64"/>
    </row>
    <row r="136" spans="1:17" x14ac:dyDescent="0.2">
      <c r="A136" s="63">
        <v>29</v>
      </c>
      <c r="B136" s="518" t="s">
        <v>180</v>
      </c>
      <c r="C136" s="519"/>
      <c r="D136" s="519"/>
      <c r="E136" s="520"/>
      <c r="F136" s="25"/>
      <c r="G136" s="25"/>
      <c r="H136" s="25">
        <v>1</v>
      </c>
      <c r="I136" s="25"/>
      <c r="J136" s="554"/>
      <c r="K136" s="555"/>
      <c r="L136" s="556"/>
      <c r="M136" s="536"/>
      <c r="N136" s="536"/>
      <c r="O136" s="536"/>
      <c r="P136" s="536"/>
      <c r="Q136" s="64"/>
    </row>
    <row r="137" spans="1:17" x14ac:dyDescent="0.2">
      <c r="A137" s="63">
        <v>30</v>
      </c>
      <c r="B137" s="518" t="s">
        <v>181</v>
      </c>
      <c r="C137" s="519"/>
      <c r="D137" s="519"/>
      <c r="E137" s="520"/>
      <c r="F137" s="25"/>
      <c r="G137" s="37"/>
      <c r="H137" s="37">
        <v>1</v>
      </c>
      <c r="I137" s="37"/>
      <c r="J137" s="554"/>
      <c r="K137" s="555"/>
      <c r="L137" s="556"/>
      <c r="M137" s="536"/>
      <c r="N137" s="536"/>
      <c r="O137" s="536"/>
      <c r="P137" s="536"/>
      <c r="Q137" s="64"/>
    </row>
    <row r="138" spans="1:17" x14ac:dyDescent="0.2">
      <c r="A138" s="63">
        <v>31</v>
      </c>
      <c r="B138" s="518" t="s">
        <v>182</v>
      </c>
      <c r="C138" s="519"/>
      <c r="D138" s="519"/>
      <c r="E138" s="520"/>
      <c r="F138" s="25"/>
      <c r="G138" s="37"/>
      <c r="H138" s="37">
        <v>1</v>
      </c>
      <c r="I138" s="37"/>
      <c r="J138" s="554"/>
      <c r="K138" s="555"/>
      <c r="L138" s="556"/>
      <c r="M138" s="536"/>
      <c r="N138" s="536"/>
      <c r="O138" s="536"/>
      <c r="P138" s="536"/>
      <c r="Q138" s="64"/>
    </row>
    <row r="139" spans="1:17" x14ac:dyDescent="0.2">
      <c r="A139" s="63">
        <v>32</v>
      </c>
      <c r="B139" s="518" t="s">
        <v>183</v>
      </c>
      <c r="C139" s="519"/>
      <c r="D139" s="519"/>
      <c r="E139" s="520"/>
      <c r="F139" s="25"/>
      <c r="G139" s="25"/>
      <c r="H139" s="25">
        <v>1</v>
      </c>
      <c r="I139" s="25"/>
      <c r="J139" s="554"/>
      <c r="K139" s="555"/>
      <c r="L139" s="556"/>
      <c r="M139" s="536"/>
      <c r="N139" s="536"/>
      <c r="O139" s="536"/>
      <c r="P139" s="536"/>
      <c r="Q139" s="64"/>
    </row>
    <row r="140" spans="1:17" ht="15.6" customHeight="1" x14ac:dyDescent="0.2">
      <c r="A140" s="63">
        <v>33</v>
      </c>
      <c r="B140" s="518" t="s">
        <v>184</v>
      </c>
      <c r="C140" s="519"/>
      <c r="D140" s="519"/>
      <c r="E140" s="520"/>
      <c r="F140" s="25"/>
      <c r="G140" s="37"/>
      <c r="H140" s="37">
        <v>1</v>
      </c>
      <c r="I140" s="37"/>
      <c r="J140" s="557"/>
      <c r="K140" s="558"/>
      <c r="L140" s="559"/>
      <c r="M140" s="536"/>
      <c r="N140" s="536"/>
      <c r="O140" s="536"/>
      <c r="P140" s="536"/>
      <c r="Q140" s="64"/>
    </row>
    <row r="141" spans="1:17" ht="89.1" customHeight="1" x14ac:dyDescent="0.2">
      <c r="A141" s="63">
        <v>34</v>
      </c>
      <c r="B141" s="526" t="s">
        <v>185</v>
      </c>
      <c r="C141" s="527"/>
      <c r="D141" s="527"/>
      <c r="E141" s="528"/>
      <c r="F141" s="25"/>
      <c r="G141" s="37"/>
      <c r="H141" s="37">
        <v>1</v>
      </c>
      <c r="I141" s="25"/>
      <c r="J141" s="537" t="s">
        <v>186</v>
      </c>
      <c r="K141" s="538"/>
      <c r="L141" s="538"/>
      <c r="M141" s="536"/>
      <c r="N141" s="536"/>
      <c r="O141" s="536"/>
      <c r="P141" s="536"/>
      <c r="Q141" s="64"/>
    </row>
    <row r="142" spans="1:17" ht="76.5" customHeight="1" x14ac:dyDescent="0.2">
      <c r="A142" s="63">
        <v>35</v>
      </c>
      <c r="B142" s="526" t="s">
        <v>187</v>
      </c>
      <c r="C142" s="527"/>
      <c r="D142" s="527"/>
      <c r="E142" s="528"/>
      <c r="F142" s="25"/>
      <c r="G142" s="25"/>
      <c r="H142" s="25">
        <v>1</v>
      </c>
      <c r="I142" s="25"/>
      <c r="J142" s="537" t="s">
        <v>188</v>
      </c>
      <c r="K142" s="538"/>
      <c r="L142" s="538"/>
      <c r="M142" s="536"/>
      <c r="N142" s="536"/>
      <c r="O142" s="536"/>
      <c r="P142" s="536"/>
      <c r="Q142" s="64"/>
    </row>
    <row r="143" spans="1:17" ht="15.6" customHeight="1" x14ac:dyDescent="0.2">
      <c r="A143" s="63">
        <v>36</v>
      </c>
      <c r="B143" s="526" t="s">
        <v>189</v>
      </c>
      <c r="C143" s="527"/>
      <c r="D143" s="527"/>
      <c r="E143" s="528"/>
      <c r="F143" s="25"/>
      <c r="G143" s="37"/>
      <c r="H143" s="37">
        <v>1</v>
      </c>
      <c r="I143" s="37"/>
      <c r="J143" s="540" t="s">
        <v>190</v>
      </c>
      <c r="K143" s="541"/>
      <c r="L143" s="542"/>
      <c r="M143" s="536"/>
      <c r="N143" s="536"/>
      <c r="O143" s="536"/>
      <c r="P143" s="536"/>
      <c r="Q143" s="64"/>
    </row>
    <row r="144" spans="1:17" x14ac:dyDescent="0.2">
      <c r="A144" s="63">
        <v>37</v>
      </c>
      <c r="B144" s="518" t="s">
        <v>191</v>
      </c>
      <c r="C144" s="519"/>
      <c r="D144" s="519"/>
      <c r="E144" s="520"/>
      <c r="F144" s="25"/>
      <c r="G144" s="37"/>
      <c r="H144" s="37">
        <v>1</v>
      </c>
      <c r="I144" s="37"/>
      <c r="J144" s="543"/>
      <c r="K144" s="544"/>
      <c r="L144" s="545"/>
      <c r="M144" s="536"/>
      <c r="N144" s="536"/>
      <c r="O144" s="536"/>
      <c r="P144" s="536"/>
      <c r="Q144" s="64"/>
    </row>
    <row r="145" spans="1:17" x14ac:dyDescent="0.2">
      <c r="A145" s="63">
        <v>38</v>
      </c>
      <c r="B145" s="518" t="s">
        <v>192</v>
      </c>
      <c r="C145" s="519"/>
      <c r="D145" s="519"/>
      <c r="E145" s="520"/>
      <c r="F145" s="25"/>
      <c r="G145" s="25"/>
      <c r="H145" s="25">
        <v>1</v>
      </c>
      <c r="I145" s="25"/>
      <c r="J145" s="543"/>
      <c r="K145" s="544"/>
      <c r="L145" s="545"/>
      <c r="M145" s="536"/>
      <c r="N145" s="536"/>
      <c r="O145" s="536"/>
      <c r="P145" s="536"/>
      <c r="Q145" s="64"/>
    </row>
    <row r="146" spans="1:17" ht="15.6" customHeight="1" x14ac:dyDescent="0.2">
      <c r="A146" s="63">
        <v>39</v>
      </c>
      <c r="B146" s="518" t="s">
        <v>193</v>
      </c>
      <c r="C146" s="519"/>
      <c r="D146" s="519"/>
      <c r="E146" s="520"/>
      <c r="F146" s="25"/>
      <c r="G146" s="37"/>
      <c r="H146" s="37">
        <v>1</v>
      </c>
      <c r="I146" s="37"/>
      <c r="J146" s="546"/>
      <c r="K146" s="547"/>
      <c r="L146" s="548"/>
      <c r="M146" s="536"/>
      <c r="N146" s="536"/>
      <c r="O146" s="536"/>
      <c r="P146" s="536"/>
      <c r="Q146" s="64"/>
    </row>
    <row r="147" spans="1:17" s="50" customFormat="1" ht="60.6" customHeight="1" x14ac:dyDescent="0.25">
      <c r="A147" s="63">
        <v>40</v>
      </c>
      <c r="B147" s="526" t="s">
        <v>194</v>
      </c>
      <c r="C147" s="527"/>
      <c r="D147" s="527"/>
      <c r="E147" s="528"/>
      <c r="F147" s="25"/>
      <c r="G147" s="25"/>
      <c r="H147" s="25">
        <v>1</v>
      </c>
      <c r="I147" s="25"/>
      <c r="J147" s="521" t="s">
        <v>195</v>
      </c>
      <c r="K147" s="522"/>
      <c r="L147" s="522"/>
      <c r="M147" s="539"/>
      <c r="N147" s="539"/>
      <c r="O147" s="539"/>
      <c r="P147" s="539"/>
      <c r="Q147" s="64"/>
    </row>
    <row r="148" spans="1:17" s="50" customFormat="1" ht="78.599999999999994" customHeight="1" x14ac:dyDescent="0.25">
      <c r="A148" s="63">
        <v>41</v>
      </c>
      <c r="B148" s="526" t="s">
        <v>196</v>
      </c>
      <c r="C148" s="527"/>
      <c r="D148" s="527"/>
      <c r="E148" s="528"/>
      <c r="F148" s="25"/>
      <c r="G148" s="25"/>
      <c r="H148" s="25">
        <v>1</v>
      </c>
      <c r="I148" s="25"/>
      <c r="J148" s="521" t="s">
        <v>197</v>
      </c>
      <c r="K148" s="522"/>
      <c r="L148" s="522"/>
      <c r="M148" s="539"/>
      <c r="N148" s="539"/>
      <c r="O148" s="539"/>
      <c r="P148" s="539"/>
      <c r="Q148" s="64"/>
    </row>
    <row r="149" spans="1:17" s="50" customFormat="1" ht="77.45" customHeight="1" x14ac:dyDescent="0.25">
      <c r="A149" s="63">
        <v>42</v>
      </c>
      <c r="B149" s="526" t="s">
        <v>198</v>
      </c>
      <c r="C149" s="527"/>
      <c r="D149" s="527"/>
      <c r="E149" s="528"/>
      <c r="F149" s="25"/>
      <c r="G149" s="25"/>
      <c r="H149" s="25">
        <v>1</v>
      </c>
      <c r="I149" s="25"/>
      <c r="J149" s="521" t="s">
        <v>199</v>
      </c>
      <c r="K149" s="522"/>
      <c r="L149" s="522"/>
      <c r="M149" s="539"/>
      <c r="N149" s="539"/>
      <c r="O149" s="539"/>
      <c r="P149" s="539"/>
      <c r="Q149" s="64"/>
    </row>
    <row r="150" spans="1:17" s="50" customFormat="1" ht="60.6" customHeight="1" x14ac:dyDescent="0.25">
      <c r="A150" s="63">
        <v>43</v>
      </c>
      <c r="B150" s="526" t="s">
        <v>200</v>
      </c>
      <c r="C150" s="527"/>
      <c r="D150" s="527"/>
      <c r="E150" s="528"/>
      <c r="F150" s="25"/>
      <c r="G150" s="25"/>
      <c r="H150" s="25">
        <v>1</v>
      </c>
      <c r="I150" s="25"/>
      <c r="J150" s="521" t="s">
        <v>201</v>
      </c>
      <c r="K150" s="522"/>
      <c r="L150" s="522"/>
      <c r="M150" s="539"/>
      <c r="N150" s="539"/>
      <c r="O150" s="539"/>
      <c r="P150" s="539"/>
      <c r="Q150" s="64"/>
    </row>
    <row r="151" spans="1:17" s="50" customFormat="1" ht="34.5" customHeight="1" x14ac:dyDescent="0.25">
      <c r="A151" s="63">
        <v>44</v>
      </c>
      <c r="B151" s="526" t="s">
        <v>202</v>
      </c>
      <c r="C151" s="527"/>
      <c r="D151" s="527"/>
      <c r="E151" s="528"/>
      <c r="F151" s="25"/>
      <c r="G151" s="25"/>
      <c r="H151" s="25">
        <v>1</v>
      </c>
      <c r="I151" s="25"/>
      <c r="J151" s="540" t="s">
        <v>203</v>
      </c>
      <c r="K151" s="541"/>
      <c r="L151" s="542"/>
      <c r="M151" s="539"/>
      <c r="N151" s="539"/>
      <c r="O151" s="539"/>
      <c r="P151" s="539"/>
      <c r="Q151" s="64"/>
    </row>
    <row r="152" spans="1:17" ht="34.5" customHeight="1" x14ac:dyDescent="0.2">
      <c r="A152" s="63">
        <v>45</v>
      </c>
      <c r="B152" s="518" t="s">
        <v>204</v>
      </c>
      <c r="C152" s="519"/>
      <c r="D152" s="519"/>
      <c r="E152" s="520"/>
      <c r="F152" s="25"/>
      <c r="G152" s="25"/>
      <c r="H152" s="37">
        <v>1</v>
      </c>
      <c r="I152" s="37"/>
      <c r="J152" s="543"/>
      <c r="K152" s="544"/>
      <c r="L152" s="545"/>
      <c r="M152" s="536"/>
      <c r="N152" s="536"/>
      <c r="O152" s="536"/>
      <c r="P152" s="536"/>
      <c r="Q152" s="64"/>
    </row>
    <row r="153" spans="1:17" ht="34.5" customHeight="1" x14ac:dyDescent="0.2">
      <c r="A153" s="63">
        <v>46</v>
      </c>
      <c r="B153" s="518" t="s">
        <v>205</v>
      </c>
      <c r="C153" s="519"/>
      <c r="D153" s="519"/>
      <c r="E153" s="520"/>
      <c r="F153" s="25"/>
      <c r="G153" s="25"/>
      <c r="H153" s="37">
        <v>1</v>
      </c>
      <c r="I153" s="37"/>
      <c r="J153" s="543"/>
      <c r="K153" s="544"/>
      <c r="L153" s="545"/>
      <c r="M153" s="536"/>
      <c r="N153" s="536"/>
      <c r="O153" s="536"/>
      <c r="P153" s="536"/>
      <c r="Q153" s="64"/>
    </row>
    <row r="154" spans="1:17" ht="34.5" customHeight="1" x14ac:dyDescent="0.2">
      <c r="A154" s="63">
        <v>47</v>
      </c>
      <c r="B154" s="518" t="s">
        <v>206</v>
      </c>
      <c r="C154" s="519"/>
      <c r="D154" s="519"/>
      <c r="E154" s="520"/>
      <c r="F154" s="25"/>
      <c r="G154" s="25">
        <v>1</v>
      </c>
      <c r="H154" s="25"/>
      <c r="I154" s="25"/>
      <c r="J154" s="543"/>
      <c r="K154" s="544"/>
      <c r="L154" s="545"/>
      <c r="M154" s="536"/>
      <c r="N154" s="536"/>
      <c r="O154" s="536"/>
      <c r="P154" s="536"/>
      <c r="Q154" s="64"/>
    </row>
    <row r="155" spans="1:17" ht="34.5" customHeight="1" x14ac:dyDescent="0.2">
      <c r="A155" s="63">
        <v>48</v>
      </c>
      <c r="B155" s="518" t="s">
        <v>207</v>
      </c>
      <c r="C155" s="519"/>
      <c r="D155" s="519"/>
      <c r="E155" s="520"/>
      <c r="F155" s="25"/>
      <c r="G155" s="25">
        <v>1</v>
      </c>
      <c r="H155" s="37"/>
      <c r="I155" s="37"/>
      <c r="J155" s="543"/>
      <c r="K155" s="544"/>
      <c r="L155" s="545"/>
      <c r="M155" s="536"/>
      <c r="N155" s="536"/>
      <c r="O155" s="536"/>
      <c r="P155" s="536"/>
      <c r="Q155" s="64"/>
    </row>
    <row r="156" spans="1:17" ht="34.5" customHeight="1" x14ac:dyDescent="0.2">
      <c r="A156" s="63">
        <v>49</v>
      </c>
      <c r="B156" s="518" t="s">
        <v>208</v>
      </c>
      <c r="C156" s="519"/>
      <c r="D156" s="519"/>
      <c r="E156" s="520"/>
      <c r="F156" s="25"/>
      <c r="G156" s="25">
        <v>1</v>
      </c>
      <c r="H156" s="37"/>
      <c r="I156" s="37"/>
      <c r="J156" s="543"/>
      <c r="K156" s="544"/>
      <c r="L156" s="545"/>
      <c r="M156" s="536"/>
      <c r="N156" s="536"/>
      <c r="O156" s="536"/>
      <c r="P156" s="536"/>
      <c r="Q156" s="64"/>
    </row>
    <row r="157" spans="1:17" ht="34.5" customHeight="1" x14ac:dyDescent="0.2">
      <c r="A157" s="63">
        <v>50</v>
      </c>
      <c r="B157" s="518" t="s">
        <v>209</v>
      </c>
      <c r="C157" s="519"/>
      <c r="D157" s="519"/>
      <c r="E157" s="520"/>
      <c r="F157" s="25"/>
      <c r="G157" s="25">
        <v>1</v>
      </c>
      <c r="H157" s="25"/>
      <c r="I157" s="25"/>
      <c r="J157" s="543"/>
      <c r="K157" s="544"/>
      <c r="L157" s="545"/>
      <c r="M157" s="536"/>
      <c r="N157" s="536"/>
      <c r="O157" s="536"/>
      <c r="P157" s="536"/>
      <c r="Q157" s="64"/>
    </row>
    <row r="158" spans="1:17" ht="34.5" customHeight="1" x14ac:dyDescent="0.2">
      <c r="A158" s="63">
        <v>51</v>
      </c>
      <c r="B158" s="518" t="s">
        <v>210</v>
      </c>
      <c r="C158" s="519"/>
      <c r="D158" s="519"/>
      <c r="E158" s="520"/>
      <c r="F158" s="25"/>
      <c r="G158" s="37">
        <v>1</v>
      </c>
      <c r="H158" s="37"/>
      <c r="I158" s="37"/>
      <c r="J158" s="543"/>
      <c r="K158" s="544"/>
      <c r="L158" s="545"/>
      <c r="M158" s="536"/>
      <c r="N158" s="536"/>
      <c r="O158" s="536"/>
      <c r="P158" s="536"/>
      <c r="Q158" s="64"/>
    </row>
    <row r="159" spans="1:17" ht="34.5" customHeight="1" x14ac:dyDescent="0.2">
      <c r="A159" s="63">
        <v>52</v>
      </c>
      <c r="B159" s="518" t="s">
        <v>211</v>
      </c>
      <c r="C159" s="519"/>
      <c r="D159" s="519"/>
      <c r="E159" s="520"/>
      <c r="F159" s="25"/>
      <c r="G159" s="37">
        <v>1</v>
      </c>
      <c r="H159" s="37"/>
      <c r="I159" s="37"/>
      <c r="J159" s="546"/>
      <c r="K159" s="547"/>
      <c r="L159" s="548"/>
      <c r="M159" s="536"/>
      <c r="N159" s="536"/>
      <c r="O159" s="536"/>
      <c r="P159" s="536"/>
      <c r="Q159" s="64"/>
    </row>
    <row r="160" spans="1:17" ht="61.5" customHeight="1" x14ac:dyDescent="0.2">
      <c r="A160" s="63">
        <v>53</v>
      </c>
      <c r="B160" s="526" t="s">
        <v>212</v>
      </c>
      <c r="C160" s="527" t="s">
        <v>212</v>
      </c>
      <c r="D160" s="527" t="s">
        <v>212</v>
      </c>
      <c r="E160" s="528" t="s">
        <v>212</v>
      </c>
      <c r="F160" s="25"/>
      <c r="G160" s="37">
        <v>1</v>
      </c>
      <c r="H160" s="37"/>
      <c r="I160" s="37"/>
      <c r="J160" s="537" t="s">
        <v>213</v>
      </c>
      <c r="K160" s="538"/>
      <c r="L160" s="538"/>
      <c r="M160" s="536"/>
      <c r="N160" s="536"/>
      <c r="O160" s="536"/>
      <c r="P160" s="536"/>
      <c r="Q160" s="64"/>
    </row>
    <row r="161" spans="1:19" x14ac:dyDescent="0.2">
      <c r="B161" s="529" t="s">
        <v>214</v>
      </c>
      <c r="C161" s="530"/>
      <c r="D161" s="530"/>
      <c r="E161" s="531"/>
      <c r="F161" s="52">
        <f>SUM(F108:F160)</f>
        <v>9</v>
      </c>
      <c r="G161" s="52">
        <f>SUM(G108:G160)</f>
        <v>13</v>
      </c>
      <c r="H161" s="52">
        <f>SUM(H108:H160)</f>
        <v>24</v>
      </c>
      <c r="I161" s="52">
        <f>SUM(I108:I160)</f>
        <v>7</v>
      </c>
      <c r="J161" s="509">
        <f>F161+G161+H161+I161</f>
        <v>53</v>
      </c>
      <c r="K161" s="509"/>
      <c r="L161" s="525"/>
      <c r="M161" s="64"/>
      <c r="N161" s="64"/>
      <c r="O161" s="64"/>
      <c r="P161" s="64"/>
      <c r="Q161" s="64"/>
    </row>
    <row r="162" spans="1:19" x14ac:dyDescent="0.2">
      <c r="B162" s="510" t="s">
        <v>83</v>
      </c>
      <c r="C162" s="510"/>
      <c r="D162" s="510"/>
      <c r="E162" s="510"/>
      <c r="F162" s="510"/>
      <c r="G162" s="510"/>
      <c r="H162" s="510"/>
      <c r="I162" s="510"/>
      <c r="J162" s="510"/>
      <c r="K162" s="510"/>
      <c r="L162" s="510"/>
      <c r="M162" s="64"/>
      <c r="N162" s="64"/>
      <c r="O162" s="64"/>
      <c r="P162" s="64"/>
      <c r="Q162" s="64"/>
    </row>
    <row r="163" spans="1:19" x14ac:dyDescent="0.2">
      <c r="B163" s="513" t="s">
        <v>215</v>
      </c>
      <c r="C163" s="513"/>
      <c r="D163" s="513"/>
      <c r="E163" s="513"/>
      <c r="F163" s="513"/>
      <c r="G163" s="513"/>
      <c r="H163" s="513"/>
      <c r="I163" s="513"/>
      <c r="J163" s="20">
        <v>0.04</v>
      </c>
      <c r="K163" s="21"/>
      <c r="L163" s="21">
        <f>+(F170+H170)*J163/J170</f>
        <v>2.4E-2</v>
      </c>
      <c r="M163" s="532"/>
      <c r="N163" s="532"/>
      <c r="O163" s="532"/>
      <c r="P163" s="46"/>
      <c r="Q163" s="46"/>
    </row>
    <row r="164" spans="1:19" x14ac:dyDescent="0.2">
      <c r="B164" s="533" t="s">
        <v>24</v>
      </c>
      <c r="C164" s="534"/>
      <c r="D164" s="534"/>
      <c r="E164" s="535"/>
      <c r="F164" s="23" t="s">
        <v>25</v>
      </c>
      <c r="G164" s="23" t="s">
        <v>26</v>
      </c>
      <c r="H164" s="23" t="s">
        <v>27</v>
      </c>
      <c r="I164" s="23" t="s">
        <v>28</v>
      </c>
      <c r="J164" s="515" t="s">
        <v>29</v>
      </c>
      <c r="K164" s="516"/>
      <c r="L164" s="516"/>
    </row>
    <row r="165" spans="1:19" ht="65.099999999999994" customHeight="1" x14ac:dyDescent="0.2">
      <c r="A165" s="4">
        <v>1</v>
      </c>
      <c r="B165" s="526" t="s">
        <v>216</v>
      </c>
      <c r="C165" s="527" t="s">
        <v>216</v>
      </c>
      <c r="D165" s="527" t="s">
        <v>216</v>
      </c>
      <c r="E165" s="528" t="s">
        <v>216</v>
      </c>
      <c r="F165" s="25">
        <v>1</v>
      </c>
      <c r="G165" s="37"/>
      <c r="H165" s="37"/>
      <c r="I165" s="37"/>
      <c r="J165" s="521" t="s">
        <v>217</v>
      </c>
      <c r="K165" s="522"/>
      <c r="L165" s="522"/>
      <c r="M165" s="523"/>
      <c r="N165" s="523"/>
      <c r="O165" s="523"/>
      <c r="P165" s="523"/>
      <c r="Q165" s="46"/>
      <c r="R165" s="46"/>
      <c r="S165" s="46"/>
    </row>
    <row r="166" spans="1:19" ht="84" customHeight="1" x14ac:dyDescent="0.2">
      <c r="A166" s="4">
        <v>2</v>
      </c>
      <c r="B166" s="526" t="s">
        <v>218</v>
      </c>
      <c r="C166" s="527" t="s">
        <v>219</v>
      </c>
      <c r="D166" s="527" t="s">
        <v>219</v>
      </c>
      <c r="E166" s="528" t="s">
        <v>219</v>
      </c>
      <c r="F166" s="25">
        <v>1</v>
      </c>
      <c r="G166" s="37"/>
      <c r="H166" s="37"/>
      <c r="I166" s="37"/>
      <c r="J166" s="521" t="s">
        <v>220</v>
      </c>
      <c r="K166" s="522"/>
      <c r="L166" s="522"/>
      <c r="M166" s="523"/>
      <c r="N166" s="523"/>
      <c r="O166" s="523"/>
      <c r="P166" s="523"/>
      <c r="Q166" s="46"/>
      <c r="R166" s="46"/>
      <c r="S166" s="46"/>
    </row>
    <row r="167" spans="1:19" ht="81.95" customHeight="1" x14ac:dyDescent="0.2">
      <c r="A167" s="4">
        <v>3</v>
      </c>
      <c r="B167" s="526" t="s">
        <v>221</v>
      </c>
      <c r="C167" s="527" t="s">
        <v>221</v>
      </c>
      <c r="D167" s="527" t="s">
        <v>221</v>
      </c>
      <c r="E167" s="528" t="s">
        <v>221</v>
      </c>
      <c r="F167" s="25">
        <v>1</v>
      </c>
      <c r="G167" s="37"/>
      <c r="H167" s="37"/>
      <c r="I167" s="37"/>
      <c r="J167" s="521" t="s">
        <v>222</v>
      </c>
      <c r="K167" s="522"/>
      <c r="L167" s="522"/>
      <c r="M167" s="523"/>
      <c r="N167" s="523"/>
      <c r="O167" s="523"/>
      <c r="P167" s="523"/>
      <c r="Q167" s="46"/>
      <c r="R167" s="46"/>
      <c r="S167" s="46"/>
    </row>
    <row r="168" spans="1:19" ht="117.95" customHeight="1" x14ac:dyDescent="0.2">
      <c r="A168" s="4">
        <v>4</v>
      </c>
      <c r="B168" s="526" t="s">
        <v>223</v>
      </c>
      <c r="C168" s="527" t="s">
        <v>224</v>
      </c>
      <c r="D168" s="527" t="s">
        <v>224</v>
      </c>
      <c r="E168" s="528" t="s">
        <v>224</v>
      </c>
      <c r="F168" s="25"/>
      <c r="G168" s="37">
        <v>1</v>
      </c>
      <c r="H168" s="37"/>
      <c r="I168" s="37"/>
      <c r="J168" s="521" t="s">
        <v>225</v>
      </c>
      <c r="K168" s="522"/>
      <c r="L168" s="522"/>
      <c r="M168" s="523"/>
      <c r="N168" s="523"/>
      <c r="O168" s="523"/>
      <c r="P168" s="523"/>
      <c r="Q168" s="46"/>
      <c r="R168" s="46"/>
      <c r="S168" s="46"/>
    </row>
    <row r="169" spans="1:19" ht="57.95" customHeight="1" x14ac:dyDescent="0.2">
      <c r="A169" s="4">
        <v>5</v>
      </c>
      <c r="B169" s="518" t="s">
        <v>226</v>
      </c>
      <c r="C169" s="519" t="s">
        <v>227</v>
      </c>
      <c r="D169" s="519" t="s">
        <v>227</v>
      </c>
      <c r="E169" s="520" t="s">
        <v>227</v>
      </c>
      <c r="F169" s="25"/>
      <c r="G169" s="37">
        <v>1</v>
      </c>
      <c r="H169" s="37"/>
      <c r="I169" s="37"/>
      <c r="J169" s="521" t="s">
        <v>228</v>
      </c>
      <c r="K169" s="522"/>
      <c r="L169" s="522"/>
      <c r="M169" s="523"/>
      <c r="N169" s="523"/>
      <c r="O169" s="523"/>
      <c r="P169" s="523"/>
      <c r="Q169" s="46"/>
      <c r="R169" s="46"/>
      <c r="S169" s="46"/>
    </row>
    <row r="170" spans="1:19" x14ac:dyDescent="0.2">
      <c r="B170" s="524" t="s">
        <v>229</v>
      </c>
      <c r="C170" s="524"/>
      <c r="D170" s="524"/>
      <c r="E170" s="524"/>
      <c r="F170" s="52">
        <f>SUM(F165:F169)</f>
        <v>3</v>
      </c>
      <c r="G170" s="52">
        <f>SUM(G165:G169)</f>
        <v>2</v>
      </c>
      <c r="H170" s="52">
        <f>SUM(H165:H169)</f>
        <v>0</v>
      </c>
      <c r="I170" s="52">
        <f>SUM(I165:I169)</f>
        <v>0</v>
      </c>
      <c r="J170" s="509">
        <f>F170+G170+H170+I170</f>
        <v>5</v>
      </c>
      <c r="K170" s="509"/>
      <c r="L170" s="525"/>
      <c r="M170" s="46"/>
      <c r="N170" s="46"/>
      <c r="O170" s="46"/>
      <c r="P170" s="46"/>
      <c r="Q170" s="46"/>
      <c r="R170" s="46"/>
      <c r="S170" s="46"/>
    </row>
    <row r="171" spans="1:19" x14ac:dyDescent="0.2">
      <c r="B171" s="510" t="s">
        <v>83</v>
      </c>
      <c r="C171" s="510"/>
      <c r="D171" s="510"/>
      <c r="E171" s="510"/>
      <c r="F171" s="510"/>
      <c r="G171" s="510"/>
      <c r="H171" s="510"/>
      <c r="I171" s="510"/>
      <c r="J171" s="510"/>
      <c r="K171" s="510"/>
      <c r="L171" s="510"/>
      <c r="M171" s="46"/>
      <c r="N171" s="46"/>
      <c r="O171" s="46"/>
      <c r="P171" s="46"/>
      <c r="Q171" s="46"/>
      <c r="R171" s="46"/>
      <c r="S171" s="46"/>
    </row>
    <row r="172" spans="1:19" x14ac:dyDescent="0.2">
      <c r="B172" s="513" t="s">
        <v>230</v>
      </c>
      <c r="C172" s="513"/>
      <c r="D172" s="513"/>
      <c r="E172" s="513"/>
      <c r="F172" s="513"/>
      <c r="G172" s="513"/>
      <c r="H172" s="513"/>
      <c r="I172" s="513"/>
      <c r="J172" s="21"/>
      <c r="K172" s="21"/>
      <c r="L172" s="22"/>
    </row>
    <row r="173" spans="1:19" x14ac:dyDescent="0.2">
      <c r="B173" s="514" t="s">
        <v>24</v>
      </c>
      <c r="C173" s="514"/>
      <c r="D173" s="514"/>
      <c r="E173" s="514"/>
      <c r="F173" s="23" t="s">
        <v>25</v>
      </c>
      <c r="G173" s="23" t="s">
        <v>26</v>
      </c>
      <c r="H173" s="23" t="s">
        <v>27</v>
      </c>
      <c r="I173" s="23" t="s">
        <v>28</v>
      </c>
      <c r="J173" s="515" t="s">
        <v>29</v>
      </c>
      <c r="K173" s="516"/>
      <c r="L173" s="516"/>
    </row>
    <row r="174" spans="1:19" x14ac:dyDescent="0.2">
      <c r="A174" s="4">
        <v>1</v>
      </c>
      <c r="B174" s="505"/>
      <c r="C174" s="506"/>
      <c r="D174" s="506"/>
      <c r="E174" s="507"/>
      <c r="F174" s="37">
        <v>1</v>
      </c>
      <c r="G174" s="37"/>
      <c r="H174" s="37"/>
      <c r="I174" s="37"/>
      <c r="J174" s="517"/>
      <c r="K174" s="508"/>
      <c r="L174" s="508"/>
    </row>
    <row r="175" spans="1:19" x14ac:dyDescent="0.2">
      <c r="A175" s="4">
        <v>2</v>
      </c>
      <c r="B175" s="505"/>
      <c r="C175" s="506"/>
      <c r="D175" s="506"/>
      <c r="E175" s="507"/>
      <c r="F175" s="37">
        <v>1</v>
      </c>
      <c r="G175" s="37"/>
      <c r="H175" s="37"/>
      <c r="I175" s="37"/>
      <c r="J175" s="508"/>
      <c r="K175" s="508"/>
      <c r="L175" s="508"/>
    </row>
    <row r="176" spans="1:19" x14ac:dyDescent="0.2">
      <c r="B176" s="505" t="s">
        <v>231</v>
      </c>
      <c r="C176" s="506"/>
      <c r="D176" s="506"/>
      <c r="E176" s="507"/>
      <c r="F176" s="52">
        <f>SUM(F173:F175)</f>
        <v>2</v>
      </c>
      <c r="G176" s="52">
        <f>SUM(G173:G175)</f>
        <v>0</v>
      </c>
      <c r="H176" s="52">
        <f>SUM(H173:H175)</f>
        <v>0</v>
      </c>
      <c r="I176" s="52">
        <f>SUM(I173:I175)</f>
        <v>0</v>
      </c>
      <c r="J176" s="509">
        <f>F176+G176+H176+I176</f>
        <v>2</v>
      </c>
      <c r="K176" s="509"/>
      <c r="L176" s="509"/>
    </row>
    <row r="177" spans="1:17" x14ac:dyDescent="0.2">
      <c r="B177" s="510" t="s">
        <v>83</v>
      </c>
      <c r="C177" s="510"/>
      <c r="D177" s="510"/>
      <c r="E177" s="510"/>
      <c r="F177" s="510"/>
      <c r="G177" s="510"/>
      <c r="H177" s="510"/>
      <c r="I177" s="510"/>
      <c r="J177" s="510"/>
      <c r="K177" s="510"/>
      <c r="L177" s="510"/>
    </row>
    <row r="178" spans="1:17" x14ac:dyDescent="0.2">
      <c r="B178" s="511" t="s">
        <v>232</v>
      </c>
      <c r="C178" s="512"/>
      <c r="D178" s="512"/>
      <c r="E178" s="512"/>
      <c r="F178" s="512"/>
      <c r="G178" s="512"/>
      <c r="H178" s="512"/>
      <c r="I178" s="512"/>
      <c r="J178" s="512"/>
      <c r="K178" s="512"/>
      <c r="L178" s="512"/>
    </row>
    <row r="179" spans="1:17" x14ac:dyDescent="0.2">
      <c r="B179" s="502" t="s">
        <v>233</v>
      </c>
      <c r="C179" s="503"/>
      <c r="D179" s="504"/>
      <c r="E179" s="502" t="s">
        <v>234</v>
      </c>
      <c r="F179" s="503"/>
      <c r="G179" s="503"/>
      <c r="H179" s="503"/>
      <c r="I179" s="503"/>
      <c r="J179" s="503"/>
      <c r="K179" s="503"/>
      <c r="L179" s="504"/>
    </row>
    <row r="180" spans="1:17" x14ac:dyDescent="0.2">
      <c r="B180" s="501" t="s">
        <v>235</v>
      </c>
      <c r="C180" s="501"/>
      <c r="D180" s="501"/>
      <c r="E180" s="502" t="s">
        <v>236</v>
      </c>
      <c r="F180" s="503"/>
      <c r="G180" s="503"/>
      <c r="H180" s="503"/>
      <c r="I180" s="503"/>
      <c r="J180" s="503"/>
      <c r="K180" s="503"/>
      <c r="L180" s="504"/>
    </row>
    <row r="181" spans="1:17" x14ac:dyDescent="0.2">
      <c r="B181" s="502" t="s">
        <v>237</v>
      </c>
      <c r="C181" s="503"/>
      <c r="D181" s="504"/>
      <c r="E181" s="502" t="s">
        <v>238</v>
      </c>
      <c r="F181" s="503"/>
      <c r="G181" s="503"/>
      <c r="H181" s="503"/>
      <c r="I181" s="503"/>
      <c r="J181" s="503"/>
      <c r="K181" s="503"/>
      <c r="L181" s="504"/>
    </row>
    <row r="182" spans="1:17" x14ac:dyDescent="0.2">
      <c r="B182" s="501" t="s">
        <v>239</v>
      </c>
      <c r="C182" s="501"/>
      <c r="D182" s="501"/>
      <c r="E182" s="502" t="s">
        <v>240</v>
      </c>
      <c r="F182" s="503"/>
      <c r="G182" s="503"/>
      <c r="H182" s="503"/>
      <c r="I182" s="503"/>
      <c r="J182" s="503"/>
      <c r="K182" s="503"/>
      <c r="L182" s="504"/>
    </row>
    <row r="183" spans="1:17" x14ac:dyDescent="0.2">
      <c r="M183" s="66"/>
      <c r="N183" s="66"/>
      <c r="O183" s="67"/>
      <c r="P183" s="66"/>
      <c r="Q183" s="66"/>
    </row>
    <row r="184" spans="1:17" x14ac:dyDescent="0.2">
      <c r="M184" s="46"/>
      <c r="N184" s="46"/>
      <c r="O184" s="46"/>
      <c r="P184" s="46"/>
      <c r="Q184" s="46"/>
    </row>
    <row r="185" spans="1:17" s="12" customFormat="1" x14ac:dyDescent="0.2">
      <c r="A185" s="1"/>
      <c r="B185" s="500"/>
      <c r="C185" s="500"/>
      <c r="D185" s="500"/>
      <c r="E185" s="500"/>
      <c r="F185" s="68"/>
      <c r="G185" s="68"/>
      <c r="H185" s="68"/>
      <c r="I185" s="68"/>
      <c r="J185" s="2"/>
      <c r="K185" s="2"/>
      <c r="L185" s="2"/>
    </row>
    <row r="186" spans="1:17" s="12" customFormat="1" x14ac:dyDescent="0.2">
      <c r="A186" s="1"/>
      <c r="B186" s="500"/>
      <c r="C186" s="500"/>
      <c r="D186" s="500"/>
      <c r="E186" s="500"/>
      <c r="F186" s="68"/>
      <c r="G186" s="68"/>
      <c r="H186" s="68"/>
      <c r="I186" s="68"/>
      <c r="J186" s="2"/>
      <c r="K186" s="2"/>
      <c r="L186" s="2"/>
    </row>
    <row r="187" spans="1:17" s="12" customFormat="1" x14ac:dyDescent="0.2">
      <c r="A187" s="1"/>
      <c r="B187" s="500"/>
      <c r="C187" s="500"/>
      <c r="D187" s="500"/>
      <c r="E187" s="500"/>
      <c r="F187" s="68"/>
      <c r="G187" s="68"/>
      <c r="H187" s="68"/>
      <c r="I187" s="68"/>
      <c r="J187" s="2"/>
      <c r="K187" s="2"/>
      <c r="L187" s="2"/>
    </row>
    <row r="188" spans="1:17" s="12" customFormat="1" x14ac:dyDescent="0.2">
      <c r="A188" s="1"/>
      <c r="B188" s="500"/>
      <c r="C188" s="500"/>
      <c r="D188" s="500"/>
      <c r="E188" s="500"/>
      <c r="F188" s="68"/>
      <c r="G188" s="68"/>
      <c r="H188" s="68"/>
      <c r="I188" s="68"/>
      <c r="J188" s="2"/>
      <c r="K188" s="2"/>
      <c r="L188" s="2"/>
    </row>
    <row r="189" spans="1:17" s="12" customFormat="1" x14ac:dyDescent="0.2">
      <c r="A189" s="1"/>
      <c r="B189" s="500"/>
      <c r="C189" s="500"/>
      <c r="D189" s="500"/>
      <c r="E189" s="500"/>
      <c r="F189" s="68"/>
      <c r="G189" s="68"/>
      <c r="H189" s="68"/>
      <c r="I189" s="68"/>
      <c r="J189" s="2"/>
      <c r="K189" s="2"/>
      <c r="L189" s="2"/>
    </row>
    <row r="190" spans="1:17" s="12" customFormat="1" x14ac:dyDescent="0.2">
      <c r="A190" s="1"/>
      <c r="B190" s="500"/>
      <c r="C190" s="500"/>
      <c r="D190" s="500"/>
      <c r="E190" s="500"/>
      <c r="F190" s="68"/>
      <c r="G190" s="68"/>
      <c r="H190" s="68"/>
      <c r="I190" s="68"/>
      <c r="J190" s="2"/>
      <c r="K190" s="2"/>
      <c r="L190" s="2"/>
    </row>
    <row r="191" spans="1:17" s="12" customFormat="1" x14ac:dyDescent="0.2">
      <c r="A191" s="1"/>
      <c r="B191" s="500"/>
      <c r="C191" s="500"/>
      <c r="D191" s="500"/>
      <c r="E191" s="500"/>
      <c r="F191" s="68"/>
      <c r="G191" s="68"/>
      <c r="H191" s="68"/>
      <c r="I191" s="68"/>
      <c r="J191" s="2"/>
      <c r="K191" s="2"/>
      <c r="L191" s="2"/>
    </row>
    <row r="192" spans="1:17" s="12" customFormat="1" x14ac:dyDescent="0.2">
      <c r="A192" s="1"/>
      <c r="B192" s="500"/>
      <c r="C192" s="500"/>
      <c r="D192" s="500"/>
      <c r="E192" s="500"/>
      <c r="F192" s="68"/>
      <c r="G192" s="68"/>
      <c r="H192" s="68"/>
      <c r="I192" s="68"/>
      <c r="J192" s="2"/>
      <c r="K192" s="2"/>
      <c r="L192" s="2"/>
    </row>
    <row r="193" spans="1:12" s="12" customFormat="1" x14ac:dyDescent="0.2">
      <c r="A193" s="1"/>
      <c r="B193" s="500"/>
      <c r="C193" s="500"/>
      <c r="D193" s="500"/>
      <c r="E193" s="500"/>
      <c r="F193" s="68"/>
      <c r="G193" s="68"/>
      <c r="H193" s="68"/>
      <c r="I193" s="68"/>
      <c r="J193" s="2"/>
      <c r="K193" s="2"/>
      <c r="L193" s="2"/>
    </row>
    <row r="194" spans="1:12" s="12" customFormat="1" x14ac:dyDescent="0.2">
      <c r="A194" s="1"/>
      <c r="B194" s="500"/>
      <c r="C194" s="500"/>
      <c r="D194" s="500"/>
      <c r="E194" s="500"/>
      <c r="F194" s="68"/>
      <c r="G194" s="68"/>
      <c r="H194" s="68"/>
      <c r="I194" s="68"/>
      <c r="J194" s="2"/>
      <c r="K194" s="2"/>
      <c r="L194" s="2"/>
    </row>
    <row r="195" spans="1:12" s="12" customFormat="1" x14ac:dyDescent="0.2">
      <c r="A195" s="1"/>
      <c r="B195" s="500"/>
      <c r="C195" s="500"/>
      <c r="D195" s="500"/>
      <c r="E195" s="500"/>
      <c r="F195" s="68"/>
      <c r="G195" s="68"/>
      <c r="H195" s="68"/>
      <c r="I195" s="68"/>
      <c r="J195" s="2"/>
      <c r="K195" s="2"/>
      <c r="L195" s="2"/>
    </row>
    <row r="196" spans="1:12" s="12" customFormat="1" x14ac:dyDescent="0.2">
      <c r="A196" s="1"/>
      <c r="B196" s="500"/>
      <c r="C196" s="500"/>
      <c r="D196" s="500"/>
      <c r="E196" s="500"/>
      <c r="F196" s="68"/>
      <c r="G196" s="68"/>
      <c r="H196" s="68"/>
      <c r="I196" s="68"/>
      <c r="J196" s="2"/>
      <c r="K196" s="2"/>
      <c r="L196" s="2"/>
    </row>
    <row r="197" spans="1:12" s="12" customFormat="1" x14ac:dyDescent="0.2">
      <c r="A197" s="1"/>
      <c r="B197" s="500"/>
      <c r="C197" s="500"/>
      <c r="D197" s="500"/>
      <c r="E197" s="500"/>
      <c r="F197" s="68"/>
      <c r="G197" s="68"/>
      <c r="H197" s="68"/>
      <c r="I197" s="68"/>
      <c r="J197" s="2"/>
      <c r="K197" s="2"/>
      <c r="L197" s="2"/>
    </row>
    <row r="198" spans="1:12" s="12" customFormat="1" x14ac:dyDescent="0.2">
      <c r="A198" s="1"/>
      <c r="B198" s="500"/>
      <c r="C198" s="500"/>
      <c r="D198" s="500"/>
      <c r="E198" s="500"/>
      <c r="F198" s="68"/>
      <c r="G198" s="68"/>
      <c r="H198" s="68"/>
      <c r="I198" s="68"/>
      <c r="J198" s="2"/>
      <c r="K198" s="2"/>
      <c r="L198" s="2"/>
    </row>
    <row r="199" spans="1:12" s="12" customFormat="1" x14ac:dyDescent="0.2">
      <c r="A199" s="1"/>
      <c r="B199" s="500"/>
      <c r="C199" s="500"/>
      <c r="D199" s="500"/>
      <c r="E199" s="500"/>
      <c r="F199" s="68"/>
      <c r="G199" s="68"/>
      <c r="H199" s="68"/>
      <c r="I199" s="68"/>
      <c r="J199" s="2"/>
      <c r="K199" s="2"/>
      <c r="L199" s="2"/>
    </row>
    <row r="200" spans="1:12" s="12" customFormat="1" x14ac:dyDescent="0.2">
      <c r="A200" s="1"/>
      <c r="B200" s="500"/>
      <c r="C200" s="500"/>
      <c r="D200" s="500"/>
      <c r="E200" s="500"/>
      <c r="F200" s="68"/>
      <c r="G200" s="68"/>
      <c r="H200" s="68"/>
      <c r="I200" s="68"/>
      <c r="J200" s="2"/>
      <c r="K200" s="2"/>
      <c r="L200" s="2"/>
    </row>
    <row r="201" spans="1:12" s="12" customFormat="1" x14ac:dyDescent="0.2">
      <c r="A201" s="1"/>
      <c r="B201" s="500"/>
      <c r="C201" s="500"/>
      <c r="D201" s="500"/>
      <c r="E201" s="500"/>
      <c r="F201" s="68"/>
      <c r="G201" s="68"/>
      <c r="H201" s="68"/>
      <c r="I201" s="68"/>
      <c r="J201" s="2"/>
      <c r="K201" s="2"/>
      <c r="L201" s="2"/>
    </row>
    <row r="202" spans="1:12" s="12" customFormat="1" x14ac:dyDescent="0.2">
      <c r="A202" s="1"/>
      <c r="B202" s="500"/>
      <c r="C202" s="500"/>
      <c r="D202" s="500"/>
      <c r="E202" s="500"/>
      <c r="F202" s="68"/>
      <c r="G202" s="68"/>
      <c r="H202" s="68"/>
      <c r="I202" s="68"/>
      <c r="J202" s="2"/>
      <c r="K202" s="2"/>
      <c r="L202" s="2"/>
    </row>
    <row r="203" spans="1:12" s="12" customFormat="1" x14ac:dyDescent="0.2">
      <c r="A203" s="1"/>
      <c r="B203" s="500"/>
      <c r="C203" s="500"/>
      <c r="D203" s="500"/>
      <c r="E203" s="500"/>
      <c r="F203" s="68"/>
      <c r="G203" s="68"/>
      <c r="H203" s="68"/>
      <c r="I203" s="68"/>
      <c r="J203" s="2"/>
      <c r="K203" s="2"/>
      <c r="L203" s="2"/>
    </row>
    <row r="204" spans="1:12" s="12" customFormat="1" x14ac:dyDescent="0.2">
      <c r="A204" s="1"/>
      <c r="B204" s="500"/>
      <c r="C204" s="500"/>
      <c r="D204" s="500"/>
      <c r="E204" s="500"/>
      <c r="F204" s="68"/>
      <c r="G204" s="68"/>
      <c r="H204" s="68"/>
      <c r="I204" s="68"/>
      <c r="J204" s="2"/>
      <c r="K204" s="2"/>
      <c r="L204" s="2"/>
    </row>
    <row r="205" spans="1:12" s="12" customFormat="1" x14ac:dyDescent="0.2">
      <c r="A205" s="1"/>
      <c r="B205" s="500"/>
      <c r="C205" s="500"/>
      <c r="D205" s="500"/>
      <c r="E205" s="500"/>
      <c r="F205" s="68"/>
      <c r="G205" s="68"/>
      <c r="H205" s="68"/>
      <c r="I205" s="68"/>
      <c r="J205" s="2"/>
      <c r="K205" s="2"/>
      <c r="L205" s="2"/>
    </row>
    <row r="206" spans="1:12" s="12" customFormat="1" x14ac:dyDescent="0.2">
      <c r="A206" s="1"/>
      <c r="B206" s="500"/>
      <c r="C206" s="500"/>
      <c r="D206" s="500"/>
      <c r="E206" s="500"/>
      <c r="F206" s="68"/>
      <c r="G206" s="68"/>
      <c r="H206" s="68"/>
      <c r="I206" s="68"/>
      <c r="J206" s="2"/>
      <c r="K206" s="2"/>
      <c r="L206" s="2"/>
    </row>
    <row r="207" spans="1:12" s="12" customFormat="1" x14ac:dyDescent="0.2">
      <c r="A207" s="1"/>
      <c r="B207" s="500"/>
      <c r="C207" s="500"/>
      <c r="D207" s="500"/>
      <c r="E207" s="500"/>
      <c r="F207" s="68"/>
      <c r="G207" s="68"/>
      <c r="H207" s="68"/>
      <c r="I207" s="68"/>
      <c r="J207" s="2"/>
      <c r="K207" s="2"/>
      <c r="L207" s="2"/>
    </row>
    <row r="208" spans="1:12" s="12" customFormat="1" x14ac:dyDescent="0.2">
      <c r="A208" s="1"/>
      <c r="B208" s="500"/>
      <c r="C208" s="500"/>
      <c r="D208" s="500"/>
      <c r="E208" s="500"/>
      <c r="F208" s="68"/>
      <c r="G208" s="68"/>
      <c r="H208" s="68"/>
      <c r="I208" s="68"/>
      <c r="J208" s="2"/>
      <c r="K208" s="2"/>
      <c r="L208" s="2"/>
    </row>
    <row r="209" spans="1:12" s="12" customFormat="1" x14ac:dyDescent="0.2">
      <c r="A209" s="1"/>
      <c r="B209" s="500"/>
      <c r="C209" s="500"/>
      <c r="D209" s="500"/>
      <c r="E209" s="500"/>
      <c r="F209" s="68"/>
      <c r="G209" s="68"/>
      <c r="H209" s="68"/>
      <c r="I209" s="68"/>
      <c r="J209" s="2"/>
      <c r="K209" s="2"/>
      <c r="L209" s="2"/>
    </row>
    <row r="210" spans="1:12" s="12" customFormat="1" x14ac:dyDescent="0.2">
      <c r="A210" s="1"/>
      <c r="B210" s="500"/>
      <c r="C210" s="500"/>
      <c r="D210" s="500"/>
      <c r="E210" s="500"/>
      <c r="F210" s="68"/>
      <c r="G210" s="68"/>
      <c r="H210" s="68"/>
      <c r="I210" s="68"/>
      <c r="J210" s="2"/>
      <c r="K210" s="2"/>
      <c r="L210" s="2"/>
    </row>
    <row r="211" spans="1:12" s="12" customFormat="1" x14ac:dyDescent="0.2">
      <c r="A211" s="1"/>
      <c r="B211" s="500"/>
      <c r="C211" s="500"/>
      <c r="D211" s="500"/>
      <c r="E211" s="500"/>
      <c r="F211" s="68"/>
      <c r="G211" s="68"/>
      <c r="H211" s="68"/>
      <c r="I211" s="68"/>
      <c r="J211" s="2"/>
      <c r="K211" s="2"/>
      <c r="L211" s="2"/>
    </row>
    <row r="212" spans="1:12" s="12" customFormat="1" x14ac:dyDescent="0.2">
      <c r="A212" s="1"/>
      <c r="B212" s="500"/>
      <c r="C212" s="500"/>
      <c r="D212" s="500"/>
      <c r="E212" s="500"/>
      <c r="F212" s="68"/>
      <c r="G212" s="68"/>
      <c r="H212" s="68"/>
      <c r="I212" s="68"/>
      <c r="J212" s="2"/>
      <c r="K212" s="2"/>
      <c r="L212" s="2"/>
    </row>
    <row r="213" spans="1:12" s="12" customFormat="1" x14ac:dyDescent="0.2">
      <c r="A213" s="1"/>
      <c r="B213" s="500"/>
      <c r="C213" s="500"/>
      <c r="D213" s="500"/>
      <c r="E213" s="500"/>
      <c r="F213" s="68"/>
      <c r="G213" s="68"/>
      <c r="H213" s="68"/>
      <c r="I213" s="68"/>
      <c r="J213" s="2"/>
      <c r="K213" s="2"/>
      <c r="L213" s="2"/>
    </row>
    <row r="214" spans="1:12" s="12" customFormat="1" x14ac:dyDescent="0.2">
      <c r="A214" s="1"/>
      <c r="B214" s="500"/>
      <c r="C214" s="500"/>
      <c r="D214" s="500"/>
      <c r="E214" s="500"/>
      <c r="F214" s="68"/>
      <c r="G214" s="68"/>
      <c r="H214" s="68"/>
      <c r="I214" s="68"/>
      <c r="J214" s="2"/>
      <c r="K214" s="2"/>
      <c r="L214" s="2"/>
    </row>
    <row r="215" spans="1:12" s="12" customFormat="1" x14ac:dyDescent="0.2">
      <c r="A215" s="1"/>
      <c r="B215" s="500"/>
      <c r="C215" s="500"/>
      <c r="D215" s="500"/>
      <c r="E215" s="500"/>
      <c r="F215" s="68"/>
      <c r="G215" s="68"/>
      <c r="H215" s="68"/>
      <c r="I215" s="68"/>
      <c r="J215" s="2"/>
      <c r="K215" s="2"/>
      <c r="L215" s="2"/>
    </row>
    <row r="216" spans="1:12" s="12" customFormat="1" x14ac:dyDescent="0.2">
      <c r="A216" s="1"/>
      <c r="B216" s="500"/>
      <c r="C216" s="500"/>
      <c r="D216" s="500"/>
      <c r="E216" s="500"/>
      <c r="F216" s="68"/>
      <c r="G216" s="68"/>
      <c r="H216" s="68"/>
      <c r="I216" s="68"/>
      <c r="J216" s="2"/>
      <c r="K216" s="2"/>
      <c r="L216" s="2"/>
    </row>
    <row r="217" spans="1:12" s="12" customFormat="1" x14ac:dyDescent="0.2">
      <c r="A217" s="1"/>
      <c r="B217" s="500"/>
      <c r="C217" s="500"/>
      <c r="D217" s="500"/>
      <c r="E217" s="500"/>
      <c r="F217" s="68"/>
      <c r="G217" s="68"/>
      <c r="H217" s="68"/>
      <c r="I217" s="68"/>
      <c r="J217" s="2"/>
      <c r="K217" s="2"/>
      <c r="L217" s="2"/>
    </row>
    <row r="218" spans="1:12" s="12" customFormat="1" x14ac:dyDescent="0.2">
      <c r="A218" s="1"/>
      <c r="B218" s="500"/>
      <c r="C218" s="500"/>
      <c r="D218" s="500"/>
      <c r="E218" s="500"/>
      <c r="F218" s="68"/>
      <c r="G218" s="68"/>
      <c r="H218" s="68"/>
      <c r="I218" s="68"/>
      <c r="J218" s="2"/>
      <c r="K218" s="2"/>
      <c r="L218" s="2"/>
    </row>
    <row r="219" spans="1:12" s="12" customFormat="1" x14ac:dyDescent="0.2">
      <c r="A219" s="1"/>
      <c r="B219" s="500"/>
      <c r="C219" s="500"/>
      <c r="D219" s="500"/>
      <c r="E219" s="500"/>
      <c r="F219" s="68"/>
      <c r="G219" s="68"/>
      <c r="H219" s="68"/>
      <c r="I219" s="68"/>
      <c r="J219" s="2"/>
      <c r="K219" s="2"/>
      <c r="L219" s="2"/>
    </row>
    <row r="220" spans="1:12" s="12" customFormat="1" x14ac:dyDescent="0.2">
      <c r="A220" s="1"/>
      <c r="B220" s="500"/>
      <c r="C220" s="500"/>
      <c r="D220" s="500"/>
      <c r="E220" s="500"/>
      <c r="F220" s="68"/>
      <c r="G220" s="68"/>
      <c r="H220" s="68"/>
      <c r="I220" s="68"/>
      <c r="J220" s="2"/>
      <c r="K220" s="2"/>
      <c r="L220" s="2"/>
    </row>
    <row r="221" spans="1:12" s="12" customFormat="1" x14ac:dyDescent="0.2">
      <c r="A221" s="1"/>
      <c r="B221" s="500"/>
      <c r="C221" s="500"/>
      <c r="D221" s="500"/>
      <c r="E221" s="500"/>
      <c r="F221" s="68"/>
      <c r="G221" s="68"/>
      <c r="H221" s="68"/>
      <c r="I221" s="68"/>
      <c r="J221" s="2"/>
      <c r="K221" s="2"/>
      <c r="L221" s="2"/>
    </row>
    <row r="222" spans="1:12" s="12" customFormat="1" x14ac:dyDescent="0.2">
      <c r="A222" s="1"/>
      <c r="B222" s="500"/>
      <c r="C222" s="500"/>
      <c r="D222" s="500"/>
      <c r="E222" s="500"/>
      <c r="F222" s="68"/>
      <c r="G222" s="68"/>
      <c r="H222" s="68"/>
      <c r="I222" s="68"/>
      <c r="J222" s="2"/>
      <c r="K222" s="2"/>
      <c r="L222" s="2"/>
    </row>
    <row r="223" spans="1:12" s="12" customFormat="1" x14ac:dyDescent="0.2">
      <c r="A223" s="1"/>
      <c r="B223" s="500"/>
      <c r="C223" s="500"/>
      <c r="D223" s="500"/>
      <c r="E223" s="500"/>
      <c r="F223" s="68"/>
      <c r="G223" s="68"/>
      <c r="H223" s="68"/>
      <c r="I223" s="68"/>
      <c r="J223" s="2"/>
      <c r="K223" s="2"/>
      <c r="L223" s="2"/>
    </row>
    <row r="224" spans="1:12" s="12" customFormat="1" x14ac:dyDescent="0.2">
      <c r="A224" s="1"/>
      <c r="B224" s="500"/>
      <c r="C224" s="500"/>
      <c r="D224" s="500"/>
      <c r="E224" s="500"/>
      <c r="F224" s="68"/>
      <c r="G224" s="68"/>
      <c r="H224" s="68"/>
      <c r="I224" s="68"/>
      <c r="J224" s="2"/>
      <c r="K224" s="2"/>
      <c r="L224" s="2"/>
    </row>
    <row r="225" spans="1:12" s="12" customFormat="1" x14ac:dyDescent="0.2">
      <c r="A225" s="1"/>
      <c r="B225" s="500"/>
      <c r="C225" s="500"/>
      <c r="D225" s="500"/>
      <c r="E225" s="500"/>
      <c r="F225" s="68"/>
      <c r="G225" s="68"/>
      <c r="H225" s="68"/>
      <c r="I225" s="68"/>
      <c r="J225" s="2"/>
      <c r="K225" s="2"/>
      <c r="L225" s="2"/>
    </row>
    <row r="226" spans="1:12" s="12" customFormat="1" x14ac:dyDescent="0.2">
      <c r="A226" s="1"/>
      <c r="B226" s="500"/>
      <c r="C226" s="500"/>
      <c r="D226" s="500"/>
      <c r="E226" s="500"/>
      <c r="F226" s="68"/>
      <c r="G226" s="68"/>
      <c r="H226" s="68"/>
      <c r="I226" s="68"/>
      <c r="J226" s="2"/>
      <c r="K226" s="2"/>
      <c r="L226" s="2"/>
    </row>
    <row r="227" spans="1:12" s="12" customFormat="1" x14ac:dyDescent="0.2">
      <c r="A227" s="1"/>
      <c r="B227" s="500"/>
      <c r="C227" s="500"/>
      <c r="D227" s="500"/>
      <c r="E227" s="500"/>
      <c r="F227" s="68"/>
      <c r="G227" s="68"/>
      <c r="H227" s="68"/>
      <c r="I227" s="68"/>
      <c r="J227" s="2"/>
      <c r="K227" s="2"/>
      <c r="L227" s="2"/>
    </row>
    <row r="228" spans="1:12" s="12" customFormat="1" x14ac:dyDescent="0.2">
      <c r="A228" s="1"/>
      <c r="B228" s="500"/>
      <c r="C228" s="500"/>
      <c r="D228" s="500"/>
      <c r="E228" s="500"/>
      <c r="F228" s="68"/>
      <c r="G228" s="68"/>
      <c r="H228" s="68"/>
      <c r="I228" s="68"/>
      <c r="J228" s="2"/>
      <c r="K228" s="2"/>
      <c r="L228" s="2"/>
    </row>
    <row r="229" spans="1:12" s="12" customFormat="1" x14ac:dyDescent="0.2">
      <c r="A229" s="1"/>
      <c r="B229" s="500"/>
      <c r="C229" s="500"/>
      <c r="D229" s="500"/>
      <c r="E229" s="500"/>
      <c r="F229" s="68"/>
      <c r="G229" s="68"/>
      <c r="H229" s="68"/>
      <c r="I229" s="68"/>
      <c r="J229" s="2"/>
      <c r="K229" s="2"/>
      <c r="L229" s="2"/>
    </row>
    <row r="230" spans="1:12" s="12" customFormat="1" x14ac:dyDescent="0.2">
      <c r="A230" s="1"/>
      <c r="B230" s="500"/>
      <c r="C230" s="500"/>
      <c r="D230" s="500"/>
      <c r="E230" s="500"/>
      <c r="F230" s="68"/>
      <c r="G230" s="68"/>
      <c r="H230" s="68"/>
      <c r="I230" s="68"/>
      <c r="J230" s="2"/>
      <c r="K230" s="2"/>
      <c r="L230" s="2"/>
    </row>
    <row r="231" spans="1:12" s="12" customFormat="1" x14ac:dyDescent="0.2">
      <c r="A231" s="1"/>
      <c r="B231" s="500"/>
      <c r="C231" s="500"/>
      <c r="D231" s="500"/>
      <c r="E231" s="500"/>
      <c r="F231" s="68"/>
      <c r="G231" s="68"/>
      <c r="H231" s="68"/>
      <c r="I231" s="68"/>
      <c r="J231" s="2"/>
      <c r="K231" s="2"/>
      <c r="L231" s="2"/>
    </row>
    <row r="232" spans="1:12" s="12" customFormat="1" x14ac:dyDescent="0.2">
      <c r="A232" s="1"/>
      <c r="B232" s="500"/>
      <c r="C232" s="500"/>
      <c r="D232" s="500"/>
      <c r="E232" s="500"/>
      <c r="F232" s="68"/>
      <c r="G232" s="68"/>
      <c r="H232" s="68"/>
      <c r="I232" s="68"/>
      <c r="J232" s="2"/>
      <c r="K232" s="2"/>
      <c r="L232" s="2"/>
    </row>
    <row r="233" spans="1:12" s="12" customFormat="1" x14ac:dyDescent="0.2">
      <c r="A233" s="1"/>
      <c r="B233" s="500"/>
      <c r="C233" s="500"/>
      <c r="D233" s="500"/>
      <c r="E233" s="500"/>
      <c r="F233" s="68"/>
      <c r="G233" s="68"/>
      <c r="H233" s="68"/>
      <c r="I233" s="68"/>
      <c r="J233" s="2"/>
      <c r="K233" s="2"/>
      <c r="L233" s="2"/>
    </row>
    <row r="234" spans="1:12" s="12" customFormat="1" x14ac:dyDescent="0.2">
      <c r="A234" s="1"/>
      <c r="B234" s="500"/>
      <c r="C234" s="500"/>
      <c r="D234" s="500"/>
      <c r="E234" s="500"/>
      <c r="F234" s="68"/>
      <c r="G234" s="68"/>
      <c r="H234" s="68"/>
      <c r="I234" s="68"/>
      <c r="J234" s="2"/>
      <c r="K234" s="2"/>
      <c r="L234" s="2"/>
    </row>
    <row r="235" spans="1:12" s="12" customFormat="1" x14ac:dyDescent="0.2">
      <c r="A235" s="1"/>
      <c r="B235" s="500"/>
      <c r="C235" s="500"/>
      <c r="D235" s="500"/>
      <c r="E235" s="500"/>
      <c r="F235" s="68"/>
      <c r="G235" s="68"/>
      <c r="H235" s="68"/>
      <c r="I235" s="68"/>
      <c r="J235" s="2"/>
      <c r="K235" s="2"/>
      <c r="L235" s="2"/>
    </row>
    <row r="236" spans="1:12" s="12" customFormat="1" x14ac:dyDescent="0.2">
      <c r="A236" s="1"/>
      <c r="B236" s="500"/>
      <c r="C236" s="500"/>
      <c r="D236" s="500"/>
      <c r="E236" s="500"/>
      <c r="F236" s="68"/>
      <c r="G236" s="68"/>
      <c r="H236" s="68"/>
      <c r="I236" s="68"/>
      <c r="J236" s="2"/>
      <c r="K236" s="2"/>
      <c r="L236" s="2"/>
    </row>
    <row r="237" spans="1:12" s="12" customFormat="1" x14ac:dyDescent="0.2">
      <c r="A237" s="1"/>
      <c r="B237" s="500"/>
      <c r="C237" s="500"/>
      <c r="D237" s="500"/>
      <c r="E237" s="500"/>
      <c r="F237" s="68"/>
      <c r="G237" s="68"/>
      <c r="H237" s="68"/>
      <c r="I237" s="68"/>
      <c r="J237" s="2"/>
      <c r="K237" s="2"/>
      <c r="L237" s="2"/>
    </row>
    <row r="238" spans="1:12" s="12" customFormat="1" x14ac:dyDescent="0.2">
      <c r="A238" s="1"/>
      <c r="B238" s="500"/>
      <c r="C238" s="500"/>
      <c r="D238" s="500"/>
      <c r="E238" s="500"/>
      <c r="F238" s="68"/>
      <c r="G238" s="68"/>
      <c r="H238" s="68"/>
      <c r="I238" s="68"/>
      <c r="J238" s="2"/>
      <c r="K238" s="2"/>
      <c r="L238" s="2"/>
    </row>
    <row r="239" spans="1:12" s="12" customFormat="1" x14ac:dyDescent="0.2">
      <c r="A239" s="1"/>
      <c r="B239" s="500"/>
      <c r="C239" s="500"/>
      <c r="D239" s="500"/>
      <c r="E239" s="500"/>
      <c r="F239" s="68"/>
      <c r="G239" s="68"/>
      <c r="H239" s="68"/>
      <c r="I239" s="68"/>
      <c r="J239" s="2"/>
      <c r="K239" s="2"/>
      <c r="L239" s="2"/>
    </row>
    <row r="240" spans="1:12" s="12" customFormat="1" x14ac:dyDescent="0.2">
      <c r="A240" s="1"/>
      <c r="B240" s="500"/>
      <c r="C240" s="500"/>
      <c r="D240" s="500"/>
      <c r="E240" s="500"/>
      <c r="F240" s="68"/>
      <c r="G240" s="68"/>
      <c r="H240" s="68"/>
      <c r="I240" s="68"/>
      <c r="J240" s="2"/>
      <c r="K240" s="2"/>
      <c r="L240" s="2"/>
    </row>
    <row r="241" spans="1:12" s="12" customFormat="1" x14ac:dyDescent="0.2">
      <c r="A241" s="1"/>
      <c r="B241" s="500"/>
      <c r="C241" s="500"/>
      <c r="D241" s="500"/>
      <c r="E241" s="500"/>
      <c r="F241" s="68"/>
      <c r="G241" s="68"/>
      <c r="H241" s="68"/>
      <c r="I241" s="68"/>
      <c r="J241" s="2"/>
      <c r="K241" s="2"/>
      <c r="L241" s="2"/>
    </row>
    <row r="242" spans="1:12" s="12" customFormat="1" x14ac:dyDescent="0.2">
      <c r="A242" s="1"/>
      <c r="B242" s="500"/>
      <c r="C242" s="500"/>
      <c r="D242" s="500"/>
      <c r="E242" s="500"/>
      <c r="F242" s="68"/>
      <c r="G242" s="68"/>
      <c r="H242" s="68"/>
      <c r="I242" s="68"/>
      <c r="J242" s="2"/>
      <c r="K242" s="2"/>
      <c r="L242" s="2"/>
    </row>
    <row r="243" spans="1:12" s="12" customFormat="1" x14ac:dyDescent="0.2">
      <c r="A243" s="1"/>
      <c r="B243" s="500"/>
      <c r="C243" s="500"/>
      <c r="D243" s="500"/>
      <c r="E243" s="500"/>
      <c r="F243" s="68"/>
      <c r="G243" s="68"/>
      <c r="H243" s="68"/>
      <c r="I243" s="68"/>
      <c r="J243" s="2"/>
      <c r="K243" s="2"/>
      <c r="L243" s="2"/>
    </row>
    <row r="244" spans="1:12" s="12" customFormat="1" x14ac:dyDescent="0.2">
      <c r="A244" s="1"/>
      <c r="B244" s="500"/>
      <c r="C244" s="500"/>
      <c r="D244" s="500"/>
      <c r="E244" s="500"/>
      <c r="F244" s="68"/>
      <c r="G244" s="68"/>
      <c r="H244" s="68"/>
      <c r="I244" s="68"/>
      <c r="J244" s="2"/>
      <c r="K244" s="2"/>
      <c r="L244" s="2"/>
    </row>
    <row r="245" spans="1:12" s="12" customFormat="1" x14ac:dyDescent="0.2">
      <c r="A245" s="1"/>
      <c r="B245" s="500"/>
      <c r="C245" s="500"/>
      <c r="D245" s="500"/>
      <c r="E245" s="500"/>
      <c r="F245" s="68"/>
      <c r="G245" s="68"/>
      <c r="H245" s="68"/>
      <c r="I245" s="68"/>
      <c r="J245" s="2"/>
      <c r="K245" s="2"/>
      <c r="L245" s="2"/>
    </row>
    <row r="246" spans="1:12" s="12" customFormat="1" x14ac:dyDescent="0.2">
      <c r="A246" s="1"/>
      <c r="B246" s="500"/>
      <c r="C246" s="500"/>
      <c r="D246" s="500"/>
      <c r="E246" s="500"/>
      <c r="F246" s="68"/>
      <c r="G246" s="68"/>
      <c r="H246" s="68"/>
      <c r="I246" s="68"/>
      <c r="J246" s="2"/>
      <c r="K246" s="2"/>
      <c r="L246" s="2"/>
    </row>
    <row r="247" spans="1:12" s="12" customFormat="1" x14ac:dyDescent="0.2">
      <c r="A247" s="1"/>
      <c r="B247" s="500"/>
      <c r="C247" s="500"/>
      <c r="D247" s="500"/>
      <c r="E247" s="500"/>
      <c r="F247" s="68"/>
      <c r="G247" s="68"/>
      <c r="H247" s="68"/>
      <c r="I247" s="68"/>
      <c r="J247" s="2"/>
      <c r="K247" s="2"/>
      <c r="L247" s="2"/>
    </row>
    <row r="248" spans="1:12" s="12" customFormat="1" x14ac:dyDescent="0.2">
      <c r="A248" s="1"/>
      <c r="B248" s="500"/>
      <c r="C248" s="500"/>
      <c r="D248" s="500"/>
      <c r="E248" s="500"/>
      <c r="F248" s="68"/>
      <c r="G248" s="68"/>
      <c r="H248" s="68"/>
      <c r="I248" s="68"/>
      <c r="J248" s="2"/>
      <c r="K248" s="2"/>
      <c r="L248" s="2"/>
    </row>
    <row r="249" spans="1:12" s="12" customFormat="1" x14ac:dyDescent="0.2">
      <c r="A249" s="1"/>
      <c r="B249" s="500"/>
      <c r="C249" s="500"/>
      <c r="D249" s="500"/>
      <c r="E249" s="500"/>
      <c r="F249" s="68"/>
      <c r="G249" s="68"/>
      <c r="H249" s="68"/>
      <c r="I249" s="68"/>
      <c r="J249" s="2"/>
      <c r="K249" s="2"/>
      <c r="L249" s="2"/>
    </row>
    <row r="250" spans="1:12" s="12" customFormat="1" x14ac:dyDescent="0.2">
      <c r="A250" s="1"/>
      <c r="B250" s="500"/>
      <c r="C250" s="500"/>
      <c r="D250" s="500"/>
      <c r="E250" s="500"/>
      <c r="F250" s="68"/>
      <c r="G250" s="68"/>
      <c r="H250" s="68"/>
      <c r="I250" s="68"/>
      <c r="J250" s="2"/>
      <c r="K250" s="2"/>
      <c r="L250" s="2"/>
    </row>
    <row r="251" spans="1:12" s="12" customFormat="1" x14ac:dyDescent="0.2">
      <c r="A251" s="1"/>
      <c r="B251" s="500"/>
      <c r="C251" s="500"/>
      <c r="D251" s="500"/>
      <c r="E251" s="500"/>
      <c r="F251" s="68"/>
      <c r="G251" s="68"/>
      <c r="H251" s="68"/>
      <c r="I251" s="68"/>
      <c r="J251" s="2"/>
      <c r="K251" s="2"/>
      <c r="L251" s="2"/>
    </row>
    <row r="252" spans="1:12" s="12" customFormat="1" x14ac:dyDescent="0.2">
      <c r="A252" s="1"/>
      <c r="B252" s="500"/>
      <c r="C252" s="500"/>
      <c r="D252" s="500"/>
      <c r="E252" s="500"/>
      <c r="F252" s="68"/>
      <c r="G252" s="68"/>
      <c r="H252" s="68"/>
      <c r="I252" s="68"/>
      <c r="J252" s="2"/>
      <c r="K252" s="2"/>
      <c r="L252" s="2"/>
    </row>
    <row r="253" spans="1:12" s="12" customFormat="1" x14ac:dyDescent="0.2">
      <c r="A253" s="1"/>
      <c r="B253" s="500"/>
      <c r="C253" s="500"/>
      <c r="D253" s="500"/>
      <c r="E253" s="500"/>
      <c r="F253" s="68"/>
      <c r="G253" s="68"/>
      <c r="H253" s="68"/>
      <c r="I253" s="68"/>
      <c r="J253" s="2"/>
      <c r="K253" s="2"/>
      <c r="L253" s="2"/>
    </row>
    <row r="254" spans="1:12" s="12" customFormat="1" x14ac:dyDescent="0.2">
      <c r="A254" s="1"/>
      <c r="B254" s="500"/>
      <c r="C254" s="500"/>
      <c r="D254" s="500"/>
      <c r="E254" s="500"/>
      <c r="F254" s="68"/>
      <c r="G254" s="68"/>
      <c r="H254" s="68"/>
      <c r="I254" s="68"/>
      <c r="J254" s="2"/>
      <c r="K254" s="2"/>
      <c r="L254" s="2"/>
    </row>
    <row r="255" spans="1:12" s="12" customFormat="1" x14ac:dyDescent="0.2">
      <c r="A255" s="1"/>
      <c r="B255" s="500"/>
      <c r="C255" s="500"/>
      <c r="D255" s="500"/>
      <c r="E255" s="500"/>
      <c r="F255" s="68"/>
      <c r="G255" s="68"/>
      <c r="H255" s="68"/>
      <c r="I255" s="68"/>
      <c r="J255" s="2"/>
      <c r="K255" s="2"/>
      <c r="L255" s="2"/>
    </row>
    <row r="256" spans="1:12" s="12" customFormat="1" x14ac:dyDescent="0.2">
      <c r="A256" s="1"/>
      <c r="F256" s="68"/>
      <c r="G256" s="68"/>
      <c r="H256" s="68"/>
      <c r="I256" s="68"/>
      <c r="J256" s="2"/>
      <c r="K256" s="2"/>
      <c r="L256" s="2"/>
    </row>
    <row r="257" spans="1:12" s="12" customFormat="1" x14ac:dyDescent="0.2">
      <c r="A257" s="1"/>
      <c r="F257" s="68"/>
      <c r="G257" s="68"/>
      <c r="H257" s="68"/>
      <c r="I257" s="68"/>
      <c r="J257" s="2"/>
      <c r="K257" s="2"/>
      <c r="L257" s="2"/>
    </row>
    <row r="258" spans="1:12" s="12" customFormat="1" x14ac:dyDescent="0.2">
      <c r="A258" s="1"/>
      <c r="F258" s="68"/>
      <c r="G258" s="68"/>
      <c r="H258" s="68"/>
      <c r="I258" s="68"/>
      <c r="J258" s="2"/>
      <c r="K258" s="2"/>
      <c r="L258" s="2"/>
    </row>
    <row r="259" spans="1:12" s="12" customFormat="1" x14ac:dyDescent="0.2">
      <c r="A259" s="1"/>
      <c r="F259" s="68"/>
      <c r="G259" s="68"/>
      <c r="H259" s="68"/>
      <c r="I259" s="68"/>
      <c r="J259" s="2"/>
      <c r="K259" s="2"/>
      <c r="L259" s="2"/>
    </row>
    <row r="260" spans="1:12" s="12" customFormat="1" x14ac:dyDescent="0.2">
      <c r="A260" s="1"/>
      <c r="F260" s="68"/>
      <c r="G260" s="68"/>
      <c r="H260" s="68"/>
      <c r="I260" s="68"/>
      <c r="J260" s="2"/>
      <c r="K260" s="2"/>
      <c r="L260" s="2"/>
    </row>
    <row r="261" spans="1:12" s="12" customFormat="1" x14ac:dyDescent="0.2">
      <c r="A261" s="1"/>
      <c r="F261" s="68"/>
      <c r="G261" s="68"/>
      <c r="H261" s="68"/>
      <c r="I261" s="68"/>
      <c r="J261" s="2"/>
      <c r="K261" s="2"/>
      <c r="L261" s="2"/>
    </row>
    <row r="262" spans="1:12" s="12" customFormat="1" x14ac:dyDescent="0.2">
      <c r="A262" s="1"/>
      <c r="F262" s="68"/>
      <c r="G262" s="68"/>
      <c r="H262" s="68"/>
      <c r="I262" s="68"/>
      <c r="J262" s="2"/>
      <c r="K262" s="2"/>
      <c r="L262" s="2"/>
    </row>
    <row r="263" spans="1:12" s="12" customFormat="1" x14ac:dyDescent="0.2">
      <c r="A263" s="1"/>
      <c r="F263" s="68"/>
      <c r="G263" s="68"/>
      <c r="H263" s="68"/>
      <c r="I263" s="68"/>
      <c r="J263" s="2"/>
      <c r="K263" s="2"/>
      <c r="L263" s="2"/>
    </row>
    <row r="264" spans="1:12" s="12" customFormat="1" x14ac:dyDescent="0.2">
      <c r="A264" s="1"/>
      <c r="F264" s="68"/>
      <c r="G264" s="68"/>
      <c r="H264" s="68"/>
      <c r="I264" s="68"/>
      <c r="J264" s="2"/>
      <c r="K264" s="2"/>
      <c r="L264" s="2"/>
    </row>
    <row r="265" spans="1:12" s="12" customFormat="1" x14ac:dyDescent="0.2">
      <c r="A265" s="1"/>
      <c r="F265" s="68"/>
      <c r="G265" s="68"/>
      <c r="H265" s="68"/>
      <c r="I265" s="68"/>
      <c r="J265" s="2"/>
      <c r="K265" s="2"/>
      <c r="L265" s="2"/>
    </row>
    <row r="266" spans="1:12" s="12" customFormat="1" x14ac:dyDescent="0.2">
      <c r="A266" s="1"/>
      <c r="F266" s="68"/>
      <c r="G266" s="68"/>
      <c r="H266" s="68"/>
      <c r="I266" s="68"/>
      <c r="J266" s="2"/>
      <c r="K266" s="2"/>
      <c r="L266" s="2"/>
    </row>
    <row r="267" spans="1:12" s="12" customFormat="1" x14ac:dyDescent="0.2">
      <c r="A267" s="1"/>
      <c r="F267" s="68"/>
      <c r="G267" s="68"/>
      <c r="H267" s="68"/>
      <c r="I267" s="68"/>
      <c r="J267" s="2"/>
      <c r="K267" s="2"/>
      <c r="L267" s="2"/>
    </row>
    <row r="268" spans="1:12" s="12" customFormat="1" x14ac:dyDescent="0.2">
      <c r="A268" s="1"/>
      <c r="F268" s="68"/>
      <c r="G268" s="68"/>
      <c r="H268" s="68"/>
      <c r="I268" s="68"/>
      <c r="J268" s="2"/>
      <c r="K268" s="2"/>
      <c r="L268" s="2"/>
    </row>
    <row r="269" spans="1:12" s="12" customFormat="1" x14ac:dyDescent="0.2">
      <c r="A269" s="1"/>
      <c r="F269" s="68"/>
      <c r="G269" s="68"/>
      <c r="H269" s="68"/>
      <c r="I269" s="68"/>
      <c r="J269" s="2"/>
      <c r="K269" s="2"/>
      <c r="L269" s="2"/>
    </row>
    <row r="270" spans="1:12" s="12" customFormat="1" x14ac:dyDescent="0.2">
      <c r="A270" s="1"/>
      <c r="F270" s="68"/>
      <c r="G270" s="68"/>
      <c r="H270" s="68"/>
      <c r="I270" s="68"/>
      <c r="J270" s="2"/>
      <c r="K270" s="2"/>
      <c r="L270" s="2"/>
    </row>
    <row r="271" spans="1:12" s="12" customFormat="1" x14ac:dyDescent="0.2">
      <c r="A271" s="1"/>
      <c r="F271" s="68"/>
      <c r="G271" s="68"/>
      <c r="H271" s="68"/>
      <c r="I271" s="68"/>
      <c r="J271" s="2"/>
      <c r="K271" s="2"/>
      <c r="L271" s="2"/>
    </row>
    <row r="272" spans="1:12" s="12" customFormat="1" x14ac:dyDescent="0.2">
      <c r="A272" s="1"/>
      <c r="F272" s="68"/>
      <c r="G272" s="68"/>
      <c r="H272" s="68"/>
      <c r="I272" s="68"/>
      <c r="J272" s="2"/>
      <c r="K272" s="2"/>
      <c r="L272" s="2"/>
    </row>
    <row r="273" spans="1:12" s="12" customFormat="1" x14ac:dyDescent="0.2">
      <c r="A273" s="1"/>
      <c r="F273" s="68"/>
      <c r="G273" s="68"/>
      <c r="H273" s="68"/>
      <c r="I273" s="68"/>
      <c r="J273" s="2"/>
      <c r="K273" s="2"/>
      <c r="L273" s="2"/>
    </row>
    <row r="274" spans="1:12" s="12" customFormat="1" x14ac:dyDescent="0.2">
      <c r="A274" s="1"/>
      <c r="F274" s="68"/>
      <c r="G274" s="68"/>
      <c r="H274" s="68"/>
      <c r="I274" s="68"/>
      <c r="J274" s="2"/>
      <c r="K274" s="2"/>
      <c r="L274" s="2"/>
    </row>
    <row r="275" spans="1:12" s="12" customFormat="1" x14ac:dyDescent="0.2">
      <c r="A275" s="1"/>
      <c r="F275" s="68"/>
      <c r="G275" s="68"/>
      <c r="H275" s="68"/>
      <c r="I275" s="68"/>
      <c r="J275" s="2"/>
      <c r="K275" s="2"/>
      <c r="L275" s="2"/>
    </row>
    <row r="276" spans="1:12" s="12" customFormat="1" x14ac:dyDescent="0.2">
      <c r="A276" s="1"/>
      <c r="F276" s="68"/>
      <c r="G276" s="68"/>
      <c r="H276" s="68"/>
      <c r="I276" s="68"/>
      <c r="J276" s="2"/>
      <c r="K276" s="2"/>
      <c r="L276" s="2"/>
    </row>
    <row r="277" spans="1:12" s="12" customFormat="1" x14ac:dyDescent="0.2">
      <c r="A277" s="1"/>
      <c r="F277" s="68"/>
      <c r="G277" s="68"/>
      <c r="H277" s="68"/>
      <c r="I277" s="68"/>
      <c r="J277" s="2"/>
      <c r="K277" s="2"/>
      <c r="L277" s="2"/>
    </row>
    <row r="278" spans="1:12" s="12" customFormat="1" x14ac:dyDescent="0.2">
      <c r="A278" s="1"/>
      <c r="F278" s="68"/>
      <c r="G278" s="68"/>
      <c r="H278" s="68"/>
      <c r="I278" s="68"/>
      <c r="J278" s="2"/>
      <c r="K278" s="2"/>
      <c r="L278" s="2"/>
    </row>
    <row r="279" spans="1:12" s="12" customFormat="1" x14ac:dyDescent="0.2">
      <c r="A279" s="1"/>
      <c r="F279" s="68"/>
      <c r="G279" s="68"/>
      <c r="H279" s="68"/>
      <c r="I279" s="68"/>
      <c r="J279" s="2"/>
      <c r="K279" s="2"/>
      <c r="L279" s="2"/>
    </row>
    <row r="280" spans="1:12" s="12" customFormat="1" x14ac:dyDescent="0.2">
      <c r="A280" s="1"/>
      <c r="F280" s="68"/>
      <c r="G280" s="68"/>
      <c r="H280" s="68"/>
      <c r="I280" s="68"/>
      <c r="J280" s="2"/>
      <c r="K280" s="2"/>
      <c r="L280" s="2"/>
    </row>
    <row r="281" spans="1:12" s="12" customFormat="1" x14ac:dyDescent="0.2">
      <c r="A281" s="1"/>
      <c r="F281" s="68"/>
      <c r="G281" s="68"/>
      <c r="H281" s="68"/>
      <c r="I281" s="68"/>
      <c r="J281" s="2"/>
      <c r="K281" s="2"/>
      <c r="L281" s="2"/>
    </row>
    <row r="282" spans="1:12" s="12" customFormat="1" x14ac:dyDescent="0.2">
      <c r="A282" s="1"/>
      <c r="F282" s="68"/>
      <c r="G282" s="68"/>
      <c r="H282" s="68"/>
      <c r="I282" s="68"/>
      <c r="J282" s="2"/>
      <c r="K282" s="2"/>
      <c r="L282" s="2"/>
    </row>
    <row r="283" spans="1:12" s="12" customFormat="1" x14ac:dyDescent="0.2">
      <c r="A283" s="1"/>
      <c r="F283" s="68"/>
      <c r="G283" s="68"/>
      <c r="H283" s="68"/>
      <c r="I283" s="68"/>
      <c r="J283" s="2"/>
      <c r="K283" s="2"/>
      <c r="L283" s="2"/>
    </row>
    <row r="284" spans="1:12" s="12" customFormat="1" x14ac:dyDescent="0.2">
      <c r="A284" s="1"/>
      <c r="F284" s="68"/>
      <c r="G284" s="68"/>
      <c r="H284" s="68"/>
      <c r="I284" s="68"/>
      <c r="J284" s="2"/>
      <c r="K284" s="2"/>
      <c r="L284" s="2"/>
    </row>
    <row r="285" spans="1:12" s="12" customFormat="1" x14ac:dyDescent="0.2">
      <c r="A285" s="1"/>
      <c r="F285" s="68"/>
      <c r="G285" s="68"/>
      <c r="H285" s="68"/>
      <c r="I285" s="68"/>
      <c r="J285" s="2"/>
      <c r="K285" s="2"/>
      <c r="L285" s="2"/>
    </row>
    <row r="286" spans="1:12" s="12" customFormat="1" x14ac:dyDescent="0.2">
      <c r="A286" s="1"/>
      <c r="F286" s="68"/>
      <c r="G286" s="68"/>
      <c r="H286" s="68"/>
      <c r="I286" s="68"/>
      <c r="J286" s="2"/>
      <c r="K286" s="2"/>
      <c r="L286" s="2"/>
    </row>
    <row r="287" spans="1:12" s="12" customFormat="1" x14ac:dyDescent="0.2">
      <c r="A287" s="1"/>
      <c r="F287" s="68"/>
      <c r="G287" s="68"/>
      <c r="H287" s="68"/>
      <c r="I287" s="68"/>
      <c r="J287" s="2"/>
      <c r="K287" s="2"/>
      <c r="L287" s="2"/>
    </row>
    <row r="288" spans="1:12" s="12" customFormat="1" x14ac:dyDescent="0.2">
      <c r="A288" s="1"/>
      <c r="F288" s="68"/>
      <c r="G288" s="68"/>
      <c r="H288" s="68"/>
      <c r="I288" s="68"/>
      <c r="J288" s="2"/>
      <c r="K288" s="2"/>
      <c r="L288" s="2"/>
    </row>
    <row r="289" spans="1:12" s="12" customFormat="1" x14ac:dyDescent="0.2">
      <c r="A289" s="1"/>
      <c r="F289" s="68"/>
      <c r="G289" s="68"/>
      <c r="H289" s="68"/>
      <c r="I289" s="68"/>
      <c r="J289" s="2"/>
      <c r="K289" s="2"/>
      <c r="L289" s="2"/>
    </row>
    <row r="290" spans="1:12" s="12" customFormat="1" x14ac:dyDescent="0.2">
      <c r="A290" s="1"/>
      <c r="F290" s="68"/>
      <c r="G290" s="68"/>
      <c r="H290" s="68"/>
      <c r="I290" s="68"/>
      <c r="J290" s="2"/>
      <c r="K290" s="2"/>
      <c r="L290" s="2"/>
    </row>
    <row r="291" spans="1:12" s="12" customFormat="1" x14ac:dyDescent="0.2">
      <c r="A291" s="1"/>
      <c r="F291" s="68"/>
      <c r="G291" s="68"/>
      <c r="H291" s="68"/>
      <c r="I291" s="68"/>
      <c r="J291" s="2"/>
      <c r="K291" s="2"/>
      <c r="L291" s="2"/>
    </row>
    <row r="292" spans="1:12" s="12" customFormat="1" x14ac:dyDescent="0.2">
      <c r="A292" s="1"/>
      <c r="F292" s="68"/>
      <c r="G292" s="68"/>
      <c r="H292" s="68"/>
      <c r="I292" s="68"/>
      <c r="J292" s="2"/>
      <c r="K292" s="2"/>
      <c r="L292" s="2"/>
    </row>
    <row r="293" spans="1:12" s="12" customFormat="1" x14ac:dyDescent="0.2">
      <c r="A293" s="1"/>
      <c r="F293" s="68"/>
      <c r="G293" s="68"/>
      <c r="H293" s="68"/>
      <c r="I293" s="68"/>
      <c r="J293" s="2"/>
      <c r="K293" s="2"/>
      <c r="L293" s="2"/>
    </row>
    <row r="294" spans="1:12" s="12" customFormat="1" x14ac:dyDescent="0.2">
      <c r="A294" s="1"/>
      <c r="F294" s="68"/>
      <c r="G294" s="68"/>
      <c r="H294" s="68"/>
      <c r="I294" s="68"/>
      <c r="J294" s="2"/>
      <c r="K294" s="2"/>
      <c r="L294" s="2"/>
    </row>
    <row r="295" spans="1:12" s="12" customFormat="1" x14ac:dyDescent="0.2">
      <c r="A295" s="1"/>
      <c r="F295" s="68"/>
      <c r="G295" s="68"/>
      <c r="H295" s="68"/>
      <c r="I295" s="68"/>
      <c r="J295" s="2"/>
      <c r="K295" s="2"/>
      <c r="L295" s="2"/>
    </row>
    <row r="296" spans="1:12" s="12" customFormat="1" x14ac:dyDescent="0.2">
      <c r="A296" s="1"/>
      <c r="F296" s="68"/>
      <c r="G296" s="68"/>
      <c r="H296" s="68"/>
      <c r="I296" s="68"/>
      <c r="J296" s="2"/>
      <c r="K296" s="2"/>
      <c r="L296" s="2"/>
    </row>
    <row r="297" spans="1:12" s="12" customFormat="1" x14ac:dyDescent="0.2">
      <c r="A297" s="1"/>
      <c r="F297" s="68"/>
      <c r="G297" s="68"/>
      <c r="H297" s="68"/>
      <c r="I297" s="68"/>
      <c r="J297" s="2"/>
      <c r="K297" s="2"/>
      <c r="L297" s="2"/>
    </row>
    <row r="298" spans="1:12" s="12" customFormat="1" x14ac:dyDescent="0.2">
      <c r="A298" s="1"/>
      <c r="F298" s="68"/>
      <c r="G298" s="68"/>
      <c r="H298" s="68"/>
      <c r="I298" s="68"/>
      <c r="J298" s="2"/>
      <c r="K298" s="2"/>
      <c r="L298" s="2"/>
    </row>
    <row r="299" spans="1:12" s="12" customFormat="1" x14ac:dyDescent="0.2">
      <c r="A299" s="1"/>
      <c r="F299" s="68"/>
      <c r="G299" s="68"/>
      <c r="H299" s="68"/>
      <c r="I299" s="68"/>
      <c r="J299" s="2"/>
      <c r="K299" s="2"/>
      <c r="L299" s="2"/>
    </row>
    <row r="300" spans="1:12" s="12" customFormat="1" x14ac:dyDescent="0.2">
      <c r="A300" s="1"/>
      <c r="F300" s="68"/>
      <c r="G300" s="68"/>
      <c r="H300" s="68"/>
      <c r="I300" s="68"/>
      <c r="J300" s="2"/>
      <c r="K300" s="2"/>
      <c r="L300" s="2"/>
    </row>
    <row r="301" spans="1:12" s="12" customFormat="1" x14ac:dyDescent="0.2">
      <c r="A301" s="1"/>
      <c r="F301" s="68"/>
      <c r="G301" s="68"/>
      <c r="H301" s="68"/>
      <c r="I301" s="68"/>
      <c r="J301" s="2"/>
      <c r="K301" s="2"/>
      <c r="L301" s="2"/>
    </row>
    <row r="302" spans="1:12" s="12" customFormat="1" x14ac:dyDescent="0.2">
      <c r="A302" s="1"/>
      <c r="F302" s="68"/>
      <c r="G302" s="68"/>
      <c r="H302" s="68"/>
      <c r="I302" s="68"/>
      <c r="J302" s="2"/>
      <c r="K302" s="2"/>
      <c r="L302" s="2"/>
    </row>
    <row r="303" spans="1:12" s="12" customFormat="1" x14ac:dyDescent="0.2">
      <c r="A303" s="1"/>
      <c r="F303" s="68"/>
      <c r="G303" s="68"/>
      <c r="H303" s="68"/>
      <c r="I303" s="68"/>
      <c r="J303" s="2"/>
      <c r="K303" s="2"/>
      <c r="L303" s="2"/>
    </row>
    <row r="304" spans="1:12" s="12" customFormat="1" x14ac:dyDescent="0.2">
      <c r="A304" s="1"/>
      <c r="F304" s="68"/>
      <c r="G304" s="68"/>
      <c r="H304" s="68"/>
      <c r="I304" s="68"/>
      <c r="J304" s="2"/>
      <c r="K304" s="2"/>
      <c r="L304" s="2"/>
    </row>
    <row r="305" spans="1:12" s="12" customFormat="1" x14ac:dyDescent="0.2">
      <c r="A305" s="1"/>
      <c r="F305" s="68"/>
      <c r="G305" s="68"/>
      <c r="H305" s="68"/>
      <c r="I305" s="68"/>
      <c r="J305" s="2"/>
      <c r="K305" s="2"/>
      <c r="L305" s="2"/>
    </row>
    <row r="306" spans="1:12" s="12" customFormat="1" x14ac:dyDescent="0.2">
      <c r="A306" s="1"/>
      <c r="F306" s="68"/>
      <c r="G306" s="68"/>
      <c r="H306" s="68"/>
      <c r="I306" s="68"/>
      <c r="J306" s="2"/>
      <c r="K306" s="2"/>
      <c r="L306" s="2"/>
    </row>
    <row r="307" spans="1:12" s="12" customFormat="1" x14ac:dyDescent="0.2">
      <c r="A307" s="1"/>
      <c r="F307" s="68"/>
      <c r="G307" s="68"/>
      <c r="H307" s="68"/>
      <c r="I307" s="68"/>
      <c r="J307" s="2"/>
      <c r="K307" s="2"/>
      <c r="L307" s="2"/>
    </row>
    <row r="308" spans="1:12" s="12" customFormat="1" x14ac:dyDescent="0.2">
      <c r="A308" s="1"/>
      <c r="F308" s="68"/>
      <c r="G308" s="68"/>
      <c r="H308" s="68"/>
      <c r="I308" s="68"/>
      <c r="J308" s="2"/>
      <c r="K308" s="2"/>
      <c r="L308" s="2"/>
    </row>
    <row r="309" spans="1:12" s="12" customFormat="1" x14ac:dyDescent="0.2">
      <c r="A309" s="1"/>
      <c r="F309" s="68"/>
      <c r="G309" s="68"/>
      <c r="H309" s="68"/>
      <c r="I309" s="68"/>
      <c r="J309" s="2"/>
      <c r="K309" s="2"/>
      <c r="L309" s="2"/>
    </row>
    <row r="310" spans="1:12" s="12" customFormat="1" x14ac:dyDescent="0.2">
      <c r="A310" s="1"/>
      <c r="F310" s="68"/>
      <c r="G310" s="68"/>
      <c r="H310" s="68"/>
      <c r="I310" s="68"/>
      <c r="J310" s="2"/>
      <c r="K310" s="2"/>
      <c r="L310" s="2"/>
    </row>
    <row r="311" spans="1:12" s="12" customFormat="1" x14ac:dyDescent="0.2">
      <c r="A311" s="1"/>
      <c r="F311" s="68"/>
      <c r="G311" s="68"/>
      <c r="H311" s="68"/>
      <c r="I311" s="68"/>
      <c r="J311" s="2"/>
      <c r="K311" s="2"/>
      <c r="L311" s="2"/>
    </row>
    <row r="312" spans="1:12" s="12" customFormat="1" x14ac:dyDescent="0.2">
      <c r="A312" s="1"/>
      <c r="F312" s="68"/>
      <c r="G312" s="68"/>
      <c r="H312" s="68"/>
      <c r="I312" s="68"/>
      <c r="J312" s="2"/>
      <c r="K312" s="2"/>
      <c r="L312" s="2"/>
    </row>
    <row r="313" spans="1:12" s="12" customFormat="1" x14ac:dyDescent="0.2">
      <c r="A313" s="1"/>
      <c r="F313" s="68"/>
      <c r="G313" s="68"/>
      <c r="H313" s="68"/>
      <c r="I313" s="68"/>
      <c r="J313" s="2"/>
      <c r="K313" s="2"/>
      <c r="L313" s="2"/>
    </row>
    <row r="314" spans="1:12" s="12" customFormat="1" x14ac:dyDescent="0.2">
      <c r="A314" s="1"/>
      <c r="F314" s="68"/>
      <c r="G314" s="68"/>
      <c r="H314" s="68"/>
      <c r="I314" s="68"/>
      <c r="J314" s="2"/>
      <c r="K314" s="2"/>
      <c r="L314" s="2"/>
    </row>
    <row r="315" spans="1:12" s="12" customFormat="1" x14ac:dyDescent="0.2">
      <c r="A315" s="1"/>
      <c r="F315" s="68"/>
      <c r="G315" s="68"/>
      <c r="H315" s="68"/>
      <c r="I315" s="68"/>
      <c r="J315" s="2"/>
      <c r="K315" s="2"/>
      <c r="L315" s="2"/>
    </row>
    <row r="316" spans="1:12" s="12" customFormat="1" x14ac:dyDescent="0.2">
      <c r="A316" s="1"/>
      <c r="F316" s="68"/>
      <c r="G316" s="68"/>
      <c r="H316" s="68"/>
      <c r="I316" s="68"/>
      <c r="J316" s="2"/>
      <c r="K316" s="2"/>
      <c r="L316" s="2"/>
    </row>
    <row r="317" spans="1:12" s="12" customFormat="1" x14ac:dyDescent="0.2">
      <c r="A317" s="1"/>
      <c r="F317" s="68"/>
      <c r="G317" s="68"/>
      <c r="H317" s="68"/>
      <c r="I317" s="68"/>
      <c r="J317" s="2"/>
      <c r="K317" s="2"/>
      <c r="L317" s="2"/>
    </row>
    <row r="318" spans="1:12" s="12" customFormat="1" x14ac:dyDescent="0.2">
      <c r="A318" s="1"/>
      <c r="F318" s="68"/>
      <c r="G318" s="68"/>
      <c r="H318" s="68"/>
      <c r="I318" s="68"/>
      <c r="J318" s="2"/>
      <c r="K318" s="2"/>
      <c r="L318" s="2"/>
    </row>
    <row r="319" spans="1:12" s="12" customFormat="1" x14ac:dyDescent="0.2">
      <c r="A319" s="1"/>
      <c r="F319" s="68"/>
      <c r="G319" s="68"/>
      <c r="H319" s="68"/>
      <c r="I319" s="68"/>
      <c r="J319" s="2"/>
      <c r="K319" s="2"/>
      <c r="L319" s="2"/>
    </row>
    <row r="320" spans="1:12" s="12" customFormat="1" x14ac:dyDescent="0.2">
      <c r="A320" s="1"/>
      <c r="F320" s="68"/>
      <c r="G320" s="68"/>
      <c r="H320" s="68"/>
      <c r="I320" s="68"/>
      <c r="J320" s="2"/>
      <c r="K320" s="2"/>
      <c r="L320" s="2"/>
    </row>
    <row r="321" spans="1:12" s="12" customFormat="1" x14ac:dyDescent="0.2">
      <c r="A321" s="1"/>
      <c r="F321" s="68"/>
      <c r="G321" s="68"/>
      <c r="H321" s="68"/>
      <c r="I321" s="68"/>
      <c r="J321" s="2"/>
      <c r="K321" s="2"/>
      <c r="L321" s="2"/>
    </row>
    <row r="322" spans="1:12" s="12" customFormat="1" x14ac:dyDescent="0.2">
      <c r="A322" s="1"/>
      <c r="F322" s="68"/>
      <c r="G322" s="68"/>
      <c r="H322" s="68"/>
      <c r="I322" s="68"/>
      <c r="J322" s="2"/>
      <c r="K322" s="2"/>
      <c r="L322" s="2"/>
    </row>
    <row r="323" spans="1:12" s="12" customFormat="1" x14ac:dyDescent="0.2">
      <c r="A323" s="1"/>
      <c r="F323" s="68"/>
      <c r="G323" s="68"/>
      <c r="H323" s="68"/>
      <c r="I323" s="68"/>
      <c r="J323" s="2"/>
      <c r="K323" s="2"/>
      <c r="L323" s="2"/>
    </row>
    <row r="324" spans="1:12" s="12" customFormat="1" x14ac:dyDescent="0.2">
      <c r="A324" s="1"/>
      <c r="F324" s="68"/>
      <c r="G324" s="68"/>
      <c r="H324" s="68"/>
      <c r="I324" s="68"/>
      <c r="J324" s="2"/>
      <c r="K324" s="2"/>
      <c r="L324" s="2"/>
    </row>
    <row r="325" spans="1:12" s="12" customFormat="1" x14ac:dyDescent="0.2">
      <c r="A325" s="1"/>
      <c r="F325" s="68"/>
      <c r="G325" s="68"/>
      <c r="H325" s="68"/>
      <c r="I325" s="68"/>
      <c r="J325" s="2"/>
      <c r="K325" s="2"/>
      <c r="L325" s="2"/>
    </row>
    <row r="326" spans="1:12" s="12" customFormat="1" x14ac:dyDescent="0.2">
      <c r="A326" s="1"/>
      <c r="F326" s="68"/>
      <c r="G326" s="68"/>
      <c r="H326" s="68"/>
      <c r="I326" s="68"/>
      <c r="J326" s="2"/>
      <c r="K326" s="2"/>
      <c r="L326" s="2"/>
    </row>
    <row r="327" spans="1:12" s="12" customFormat="1" x14ac:dyDescent="0.2">
      <c r="A327" s="1"/>
      <c r="F327" s="68"/>
      <c r="G327" s="68"/>
      <c r="H327" s="68"/>
      <c r="I327" s="68"/>
      <c r="J327" s="2"/>
      <c r="K327" s="2"/>
      <c r="L327" s="2"/>
    </row>
    <row r="328" spans="1:12" s="12" customFormat="1" x14ac:dyDescent="0.2">
      <c r="A328" s="1"/>
      <c r="F328" s="68"/>
      <c r="G328" s="68"/>
      <c r="H328" s="68"/>
      <c r="I328" s="68"/>
      <c r="J328" s="2"/>
      <c r="K328" s="2"/>
      <c r="L328" s="2"/>
    </row>
    <row r="329" spans="1:12" s="12" customFormat="1" x14ac:dyDescent="0.2">
      <c r="A329" s="1"/>
      <c r="F329" s="68"/>
      <c r="G329" s="68"/>
      <c r="H329" s="68"/>
      <c r="I329" s="68"/>
      <c r="J329" s="2"/>
      <c r="K329" s="2"/>
      <c r="L329" s="2"/>
    </row>
    <row r="330" spans="1:12" s="12" customFormat="1" x14ac:dyDescent="0.2">
      <c r="A330" s="1"/>
      <c r="F330" s="68"/>
      <c r="G330" s="68"/>
      <c r="H330" s="68"/>
      <c r="I330" s="68"/>
      <c r="J330" s="2"/>
      <c r="K330" s="2"/>
      <c r="L330" s="2"/>
    </row>
    <row r="331" spans="1:12" s="12" customFormat="1" x14ac:dyDescent="0.2">
      <c r="A331" s="1"/>
      <c r="F331" s="68"/>
      <c r="G331" s="68"/>
      <c r="H331" s="68"/>
      <c r="I331" s="68"/>
      <c r="J331" s="2"/>
      <c r="K331" s="2"/>
      <c r="L331" s="2"/>
    </row>
    <row r="332" spans="1:12" s="12" customFormat="1" x14ac:dyDescent="0.2">
      <c r="A332" s="1"/>
      <c r="F332" s="68"/>
      <c r="G332" s="68"/>
      <c r="H332" s="68"/>
      <c r="I332" s="68"/>
      <c r="J332" s="2"/>
      <c r="K332" s="2"/>
      <c r="L332" s="2"/>
    </row>
    <row r="333" spans="1:12" s="12" customFormat="1" x14ac:dyDescent="0.2">
      <c r="A333" s="1"/>
      <c r="F333" s="68"/>
      <c r="G333" s="68"/>
      <c r="H333" s="68"/>
      <c r="I333" s="68"/>
      <c r="J333" s="2"/>
      <c r="K333" s="2"/>
      <c r="L333" s="2"/>
    </row>
    <row r="334" spans="1:12" s="12" customFormat="1" x14ac:dyDescent="0.2">
      <c r="A334" s="1"/>
      <c r="F334" s="68"/>
      <c r="G334" s="68"/>
      <c r="H334" s="68"/>
      <c r="I334" s="68"/>
      <c r="J334" s="2"/>
      <c r="K334" s="2"/>
      <c r="L334" s="2"/>
    </row>
    <row r="335" spans="1:12" s="12" customFormat="1" x14ac:dyDescent="0.2">
      <c r="A335" s="1"/>
      <c r="F335" s="68"/>
      <c r="G335" s="68"/>
      <c r="H335" s="68"/>
      <c r="I335" s="68"/>
      <c r="J335" s="2"/>
      <c r="K335" s="2"/>
      <c r="L335" s="2"/>
    </row>
    <row r="336" spans="1:12" s="12" customFormat="1" x14ac:dyDescent="0.2">
      <c r="A336" s="1"/>
      <c r="F336" s="68"/>
      <c r="G336" s="68"/>
      <c r="H336" s="68"/>
      <c r="I336" s="68"/>
      <c r="J336" s="2"/>
      <c r="K336" s="2"/>
      <c r="L336" s="2"/>
    </row>
    <row r="337" spans="1:12" s="12" customFormat="1" x14ac:dyDescent="0.2">
      <c r="A337" s="1"/>
      <c r="F337" s="68"/>
      <c r="G337" s="68"/>
      <c r="H337" s="68"/>
      <c r="I337" s="68"/>
      <c r="J337" s="2"/>
      <c r="K337" s="2"/>
      <c r="L337" s="2"/>
    </row>
    <row r="338" spans="1:12" s="12" customFormat="1" x14ac:dyDescent="0.2">
      <c r="A338" s="1"/>
      <c r="F338" s="68"/>
      <c r="G338" s="68"/>
      <c r="H338" s="68"/>
      <c r="I338" s="68"/>
      <c r="J338" s="2"/>
      <c r="K338" s="2"/>
      <c r="L338" s="2"/>
    </row>
    <row r="339" spans="1:12" s="12" customFormat="1" x14ac:dyDescent="0.2">
      <c r="A339" s="1"/>
      <c r="F339" s="68"/>
      <c r="G339" s="68"/>
      <c r="H339" s="68"/>
      <c r="I339" s="68"/>
      <c r="J339" s="2"/>
      <c r="K339" s="2"/>
      <c r="L339" s="2"/>
    </row>
    <row r="340" spans="1:12" s="12" customFormat="1" x14ac:dyDescent="0.2">
      <c r="A340" s="1"/>
      <c r="F340" s="68"/>
      <c r="G340" s="68"/>
      <c r="H340" s="68"/>
      <c r="I340" s="68"/>
      <c r="J340" s="2"/>
      <c r="K340" s="2"/>
      <c r="L340" s="2"/>
    </row>
    <row r="341" spans="1:12" s="12" customFormat="1" x14ac:dyDescent="0.2">
      <c r="A341" s="1"/>
      <c r="F341" s="68"/>
      <c r="G341" s="68"/>
      <c r="H341" s="68"/>
      <c r="I341" s="68"/>
      <c r="J341" s="2"/>
      <c r="K341" s="2"/>
      <c r="L341" s="2"/>
    </row>
    <row r="342" spans="1:12" s="12" customFormat="1" x14ac:dyDescent="0.2">
      <c r="A342" s="1"/>
      <c r="F342" s="68"/>
      <c r="G342" s="68"/>
      <c r="H342" s="68"/>
      <c r="I342" s="68"/>
      <c r="J342" s="2"/>
      <c r="K342" s="2"/>
      <c r="L342" s="2"/>
    </row>
    <row r="343" spans="1:12" s="12" customFormat="1" x14ac:dyDescent="0.2">
      <c r="A343" s="1"/>
      <c r="F343" s="68"/>
      <c r="G343" s="68"/>
      <c r="H343" s="68"/>
      <c r="I343" s="68"/>
      <c r="J343" s="2"/>
      <c r="K343" s="2"/>
      <c r="L343" s="2"/>
    </row>
    <row r="344" spans="1:12" s="12" customFormat="1" x14ac:dyDescent="0.2">
      <c r="A344" s="1"/>
      <c r="F344" s="68"/>
      <c r="G344" s="68"/>
      <c r="H344" s="68"/>
      <c r="I344" s="68"/>
      <c r="J344" s="2"/>
      <c r="K344" s="2"/>
      <c r="L344" s="2"/>
    </row>
    <row r="345" spans="1:12" s="12" customFormat="1" x14ac:dyDescent="0.2">
      <c r="A345" s="1"/>
      <c r="F345" s="68"/>
      <c r="G345" s="68"/>
      <c r="H345" s="68"/>
      <c r="I345" s="68"/>
      <c r="J345" s="2"/>
      <c r="K345" s="2"/>
      <c r="L345" s="2"/>
    </row>
    <row r="346" spans="1:12" s="12" customFormat="1" x14ac:dyDescent="0.2">
      <c r="A346" s="1"/>
      <c r="F346" s="68"/>
      <c r="G346" s="68"/>
      <c r="H346" s="68"/>
      <c r="I346" s="68"/>
      <c r="J346" s="2"/>
      <c r="K346" s="2"/>
      <c r="L346" s="2"/>
    </row>
    <row r="347" spans="1:12" s="12" customFormat="1" x14ac:dyDescent="0.2">
      <c r="A347" s="1"/>
      <c r="F347" s="68"/>
      <c r="G347" s="68"/>
      <c r="H347" s="68"/>
      <c r="I347" s="68"/>
      <c r="J347" s="2"/>
      <c r="K347" s="2"/>
      <c r="L347" s="2"/>
    </row>
    <row r="348" spans="1:12" s="12" customFormat="1" x14ac:dyDescent="0.2">
      <c r="A348" s="1"/>
      <c r="F348" s="68"/>
      <c r="G348" s="68"/>
      <c r="H348" s="68"/>
      <c r="I348" s="68"/>
      <c r="J348" s="2"/>
      <c r="K348" s="2"/>
      <c r="L348" s="2"/>
    </row>
    <row r="349" spans="1:12" s="12" customFormat="1" x14ac:dyDescent="0.2">
      <c r="A349" s="1"/>
      <c r="F349" s="68"/>
      <c r="G349" s="68"/>
      <c r="H349" s="68"/>
      <c r="I349" s="68"/>
      <c r="J349" s="2"/>
      <c r="K349" s="2"/>
      <c r="L349" s="2"/>
    </row>
    <row r="350" spans="1:12" s="12" customFormat="1" x14ac:dyDescent="0.2">
      <c r="A350" s="1"/>
      <c r="F350" s="68"/>
      <c r="G350" s="68"/>
      <c r="H350" s="68"/>
      <c r="I350" s="68"/>
      <c r="J350" s="2"/>
      <c r="K350" s="2"/>
      <c r="L350" s="2"/>
    </row>
    <row r="351" spans="1:12" s="12" customFormat="1" x14ac:dyDescent="0.2">
      <c r="A351" s="1"/>
      <c r="F351" s="68"/>
      <c r="G351" s="68"/>
      <c r="H351" s="68"/>
      <c r="I351" s="68"/>
      <c r="J351" s="2"/>
      <c r="K351" s="2"/>
      <c r="L351" s="2"/>
    </row>
    <row r="352" spans="1:12" s="12" customFormat="1" x14ac:dyDescent="0.2">
      <c r="A352" s="1"/>
      <c r="F352" s="68"/>
      <c r="G352" s="68"/>
      <c r="H352" s="68"/>
      <c r="I352" s="68"/>
      <c r="J352" s="2"/>
      <c r="K352" s="2"/>
      <c r="L352" s="2"/>
    </row>
    <row r="353" spans="1:12" s="12" customFormat="1" x14ac:dyDescent="0.2">
      <c r="A353" s="1"/>
      <c r="F353" s="68"/>
      <c r="G353" s="68"/>
      <c r="H353" s="68"/>
      <c r="I353" s="68"/>
      <c r="J353" s="2"/>
      <c r="K353" s="2"/>
      <c r="L353" s="2"/>
    </row>
    <row r="354" spans="1:12" s="12" customFormat="1" x14ac:dyDescent="0.2">
      <c r="A354" s="1"/>
      <c r="F354" s="68"/>
      <c r="G354" s="68"/>
      <c r="H354" s="68"/>
      <c r="I354" s="68"/>
      <c r="J354" s="2"/>
      <c r="K354" s="2"/>
      <c r="L354" s="2"/>
    </row>
    <row r="355" spans="1:12" s="12" customFormat="1" x14ac:dyDescent="0.2">
      <c r="A355" s="1"/>
      <c r="F355" s="68"/>
      <c r="G355" s="68"/>
      <c r="H355" s="68"/>
      <c r="I355" s="68"/>
      <c r="J355" s="2"/>
      <c r="K355" s="2"/>
      <c r="L355" s="2"/>
    </row>
    <row r="356" spans="1:12" s="12" customFormat="1" x14ac:dyDescent="0.2">
      <c r="A356" s="1"/>
      <c r="F356" s="68"/>
      <c r="G356" s="68"/>
      <c r="H356" s="68"/>
      <c r="I356" s="68"/>
      <c r="J356" s="2"/>
      <c r="K356" s="2"/>
      <c r="L356" s="2"/>
    </row>
    <row r="357" spans="1:12" s="12" customFormat="1" x14ac:dyDescent="0.2">
      <c r="A357" s="1"/>
      <c r="F357" s="68"/>
      <c r="G357" s="68"/>
      <c r="H357" s="68"/>
      <c r="I357" s="68"/>
      <c r="J357" s="2"/>
      <c r="K357" s="2"/>
      <c r="L357" s="2"/>
    </row>
    <row r="358" spans="1:12" s="12" customFormat="1" x14ac:dyDescent="0.2">
      <c r="A358" s="1"/>
      <c r="F358" s="68"/>
      <c r="G358" s="68"/>
      <c r="H358" s="68"/>
      <c r="I358" s="68"/>
      <c r="J358" s="2"/>
      <c r="K358" s="2"/>
      <c r="L358" s="2"/>
    </row>
    <row r="359" spans="1:12" s="12" customFormat="1" x14ac:dyDescent="0.2">
      <c r="A359" s="1"/>
      <c r="F359" s="68"/>
      <c r="G359" s="68"/>
      <c r="H359" s="68"/>
      <c r="I359" s="68"/>
      <c r="J359" s="2"/>
      <c r="K359" s="2"/>
      <c r="L359" s="2"/>
    </row>
    <row r="360" spans="1:12" s="12" customFormat="1" x14ac:dyDescent="0.2">
      <c r="A360" s="1"/>
      <c r="F360" s="68"/>
      <c r="G360" s="68"/>
      <c r="H360" s="68"/>
      <c r="I360" s="68"/>
      <c r="J360" s="2"/>
      <c r="K360" s="2"/>
      <c r="L360" s="2"/>
    </row>
    <row r="361" spans="1:12" s="12" customFormat="1" x14ac:dyDescent="0.2">
      <c r="A361" s="1"/>
      <c r="F361" s="68"/>
      <c r="G361" s="68"/>
      <c r="H361" s="68"/>
      <c r="I361" s="68"/>
      <c r="J361" s="2"/>
      <c r="K361" s="2"/>
      <c r="L361" s="2"/>
    </row>
    <row r="362" spans="1:12" s="12" customFormat="1" x14ac:dyDescent="0.2">
      <c r="A362" s="1"/>
      <c r="F362" s="68"/>
      <c r="G362" s="68"/>
      <c r="H362" s="68"/>
      <c r="I362" s="68"/>
      <c r="J362" s="2"/>
      <c r="K362" s="2"/>
      <c r="L362" s="2"/>
    </row>
    <row r="363" spans="1:12" s="12" customFormat="1" x14ac:dyDescent="0.2">
      <c r="A363" s="1"/>
      <c r="F363" s="68"/>
      <c r="G363" s="68"/>
      <c r="H363" s="68"/>
      <c r="I363" s="68"/>
      <c r="J363" s="2"/>
      <c r="K363" s="2"/>
      <c r="L363" s="2"/>
    </row>
    <row r="364" spans="1:12" s="12" customFormat="1" x14ac:dyDescent="0.2">
      <c r="A364" s="1"/>
      <c r="F364" s="68"/>
      <c r="G364" s="68"/>
      <c r="H364" s="68"/>
      <c r="I364" s="68"/>
      <c r="J364" s="2"/>
      <c r="K364" s="2"/>
      <c r="L364" s="2"/>
    </row>
    <row r="365" spans="1:12" s="12" customFormat="1" x14ac:dyDescent="0.2">
      <c r="A365" s="1"/>
      <c r="F365" s="68"/>
      <c r="G365" s="68"/>
      <c r="H365" s="68"/>
      <c r="I365" s="68"/>
      <c r="J365" s="2"/>
      <c r="K365" s="2"/>
      <c r="L365" s="2"/>
    </row>
    <row r="366" spans="1:12" s="12" customFormat="1" x14ac:dyDescent="0.2">
      <c r="A366" s="1"/>
      <c r="F366" s="68"/>
      <c r="G366" s="68"/>
      <c r="H366" s="68"/>
      <c r="I366" s="68"/>
      <c r="J366" s="2"/>
      <c r="K366" s="2"/>
      <c r="L366" s="2"/>
    </row>
    <row r="367" spans="1:12" s="12" customFormat="1" x14ac:dyDescent="0.2">
      <c r="A367" s="1"/>
      <c r="F367" s="68"/>
      <c r="G367" s="68"/>
      <c r="H367" s="68"/>
      <c r="I367" s="68"/>
      <c r="J367" s="2"/>
      <c r="K367" s="2"/>
      <c r="L367" s="2"/>
    </row>
    <row r="368" spans="1:12" s="12" customFormat="1" x14ac:dyDescent="0.2">
      <c r="A368" s="1"/>
      <c r="F368" s="68"/>
      <c r="G368" s="68"/>
      <c r="H368" s="68"/>
      <c r="I368" s="68"/>
      <c r="J368" s="2"/>
      <c r="K368" s="2"/>
      <c r="L368" s="2"/>
    </row>
    <row r="369" spans="1:12" s="12" customFormat="1" x14ac:dyDescent="0.2">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12" priority="16" operator="lessThan">
      <formula>$J$20</formula>
    </cfRule>
  </conditionalFormatting>
  <conditionalFormatting sqref="J59:L59">
    <cfRule type="cellIs" dxfId="111" priority="15" operator="notEqual">
      <formula>$A$58</formula>
    </cfRule>
  </conditionalFormatting>
  <conditionalFormatting sqref="L61">
    <cfRule type="cellIs" dxfId="110" priority="14" operator="lessThan">
      <formula>$J$61</formula>
    </cfRule>
  </conditionalFormatting>
  <conditionalFormatting sqref="J75:L75">
    <cfRule type="cellIs" dxfId="109" priority="13" operator="notEqual">
      <formula>$A$74</formula>
    </cfRule>
  </conditionalFormatting>
  <conditionalFormatting sqref="L77">
    <cfRule type="cellIs" dxfId="108" priority="12" operator="lessThan">
      <formula>$J$77</formula>
    </cfRule>
  </conditionalFormatting>
  <conditionalFormatting sqref="J83:L83">
    <cfRule type="cellIs" dxfId="107" priority="11" operator="notEqual">
      <formula>$A$82</formula>
    </cfRule>
  </conditionalFormatting>
  <conditionalFormatting sqref="L85">
    <cfRule type="cellIs" dxfId="106" priority="10" operator="lessThan">
      <formula>$J$85</formula>
    </cfRule>
  </conditionalFormatting>
  <conditionalFormatting sqref="I92:L92">
    <cfRule type="cellIs" dxfId="105" priority="9" operator="notEqual">
      <formula>$A$91</formula>
    </cfRule>
  </conditionalFormatting>
  <conditionalFormatting sqref="J98:L98">
    <cfRule type="cellIs" dxfId="104" priority="8" operator="notEqual">
      <formula>$A$97</formula>
    </cfRule>
  </conditionalFormatting>
  <conditionalFormatting sqref="L100">
    <cfRule type="cellIs" dxfId="103" priority="7" operator="lessThan">
      <formula>$J$100</formula>
    </cfRule>
  </conditionalFormatting>
  <conditionalFormatting sqref="L94">
    <cfRule type="cellIs" dxfId="102" priority="6" operator="lessThan">
      <formula>$J$94</formula>
    </cfRule>
  </conditionalFormatting>
  <conditionalFormatting sqref="J104:L104">
    <cfRule type="cellIs" dxfId="101" priority="5" operator="notEqual">
      <formula>$A$103</formula>
    </cfRule>
  </conditionalFormatting>
  <conditionalFormatting sqref="L106">
    <cfRule type="cellIs" dxfId="100" priority="4" operator="lessThan">
      <formula>$J$106</formula>
    </cfRule>
  </conditionalFormatting>
  <conditionalFormatting sqref="J161:L161">
    <cfRule type="cellIs" dxfId="99" priority="3" operator="notEqual">
      <formula>$A$160</formula>
    </cfRule>
  </conditionalFormatting>
  <conditionalFormatting sqref="L163">
    <cfRule type="cellIs" dxfId="98" priority="2" operator="lessThan">
      <formula>$J$163</formula>
    </cfRule>
  </conditionalFormatting>
  <conditionalFormatting sqref="J170:L170">
    <cfRule type="cellIs" dxfId="9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2.75" x14ac:dyDescent="0.2"/>
  <cols>
    <col min="1" max="1" width="4.7109375" style="4" customWidth="1"/>
    <col min="2" max="2" width="35.7109375" style="3" customWidth="1"/>
    <col min="3" max="3" width="16.28515625" style="3" customWidth="1"/>
    <col min="4" max="4" width="5.85546875" style="3" customWidth="1"/>
    <col min="5" max="5" width="12.28515625" style="3" customWidth="1"/>
    <col min="6" max="6" width="5.140625" style="29" customWidth="1"/>
    <col min="7" max="9" width="4.7109375" style="29" customWidth="1"/>
    <col min="10" max="12" width="10.5703125" style="29" customWidth="1"/>
    <col min="13" max="13" width="27.85546875" style="3" customWidth="1"/>
    <col min="14" max="14" width="24.140625" style="3" customWidth="1"/>
    <col min="15" max="256" width="11.42578125" style="3"/>
    <col min="257" max="257" width="30.140625" style="3" customWidth="1"/>
    <col min="258" max="258" width="16.28515625" style="3" customWidth="1"/>
    <col min="259" max="259" width="5.85546875" style="3" customWidth="1"/>
    <col min="260" max="260" width="7.5703125" style="3" customWidth="1"/>
    <col min="261" max="264" width="4.7109375" style="3" customWidth="1"/>
    <col min="265" max="265" width="9.5703125" style="3" customWidth="1"/>
    <col min="266" max="266" width="11.42578125" style="3"/>
    <col min="267" max="267" width="8" style="3" customWidth="1"/>
    <col min="268" max="512" width="11.42578125" style="3"/>
    <col min="513" max="513" width="30.140625" style="3" customWidth="1"/>
    <col min="514" max="514" width="16.28515625" style="3" customWidth="1"/>
    <col min="515" max="515" width="5.85546875" style="3" customWidth="1"/>
    <col min="516" max="516" width="7.5703125" style="3" customWidth="1"/>
    <col min="517" max="520" width="4.7109375" style="3" customWidth="1"/>
    <col min="521" max="521" width="9.5703125" style="3" customWidth="1"/>
    <col min="522" max="522" width="11.42578125" style="3"/>
    <col min="523" max="523" width="8" style="3" customWidth="1"/>
    <col min="524" max="768" width="11.42578125" style="3"/>
    <col min="769" max="769" width="30.140625" style="3" customWidth="1"/>
    <col min="770" max="770" width="16.28515625" style="3" customWidth="1"/>
    <col min="771" max="771" width="5.85546875" style="3" customWidth="1"/>
    <col min="772" max="772" width="7.5703125" style="3" customWidth="1"/>
    <col min="773" max="776" width="4.7109375" style="3" customWidth="1"/>
    <col min="777" max="777" width="9.5703125" style="3" customWidth="1"/>
    <col min="778" max="778" width="11.42578125" style="3"/>
    <col min="779" max="779" width="8" style="3" customWidth="1"/>
    <col min="780" max="1024" width="11.42578125" style="3"/>
    <col min="1025" max="1025" width="30.140625" style="3" customWidth="1"/>
    <col min="1026" max="1026" width="16.28515625" style="3" customWidth="1"/>
    <col min="1027" max="1027" width="5.85546875" style="3" customWidth="1"/>
    <col min="1028" max="1028" width="7.5703125" style="3" customWidth="1"/>
    <col min="1029" max="1032" width="4.7109375" style="3" customWidth="1"/>
    <col min="1033" max="1033" width="9.5703125" style="3" customWidth="1"/>
    <col min="1034" max="1034" width="11.42578125" style="3"/>
    <col min="1035" max="1035" width="8" style="3" customWidth="1"/>
    <col min="1036" max="1280" width="11.42578125" style="3"/>
    <col min="1281" max="1281" width="30.140625" style="3" customWidth="1"/>
    <col min="1282" max="1282" width="16.28515625" style="3" customWidth="1"/>
    <col min="1283" max="1283" width="5.85546875" style="3" customWidth="1"/>
    <col min="1284" max="1284" width="7.5703125" style="3" customWidth="1"/>
    <col min="1285" max="1288" width="4.7109375" style="3" customWidth="1"/>
    <col min="1289" max="1289" width="9.5703125" style="3" customWidth="1"/>
    <col min="1290" max="1290" width="11.42578125" style="3"/>
    <col min="1291" max="1291" width="8" style="3" customWidth="1"/>
    <col min="1292" max="1536" width="11.42578125" style="3"/>
    <col min="1537" max="1537" width="30.140625" style="3" customWidth="1"/>
    <col min="1538" max="1538" width="16.28515625" style="3" customWidth="1"/>
    <col min="1539" max="1539" width="5.85546875" style="3" customWidth="1"/>
    <col min="1540" max="1540" width="7.5703125" style="3" customWidth="1"/>
    <col min="1541" max="1544" width="4.7109375" style="3" customWidth="1"/>
    <col min="1545" max="1545" width="9.5703125" style="3" customWidth="1"/>
    <col min="1546" max="1546" width="11.42578125" style="3"/>
    <col min="1547" max="1547" width="8" style="3" customWidth="1"/>
    <col min="1548" max="1792" width="11.42578125" style="3"/>
    <col min="1793" max="1793" width="30.140625" style="3" customWidth="1"/>
    <col min="1794" max="1794" width="16.28515625" style="3" customWidth="1"/>
    <col min="1795" max="1795" width="5.85546875" style="3" customWidth="1"/>
    <col min="1796" max="1796" width="7.5703125" style="3" customWidth="1"/>
    <col min="1797" max="1800" width="4.7109375" style="3" customWidth="1"/>
    <col min="1801" max="1801" width="9.5703125" style="3" customWidth="1"/>
    <col min="1802" max="1802" width="11.42578125" style="3"/>
    <col min="1803" max="1803" width="8" style="3" customWidth="1"/>
    <col min="1804" max="2048" width="11.42578125" style="3"/>
    <col min="2049" max="2049" width="30.140625" style="3" customWidth="1"/>
    <col min="2050" max="2050" width="16.28515625" style="3" customWidth="1"/>
    <col min="2051" max="2051" width="5.85546875" style="3" customWidth="1"/>
    <col min="2052" max="2052" width="7.5703125" style="3" customWidth="1"/>
    <col min="2053" max="2056" width="4.7109375" style="3" customWidth="1"/>
    <col min="2057" max="2057" width="9.5703125" style="3" customWidth="1"/>
    <col min="2058" max="2058" width="11.42578125" style="3"/>
    <col min="2059" max="2059" width="8" style="3" customWidth="1"/>
    <col min="2060" max="2304" width="11.42578125" style="3"/>
    <col min="2305" max="2305" width="30.140625" style="3" customWidth="1"/>
    <col min="2306" max="2306" width="16.28515625" style="3" customWidth="1"/>
    <col min="2307" max="2307" width="5.85546875" style="3" customWidth="1"/>
    <col min="2308" max="2308" width="7.5703125" style="3" customWidth="1"/>
    <col min="2309" max="2312" width="4.7109375" style="3" customWidth="1"/>
    <col min="2313" max="2313" width="9.5703125" style="3" customWidth="1"/>
    <col min="2314" max="2314" width="11.42578125" style="3"/>
    <col min="2315" max="2315" width="8" style="3" customWidth="1"/>
    <col min="2316" max="2560" width="11.42578125" style="3"/>
    <col min="2561" max="2561" width="30.140625" style="3" customWidth="1"/>
    <col min="2562" max="2562" width="16.28515625" style="3" customWidth="1"/>
    <col min="2563" max="2563" width="5.85546875" style="3" customWidth="1"/>
    <col min="2564" max="2564" width="7.5703125" style="3" customWidth="1"/>
    <col min="2565" max="2568" width="4.7109375" style="3" customWidth="1"/>
    <col min="2569" max="2569" width="9.5703125" style="3" customWidth="1"/>
    <col min="2570" max="2570" width="11.42578125" style="3"/>
    <col min="2571" max="2571" width="8" style="3" customWidth="1"/>
    <col min="2572" max="2816" width="11.42578125" style="3"/>
    <col min="2817" max="2817" width="30.140625" style="3" customWidth="1"/>
    <col min="2818" max="2818" width="16.28515625" style="3" customWidth="1"/>
    <col min="2819" max="2819" width="5.85546875" style="3" customWidth="1"/>
    <col min="2820" max="2820" width="7.5703125" style="3" customWidth="1"/>
    <col min="2821" max="2824" width="4.7109375" style="3" customWidth="1"/>
    <col min="2825" max="2825" width="9.5703125" style="3" customWidth="1"/>
    <col min="2826" max="2826" width="11.42578125" style="3"/>
    <col min="2827" max="2827" width="8" style="3" customWidth="1"/>
    <col min="2828" max="3072" width="11.42578125" style="3"/>
    <col min="3073" max="3073" width="30.140625" style="3" customWidth="1"/>
    <col min="3074" max="3074" width="16.28515625" style="3" customWidth="1"/>
    <col min="3075" max="3075" width="5.85546875" style="3" customWidth="1"/>
    <col min="3076" max="3076" width="7.5703125" style="3" customWidth="1"/>
    <col min="3077" max="3080" width="4.7109375" style="3" customWidth="1"/>
    <col min="3081" max="3081" width="9.5703125" style="3" customWidth="1"/>
    <col min="3082" max="3082" width="11.42578125" style="3"/>
    <col min="3083" max="3083" width="8" style="3" customWidth="1"/>
    <col min="3084" max="3328" width="11.42578125" style="3"/>
    <col min="3329" max="3329" width="30.140625" style="3" customWidth="1"/>
    <col min="3330" max="3330" width="16.28515625" style="3" customWidth="1"/>
    <col min="3331" max="3331" width="5.85546875" style="3" customWidth="1"/>
    <col min="3332" max="3332" width="7.5703125" style="3" customWidth="1"/>
    <col min="3333" max="3336" width="4.7109375" style="3" customWidth="1"/>
    <col min="3337" max="3337" width="9.5703125" style="3" customWidth="1"/>
    <col min="3338" max="3338" width="11.42578125" style="3"/>
    <col min="3339" max="3339" width="8" style="3" customWidth="1"/>
    <col min="3340" max="3584" width="11.42578125" style="3"/>
    <col min="3585" max="3585" width="30.140625" style="3" customWidth="1"/>
    <col min="3586" max="3586" width="16.28515625" style="3" customWidth="1"/>
    <col min="3587" max="3587" width="5.85546875" style="3" customWidth="1"/>
    <col min="3588" max="3588" width="7.5703125" style="3" customWidth="1"/>
    <col min="3589" max="3592" width="4.7109375" style="3" customWidth="1"/>
    <col min="3593" max="3593" width="9.5703125" style="3" customWidth="1"/>
    <col min="3594" max="3594" width="11.42578125" style="3"/>
    <col min="3595" max="3595" width="8" style="3" customWidth="1"/>
    <col min="3596" max="3840" width="11.42578125" style="3"/>
    <col min="3841" max="3841" width="30.140625" style="3" customWidth="1"/>
    <col min="3842" max="3842" width="16.28515625" style="3" customWidth="1"/>
    <col min="3843" max="3843" width="5.85546875" style="3" customWidth="1"/>
    <col min="3844" max="3844" width="7.5703125" style="3" customWidth="1"/>
    <col min="3845" max="3848" width="4.7109375" style="3" customWidth="1"/>
    <col min="3849" max="3849" width="9.5703125" style="3" customWidth="1"/>
    <col min="3850" max="3850" width="11.42578125" style="3"/>
    <col min="3851" max="3851" width="8" style="3" customWidth="1"/>
    <col min="3852" max="4096" width="11.42578125" style="3"/>
    <col min="4097" max="4097" width="30.140625" style="3" customWidth="1"/>
    <col min="4098" max="4098" width="16.28515625" style="3" customWidth="1"/>
    <col min="4099" max="4099" width="5.85546875" style="3" customWidth="1"/>
    <col min="4100" max="4100" width="7.5703125" style="3" customWidth="1"/>
    <col min="4101" max="4104" width="4.7109375" style="3" customWidth="1"/>
    <col min="4105" max="4105" width="9.5703125" style="3" customWidth="1"/>
    <col min="4106" max="4106" width="11.42578125" style="3"/>
    <col min="4107" max="4107" width="8" style="3" customWidth="1"/>
    <col min="4108" max="4352" width="11.42578125" style="3"/>
    <col min="4353" max="4353" width="30.140625" style="3" customWidth="1"/>
    <col min="4354" max="4354" width="16.28515625" style="3" customWidth="1"/>
    <col min="4355" max="4355" width="5.85546875" style="3" customWidth="1"/>
    <col min="4356" max="4356" width="7.5703125" style="3" customWidth="1"/>
    <col min="4357" max="4360" width="4.7109375" style="3" customWidth="1"/>
    <col min="4361" max="4361" width="9.5703125" style="3" customWidth="1"/>
    <col min="4362" max="4362" width="11.42578125" style="3"/>
    <col min="4363" max="4363" width="8" style="3" customWidth="1"/>
    <col min="4364" max="4608" width="11.42578125" style="3"/>
    <col min="4609" max="4609" width="30.140625" style="3" customWidth="1"/>
    <col min="4610" max="4610" width="16.28515625" style="3" customWidth="1"/>
    <col min="4611" max="4611" width="5.85546875" style="3" customWidth="1"/>
    <col min="4612" max="4612" width="7.5703125" style="3" customWidth="1"/>
    <col min="4613" max="4616" width="4.7109375" style="3" customWidth="1"/>
    <col min="4617" max="4617" width="9.5703125" style="3" customWidth="1"/>
    <col min="4618" max="4618" width="11.42578125" style="3"/>
    <col min="4619" max="4619" width="8" style="3" customWidth="1"/>
    <col min="4620" max="4864" width="11.42578125" style="3"/>
    <col min="4865" max="4865" width="30.140625" style="3" customWidth="1"/>
    <col min="4866" max="4866" width="16.28515625" style="3" customWidth="1"/>
    <col min="4867" max="4867" width="5.85546875" style="3" customWidth="1"/>
    <col min="4868" max="4868" width="7.5703125" style="3" customWidth="1"/>
    <col min="4869" max="4872" width="4.7109375" style="3" customWidth="1"/>
    <col min="4873" max="4873" width="9.5703125" style="3" customWidth="1"/>
    <col min="4874" max="4874" width="11.42578125" style="3"/>
    <col min="4875" max="4875" width="8" style="3" customWidth="1"/>
    <col min="4876" max="5120" width="11.42578125" style="3"/>
    <col min="5121" max="5121" width="30.140625" style="3" customWidth="1"/>
    <col min="5122" max="5122" width="16.28515625" style="3" customWidth="1"/>
    <col min="5123" max="5123" width="5.85546875" style="3" customWidth="1"/>
    <col min="5124" max="5124" width="7.5703125" style="3" customWidth="1"/>
    <col min="5125" max="5128" width="4.7109375" style="3" customWidth="1"/>
    <col min="5129" max="5129" width="9.5703125" style="3" customWidth="1"/>
    <col min="5130" max="5130" width="11.42578125" style="3"/>
    <col min="5131" max="5131" width="8" style="3" customWidth="1"/>
    <col min="5132" max="5376" width="11.42578125" style="3"/>
    <col min="5377" max="5377" width="30.140625" style="3" customWidth="1"/>
    <col min="5378" max="5378" width="16.28515625" style="3" customWidth="1"/>
    <col min="5379" max="5379" width="5.85546875" style="3" customWidth="1"/>
    <col min="5380" max="5380" width="7.5703125" style="3" customWidth="1"/>
    <col min="5381" max="5384" width="4.7109375" style="3" customWidth="1"/>
    <col min="5385" max="5385" width="9.5703125" style="3" customWidth="1"/>
    <col min="5386" max="5386" width="11.42578125" style="3"/>
    <col min="5387" max="5387" width="8" style="3" customWidth="1"/>
    <col min="5388" max="5632" width="11.42578125" style="3"/>
    <col min="5633" max="5633" width="30.140625" style="3" customWidth="1"/>
    <col min="5634" max="5634" width="16.28515625" style="3" customWidth="1"/>
    <col min="5635" max="5635" width="5.85546875" style="3" customWidth="1"/>
    <col min="5636" max="5636" width="7.5703125" style="3" customWidth="1"/>
    <col min="5637" max="5640" width="4.7109375" style="3" customWidth="1"/>
    <col min="5641" max="5641" width="9.5703125" style="3" customWidth="1"/>
    <col min="5642" max="5642" width="11.42578125" style="3"/>
    <col min="5643" max="5643" width="8" style="3" customWidth="1"/>
    <col min="5644" max="5888" width="11.42578125" style="3"/>
    <col min="5889" max="5889" width="30.140625" style="3" customWidth="1"/>
    <col min="5890" max="5890" width="16.28515625" style="3" customWidth="1"/>
    <col min="5891" max="5891" width="5.85546875" style="3" customWidth="1"/>
    <col min="5892" max="5892" width="7.5703125" style="3" customWidth="1"/>
    <col min="5893" max="5896" width="4.7109375" style="3" customWidth="1"/>
    <col min="5897" max="5897" width="9.5703125" style="3" customWidth="1"/>
    <col min="5898" max="5898" width="11.42578125" style="3"/>
    <col min="5899" max="5899" width="8" style="3" customWidth="1"/>
    <col min="5900" max="6144" width="11.42578125" style="3"/>
    <col min="6145" max="6145" width="30.140625" style="3" customWidth="1"/>
    <col min="6146" max="6146" width="16.28515625" style="3" customWidth="1"/>
    <col min="6147" max="6147" width="5.85546875" style="3" customWidth="1"/>
    <col min="6148" max="6148" width="7.5703125" style="3" customWidth="1"/>
    <col min="6149" max="6152" width="4.7109375" style="3" customWidth="1"/>
    <col min="6153" max="6153" width="9.5703125" style="3" customWidth="1"/>
    <col min="6154" max="6154" width="11.42578125" style="3"/>
    <col min="6155" max="6155" width="8" style="3" customWidth="1"/>
    <col min="6156" max="6400" width="11.42578125" style="3"/>
    <col min="6401" max="6401" width="30.140625" style="3" customWidth="1"/>
    <col min="6402" max="6402" width="16.28515625" style="3" customWidth="1"/>
    <col min="6403" max="6403" width="5.85546875" style="3" customWidth="1"/>
    <col min="6404" max="6404" width="7.5703125" style="3" customWidth="1"/>
    <col min="6405" max="6408" width="4.7109375" style="3" customWidth="1"/>
    <col min="6409" max="6409" width="9.5703125" style="3" customWidth="1"/>
    <col min="6410" max="6410" width="11.42578125" style="3"/>
    <col min="6411" max="6411" width="8" style="3" customWidth="1"/>
    <col min="6412" max="6656" width="11.42578125" style="3"/>
    <col min="6657" max="6657" width="30.140625" style="3" customWidth="1"/>
    <col min="6658" max="6658" width="16.28515625" style="3" customWidth="1"/>
    <col min="6659" max="6659" width="5.85546875" style="3" customWidth="1"/>
    <col min="6660" max="6660" width="7.5703125" style="3" customWidth="1"/>
    <col min="6661" max="6664" width="4.7109375" style="3" customWidth="1"/>
    <col min="6665" max="6665" width="9.5703125" style="3" customWidth="1"/>
    <col min="6666" max="6666" width="11.42578125" style="3"/>
    <col min="6667" max="6667" width="8" style="3" customWidth="1"/>
    <col min="6668" max="6912" width="11.42578125" style="3"/>
    <col min="6913" max="6913" width="30.140625" style="3" customWidth="1"/>
    <col min="6914" max="6914" width="16.28515625" style="3" customWidth="1"/>
    <col min="6915" max="6915" width="5.85546875" style="3" customWidth="1"/>
    <col min="6916" max="6916" width="7.5703125" style="3" customWidth="1"/>
    <col min="6917" max="6920" width="4.7109375" style="3" customWidth="1"/>
    <col min="6921" max="6921" width="9.5703125" style="3" customWidth="1"/>
    <col min="6922" max="6922" width="11.42578125" style="3"/>
    <col min="6923" max="6923" width="8" style="3" customWidth="1"/>
    <col min="6924" max="7168" width="11.42578125" style="3"/>
    <col min="7169" max="7169" width="30.140625" style="3" customWidth="1"/>
    <col min="7170" max="7170" width="16.28515625" style="3" customWidth="1"/>
    <col min="7171" max="7171" width="5.85546875" style="3" customWidth="1"/>
    <col min="7172" max="7172" width="7.5703125" style="3" customWidth="1"/>
    <col min="7173" max="7176" width="4.7109375" style="3" customWidth="1"/>
    <col min="7177" max="7177" width="9.5703125" style="3" customWidth="1"/>
    <col min="7178" max="7178" width="11.42578125" style="3"/>
    <col min="7179" max="7179" width="8" style="3" customWidth="1"/>
    <col min="7180" max="7424" width="11.42578125" style="3"/>
    <col min="7425" max="7425" width="30.140625" style="3" customWidth="1"/>
    <col min="7426" max="7426" width="16.28515625" style="3" customWidth="1"/>
    <col min="7427" max="7427" width="5.85546875" style="3" customWidth="1"/>
    <col min="7428" max="7428" width="7.5703125" style="3" customWidth="1"/>
    <col min="7429" max="7432" width="4.7109375" style="3" customWidth="1"/>
    <col min="7433" max="7433" width="9.5703125" style="3" customWidth="1"/>
    <col min="7434" max="7434" width="11.42578125" style="3"/>
    <col min="7435" max="7435" width="8" style="3" customWidth="1"/>
    <col min="7436" max="7680" width="11.42578125" style="3"/>
    <col min="7681" max="7681" width="30.140625" style="3" customWidth="1"/>
    <col min="7682" max="7682" width="16.28515625" style="3" customWidth="1"/>
    <col min="7683" max="7683" width="5.85546875" style="3" customWidth="1"/>
    <col min="7684" max="7684" width="7.5703125" style="3" customWidth="1"/>
    <col min="7685" max="7688" width="4.7109375" style="3" customWidth="1"/>
    <col min="7689" max="7689" width="9.5703125" style="3" customWidth="1"/>
    <col min="7690" max="7690" width="11.42578125" style="3"/>
    <col min="7691" max="7691" width="8" style="3" customWidth="1"/>
    <col min="7692" max="7936" width="11.42578125" style="3"/>
    <col min="7937" max="7937" width="30.140625" style="3" customWidth="1"/>
    <col min="7938" max="7938" width="16.28515625" style="3" customWidth="1"/>
    <col min="7939" max="7939" width="5.85546875" style="3" customWidth="1"/>
    <col min="7940" max="7940" width="7.5703125" style="3" customWidth="1"/>
    <col min="7941" max="7944" width="4.7109375" style="3" customWidth="1"/>
    <col min="7945" max="7945" width="9.5703125" style="3" customWidth="1"/>
    <col min="7946" max="7946" width="11.42578125" style="3"/>
    <col min="7947" max="7947" width="8" style="3" customWidth="1"/>
    <col min="7948" max="8192" width="11.42578125" style="3"/>
    <col min="8193" max="8193" width="30.140625" style="3" customWidth="1"/>
    <col min="8194" max="8194" width="16.28515625" style="3" customWidth="1"/>
    <col min="8195" max="8195" width="5.85546875" style="3" customWidth="1"/>
    <col min="8196" max="8196" width="7.5703125" style="3" customWidth="1"/>
    <col min="8197" max="8200" width="4.7109375" style="3" customWidth="1"/>
    <col min="8201" max="8201" width="9.5703125" style="3" customWidth="1"/>
    <col min="8202" max="8202" width="11.42578125" style="3"/>
    <col min="8203" max="8203" width="8" style="3" customWidth="1"/>
    <col min="8204" max="8448" width="11.42578125" style="3"/>
    <col min="8449" max="8449" width="30.140625" style="3" customWidth="1"/>
    <col min="8450" max="8450" width="16.28515625" style="3" customWidth="1"/>
    <col min="8451" max="8451" width="5.85546875" style="3" customWidth="1"/>
    <col min="8452" max="8452" width="7.5703125" style="3" customWidth="1"/>
    <col min="8453" max="8456" width="4.7109375" style="3" customWidth="1"/>
    <col min="8457" max="8457" width="9.5703125" style="3" customWidth="1"/>
    <col min="8458" max="8458" width="11.42578125" style="3"/>
    <col min="8459" max="8459" width="8" style="3" customWidth="1"/>
    <col min="8460" max="8704" width="11.42578125" style="3"/>
    <col min="8705" max="8705" width="30.140625" style="3" customWidth="1"/>
    <col min="8706" max="8706" width="16.28515625" style="3" customWidth="1"/>
    <col min="8707" max="8707" width="5.85546875" style="3" customWidth="1"/>
    <col min="8708" max="8708" width="7.5703125" style="3" customWidth="1"/>
    <col min="8709" max="8712" width="4.7109375" style="3" customWidth="1"/>
    <col min="8713" max="8713" width="9.5703125" style="3" customWidth="1"/>
    <col min="8714" max="8714" width="11.42578125" style="3"/>
    <col min="8715" max="8715" width="8" style="3" customWidth="1"/>
    <col min="8716" max="8960" width="11.42578125" style="3"/>
    <col min="8961" max="8961" width="30.140625" style="3" customWidth="1"/>
    <col min="8962" max="8962" width="16.28515625" style="3" customWidth="1"/>
    <col min="8963" max="8963" width="5.85546875" style="3" customWidth="1"/>
    <col min="8964" max="8964" width="7.5703125" style="3" customWidth="1"/>
    <col min="8965" max="8968" width="4.7109375" style="3" customWidth="1"/>
    <col min="8969" max="8969" width="9.5703125" style="3" customWidth="1"/>
    <col min="8970" max="8970" width="11.42578125" style="3"/>
    <col min="8971" max="8971" width="8" style="3" customWidth="1"/>
    <col min="8972" max="9216" width="11.42578125" style="3"/>
    <col min="9217" max="9217" width="30.140625" style="3" customWidth="1"/>
    <col min="9218" max="9218" width="16.28515625" style="3" customWidth="1"/>
    <col min="9219" max="9219" width="5.85546875" style="3" customWidth="1"/>
    <col min="9220" max="9220" width="7.5703125" style="3" customWidth="1"/>
    <col min="9221" max="9224" width="4.7109375" style="3" customWidth="1"/>
    <col min="9225" max="9225" width="9.5703125" style="3" customWidth="1"/>
    <col min="9226" max="9226" width="11.42578125" style="3"/>
    <col min="9227" max="9227" width="8" style="3" customWidth="1"/>
    <col min="9228" max="9472" width="11.42578125" style="3"/>
    <col min="9473" max="9473" width="30.140625" style="3" customWidth="1"/>
    <col min="9474" max="9474" width="16.28515625" style="3" customWidth="1"/>
    <col min="9475" max="9475" width="5.85546875" style="3" customWidth="1"/>
    <col min="9476" max="9476" width="7.5703125" style="3" customWidth="1"/>
    <col min="9477" max="9480" width="4.7109375" style="3" customWidth="1"/>
    <col min="9481" max="9481" width="9.5703125" style="3" customWidth="1"/>
    <col min="9482" max="9482" width="11.42578125" style="3"/>
    <col min="9483" max="9483" width="8" style="3" customWidth="1"/>
    <col min="9484" max="9728" width="11.42578125" style="3"/>
    <col min="9729" max="9729" width="30.140625" style="3" customWidth="1"/>
    <col min="9730" max="9730" width="16.28515625" style="3" customWidth="1"/>
    <col min="9731" max="9731" width="5.85546875" style="3" customWidth="1"/>
    <col min="9732" max="9732" width="7.5703125" style="3" customWidth="1"/>
    <col min="9733" max="9736" width="4.7109375" style="3" customWidth="1"/>
    <col min="9737" max="9737" width="9.5703125" style="3" customWidth="1"/>
    <col min="9738" max="9738" width="11.42578125" style="3"/>
    <col min="9739" max="9739" width="8" style="3" customWidth="1"/>
    <col min="9740" max="9984" width="11.42578125" style="3"/>
    <col min="9985" max="9985" width="30.140625" style="3" customWidth="1"/>
    <col min="9986" max="9986" width="16.28515625" style="3" customWidth="1"/>
    <col min="9987" max="9987" width="5.85546875" style="3" customWidth="1"/>
    <col min="9988" max="9988" width="7.5703125" style="3" customWidth="1"/>
    <col min="9989" max="9992" width="4.7109375" style="3" customWidth="1"/>
    <col min="9993" max="9993" width="9.5703125" style="3" customWidth="1"/>
    <col min="9994" max="9994" width="11.42578125" style="3"/>
    <col min="9995" max="9995" width="8" style="3" customWidth="1"/>
    <col min="9996" max="10240" width="11.42578125" style="3"/>
    <col min="10241" max="10241" width="30.140625" style="3" customWidth="1"/>
    <col min="10242" max="10242" width="16.28515625" style="3" customWidth="1"/>
    <col min="10243" max="10243" width="5.85546875" style="3" customWidth="1"/>
    <col min="10244" max="10244" width="7.5703125" style="3" customWidth="1"/>
    <col min="10245" max="10248" width="4.7109375" style="3" customWidth="1"/>
    <col min="10249" max="10249" width="9.5703125" style="3" customWidth="1"/>
    <col min="10250" max="10250" width="11.42578125" style="3"/>
    <col min="10251" max="10251" width="8" style="3" customWidth="1"/>
    <col min="10252" max="10496" width="11.42578125" style="3"/>
    <col min="10497" max="10497" width="30.140625" style="3" customWidth="1"/>
    <col min="10498" max="10498" width="16.28515625" style="3" customWidth="1"/>
    <col min="10499" max="10499" width="5.85546875" style="3" customWidth="1"/>
    <col min="10500" max="10500" width="7.5703125" style="3" customWidth="1"/>
    <col min="10501" max="10504" width="4.7109375" style="3" customWidth="1"/>
    <col min="10505" max="10505" width="9.5703125" style="3" customWidth="1"/>
    <col min="10506" max="10506" width="11.42578125" style="3"/>
    <col min="10507" max="10507" width="8" style="3" customWidth="1"/>
    <col min="10508" max="10752" width="11.42578125" style="3"/>
    <col min="10753" max="10753" width="30.140625" style="3" customWidth="1"/>
    <col min="10754" max="10754" width="16.28515625" style="3" customWidth="1"/>
    <col min="10755" max="10755" width="5.85546875" style="3" customWidth="1"/>
    <col min="10756" max="10756" width="7.5703125" style="3" customWidth="1"/>
    <col min="10757" max="10760" width="4.7109375" style="3" customWidth="1"/>
    <col min="10761" max="10761" width="9.5703125" style="3" customWidth="1"/>
    <col min="10762" max="10762" width="11.42578125" style="3"/>
    <col min="10763" max="10763" width="8" style="3" customWidth="1"/>
    <col min="10764" max="11008" width="11.42578125" style="3"/>
    <col min="11009" max="11009" width="30.140625" style="3" customWidth="1"/>
    <col min="11010" max="11010" width="16.28515625" style="3" customWidth="1"/>
    <col min="11011" max="11011" width="5.85546875" style="3" customWidth="1"/>
    <col min="11012" max="11012" width="7.5703125" style="3" customWidth="1"/>
    <col min="11013" max="11016" width="4.7109375" style="3" customWidth="1"/>
    <col min="11017" max="11017" width="9.5703125" style="3" customWidth="1"/>
    <col min="11018" max="11018" width="11.42578125" style="3"/>
    <col min="11019" max="11019" width="8" style="3" customWidth="1"/>
    <col min="11020" max="11264" width="11.42578125" style="3"/>
    <col min="11265" max="11265" width="30.140625" style="3" customWidth="1"/>
    <col min="11266" max="11266" width="16.28515625" style="3" customWidth="1"/>
    <col min="11267" max="11267" width="5.85546875" style="3" customWidth="1"/>
    <col min="11268" max="11268" width="7.5703125" style="3" customWidth="1"/>
    <col min="11269" max="11272" width="4.7109375" style="3" customWidth="1"/>
    <col min="11273" max="11273" width="9.5703125" style="3" customWidth="1"/>
    <col min="11274" max="11274" width="11.42578125" style="3"/>
    <col min="11275" max="11275" width="8" style="3" customWidth="1"/>
    <col min="11276" max="11520" width="11.42578125" style="3"/>
    <col min="11521" max="11521" width="30.140625" style="3" customWidth="1"/>
    <col min="11522" max="11522" width="16.28515625" style="3" customWidth="1"/>
    <col min="11523" max="11523" width="5.85546875" style="3" customWidth="1"/>
    <col min="11524" max="11524" width="7.5703125" style="3" customWidth="1"/>
    <col min="11525" max="11528" width="4.7109375" style="3" customWidth="1"/>
    <col min="11529" max="11529" width="9.5703125" style="3" customWidth="1"/>
    <col min="11530" max="11530" width="11.42578125" style="3"/>
    <col min="11531" max="11531" width="8" style="3" customWidth="1"/>
    <col min="11532" max="11776" width="11.42578125" style="3"/>
    <col min="11777" max="11777" width="30.140625" style="3" customWidth="1"/>
    <col min="11778" max="11778" width="16.28515625" style="3" customWidth="1"/>
    <col min="11779" max="11779" width="5.85546875" style="3" customWidth="1"/>
    <col min="11780" max="11780" width="7.5703125" style="3" customWidth="1"/>
    <col min="11781" max="11784" width="4.7109375" style="3" customWidth="1"/>
    <col min="11785" max="11785" width="9.5703125" style="3" customWidth="1"/>
    <col min="11786" max="11786" width="11.42578125" style="3"/>
    <col min="11787" max="11787" width="8" style="3" customWidth="1"/>
    <col min="11788" max="12032" width="11.42578125" style="3"/>
    <col min="12033" max="12033" width="30.140625" style="3" customWidth="1"/>
    <col min="12034" max="12034" width="16.28515625" style="3" customWidth="1"/>
    <col min="12035" max="12035" width="5.85546875" style="3" customWidth="1"/>
    <col min="12036" max="12036" width="7.5703125" style="3" customWidth="1"/>
    <col min="12037" max="12040" width="4.7109375" style="3" customWidth="1"/>
    <col min="12041" max="12041" width="9.5703125" style="3" customWidth="1"/>
    <col min="12042" max="12042" width="11.42578125" style="3"/>
    <col min="12043" max="12043" width="8" style="3" customWidth="1"/>
    <col min="12044" max="12288" width="11.42578125" style="3"/>
    <col min="12289" max="12289" width="30.140625" style="3" customWidth="1"/>
    <col min="12290" max="12290" width="16.28515625" style="3" customWidth="1"/>
    <col min="12291" max="12291" width="5.85546875" style="3" customWidth="1"/>
    <col min="12292" max="12292" width="7.5703125" style="3" customWidth="1"/>
    <col min="12293" max="12296" width="4.7109375" style="3" customWidth="1"/>
    <col min="12297" max="12297" width="9.5703125" style="3" customWidth="1"/>
    <col min="12298" max="12298" width="11.42578125" style="3"/>
    <col min="12299" max="12299" width="8" style="3" customWidth="1"/>
    <col min="12300" max="12544" width="11.42578125" style="3"/>
    <col min="12545" max="12545" width="30.140625" style="3" customWidth="1"/>
    <col min="12546" max="12546" width="16.28515625" style="3" customWidth="1"/>
    <col min="12547" max="12547" width="5.85546875" style="3" customWidth="1"/>
    <col min="12548" max="12548" width="7.5703125" style="3" customWidth="1"/>
    <col min="12549" max="12552" width="4.7109375" style="3" customWidth="1"/>
    <col min="12553" max="12553" width="9.5703125" style="3" customWidth="1"/>
    <col min="12554" max="12554" width="11.42578125" style="3"/>
    <col min="12555" max="12555" width="8" style="3" customWidth="1"/>
    <col min="12556" max="12800" width="11.42578125" style="3"/>
    <col min="12801" max="12801" width="30.140625" style="3" customWidth="1"/>
    <col min="12802" max="12802" width="16.28515625" style="3" customWidth="1"/>
    <col min="12803" max="12803" width="5.85546875" style="3" customWidth="1"/>
    <col min="12804" max="12804" width="7.5703125" style="3" customWidth="1"/>
    <col min="12805" max="12808" width="4.7109375" style="3" customWidth="1"/>
    <col min="12809" max="12809" width="9.5703125" style="3" customWidth="1"/>
    <col min="12810" max="12810" width="11.42578125" style="3"/>
    <col min="12811" max="12811" width="8" style="3" customWidth="1"/>
    <col min="12812" max="13056" width="11.42578125" style="3"/>
    <col min="13057" max="13057" width="30.140625" style="3" customWidth="1"/>
    <col min="13058" max="13058" width="16.28515625" style="3" customWidth="1"/>
    <col min="13059" max="13059" width="5.85546875" style="3" customWidth="1"/>
    <col min="13060" max="13060" width="7.5703125" style="3" customWidth="1"/>
    <col min="13061" max="13064" width="4.7109375" style="3" customWidth="1"/>
    <col min="13065" max="13065" width="9.5703125" style="3" customWidth="1"/>
    <col min="13066" max="13066" width="11.42578125" style="3"/>
    <col min="13067" max="13067" width="8" style="3" customWidth="1"/>
    <col min="13068" max="13312" width="11.42578125" style="3"/>
    <col min="13313" max="13313" width="30.140625" style="3" customWidth="1"/>
    <col min="13314" max="13314" width="16.28515625" style="3" customWidth="1"/>
    <col min="13315" max="13315" width="5.85546875" style="3" customWidth="1"/>
    <col min="13316" max="13316" width="7.5703125" style="3" customWidth="1"/>
    <col min="13317" max="13320" width="4.7109375" style="3" customWidth="1"/>
    <col min="13321" max="13321" width="9.5703125" style="3" customWidth="1"/>
    <col min="13322" max="13322" width="11.42578125" style="3"/>
    <col min="13323" max="13323" width="8" style="3" customWidth="1"/>
    <col min="13324" max="13568" width="11.42578125" style="3"/>
    <col min="13569" max="13569" width="30.140625" style="3" customWidth="1"/>
    <col min="13570" max="13570" width="16.28515625" style="3" customWidth="1"/>
    <col min="13571" max="13571" width="5.85546875" style="3" customWidth="1"/>
    <col min="13572" max="13572" width="7.5703125" style="3" customWidth="1"/>
    <col min="13573" max="13576" width="4.7109375" style="3" customWidth="1"/>
    <col min="13577" max="13577" width="9.5703125" style="3" customWidth="1"/>
    <col min="13578" max="13578" width="11.42578125" style="3"/>
    <col min="13579" max="13579" width="8" style="3" customWidth="1"/>
    <col min="13580" max="13824" width="11.42578125" style="3"/>
    <col min="13825" max="13825" width="30.140625" style="3" customWidth="1"/>
    <col min="13826" max="13826" width="16.28515625" style="3" customWidth="1"/>
    <col min="13827" max="13827" width="5.85546875" style="3" customWidth="1"/>
    <col min="13828" max="13828" width="7.5703125" style="3" customWidth="1"/>
    <col min="13829" max="13832" width="4.7109375" style="3" customWidth="1"/>
    <col min="13833" max="13833" width="9.5703125" style="3" customWidth="1"/>
    <col min="13834" max="13834" width="11.42578125" style="3"/>
    <col min="13835" max="13835" width="8" style="3" customWidth="1"/>
    <col min="13836" max="14080" width="11.42578125" style="3"/>
    <col min="14081" max="14081" width="30.140625" style="3" customWidth="1"/>
    <col min="14082" max="14082" width="16.28515625" style="3" customWidth="1"/>
    <col min="14083" max="14083" width="5.85546875" style="3" customWidth="1"/>
    <col min="14084" max="14084" width="7.5703125" style="3" customWidth="1"/>
    <col min="14085" max="14088" width="4.7109375" style="3" customWidth="1"/>
    <col min="14089" max="14089" width="9.5703125" style="3" customWidth="1"/>
    <col min="14090" max="14090" width="11.42578125" style="3"/>
    <col min="14091" max="14091" width="8" style="3" customWidth="1"/>
    <col min="14092" max="14336" width="11.42578125" style="3"/>
    <col min="14337" max="14337" width="30.140625" style="3" customWidth="1"/>
    <col min="14338" max="14338" width="16.28515625" style="3" customWidth="1"/>
    <col min="14339" max="14339" width="5.85546875" style="3" customWidth="1"/>
    <col min="14340" max="14340" width="7.5703125" style="3" customWidth="1"/>
    <col min="14341" max="14344" width="4.7109375" style="3" customWidth="1"/>
    <col min="14345" max="14345" width="9.5703125" style="3" customWidth="1"/>
    <col min="14346" max="14346" width="11.42578125" style="3"/>
    <col min="14347" max="14347" width="8" style="3" customWidth="1"/>
    <col min="14348" max="14592" width="11.42578125" style="3"/>
    <col min="14593" max="14593" width="30.140625" style="3" customWidth="1"/>
    <col min="14594" max="14594" width="16.28515625" style="3" customWidth="1"/>
    <col min="14595" max="14595" width="5.85546875" style="3" customWidth="1"/>
    <col min="14596" max="14596" width="7.5703125" style="3" customWidth="1"/>
    <col min="14597" max="14600" width="4.7109375" style="3" customWidth="1"/>
    <col min="14601" max="14601" width="9.5703125" style="3" customWidth="1"/>
    <col min="14602" max="14602" width="11.42578125" style="3"/>
    <col min="14603" max="14603" width="8" style="3" customWidth="1"/>
    <col min="14604" max="14848" width="11.42578125" style="3"/>
    <col min="14849" max="14849" width="30.140625" style="3" customWidth="1"/>
    <col min="14850" max="14850" width="16.28515625" style="3" customWidth="1"/>
    <col min="14851" max="14851" width="5.85546875" style="3" customWidth="1"/>
    <col min="14852" max="14852" width="7.5703125" style="3" customWidth="1"/>
    <col min="14853" max="14856" width="4.7109375" style="3" customWidth="1"/>
    <col min="14857" max="14857" width="9.5703125" style="3" customWidth="1"/>
    <col min="14858" max="14858" width="11.42578125" style="3"/>
    <col min="14859" max="14859" width="8" style="3" customWidth="1"/>
    <col min="14860" max="15104" width="11.42578125" style="3"/>
    <col min="15105" max="15105" width="30.140625" style="3" customWidth="1"/>
    <col min="15106" max="15106" width="16.28515625" style="3" customWidth="1"/>
    <col min="15107" max="15107" width="5.85546875" style="3" customWidth="1"/>
    <col min="15108" max="15108" width="7.5703125" style="3" customWidth="1"/>
    <col min="15109" max="15112" width="4.7109375" style="3" customWidth="1"/>
    <col min="15113" max="15113" width="9.5703125" style="3" customWidth="1"/>
    <col min="15114" max="15114" width="11.42578125" style="3"/>
    <col min="15115" max="15115" width="8" style="3" customWidth="1"/>
    <col min="15116" max="15360" width="11.42578125" style="3"/>
    <col min="15361" max="15361" width="30.140625" style="3" customWidth="1"/>
    <col min="15362" max="15362" width="16.28515625" style="3" customWidth="1"/>
    <col min="15363" max="15363" width="5.85546875" style="3" customWidth="1"/>
    <col min="15364" max="15364" width="7.5703125" style="3" customWidth="1"/>
    <col min="15365" max="15368" width="4.7109375" style="3" customWidth="1"/>
    <col min="15369" max="15369" width="9.5703125" style="3" customWidth="1"/>
    <col min="15370" max="15370" width="11.42578125" style="3"/>
    <col min="15371" max="15371" width="8" style="3" customWidth="1"/>
    <col min="15372" max="15616" width="11.42578125" style="3"/>
    <col min="15617" max="15617" width="30.140625" style="3" customWidth="1"/>
    <col min="15618" max="15618" width="16.28515625" style="3" customWidth="1"/>
    <col min="15619" max="15619" width="5.85546875" style="3" customWidth="1"/>
    <col min="15620" max="15620" width="7.5703125" style="3" customWidth="1"/>
    <col min="15621" max="15624" width="4.7109375" style="3" customWidth="1"/>
    <col min="15625" max="15625" width="9.5703125" style="3" customWidth="1"/>
    <col min="15626" max="15626" width="11.42578125" style="3"/>
    <col min="15627" max="15627" width="8" style="3" customWidth="1"/>
    <col min="15628" max="15872" width="11.42578125" style="3"/>
    <col min="15873" max="15873" width="30.140625" style="3" customWidth="1"/>
    <col min="15874" max="15874" width="16.28515625" style="3" customWidth="1"/>
    <col min="15875" max="15875" width="5.85546875" style="3" customWidth="1"/>
    <col min="15876" max="15876" width="7.5703125" style="3" customWidth="1"/>
    <col min="15877" max="15880" width="4.7109375" style="3" customWidth="1"/>
    <col min="15881" max="15881" width="9.5703125" style="3" customWidth="1"/>
    <col min="15882" max="15882" width="11.42578125" style="3"/>
    <col min="15883" max="15883" width="8" style="3" customWidth="1"/>
    <col min="15884" max="16128" width="11.42578125" style="3"/>
    <col min="16129" max="16129" width="30.140625" style="3" customWidth="1"/>
    <col min="16130" max="16130" width="16.28515625" style="3" customWidth="1"/>
    <col min="16131" max="16131" width="5.85546875" style="3" customWidth="1"/>
    <col min="16132" max="16132" width="7.5703125" style="3" customWidth="1"/>
    <col min="16133" max="16136" width="4.7109375" style="3" customWidth="1"/>
    <col min="16137" max="16137" width="9.5703125" style="3" customWidth="1"/>
    <col min="16138" max="16138" width="11.42578125" style="3"/>
    <col min="16139" max="16139" width="8" style="3" customWidth="1"/>
    <col min="16140" max="16384" width="11.42578125" style="3"/>
  </cols>
  <sheetData>
    <row r="1" spans="1:12" x14ac:dyDescent="0.2">
      <c r="A1" s="803"/>
      <c r="B1" s="500"/>
      <c r="C1" s="500"/>
      <c r="D1" s="500"/>
      <c r="E1" s="500"/>
      <c r="F1" s="500"/>
      <c r="G1" s="500"/>
      <c r="H1" s="500"/>
      <c r="I1" s="2"/>
      <c r="J1" s="2"/>
      <c r="K1" s="2"/>
      <c r="L1" s="2"/>
    </row>
    <row r="2" spans="1:12" x14ac:dyDescent="0.2">
      <c r="A2" s="803"/>
      <c r="B2" s="12"/>
      <c r="C2" s="637" t="s">
        <v>0</v>
      </c>
      <c r="D2" s="637"/>
      <c r="E2" s="637"/>
      <c r="F2" s="637"/>
      <c r="G2" s="637"/>
      <c r="H2" s="637"/>
      <c r="I2" s="637"/>
      <c r="J2" s="637"/>
      <c r="K2" s="637"/>
      <c r="L2" s="637"/>
    </row>
    <row r="3" spans="1:12" x14ac:dyDescent="0.2">
      <c r="A3" s="803"/>
      <c r="B3" s="12"/>
      <c r="C3" s="637"/>
      <c r="D3" s="637"/>
      <c r="E3" s="637"/>
      <c r="F3" s="637"/>
      <c r="G3" s="637"/>
      <c r="H3" s="637"/>
      <c r="I3" s="637"/>
      <c r="J3" s="637"/>
      <c r="K3" s="637"/>
      <c r="L3" s="637"/>
    </row>
    <row r="4" spans="1:12" x14ac:dyDescent="0.2">
      <c r="A4" s="803"/>
      <c r="B4" s="12"/>
      <c r="C4" s="637"/>
      <c r="D4" s="637"/>
      <c r="E4" s="637"/>
      <c r="F4" s="637"/>
      <c r="G4" s="637"/>
      <c r="H4" s="637"/>
      <c r="I4" s="637"/>
      <c r="J4" s="637"/>
      <c r="K4" s="637"/>
      <c r="L4" s="637"/>
    </row>
    <row r="5" spans="1:12" ht="38.1" customHeight="1" x14ac:dyDescent="0.2">
      <c r="A5" s="803"/>
      <c r="B5" s="500"/>
      <c r="C5" s="500"/>
      <c r="D5" s="500"/>
      <c r="E5" s="500"/>
      <c r="F5" s="500"/>
      <c r="G5" s="500"/>
      <c r="H5" s="500"/>
      <c r="I5" s="2"/>
      <c r="J5" s="2"/>
      <c r="K5" s="2"/>
      <c r="L5" s="2"/>
    </row>
    <row r="6" spans="1:12" x14ac:dyDescent="0.2">
      <c r="A6" s="500"/>
      <c r="B6" s="500"/>
      <c r="C6" s="500"/>
      <c r="D6" s="500"/>
      <c r="E6" s="500"/>
      <c r="F6" s="500"/>
      <c r="G6" s="500"/>
      <c r="H6" s="500"/>
      <c r="I6" s="2"/>
      <c r="J6" s="2"/>
      <c r="K6" s="2"/>
      <c r="L6" s="2"/>
    </row>
    <row r="7" spans="1:12" x14ac:dyDescent="0.2">
      <c r="A7" s="500"/>
      <c r="B7" s="500"/>
      <c r="C7" s="500"/>
      <c r="D7" s="500"/>
      <c r="E7" s="500"/>
      <c r="F7" s="500"/>
      <c r="G7" s="500"/>
      <c r="H7" s="500"/>
      <c r="I7" s="2"/>
      <c r="J7" s="2"/>
      <c r="K7" s="2"/>
      <c r="L7" s="2"/>
    </row>
    <row r="8" spans="1:12" ht="14.1" customHeight="1" x14ac:dyDescent="0.2"/>
    <row r="9" spans="1:12" ht="54.6" customHeight="1" x14ac:dyDescent="0.2">
      <c r="B9" s="804" t="s">
        <v>243</v>
      </c>
      <c r="C9" s="805"/>
      <c r="D9" s="805"/>
      <c r="E9" s="805"/>
      <c r="F9" s="805"/>
      <c r="G9" s="805"/>
      <c r="H9" s="805"/>
      <c r="I9" s="805"/>
      <c r="J9" s="805"/>
      <c r="K9" s="805"/>
      <c r="L9" s="805"/>
    </row>
    <row r="10" spans="1:12" ht="24" customHeight="1" x14ac:dyDescent="0.2">
      <c r="B10" s="630" t="s">
        <v>2</v>
      </c>
      <c r="C10" s="5"/>
      <c r="D10" s="5" t="s">
        <v>3</v>
      </c>
      <c r="E10" s="5" t="s">
        <v>4</v>
      </c>
      <c r="F10" s="799" t="s">
        <v>4</v>
      </c>
      <c r="G10" s="800"/>
      <c r="H10" s="799" t="s">
        <v>5</v>
      </c>
      <c r="I10" s="800"/>
      <c r="J10" s="6" t="s">
        <v>6</v>
      </c>
      <c r="K10" s="6" t="s">
        <v>7</v>
      </c>
      <c r="L10" s="6" t="s">
        <v>8</v>
      </c>
    </row>
    <row r="11" spans="1:12" ht="24" customHeight="1" x14ac:dyDescent="0.2">
      <c r="B11" s="631"/>
      <c r="C11" s="5" t="s">
        <v>9</v>
      </c>
      <c r="D11" s="7"/>
      <c r="E11" s="7"/>
      <c r="F11" s="801"/>
      <c r="G11" s="802"/>
      <c r="H11" s="801"/>
      <c r="I11" s="802"/>
      <c r="J11" s="8"/>
      <c r="K11" s="6"/>
      <c r="L11" s="6"/>
    </row>
    <row r="12" spans="1:12" ht="24" customHeight="1" x14ac:dyDescent="0.2">
      <c r="B12" s="632"/>
      <c r="C12" s="9" t="s">
        <v>10</v>
      </c>
      <c r="D12" s="9"/>
      <c r="E12" s="9"/>
      <c r="F12" s="799"/>
      <c r="G12" s="800"/>
      <c r="H12" s="799"/>
      <c r="I12" s="800"/>
      <c r="J12" s="10"/>
      <c r="K12" s="10"/>
      <c r="L12" s="10"/>
    </row>
    <row r="13" spans="1:12" ht="24" customHeight="1" x14ac:dyDescent="0.2">
      <c r="B13" s="5" t="s">
        <v>11</v>
      </c>
      <c r="C13" s="633"/>
      <c r="D13" s="640"/>
      <c r="E13" s="640"/>
      <c r="F13" s="640"/>
      <c r="G13" s="640"/>
      <c r="H13" s="640"/>
      <c r="I13" s="640"/>
      <c r="J13" s="640"/>
      <c r="K13" s="640"/>
      <c r="L13" s="634"/>
    </row>
    <row r="14" spans="1:12" ht="24" customHeight="1" x14ac:dyDescent="0.2">
      <c r="B14" s="11" t="s">
        <v>244</v>
      </c>
      <c r="C14" s="641"/>
      <c r="D14" s="641"/>
      <c r="E14" s="641"/>
      <c r="F14" s="641"/>
      <c r="G14" s="641"/>
      <c r="H14" s="641"/>
      <c r="I14" s="641"/>
      <c r="J14" s="641"/>
      <c r="K14" s="641"/>
      <c r="L14" s="641"/>
    </row>
    <row r="15" spans="1:12" ht="24" customHeight="1" x14ac:dyDescent="0.2">
      <c r="B15" s="5" t="s">
        <v>13</v>
      </c>
      <c r="C15" s="642"/>
      <c r="D15" s="641"/>
      <c r="E15" s="641"/>
      <c r="F15" s="641"/>
      <c r="G15" s="641"/>
      <c r="H15" s="641"/>
      <c r="I15" s="641"/>
      <c r="J15" s="641"/>
      <c r="K15" s="641"/>
      <c r="L15" s="641"/>
    </row>
    <row r="16" spans="1:12" ht="24" customHeight="1" x14ac:dyDescent="0.2">
      <c r="B16" s="5" t="s">
        <v>14</v>
      </c>
      <c r="C16" s="629"/>
      <c r="D16" s="629"/>
      <c r="E16" s="629"/>
      <c r="F16" s="629"/>
      <c r="G16" s="629"/>
      <c r="H16" s="629"/>
      <c r="I16" s="629"/>
      <c r="J16" s="629"/>
      <c r="K16" s="629"/>
      <c r="L16" s="629"/>
    </row>
    <row r="17" spans="1:20" ht="24" customHeight="1" x14ac:dyDescent="0.2">
      <c r="B17" s="11" t="s">
        <v>15</v>
      </c>
      <c r="C17" s="629"/>
      <c r="D17" s="629"/>
      <c r="E17" s="629"/>
      <c r="F17" s="629"/>
      <c r="G17" s="629"/>
      <c r="H17" s="629"/>
      <c r="I17" s="629"/>
      <c r="J17" s="629"/>
      <c r="K17" s="629"/>
      <c r="L17" s="629"/>
      <c r="M17" s="12"/>
      <c r="N17" s="12"/>
    </row>
    <row r="18" spans="1:20" ht="24" customHeight="1" x14ac:dyDescent="0.2">
      <c r="B18" s="5" t="s">
        <v>16</v>
      </c>
      <c r="C18" s="629"/>
      <c r="D18" s="629"/>
      <c r="E18" s="629"/>
      <c r="F18" s="629"/>
      <c r="G18" s="629"/>
      <c r="H18" s="629"/>
      <c r="I18" s="629"/>
      <c r="J18" s="629"/>
      <c r="K18" s="629"/>
      <c r="L18" s="629"/>
      <c r="M18" s="12"/>
      <c r="N18" s="12"/>
    </row>
    <row r="19" spans="1:20" s="17" customFormat="1" ht="29.45" customHeight="1" x14ac:dyDescent="0.2">
      <c r="A19" s="13"/>
      <c r="B19" s="795" t="s">
        <v>17</v>
      </c>
      <c r="C19" s="795"/>
      <c r="D19" s="796" t="s">
        <v>245</v>
      </c>
      <c r="E19" s="796"/>
      <c r="F19" s="797" t="s">
        <v>246</v>
      </c>
      <c r="G19" s="797"/>
      <c r="H19" s="797"/>
      <c r="I19" s="796" t="s">
        <v>377</v>
      </c>
      <c r="J19" s="796"/>
      <c r="K19" s="798" t="s">
        <v>378</v>
      </c>
      <c r="L19" s="798"/>
      <c r="M19" s="71"/>
      <c r="N19" s="72"/>
      <c r="O19" s="72"/>
      <c r="P19" s="72"/>
      <c r="Q19" s="73"/>
      <c r="R19" s="74"/>
      <c r="S19" s="72"/>
      <c r="T19" s="72"/>
    </row>
    <row r="20" spans="1:20" ht="28.5" customHeight="1" x14ac:dyDescent="0.2">
      <c r="B20" s="628"/>
      <c r="C20" s="628"/>
      <c r="D20" s="628"/>
      <c r="E20" s="628"/>
      <c r="F20" s="628"/>
      <c r="G20" s="628"/>
      <c r="H20" s="628"/>
      <c r="I20" s="628"/>
      <c r="J20" s="628"/>
      <c r="K20" s="18"/>
      <c r="L20" s="18"/>
      <c r="M20" s="12"/>
      <c r="N20" s="12"/>
    </row>
    <row r="21" spans="1:20" ht="27.6" customHeight="1" x14ac:dyDescent="0.2">
      <c r="B21" s="656" t="s">
        <v>23</v>
      </c>
      <c r="C21" s="656"/>
      <c r="D21" s="656"/>
      <c r="E21" s="656"/>
      <c r="F21" s="656"/>
      <c r="G21" s="656"/>
      <c r="H21" s="656"/>
      <c r="I21" s="656"/>
      <c r="J21" s="75">
        <v>0.49</v>
      </c>
      <c r="K21" s="75"/>
      <c r="L21" s="75">
        <f>(F81+H81)*J21/J81</f>
        <v>0.49</v>
      </c>
    </row>
    <row r="22" spans="1:20" ht="27.6" customHeight="1" x14ac:dyDescent="0.2">
      <c r="B22" s="657" t="s">
        <v>24</v>
      </c>
      <c r="C22" s="657"/>
      <c r="D22" s="657"/>
      <c r="E22" s="657"/>
      <c r="F22" s="76" t="s">
        <v>25</v>
      </c>
      <c r="G22" s="76" t="s">
        <v>26</v>
      </c>
      <c r="H22" s="76" t="s">
        <v>27</v>
      </c>
      <c r="I22" s="76" t="s">
        <v>28</v>
      </c>
      <c r="J22" s="658" t="s">
        <v>29</v>
      </c>
      <c r="K22" s="659"/>
      <c r="L22" s="659"/>
    </row>
    <row r="23" spans="1:20" s="26" customFormat="1" ht="83.45" customHeight="1" x14ac:dyDescent="0.2">
      <c r="A23" s="24">
        <v>1</v>
      </c>
      <c r="B23" s="526" t="s">
        <v>247</v>
      </c>
      <c r="C23" s="527"/>
      <c r="D23" s="527"/>
      <c r="E23" s="528"/>
      <c r="F23" s="77">
        <v>1</v>
      </c>
      <c r="G23" s="77"/>
      <c r="H23" s="77"/>
      <c r="I23" s="77"/>
      <c r="J23" s="792" t="s">
        <v>379</v>
      </c>
      <c r="K23" s="793"/>
      <c r="L23" s="793"/>
      <c r="N23" s="794"/>
      <c r="O23" s="794"/>
      <c r="P23" s="794"/>
    </row>
    <row r="24" spans="1:20" s="26" customFormat="1" ht="44.25" customHeight="1" x14ac:dyDescent="0.2">
      <c r="A24" s="24">
        <v>2</v>
      </c>
      <c r="B24" s="526" t="s">
        <v>248</v>
      </c>
      <c r="C24" s="527"/>
      <c r="D24" s="527"/>
      <c r="E24" s="528"/>
      <c r="F24" s="77">
        <v>1</v>
      </c>
      <c r="G24" s="77"/>
      <c r="H24" s="77"/>
      <c r="I24" s="77"/>
      <c r="J24" s="750" t="s">
        <v>380</v>
      </c>
      <c r="K24" s="750"/>
      <c r="L24" s="750"/>
    </row>
    <row r="25" spans="1:20" s="26" customFormat="1" ht="54.6" customHeight="1" x14ac:dyDescent="0.2">
      <c r="A25" s="24">
        <v>3</v>
      </c>
      <c r="B25" s="526" t="s">
        <v>249</v>
      </c>
      <c r="C25" s="527"/>
      <c r="D25" s="527"/>
      <c r="E25" s="528"/>
      <c r="F25" s="77">
        <v>1</v>
      </c>
      <c r="G25" s="77"/>
      <c r="H25" s="77"/>
      <c r="I25" s="77"/>
      <c r="J25" s="750" t="s">
        <v>381</v>
      </c>
      <c r="K25" s="750"/>
      <c r="L25" s="750"/>
    </row>
    <row r="26" spans="1:20" s="26" customFormat="1" ht="67.5" customHeight="1" x14ac:dyDescent="0.2">
      <c r="A26" s="24">
        <v>4</v>
      </c>
      <c r="B26" s="526" t="s">
        <v>250</v>
      </c>
      <c r="C26" s="527"/>
      <c r="D26" s="527"/>
      <c r="E26" s="528"/>
      <c r="F26" s="77">
        <v>1</v>
      </c>
      <c r="G26" s="77"/>
      <c r="H26" s="77"/>
      <c r="I26" s="77"/>
      <c r="J26" s="750" t="s">
        <v>382</v>
      </c>
      <c r="K26" s="750"/>
      <c r="L26" s="750"/>
    </row>
    <row r="27" spans="1:20" s="26" customFormat="1" ht="59.45" customHeight="1" x14ac:dyDescent="0.2">
      <c r="A27" s="24">
        <v>5</v>
      </c>
      <c r="B27" s="526" t="s">
        <v>251</v>
      </c>
      <c r="C27" s="527"/>
      <c r="D27" s="527" t="s">
        <v>252</v>
      </c>
      <c r="E27" s="528"/>
      <c r="F27" s="77">
        <v>1</v>
      </c>
      <c r="G27" s="77"/>
      <c r="H27" s="77"/>
      <c r="I27" s="77"/>
      <c r="J27" s="750" t="s">
        <v>383</v>
      </c>
      <c r="K27" s="750"/>
      <c r="L27" s="750"/>
    </row>
    <row r="28" spans="1:20" ht="78.95" customHeight="1" x14ac:dyDescent="0.25">
      <c r="A28" s="24">
        <v>6</v>
      </c>
      <c r="B28" s="526" t="s">
        <v>253</v>
      </c>
      <c r="C28" s="527"/>
      <c r="D28" s="527" t="s">
        <v>254</v>
      </c>
      <c r="E28" s="528"/>
      <c r="F28" s="78">
        <v>1</v>
      </c>
      <c r="G28" s="78"/>
      <c r="H28" s="78"/>
      <c r="I28" s="78"/>
      <c r="J28" s="776" t="s">
        <v>384</v>
      </c>
      <c r="K28" s="777"/>
      <c r="L28" s="778"/>
    </row>
    <row r="29" spans="1:20" s="26" customFormat="1" ht="20.100000000000001" customHeight="1" x14ac:dyDescent="0.2">
      <c r="A29" s="779">
        <v>7</v>
      </c>
      <c r="B29" s="780" t="s">
        <v>255</v>
      </c>
      <c r="C29" s="518" t="s">
        <v>256</v>
      </c>
      <c r="D29" s="519"/>
      <c r="E29" s="79"/>
      <c r="F29" s="80"/>
      <c r="G29" s="80"/>
      <c r="H29" s="80"/>
      <c r="I29" s="80"/>
      <c r="J29" s="783" t="s">
        <v>385</v>
      </c>
      <c r="K29" s="784"/>
      <c r="L29" s="785"/>
    </row>
    <row r="30" spans="1:20" s="26" customFormat="1" ht="20.100000000000001" customHeight="1" x14ac:dyDescent="0.2">
      <c r="A30" s="779"/>
      <c r="B30" s="781"/>
      <c r="C30" s="518" t="s">
        <v>257</v>
      </c>
      <c r="D30" s="519"/>
      <c r="E30" s="79"/>
      <c r="F30" s="80"/>
      <c r="G30" s="80"/>
      <c r="H30" s="80"/>
      <c r="I30" s="80"/>
      <c r="J30" s="786"/>
      <c r="K30" s="787"/>
      <c r="L30" s="788"/>
    </row>
    <row r="31" spans="1:20" s="26" customFormat="1" ht="33" customHeight="1" x14ac:dyDescent="0.2">
      <c r="A31" s="779"/>
      <c r="B31" s="782"/>
      <c r="C31" s="518" t="s">
        <v>258</v>
      </c>
      <c r="D31" s="519"/>
      <c r="E31" s="79" t="s">
        <v>386</v>
      </c>
      <c r="F31" s="80">
        <v>1</v>
      </c>
      <c r="G31" s="80"/>
      <c r="H31" s="80"/>
      <c r="I31" s="80"/>
      <c r="J31" s="789"/>
      <c r="K31" s="790"/>
      <c r="L31" s="791"/>
    </row>
    <row r="32" spans="1:20" s="26" customFormat="1" ht="73.5" customHeight="1" x14ac:dyDescent="0.2">
      <c r="A32" s="24">
        <v>8</v>
      </c>
      <c r="B32" s="526" t="s">
        <v>259</v>
      </c>
      <c r="C32" s="527"/>
      <c r="D32" s="527"/>
      <c r="E32" s="528"/>
      <c r="F32" s="77">
        <v>1</v>
      </c>
      <c r="G32" s="77"/>
      <c r="H32" s="77"/>
      <c r="I32" s="77"/>
      <c r="J32" s="773" t="s">
        <v>387</v>
      </c>
      <c r="K32" s="774"/>
      <c r="L32" s="775"/>
    </row>
    <row r="33" spans="1:14" s="26" customFormat="1" ht="103.5" customHeight="1" x14ac:dyDescent="0.2">
      <c r="A33" s="24">
        <v>9</v>
      </c>
      <c r="B33" s="526" t="s">
        <v>260</v>
      </c>
      <c r="C33" s="527"/>
      <c r="D33" s="527"/>
      <c r="E33" s="528"/>
      <c r="F33" s="77">
        <v>1</v>
      </c>
      <c r="G33" s="77"/>
      <c r="H33" s="77"/>
      <c r="I33" s="77"/>
      <c r="J33" s="773" t="s">
        <v>388</v>
      </c>
      <c r="K33" s="774"/>
      <c r="L33" s="775"/>
    </row>
    <row r="34" spans="1:14" s="26" customFormat="1" ht="43.5" customHeight="1" x14ac:dyDescent="0.2">
      <c r="A34" s="24">
        <v>10</v>
      </c>
      <c r="B34" s="526" t="s">
        <v>261</v>
      </c>
      <c r="C34" s="527"/>
      <c r="D34" s="527"/>
      <c r="E34" s="528"/>
      <c r="F34" s="77">
        <v>1</v>
      </c>
      <c r="G34" s="77"/>
      <c r="H34" s="77"/>
      <c r="I34" s="77"/>
      <c r="J34" s="773" t="s">
        <v>389</v>
      </c>
      <c r="K34" s="774"/>
      <c r="L34" s="775"/>
    </row>
    <row r="35" spans="1:14" s="26" customFormat="1" ht="43.5" customHeight="1" x14ac:dyDescent="0.2">
      <c r="A35" s="24">
        <v>11</v>
      </c>
      <c r="B35" s="526" t="s">
        <v>262</v>
      </c>
      <c r="C35" s="527"/>
      <c r="D35" s="527"/>
      <c r="E35" s="528"/>
      <c r="F35" s="77">
        <v>1</v>
      </c>
      <c r="G35" s="77"/>
      <c r="H35" s="77"/>
      <c r="I35" s="77"/>
      <c r="J35" s="770" t="s">
        <v>390</v>
      </c>
      <c r="K35" s="771"/>
      <c r="L35" s="772"/>
    </row>
    <row r="36" spans="1:14" s="81" customFormat="1" ht="103.5" customHeight="1" x14ac:dyDescent="0.25">
      <c r="A36" s="103">
        <v>12</v>
      </c>
      <c r="B36" s="526" t="s">
        <v>263</v>
      </c>
      <c r="C36" s="527"/>
      <c r="D36" s="527"/>
      <c r="E36" s="528"/>
      <c r="F36" s="70">
        <v>1</v>
      </c>
      <c r="G36" s="70"/>
      <c r="H36" s="70"/>
      <c r="I36" s="70"/>
      <c r="J36" s="770" t="s">
        <v>391</v>
      </c>
      <c r="K36" s="771"/>
      <c r="L36" s="772"/>
    </row>
    <row r="37" spans="1:14" s="81" customFormat="1" ht="53.45" customHeight="1" x14ac:dyDescent="0.2">
      <c r="A37" s="24">
        <v>13</v>
      </c>
      <c r="B37" s="526" t="s">
        <v>264</v>
      </c>
      <c r="C37" s="527"/>
      <c r="D37" s="527"/>
      <c r="E37" s="528"/>
      <c r="F37" s="70">
        <v>1</v>
      </c>
      <c r="G37" s="70"/>
      <c r="H37" s="70"/>
      <c r="I37" s="70"/>
      <c r="J37" s="770" t="s">
        <v>392</v>
      </c>
      <c r="K37" s="771"/>
      <c r="L37" s="772"/>
    </row>
    <row r="38" spans="1:14" s="81" customFormat="1" ht="48.6" customHeight="1" x14ac:dyDescent="0.2">
      <c r="A38" s="24">
        <v>14</v>
      </c>
      <c r="B38" s="526" t="s">
        <v>265</v>
      </c>
      <c r="C38" s="527"/>
      <c r="D38" s="527"/>
      <c r="E38" s="528"/>
      <c r="F38" s="70">
        <v>1</v>
      </c>
      <c r="G38" s="70"/>
      <c r="H38" s="70"/>
      <c r="I38" s="70"/>
      <c r="J38" s="770" t="s">
        <v>393</v>
      </c>
      <c r="K38" s="771"/>
      <c r="L38" s="772"/>
    </row>
    <row r="39" spans="1:14" s="26" customFormat="1" ht="102.6" customHeight="1" x14ac:dyDescent="0.2">
      <c r="A39" s="24">
        <v>15</v>
      </c>
      <c r="B39" s="518" t="s">
        <v>266</v>
      </c>
      <c r="C39" s="519"/>
      <c r="D39" s="519" t="s">
        <v>267</v>
      </c>
      <c r="E39" s="520"/>
      <c r="F39" s="70">
        <v>1</v>
      </c>
      <c r="G39" s="70"/>
      <c r="H39" s="70"/>
      <c r="I39" s="70"/>
      <c r="J39" s="773" t="s">
        <v>394</v>
      </c>
      <c r="K39" s="774"/>
      <c r="L39" s="775"/>
      <c r="M39" s="754"/>
    </row>
    <row r="40" spans="1:14" s="81" customFormat="1" ht="66" customHeight="1" x14ac:dyDescent="0.2">
      <c r="A40" s="24">
        <v>16</v>
      </c>
      <c r="B40" s="526" t="s">
        <v>268</v>
      </c>
      <c r="C40" s="527"/>
      <c r="D40" s="527" t="s">
        <v>269</v>
      </c>
      <c r="E40" s="528"/>
      <c r="F40" s="70">
        <v>1</v>
      </c>
      <c r="G40" s="70"/>
      <c r="H40" s="70"/>
      <c r="I40" s="70"/>
      <c r="J40" s="773" t="s">
        <v>395</v>
      </c>
      <c r="K40" s="774"/>
      <c r="L40" s="775"/>
      <c r="M40" s="754"/>
    </row>
    <row r="41" spans="1:14" s="81" customFormat="1" ht="53.45" customHeight="1" x14ac:dyDescent="0.25">
      <c r="A41" s="103">
        <v>17</v>
      </c>
      <c r="B41" s="526" t="s">
        <v>270</v>
      </c>
      <c r="C41" s="527"/>
      <c r="D41" s="527" t="s">
        <v>271</v>
      </c>
      <c r="E41" s="528"/>
      <c r="F41" s="70">
        <v>1</v>
      </c>
      <c r="G41" s="70"/>
      <c r="H41" s="70"/>
      <c r="I41" s="70"/>
      <c r="J41" s="773" t="s">
        <v>396</v>
      </c>
      <c r="K41" s="774"/>
      <c r="L41" s="775"/>
      <c r="M41" s="754"/>
    </row>
    <row r="42" spans="1:14" s="81" customFormat="1" ht="63.6" customHeight="1" x14ac:dyDescent="0.25">
      <c r="A42" s="24">
        <v>18</v>
      </c>
      <c r="B42" s="526" t="s">
        <v>272</v>
      </c>
      <c r="C42" s="527"/>
      <c r="D42" s="527" t="s">
        <v>273</v>
      </c>
      <c r="E42" s="528"/>
      <c r="F42" s="77">
        <v>1</v>
      </c>
      <c r="G42" s="77"/>
      <c r="H42" s="77"/>
      <c r="I42" s="77"/>
      <c r="J42" s="670" t="s">
        <v>397</v>
      </c>
      <c r="K42" s="670"/>
      <c r="L42" s="670"/>
    </row>
    <row r="43" spans="1:14" s="81" customFormat="1" ht="84" customHeight="1" x14ac:dyDescent="0.25">
      <c r="A43" s="24">
        <v>19</v>
      </c>
      <c r="B43" s="526" t="s">
        <v>274</v>
      </c>
      <c r="C43" s="527"/>
      <c r="D43" s="527" t="s">
        <v>273</v>
      </c>
      <c r="E43" s="528"/>
      <c r="F43" s="77">
        <v>1</v>
      </c>
      <c r="G43" s="77"/>
      <c r="H43" s="77"/>
      <c r="I43" s="77"/>
      <c r="J43" s="670" t="s">
        <v>398</v>
      </c>
      <c r="K43" s="670"/>
      <c r="L43" s="670"/>
    </row>
    <row r="44" spans="1:14" s="81" customFormat="1" ht="87" customHeight="1" x14ac:dyDescent="0.25">
      <c r="A44" s="24">
        <v>20</v>
      </c>
      <c r="B44" s="526" t="s">
        <v>275</v>
      </c>
      <c r="C44" s="527"/>
      <c r="D44" s="527" t="s">
        <v>273</v>
      </c>
      <c r="E44" s="528"/>
      <c r="F44" s="77">
        <v>1</v>
      </c>
      <c r="G44" s="77"/>
      <c r="H44" s="77"/>
      <c r="I44" s="77"/>
      <c r="J44" s="670" t="s">
        <v>399</v>
      </c>
      <c r="K44" s="670"/>
      <c r="L44" s="670"/>
    </row>
    <row r="45" spans="1:14" s="81" customFormat="1" ht="68.45" customHeight="1" x14ac:dyDescent="0.2">
      <c r="A45" s="24">
        <v>21</v>
      </c>
      <c r="B45" s="526" t="s">
        <v>276</v>
      </c>
      <c r="C45" s="527"/>
      <c r="D45" s="527" t="s">
        <v>277</v>
      </c>
      <c r="E45" s="528"/>
      <c r="F45" s="77">
        <v>1</v>
      </c>
      <c r="G45" s="77"/>
      <c r="H45" s="77"/>
      <c r="I45" s="77"/>
      <c r="J45" s="755" t="s">
        <v>400</v>
      </c>
      <c r="K45" s="755"/>
      <c r="L45" s="755"/>
    </row>
    <row r="46" spans="1:14" s="26" customFormat="1" ht="35.25" customHeight="1" x14ac:dyDescent="0.2">
      <c r="A46" s="104"/>
      <c r="B46" s="518" t="s">
        <v>278</v>
      </c>
      <c r="C46" s="519"/>
      <c r="D46" s="519"/>
      <c r="E46" s="519"/>
      <c r="F46" s="82"/>
      <c r="G46" s="82"/>
      <c r="H46" s="82"/>
      <c r="I46" s="82"/>
      <c r="J46" s="756"/>
      <c r="K46" s="756"/>
      <c r="L46" s="757"/>
    </row>
    <row r="47" spans="1:14" s="26" customFormat="1" ht="19.5" customHeight="1" x14ac:dyDescent="0.2">
      <c r="A47" s="24">
        <v>22</v>
      </c>
      <c r="B47" s="758" t="s">
        <v>279</v>
      </c>
      <c r="C47" s="759"/>
      <c r="D47" s="759" t="s">
        <v>280</v>
      </c>
      <c r="E47" s="760"/>
      <c r="F47" s="77">
        <v>1</v>
      </c>
      <c r="G47" s="77"/>
      <c r="H47" s="77"/>
      <c r="I47" s="77"/>
      <c r="J47" s="761" t="s">
        <v>401</v>
      </c>
      <c r="K47" s="762"/>
      <c r="L47" s="763"/>
      <c r="M47" s="754"/>
      <c r="N47" s="754"/>
    </row>
    <row r="48" spans="1:14" s="26" customFormat="1" ht="20.100000000000001" customHeight="1" x14ac:dyDescent="0.2">
      <c r="A48" s="24">
        <v>23</v>
      </c>
      <c r="B48" s="518" t="s">
        <v>281</v>
      </c>
      <c r="C48" s="519"/>
      <c r="D48" s="519" t="s">
        <v>282</v>
      </c>
      <c r="E48" s="520"/>
      <c r="F48" s="77">
        <v>1</v>
      </c>
      <c r="G48" s="77"/>
      <c r="H48" s="77"/>
      <c r="I48" s="77"/>
      <c r="J48" s="764"/>
      <c r="K48" s="765"/>
      <c r="L48" s="766"/>
    </row>
    <row r="49" spans="1:12" s="26" customFormat="1" ht="20.100000000000001" customHeight="1" x14ac:dyDescent="0.2">
      <c r="A49" s="24">
        <v>24</v>
      </c>
      <c r="B49" s="518" t="s">
        <v>283</v>
      </c>
      <c r="C49" s="519"/>
      <c r="D49" s="519" t="s">
        <v>283</v>
      </c>
      <c r="E49" s="520"/>
      <c r="F49" s="77">
        <v>1</v>
      </c>
      <c r="G49" s="77"/>
      <c r="H49" s="77"/>
      <c r="I49" s="77"/>
      <c r="J49" s="764"/>
      <c r="K49" s="765"/>
      <c r="L49" s="766"/>
    </row>
    <row r="50" spans="1:12" s="26" customFormat="1" ht="20.100000000000001" customHeight="1" x14ac:dyDescent="0.2">
      <c r="A50" s="24">
        <v>25</v>
      </c>
      <c r="B50" s="518" t="s">
        <v>284</v>
      </c>
      <c r="C50" s="519"/>
      <c r="D50" s="519" t="s">
        <v>285</v>
      </c>
      <c r="E50" s="520"/>
      <c r="F50" s="77">
        <v>1</v>
      </c>
      <c r="G50" s="77"/>
      <c r="H50" s="77"/>
      <c r="I50" s="77"/>
      <c r="J50" s="764"/>
      <c r="K50" s="765"/>
      <c r="L50" s="766"/>
    </row>
    <row r="51" spans="1:12" s="26" customFormat="1" ht="20.100000000000001" customHeight="1" x14ac:dyDescent="0.2">
      <c r="A51" s="24">
        <v>26</v>
      </c>
      <c r="B51" s="518" t="s">
        <v>286</v>
      </c>
      <c r="C51" s="519"/>
      <c r="D51" s="519" t="s">
        <v>286</v>
      </c>
      <c r="E51" s="520"/>
      <c r="F51" s="77">
        <v>1</v>
      </c>
      <c r="G51" s="77"/>
      <c r="H51" s="77"/>
      <c r="I51" s="77"/>
      <c r="J51" s="764"/>
      <c r="K51" s="765"/>
      <c r="L51" s="766"/>
    </row>
    <row r="52" spans="1:12" s="26" customFormat="1" ht="20.100000000000001" customHeight="1" x14ac:dyDescent="0.2">
      <c r="A52" s="24">
        <v>27</v>
      </c>
      <c r="B52" s="518" t="s">
        <v>287</v>
      </c>
      <c r="C52" s="519"/>
      <c r="D52" s="519" t="s">
        <v>288</v>
      </c>
      <c r="E52" s="520"/>
      <c r="F52" s="77">
        <v>1</v>
      </c>
      <c r="G52" s="77"/>
      <c r="H52" s="77"/>
      <c r="I52" s="77"/>
      <c r="J52" s="764"/>
      <c r="K52" s="765"/>
      <c r="L52" s="766"/>
    </row>
    <row r="53" spans="1:12" s="26" customFormat="1" ht="20.100000000000001" customHeight="1" x14ac:dyDescent="0.2">
      <c r="A53" s="24">
        <v>28</v>
      </c>
      <c r="B53" s="518" t="s">
        <v>289</v>
      </c>
      <c r="C53" s="519"/>
      <c r="D53" s="519" t="s">
        <v>289</v>
      </c>
      <c r="E53" s="520"/>
      <c r="F53" s="77">
        <v>1</v>
      </c>
      <c r="G53" s="77"/>
      <c r="H53" s="77"/>
      <c r="I53" s="77"/>
      <c r="J53" s="764"/>
      <c r="K53" s="765"/>
      <c r="L53" s="766"/>
    </row>
    <row r="54" spans="1:12" s="26" customFormat="1" ht="20.100000000000001" customHeight="1" x14ac:dyDescent="0.2">
      <c r="A54" s="24">
        <v>29</v>
      </c>
      <c r="B54" s="518" t="s">
        <v>290</v>
      </c>
      <c r="C54" s="519"/>
      <c r="D54" s="519" t="s">
        <v>290</v>
      </c>
      <c r="E54" s="520"/>
      <c r="F54" s="77">
        <v>1</v>
      </c>
      <c r="G54" s="77"/>
      <c r="H54" s="77"/>
      <c r="I54" s="77"/>
      <c r="J54" s="764"/>
      <c r="K54" s="765"/>
      <c r="L54" s="766"/>
    </row>
    <row r="55" spans="1:12" s="26" customFormat="1" ht="20.45" customHeight="1" x14ac:dyDescent="0.2">
      <c r="A55" s="24">
        <v>30</v>
      </c>
      <c r="B55" s="518" t="s">
        <v>291</v>
      </c>
      <c r="C55" s="519"/>
      <c r="D55" s="519" t="s">
        <v>292</v>
      </c>
      <c r="E55" s="520"/>
      <c r="F55" s="77">
        <v>1</v>
      </c>
      <c r="G55" s="77"/>
      <c r="H55" s="77"/>
      <c r="I55" s="77"/>
      <c r="J55" s="764"/>
      <c r="K55" s="765"/>
      <c r="L55" s="766"/>
    </row>
    <row r="56" spans="1:12" s="26" customFormat="1" ht="21" customHeight="1" x14ac:dyDescent="0.2">
      <c r="A56" s="24">
        <v>31</v>
      </c>
      <c r="B56" s="518" t="s">
        <v>293</v>
      </c>
      <c r="C56" s="519"/>
      <c r="D56" s="519" t="s">
        <v>293</v>
      </c>
      <c r="E56" s="520"/>
      <c r="F56" s="77">
        <v>1</v>
      </c>
      <c r="G56" s="77"/>
      <c r="H56" s="77"/>
      <c r="I56" s="77"/>
      <c r="J56" s="764"/>
      <c r="K56" s="765"/>
      <c r="L56" s="766"/>
    </row>
    <row r="57" spans="1:12" s="26" customFormat="1" ht="21" customHeight="1" x14ac:dyDescent="0.2">
      <c r="A57" s="24">
        <v>32</v>
      </c>
      <c r="B57" s="518" t="s">
        <v>294</v>
      </c>
      <c r="C57" s="519"/>
      <c r="D57" s="519" t="s">
        <v>294</v>
      </c>
      <c r="E57" s="520"/>
      <c r="F57" s="77">
        <v>1</v>
      </c>
      <c r="G57" s="77"/>
      <c r="H57" s="77"/>
      <c r="I57" s="77"/>
      <c r="J57" s="764"/>
      <c r="K57" s="765"/>
      <c r="L57" s="766"/>
    </row>
    <row r="58" spans="1:12" s="26" customFormat="1" ht="21" customHeight="1" x14ac:dyDescent="0.2">
      <c r="A58" s="24">
        <v>33</v>
      </c>
      <c r="B58" s="518" t="s">
        <v>295</v>
      </c>
      <c r="C58" s="519"/>
      <c r="D58" s="519" t="s">
        <v>295</v>
      </c>
      <c r="E58" s="520"/>
      <c r="F58" s="77">
        <v>1</v>
      </c>
      <c r="G58" s="77"/>
      <c r="H58" s="77"/>
      <c r="I58" s="77"/>
      <c r="J58" s="764"/>
      <c r="K58" s="765"/>
      <c r="L58" s="766"/>
    </row>
    <row r="59" spans="1:12" s="26" customFormat="1" ht="21" customHeight="1" x14ac:dyDescent="0.2">
      <c r="A59" s="24">
        <v>34</v>
      </c>
      <c r="B59" s="518" t="s">
        <v>296</v>
      </c>
      <c r="C59" s="519"/>
      <c r="D59" s="519"/>
      <c r="E59" s="520"/>
      <c r="F59" s="77">
        <v>1</v>
      </c>
      <c r="G59" s="77"/>
      <c r="H59" s="77"/>
      <c r="I59" s="77"/>
      <c r="J59" s="767"/>
      <c r="K59" s="768"/>
      <c r="L59" s="769"/>
    </row>
    <row r="60" spans="1:12" s="26" customFormat="1" ht="63.6" customHeight="1" x14ac:dyDescent="0.2">
      <c r="A60" s="24">
        <v>35</v>
      </c>
      <c r="B60" s="526" t="s">
        <v>297</v>
      </c>
      <c r="C60" s="527"/>
      <c r="D60" s="527" t="s">
        <v>298</v>
      </c>
      <c r="E60" s="528"/>
      <c r="F60" s="77">
        <v>1</v>
      </c>
      <c r="G60" s="77"/>
      <c r="H60" s="77"/>
      <c r="I60" s="77"/>
      <c r="J60" s="750" t="s">
        <v>402</v>
      </c>
      <c r="K60" s="750"/>
      <c r="L60" s="750"/>
    </row>
    <row r="61" spans="1:12" s="26" customFormat="1" ht="61.5" customHeight="1" x14ac:dyDescent="0.2">
      <c r="A61" s="24">
        <v>36</v>
      </c>
      <c r="B61" s="526" t="s">
        <v>299</v>
      </c>
      <c r="C61" s="527"/>
      <c r="D61" s="527" t="s">
        <v>299</v>
      </c>
      <c r="E61" s="528"/>
      <c r="F61" s="77">
        <v>1</v>
      </c>
      <c r="G61" s="77"/>
      <c r="H61" s="77"/>
      <c r="I61" s="77"/>
      <c r="J61" s="750" t="s">
        <v>403</v>
      </c>
      <c r="K61" s="750"/>
      <c r="L61" s="750"/>
    </row>
    <row r="62" spans="1:12" s="26" customFormat="1" ht="56.45" customHeight="1" x14ac:dyDescent="0.2">
      <c r="A62" s="24">
        <v>37</v>
      </c>
      <c r="B62" s="526" t="s">
        <v>300</v>
      </c>
      <c r="C62" s="527"/>
      <c r="D62" s="527" t="s">
        <v>300</v>
      </c>
      <c r="E62" s="528"/>
      <c r="F62" s="77">
        <v>1</v>
      </c>
      <c r="G62" s="77"/>
      <c r="H62" s="77"/>
      <c r="I62" s="77"/>
      <c r="J62" s="750" t="s">
        <v>404</v>
      </c>
      <c r="K62" s="750"/>
      <c r="L62" s="750"/>
    </row>
    <row r="63" spans="1:12" s="26" customFormat="1" ht="41.1" customHeight="1" x14ac:dyDescent="0.2">
      <c r="A63" s="24">
        <v>38</v>
      </c>
      <c r="B63" s="526" t="s">
        <v>301</v>
      </c>
      <c r="C63" s="527"/>
      <c r="D63" s="527" t="s">
        <v>301</v>
      </c>
      <c r="E63" s="528"/>
      <c r="F63" s="77">
        <v>1</v>
      </c>
      <c r="G63" s="77"/>
      <c r="H63" s="77"/>
      <c r="I63" s="77"/>
      <c r="J63" s="750" t="s">
        <v>405</v>
      </c>
      <c r="K63" s="750"/>
      <c r="L63" s="750"/>
    </row>
    <row r="64" spans="1:12" s="26" customFormat="1" ht="38.1" customHeight="1" x14ac:dyDescent="0.2">
      <c r="A64" s="24"/>
      <c r="B64" s="526" t="s">
        <v>302</v>
      </c>
      <c r="C64" s="527"/>
      <c r="D64" s="527"/>
      <c r="E64" s="527"/>
      <c r="F64" s="751"/>
      <c r="G64" s="752"/>
      <c r="H64" s="752"/>
      <c r="I64" s="752"/>
      <c r="J64" s="752"/>
      <c r="K64" s="752"/>
      <c r="L64" s="753"/>
    </row>
    <row r="65" spans="1:12" s="26" customFormat="1" ht="20.100000000000001" customHeight="1" x14ac:dyDescent="0.2">
      <c r="A65" s="24">
        <v>39</v>
      </c>
      <c r="B65" s="518" t="s">
        <v>303</v>
      </c>
      <c r="C65" s="519"/>
      <c r="D65" s="519"/>
      <c r="E65" s="520"/>
      <c r="F65" s="77">
        <v>1</v>
      </c>
      <c r="G65" s="77"/>
      <c r="H65" s="77"/>
      <c r="I65" s="77"/>
      <c r="J65" s="738" t="s">
        <v>406</v>
      </c>
      <c r="K65" s="739"/>
      <c r="L65" s="740"/>
    </row>
    <row r="66" spans="1:12" s="26" customFormat="1" ht="20.100000000000001" customHeight="1" x14ac:dyDescent="0.2">
      <c r="A66" s="24">
        <v>40</v>
      </c>
      <c r="B66" s="518" t="s">
        <v>304</v>
      </c>
      <c r="C66" s="519"/>
      <c r="D66" s="519"/>
      <c r="E66" s="520"/>
      <c r="F66" s="77">
        <v>1</v>
      </c>
      <c r="G66" s="77"/>
      <c r="H66" s="77"/>
      <c r="I66" s="77"/>
      <c r="J66" s="741"/>
      <c r="K66" s="742"/>
      <c r="L66" s="743"/>
    </row>
    <row r="67" spans="1:12" s="26" customFormat="1" ht="20.100000000000001" customHeight="1" x14ac:dyDescent="0.2">
      <c r="A67" s="24">
        <v>41</v>
      </c>
      <c r="B67" s="518" t="s">
        <v>305</v>
      </c>
      <c r="C67" s="519"/>
      <c r="D67" s="519"/>
      <c r="E67" s="520"/>
      <c r="F67" s="77">
        <v>1</v>
      </c>
      <c r="G67" s="77"/>
      <c r="H67" s="77"/>
      <c r="I67" s="77"/>
      <c r="J67" s="741"/>
      <c r="K67" s="742"/>
      <c r="L67" s="743"/>
    </row>
    <row r="68" spans="1:12" s="26" customFormat="1" ht="20.100000000000001" customHeight="1" x14ac:dyDescent="0.2">
      <c r="A68" s="24">
        <v>42</v>
      </c>
      <c r="B68" s="747" t="s">
        <v>306</v>
      </c>
      <c r="C68" s="748"/>
      <c r="D68" s="748"/>
      <c r="E68" s="749"/>
      <c r="F68" s="77">
        <v>1</v>
      </c>
      <c r="G68" s="77"/>
      <c r="H68" s="77"/>
      <c r="I68" s="77"/>
      <c r="J68" s="741"/>
      <c r="K68" s="742"/>
      <c r="L68" s="743"/>
    </row>
    <row r="69" spans="1:12" s="26" customFormat="1" ht="20.100000000000001" customHeight="1" x14ac:dyDescent="0.2">
      <c r="A69" s="24">
        <v>43</v>
      </c>
      <c r="B69" s="518" t="s">
        <v>307</v>
      </c>
      <c r="C69" s="519"/>
      <c r="D69" s="519"/>
      <c r="E69" s="520"/>
      <c r="F69" s="77">
        <v>1</v>
      </c>
      <c r="G69" s="77"/>
      <c r="H69" s="77"/>
      <c r="I69" s="77"/>
      <c r="J69" s="741"/>
      <c r="K69" s="742"/>
      <c r="L69" s="743"/>
    </row>
    <row r="70" spans="1:12" s="26" customFormat="1" ht="20.100000000000001" customHeight="1" x14ac:dyDescent="0.2">
      <c r="A70" s="24">
        <v>44</v>
      </c>
      <c r="B70" s="518" t="s">
        <v>308</v>
      </c>
      <c r="C70" s="519"/>
      <c r="D70" s="519"/>
      <c r="E70" s="520"/>
      <c r="F70" s="77">
        <v>1</v>
      </c>
      <c r="G70" s="77"/>
      <c r="H70" s="77"/>
      <c r="I70" s="77"/>
      <c r="J70" s="741"/>
      <c r="K70" s="742"/>
      <c r="L70" s="743"/>
    </row>
    <row r="71" spans="1:12" s="26" customFormat="1" ht="20.100000000000001" customHeight="1" x14ac:dyDescent="0.2">
      <c r="A71" s="24">
        <v>45</v>
      </c>
      <c r="B71" s="518" t="s">
        <v>309</v>
      </c>
      <c r="C71" s="519"/>
      <c r="D71" s="519"/>
      <c r="E71" s="520"/>
      <c r="F71" s="77">
        <v>1</v>
      </c>
      <c r="G71" s="77"/>
      <c r="H71" s="77"/>
      <c r="I71" s="77"/>
      <c r="J71" s="741"/>
      <c r="K71" s="742"/>
      <c r="L71" s="743"/>
    </row>
    <row r="72" spans="1:12" s="26" customFormat="1" ht="20.100000000000001" customHeight="1" x14ac:dyDescent="0.2">
      <c r="A72" s="24">
        <v>46</v>
      </c>
      <c r="B72" s="518" t="s">
        <v>407</v>
      </c>
      <c r="C72" s="519"/>
      <c r="D72" s="519"/>
      <c r="E72" s="520"/>
      <c r="F72" s="77">
        <v>1</v>
      </c>
      <c r="G72" s="77"/>
      <c r="H72" s="77"/>
      <c r="I72" s="77"/>
      <c r="J72" s="741"/>
      <c r="K72" s="742"/>
      <c r="L72" s="743"/>
    </row>
    <row r="73" spans="1:12" s="26" customFormat="1" ht="20.100000000000001" customHeight="1" x14ac:dyDescent="0.2">
      <c r="A73" s="24">
        <v>47</v>
      </c>
      <c r="B73" s="518" t="s">
        <v>310</v>
      </c>
      <c r="C73" s="519"/>
      <c r="D73" s="519"/>
      <c r="E73" s="520"/>
      <c r="F73" s="77">
        <v>1</v>
      </c>
      <c r="G73" s="77"/>
      <c r="H73" s="77"/>
      <c r="I73" s="77"/>
      <c r="J73" s="741"/>
      <c r="K73" s="742"/>
      <c r="L73" s="743"/>
    </row>
    <row r="74" spans="1:12" s="26" customFormat="1" ht="20.100000000000001" customHeight="1" x14ac:dyDescent="0.2">
      <c r="A74" s="24">
        <v>48</v>
      </c>
      <c r="B74" s="518" t="s">
        <v>311</v>
      </c>
      <c r="C74" s="519"/>
      <c r="D74" s="519"/>
      <c r="E74" s="520"/>
      <c r="F74" s="77">
        <v>1</v>
      </c>
      <c r="G74" s="77"/>
      <c r="H74" s="77"/>
      <c r="I74" s="77"/>
      <c r="J74" s="741"/>
      <c r="K74" s="742"/>
      <c r="L74" s="743"/>
    </row>
    <row r="75" spans="1:12" s="26" customFormat="1" ht="20.100000000000001" customHeight="1" x14ac:dyDescent="0.2">
      <c r="A75" s="24">
        <v>49</v>
      </c>
      <c r="B75" s="518" t="s">
        <v>312</v>
      </c>
      <c r="C75" s="519"/>
      <c r="D75" s="519"/>
      <c r="E75" s="520"/>
      <c r="F75" s="77">
        <v>1</v>
      </c>
      <c r="G75" s="77"/>
      <c r="H75" s="77"/>
      <c r="I75" s="77"/>
      <c r="J75" s="741"/>
      <c r="K75" s="742"/>
      <c r="L75" s="743"/>
    </row>
    <row r="76" spans="1:12" s="26" customFormat="1" ht="20.100000000000001" customHeight="1" x14ac:dyDescent="0.2">
      <c r="A76" s="24">
        <v>50</v>
      </c>
      <c r="B76" s="518" t="s">
        <v>313</v>
      </c>
      <c r="C76" s="519"/>
      <c r="D76" s="519"/>
      <c r="E76" s="520"/>
      <c r="F76" s="77">
        <v>1</v>
      </c>
      <c r="G76" s="77"/>
      <c r="H76" s="77"/>
      <c r="I76" s="77"/>
      <c r="J76" s="741"/>
      <c r="K76" s="742"/>
      <c r="L76" s="743"/>
    </row>
    <row r="77" spans="1:12" s="26" customFormat="1" ht="20.100000000000001" customHeight="1" x14ac:dyDescent="0.2">
      <c r="A77" s="24">
        <v>51</v>
      </c>
      <c r="B77" s="518" t="s">
        <v>314</v>
      </c>
      <c r="C77" s="519"/>
      <c r="D77" s="519"/>
      <c r="E77" s="520"/>
      <c r="F77" s="77">
        <v>1</v>
      </c>
      <c r="G77" s="77"/>
      <c r="H77" s="77"/>
      <c r="I77" s="77"/>
      <c r="J77" s="741"/>
      <c r="K77" s="742"/>
      <c r="L77" s="743"/>
    </row>
    <row r="78" spans="1:12" s="26" customFormat="1" ht="20.25" customHeight="1" x14ac:dyDescent="0.2">
      <c r="A78" s="24">
        <v>52</v>
      </c>
      <c r="B78" s="518" t="s">
        <v>315</v>
      </c>
      <c r="C78" s="519"/>
      <c r="D78" s="519"/>
      <c r="E78" s="520"/>
      <c r="F78" s="77">
        <v>1</v>
      </c>
      <c r="G78" s="77"/>
      <c r="H78" s="77"/>
      <c r="I78" s="77"/>
      <c r="J78" s="741"/>
      <c r="K78" s="742"/>
      <c r="L78" s="743"/>
    </row>
    <row r="79" spans="1:12" s="26" customFormat="1" ht="15" customHeight="1" x14ac:dyDescent="0.2">
      <c r="A79" s="24">
        <v>53</v>
      </c>
      <c r="B79" s="518" t="s">
        <v>316</v>
      </c>
      <c r="C79" s="519"/>
      <c r="D79" s="519"/>
      <c r="E79" s="520"/>
      <c r="F79" s="77">
        <v>1</v>
      </c>
      <c r="G79" s="77"/>
      <c r="H79" s="77"/>
      <c r="I79" s="77"/>
      <c r="J79" s="741"/>
      <c r="K79" s="742"/>
      <c r="L79" s="743"/>
    </row>
    <row r="80" spans="1:12" s="26" customFormat="1" ht="15" customHeight="1" x14ac:dyDescent="0.2">
      <c r="A80" s="24">
        <v>54</v>
      </c>
      <c r="B80" s="518" t="s">
        <v>317</v>
      </c>
      <c r="C80" s="519"/>
      <c r="D80" s="519"/>
      <c r="E80" s="520"/>
      <c r="F80" s="77">
        <v>1</v>
      </c>
      <c r="G80" s="77"/>
      <c r="H80" s="77"/>
      <c r="I80" s="77"/>
      <c r="J80" s="744"/>
      <c r="K80" s="745"/>
      <c r="L80" s="746"/>
    </row>
    <row r="81" spans="1:12" s="26" customFormat="1" ht="25.5" customHeight="1" x14ac:dyDescent="0.2">
      <c r="A81" s="24"/>
      <c r="B81" s="732" t="s">
        <v>318</v>
      </c>
      <c r="C81" s="733"/>
      <c r="D81" s="733"/>
      <c r="E81" s="734"/>
      <c r="F81" s="83">
        <f>SUM(F23:F80)</f>
        <v>54</v>
      </c>
      <c r="G81" s="83">
        <f>SUM(G23:G80)</f>
        <v>0</v>
      </c>
      <c r="H81" s="83">
        <f>SUM(H23:H80)</f>
        <v>0</v>
      </c>
      <c r="I81" s="83">
        <f>SUM(I23:I80)</f>
        <v>0</v>
      </c>
      <c r="J81" s="578">
        <f>+F81+G81+H81+I81</f>
        <v>54</v>
      </c>
      <c r="K81" s="578"/>
      <c r="L81" s="578"/>
    </row>
    <row r="82" spans="1:12" ht="27" customHeight="1" x14ac:dyDescent="0.2">
      <c r="B82" s="574" t="s">
        <v>408</v>
      </c>
      <c r="C82" s="574"/>
      <c r="D82" s="574"/>
      <c r="E82" s="574"/>
      <c r="F82" s="574"/>
      <c r="G82" s="574"/>
      <c r="H82" s="574"/>
      <c r="I82" s="574"/>
      <c r="J82" s="574"/>
      <c r="K82" s="574"/>
      <c r="L82" s="574"/>
    </row>
    <row r="83" spans="1:12" ht="25.5" customHeight="1" x14ac:dyDescent="0.2">
      <c r="B83" s="656" t="s">
        <v>84</v>
      </c>
      <c r="C83" s="656"/>
      <c r="D83" s="656"/>
      <c r="E83" s="656"/>
      <c r="F83" s="656"/>
      <c r="G83" s="656"/>
      <c r="H83" s="656"/>
      <c r="I83" s="656"/>
      <c r="J83" s="75">
        <v>0.18</v>
      </c>
      <c r="K83" s="75"/>
      <c r="L83" s="75">
        <f>(F91+H91)*J83/J91</f>
        <v>0.18000000000000002</v>
      </c>
    </row>
    <row r="84" spans="1:12" ht="25.5" customHeight="1" x14ac:dyDescent="0.2">
      <c r="B84" s="657" t="s">
        <v>24</v>
      </c>
      <c r="C84" s="657"/>
      <c r="D84" s="657"/>
      <c r="E84" s="657"/>
      <c r="F84" s="76" t="s">
        <v>25</v>
      </c>
      <c r="G84" s="76" t="s">
        <v>26</v>
      </c>
      <c r="H84" s="76" t="s">
        <v>27</v>
      </c>
      <c r="I84" s="76" t="s">
        <v>28</v>
      </c>
      <c r="J84" s="658" t="s">
        <v>29</v>
      </c>
      <c r="K84" s="659"/>
      <c r="L84" s="659"/>
    </row>
    <row r="85" spans="1:12" s="50" customFormat="1" ht="41.45" customHeight="1" x14ac:dyDescent="0.25">
      <c r="A85" s="63">
        <v>1</v>
      </c>
      <c r="B85" s="735" t="s">
        <v>319</v>
      </c>
      <c r="C85" s="736"/>
      <c r="D85" s="736"/>
      <c r="E85" s="737"/>
      <c r="F85" s="84">
        <v>1</v>
      </c>
      <c r="G85" s="84"/>
      <c r="H85" s="84"/>
      <c r="I85" s="84"/>
      <c r="J85" s="738" t="s">
        <v>409</v>
      </c>
      <c r="K85" s="739"/>
      <c r="L85" s="740"/>
    </row>
    <row r="86" spans="1:12" s="50" customFormat="1" ht="41.45" customHeight="1" x14ac:dyDescent="0.25">
      <c r="A86" s="63">
        <v>2</v>
      </c>
      <c r="B86" s="735" t="s">
        <v>320</v>
      </c>
      <c r="C86" s="736"/>
      <c r="D86" s="736"/>
      <c r="E86" s="737"/>
      <c r="F86" s="84">
        <v>1</v>
      </c>
      <c r="G86" s="84"/>
      <c r="H86" s="84"/>
      <c r="I86" s="84"/>
      <c r="J86" s="741"/>
      <c r="K86" s="742"/>
      <c r="L86" s="743"/>
    </row>
    <row r="87" spans="1:12" s="50" customFormat="1" ht="41.45" customHeight="1" x14ac:dyDescent="0.25">
      <c r="A87" s="63">
        <v>3</v>
      </c>
      <c r="B87" s="735" t="s">
        <v>321</v>
      </c>
      <c r="C87" s="736"/>
      <c r="D87" s="736"/>
      <c r="E87" s="737"/>
      <c r="F87" s="84">
        <v>1</v>
      </c>
      <c r="G87" s="84"/>
      <c r="H87" s="84"/>
      <c r="I87" s="84"/>
      <c r="J87" s="741"/>
      <c r="K87" s="742"/>
      <c r="L87" s="743"/>
    </row>
    <row r="88" spans="1:12" s="50" customFormat="1" ht="41.45" customHeight="1" x14ac:dyDescent="0.25">
      <c r="A88" s="63">
        <v>4</v>
      </c>
      <c r="B88" s="735" t="s">
        <v>322</v>
      </c>
      <c r="C88" s="736"/>
      <c r="D88" s="736"/>
      <c r="E88" s="737"/>
      <c r="F88" s="84">
        <v>1</v>
      </c>
      <c r="G88" s="84"/>
      <c r="H88" s="84"/>
      <c r="I88" s="84"/>
      <c r="J88" s="741"/>
      <c r="K88" s="742"/>
      <c r="L88" s="743"/>
    </row>
    <row r="89" spans="1:12" s="50" customFormat="1" ht="41.45" customHeight="1" x14ac:dyDescent="0.25">
      <c r="A89" s="63">
        <v>5</v>
      </c>
      <c r="B89" s="735" t="s">
        <v>323</v>
      </c>
      <c r="C89" s="736"/>
      <c r="D89" s="736"/>
      <c r="E89" s="737"/>
      <c r="F89" s="84">
        <v>1</v>
      </c>
      <c r="G89" s="84"/>
      <c r="H89" s="84"/>
      <c r="I89" s="84"/>
      <c r="J89" s="741"/>
      <c r="K89" s="742"/>
      <c r="L89" s="743"/>
    </row>
    <row r="90" spans="1:12" s="50" customFormat="1" ht="41.45" customHeight="1" x14ac:dyDescent="0.25">
      <c r="A90" s="63">
        <v>6</v>
      </c>
      <c r="B90" s="735" t="s">
        <v>324</v>
      </c>
      <c r="C90" s="736"/>
      <c r="D90" s="736"/>
      <c r="E90" s="737"/>
      <c r="F90" s="84">
        <v>1</v>
      </c>
      <c r="G90" s="84"/>
      <c r="H90" s="84"/>
      <c r="I90" s="84"/>
      <c r="J90" s="744"/>
      <c r="K90" s="745"/>
      <c r="L90" s="746"/>
    </row>
    <row r="91" spans="1:12" s="26" customFormat="1" ht="25.5" customHeight="1" x14ac:dyDescent="0.2">
      <c r="A91" s="24"/>
      <c r="B91" s="732" t="s">
        <v>101</v>
      </c>
      <c r="C91" s="733"/>
      <c r="D91" s="733"/>
      <c r="E91" s="734"/>
      <c r="F91" s="83">
        <f>SUM(F85:F90)</f>
        <v>6</v>
      </c>
      <c r="G91" s="83">
        <f>SUM(G85:G90)</f>
        <v>0</v>
      </c>
      <c r="H91" s="83">
        <f>SUM(H85:H90)</f>
        <v>0</v>
      </c>
      <c r="I91" s="83">
        <f>SUM(I85:I90)</f>
        <v>0</v>
      </c>
      <c r="J91" s="578">
        <f>+F91+G91+H91+I91</f>
        <v>6</v>
      </c>
      <c r="K91" s="578"/>
      <c r="L91" s="578"/>
    </row>
    <row r="92" spans="1:12" ht="45" customHeight="1" x14ac:dyDescent="0.2">
      <c r="B92" s="574" t="s">
        <v>410</v>
      </c>
      <c r="C92" s="574"/>
      <c r="D92" s="574"/>
      <c r="E92" s="574"/>
      <c r="F92" s="574"/>
      <c r="G92" s="574"/>
      <c r="H92" s="574"/>
      <c r="I92" s="574"/>
      <c r="J92" s="574"/>
      <c r="K92" s="574"/>
      <c r="L92" s="574"/>
    </row>
    <row r="93" spans="1:12" x14ac:dyDescent="0.2">
      <c r="B93" s="656" t="s">
        <v>102</v>
      </c>
      <c r="C93" s="656"/>
      <c r="D93" s="656"/>
      <c r="E93" s="656"/>
      <c r="F93" s="656"/>
      <c r="G93" s="656"/>
      <c r="H93" s="656"/>
      <c r="I93" s="656"/>
      <c r="J93" s="75">
        <v>0.02</v>
      </c>
      <c r="K93" s="75"/>
      <c r="L93" s="75">
        <f>(F97+H97)*J93/J97</f>
        <v>0.02</v>
      </c>
    </row>
    <row r="94" spans="1:12" ht="15" customHeight="1" x14ac:dyDescent="0.2">
      <c r="B94" s="657" t="s">
        <v>24</v>
      </c>
      <c r="C94" s="657"/>
      <c r="D94" s="657"/>
      <c r="E94" s="657"/>
      <c r="F94" s="76" t="s">
        <v>25</v>
      </c>
      <c r="G94" s="76" t="s">
        <v>26</v>
      </c>
      <c r="H94" s="76" t="s">
        <v>27</v>
      </c>
      <c r="I94" s="76" t="s">
        <v>28</v>
      </c>
      <c r="J94" s="658" t="s">
        <v>29</v>
      </c>
      <c r="K94" s="659"/>
      <c r="L94" s="659"/>
    </row>
    <row r="95" spans="1:12" ht="78" customHeight="1" x14ac:dyDescent="0.25">
      <c r="A95" s="24">
        <v>1</v>
      </c>
      <c r="B95" s="526" t="s">
        <v>325</v>
      </c>
      <c r="C95" s="527"/>
      <c r="D95" s="527" t="s">
        <v>326</v>
      </c>
      <c r="E95" s="528"/>
      <c r="F95" s="84">
        <v>1</v>
      </c>
      <c r="G95" s="86"/>
      <c r="H95" s="86"/>
      <c r="I95" s="86"/>
      <c r="J95" s="731" t="s">
        <v>411</v>
      </c>
      <c r="K95" s="731"/>
      <c r="L95" s="731"/>
    </row>
    <row r="96" spans="1:12" ht="78" customHeight="1" x14ac:dyDescent="0.25">
      <c r="A96" s="24">
        <v>2</v>
      </c>
      <c r="B96" s="526" t="s">
        <v>327</v>
      </c>
      <c r="C96" s="527"/>
      <c r="D96" s="527" t="s">
        <v>327</v>
      </c>
      <c r="E96" s="528"/>
      <c r="F96" s="84">
        <v>1</v>
      </c>
      <c r="G96" s="86"/>
      <c r="H96" s="86"/>
      <c r="I96" s="86"/>
      <c r="J96" s="731" t="s">
        <v>412</v>
      </c>
      <c r="K96" s="731"/>
      <c r="L96" s="731"/>
    </row>
    <row r="97" spans="1:27" s="26" customFormat="1" ht="25.5" customHeight="1" x14ac:dyDescent="0.2">
      <c r="A97" s="24"/>
      <c r="B97" s="732" t="s">
        <v>111</v>
      </c>
      <c r="C97" s="733"/>
      <c r="D97" s="733"/>
      <c r="E97" s="734"/>
      <c r="F97" s="83">
        <f>SUM(F95:F96)</f>
        <v>2</v>
      </c>
      <c r="G97" s="83">
        <f>SUM(G95:G96)</f>
        <v>0</v>
      </c>
      <c r="H97" s="83">
        <f>SUM(H95:H96)</f>
        <v>0</v>
      </c>
      <c r="I97" s="83">
        <f>SUM(I95:I96)</f>
        <v>0</v>
      </c>
      <c r="J97" s="578">
        <f>+F97+G97+H97+I97</f>
        <v>2</v>
      </c>
      <c r="K97" s="578"/>
      <c r="L97" s="578"/>
    </row>
    <row r="98" spans="1:27" ht="45" customHeight="1" x14ac:dyDescent="0.2">
      <c r="A98" s="24"/>
      <c r="B98" s="574" t="s">
        <v>408</v>
      </c>
      <c r="C98" s="574"/>
      <c r="D98" s="574"/>
      <c r="E98" s="574"/>
      <c r="F98" s="574"/>
      <c r="G98" s="574"/>
      <c r="H98" s="574"/>
      <c r="I98" s="574"/>
      <c r="J98" s="574"/>
      <c r="K98" s="574"/>
      <c r="L98" s="574"/>
    </row>
    <row r="99" spans="1:27" ht="14.45" customHeight="1" x14ac:dyDescent="0.2">
      <c r="A99" s="24"/>
      <c r="B99" s="656" t="s">
        <v>328</v>
      </c>
      <c r="C99" s="656"/>
      <c r="D99" s="656"/>
      <c r="E99" s="656"/>
      <c r="F99" s="656"/>
      <c r="G99" s="656"/>
      <c r="H99" s="656"/>
      <c r="I99" s="656"/>
      <c r="J99" s="75">
        <v>0.02</v>
      </c>
      <c r="K99" s="75"/>
      <c r="L99" s="75">
        <f>+F110*J99/J109</f>
        <v>0.02</v>
      </c>
    </row>
    <row r="100" spans="1:27" ht="15" customHeight="1" x14ac:dyDescent="0.2">
      <c r="A100" s="24"/>
      <c r="B100" s="87" t="s">
        <v>329</v>
      </c>
      <c r="C100" s="716" t="s">
        <v>330</v>
      </c>
      <c r="D100" s="717"/>
      <c r="E100" s="718"/>
      <c r="F100" s="719" t="s">
        <v>114</v>
      </c>
      <c r="G100" s="720"/>
      <c r="H100" s="720"/>
      <c r="I100" s="721"/>
      <c r="J100" s="719" t="s">
        <v>331</v>
      </c>
      <c r="K100" s="720"/>
      <c r="L100" s="721"/>
    </row>
    <row r="101" spans="1:27" ht="15" customHeight="1" x14ac:dyDescent="0.2">
      <c r="A101" s="24">
        <v>1</v>
      </c>
      <c r="B101" s="88"/>
      <c r="C101" s="628"/>
      <c r="D101" s="628"/>
      <c r="E101" s="628"/>
      <c r="F101" s="715">
        <v>10</v>
      </c>
      <c r="G101" s="715"/>
      <c r="H101" s="715"/>
      <c r="I101" s="715"/>
      <c r="J101" s="722" t="s">
        <v>413</v>
      </c>
      <c r="K101" s="723"/>
      <c r="L101" s="724"/>
      <c r="O101" s="46"/>
      <c r="P101" s="89"/>
      <c r="Q101" s="690"/>
      <c r="R101" s="690"/>
      <c r="S101" s="690"/>
      <c r="T101" s="690"/>
      <c r="U101" s="690"/>
      <c r="V101" s="690"/>
      <c r="W101" s="46"/>
      <c r="X101" s="46"/>
      <c r="Y101" s="46"/>
      <c r="Z101" s="46"/>
      <c r="AA101" s="46"/>
    </row>
    <row r="102" spans="1:27" ht="15" customHeight="1" x14ac:dyDescent="0.2">
      <c r="A102" s="24"/>
      <c r="B102" s="88"/>
      <c r="C102" s="628"/>
      <c r="D102" s="628"/>
      <c r="E102" s="628"/>
      <c r="F102" s="715">
        <v>10</v>
      </c>
      <c r="G102" s="715"/>
      <c r="H102" s="715"/>
      <c r="I102" s="715"/>
      <c r="J102" s="725"/>
      <c r="K102" s="726"/>
      <c r="L102" s="727"/>
      <c r="O102" s="46"/>
      <c r="P102" s="89"/>
      <c r="Q102" s="690"/>
      <c r="R102" s="690"/>
      <c r="S102" s="690"/>
      <c r="T102" s="690"/>
      <c r="U102" s="690"/>
      <c r="V102" s="690"/>
      <c r="W102" s="46"/>
      <c r="X102" s="46"/>
      <c r="Y102" s="46"/>
      <c r="Z102" s="46"/>
      <c r="AA102" s="46"/>
    </row>
    <row r="103" spans="1:27" ht="15" customHeight="1" x14ac:dyDescent="0.2">
      <c r="A103" s="24"/>
      <c r="B103" s="88"/>
      <c r="C103" s="628"/>
      <c r="D103" s="628"/>
      <c r="E103" s="628"/>
      <c r="F103" s="715">
        <v>10</v>
      </c>
      <c r="G103" s="715"/>
      <c r="H103" s="715"/>
      <c r="I103" s="715"/>
      <c r="J103" s="725"/>
      <c r="K103" s="726"/>
      <c r="L103" s="727"/>
      <c r="O103" s="46"/>
      <c r="P103" s="89"/>
      <c r="Q103" s="690"/>
      <c r="R103" s="690"/>
      <c r="S103" s="690"/>
      <c r="T103" s="690"/>
      <c r="U103" s="690"/>
      <c r="V103" s="690"/>
      <c r="W103" s="46"/>
      <c r="X103" s="46"/>
      <c r="Y103" s="46"/>
      <c r="Z103" s="46"/>
      <c r="AA103" s="46"/>
    </row>
    <row r="104" spans="1:27" ht="15" customHeight="1" x14ac:dyDescent="0.2">
      <c r="A104" s="24"/>
      <c r="B104" s="88"/>
      <c r="C104" s="628"/>
      <c r="D104" s="628"/>
      <c r="E104" s="628"/>
      <c r="F104" s="715">
        <v>10</v>
      </c>
      <c r="G104" s="715"/>
      <c r="H104" s="715"/>
      <c r="I104" s="715"/>
      <c r="J104" s="725"/>
      <c r="K104" s="726"/>
      <c r="L104" s="727"/>
      <c r="O104" s="46"/>
      <c r="P104" s="89"/>
      <c r="Q104" s="690"/>
      <c r="R104" s="690"/>
      <c r="S104" s="690"/>
      <c r="T104" s="690"/>
      <c r="U104" s="690"/>
      <c r="V104" s="690"/>
      <c r="W104" s="46"/>
      <c r="X104" s="46"/>
      <c r="Y104" s="46"/>
      <c r="Z104" s="46"/>
      <c r="AA104" s="46"/>
    </row>
    <row r="105" spans="1:27" ht="15" customHeight="1" x14ac:dyDescent="0.2">
      <c r="B105" s="88"/>
      <c r="C105" s="628"/>
      <c r="D105" s="628"/>
      <c r="E105" s="628"/>
      <c r="F105" s="715">
        <v>10</v>
      </c>
      <c r="G105" s="715"/>
      <c r="H105" s="715"/>
      <c r="I105" s="715"/>
      <c r="J105" s="725"/>
      <c r="K105" s="726"/>
      <c r="L105" s="727"/>
      <c r="O105" s="46"/>
      <c r="P105" s="89"/>
      <c r="Q105" s="690"/>
      <c r="R105" s="690"/>
      <c r="S105" s="690"/>
      <c r="T105" s="690"/>
      <c r="U105" s="690"/>
      <c r="V105" s="690"/>
      <c r="W105" s="46"/>
      <c r="X105" s="46"/>
      <c r="Y105" s="46"/>
      <c r="Z105" s="46"/>
      <c r="AA105" s="46"/>
    </row>
    <row r="106" spans="1:27" ht="15" customHeight="1" x14ac:dyDescent="0.2">
      <c r="B106" s="709" t="s">
        <v>332</v>
      </c>
      <c r="C106" s="710"/>
      <c r="D106" s="710"/>
      <c r="E106" s="711"/>
      <c r="F106" s="715">
        <f>SUM(F101:I105)</f>
        <v>50</v>
      </c>
      <c r="G106" s="715"/>
      <c r="H106" s="715"/>
      <c r="I106" s="715"/>
      <c r="J106" s="725"/>
      <c r="K106" s="726"/>
      <c r="L106" s="727"/>
      <c r="O106" s="46"/>
      <c r="P106" s="46"/>
      <c r="Q106" s="690"/>
      <c r="R106" s="690"/>
      <c r="S106" s="690"/>
      <c r="T106" s="46"/>
      <c r="U106" s="46"/>
      <c r="V106" s="46"/>
      <c r="W106" s="46"/>
      <c r="X106" s="46"/>
      <c r="Y106" s="46"/>
      <c r="Z106" s="46"/>
      <c r="AA106" s="46"/>
    </row>
    <row r="107" spans="1:27" ht="15" customHeight="1" x14ac:dyDescent="0.2">
      <c r="B107" s="709" t="s">
        <v>333</v>
      </c>
      <c r="C107" s="710"/>
      <c r="D107" s="710"/>
      <c r="E107" s="711"/>
      <c r="F107" s="712">
        <v>30</v>
      </c>
      <c r="G107" s="712"/>
      <c r="H107" s="712"/>
      <c r="I107" s="712"/>
      <c r="J107" s="725"/>
      <c r="K107" s="726"/>
      <c r="L107" s="727"/>
      <c r="O107" s="46"/>
      <c r="P107" s="713"/>
      <c r="Q107" s="713"/>
      <c r="R107" s="713"/>
      <c r="S107" s="713"/>
      <c r="T107" s="713"/>
      <c r="U107" s="713"/>
      <c r="V107" s="46"/>
      <c r="W107" s="46"/>
      <c r="X107" s="46"/>
      <c r="Y107" s="46"/>
      <c r="Z107" s="46"/>
      <c r="AA107" s="46"/>
    </row>
    <row r="108" spans="1:27" ht="15" customHeight="1" x14ac:dyDescent="0.2">
      <c r="B108" s="709" t="s">
        <v>242</v>
      </c>
      <c r="C108" s="710">
        <f>F106+S107</f>
        <v>50</v>
      </c>
      <c r="D108" s="710"/>
      <c r="E108" s="711"/>
      <c r="F108" s="714">
        <f>+F106+F107</f>
        <v>80</v>
      </c>
      <c r="G108" s="714"/>
      <c r="H108" s="714"/>
      <c r="I108" s="714"/>
      <c r="J108" s="728"/>
      <c r="K108" s="729"/>
      <c r="L108" s="730"/>
      <c r="O108" s="46"/>
      <c r="P108" s="713"/>
      <c r="Q108" s="713"/>
      <c r="R108" s="713"/>
      <c r="S108" s="46"/>
      <c r="T108" s="46"/>
      <c r="U108" s="46"/>
      <c r="V108" s="46"/>
      <c r="W108" s="46"/>
      <c r="X108" s="46"/>
      <c r="Y108" s="46"/>
      <c r="Z108" s="46"/>
      <c r="AA108" s="46"/>
    </row>
    <row r="109" spans="1:27" ht="15" customHeight="1" x14ac:dyDescent="0.2">
      <c r="B109" s="701" t="s">
        <v>334</v>
      </c>
      <c r="C109" s="701"/>
      <c r="D109" s="701"/>
      <c r="E109" s="701"/>
      <c r="F109" s="76" t="s">
        <v>25</v>
      </c>
      <c r="G109" s="76" t="s">
        <v>26</v>
      </c>
      <c r="H109" s="76" t="s">
        <v>27</v>
      </c>
      <c r="I109" s="76" t="s">
        <v>28</v>
      </c>
      <c r="J109" s="702">
        <f>+F110+G110+H110+I110</f>
        <v>1</v>
      </c>
      <c r="K109" s="703"/>
      <c r="L109" s="704"/>
      <c r="O109" s="46"/>
      <c r="P109" s="46"/>
      <c r="Q109" s="46"/>
      <c r="R109" s="46"/>
      <c r="S109" s="46"/>
      <c r="T109" s="46"/>
      <c r="U109" s="46"/>
      <c r="V109" s="46"/>
      <c r="W109" s="46"/>
      <c r="X109" s="46"/>
      <c r="Y109" s="46"/>
      <c r="Z109" s="46"/>
      <c r="AA109" s="46"/>
    </row>
    <row r="110" spans="1:27" ht="15" customHeight="1" x14ac:dyDescent="0.2">
      <c r="B110" s="701"/>
      <c r="C110" s="701"/>
      <c r="D110" s="701"/>
      <c r="E110" s="701"/>
      <c r="F110" s="90">
        <v>1</v>
      </c>
      <c r="G110" s="90"/>
      <c r="H110" s="90"/>
      <c r="I110" s="90"/>
      <c r="J110" s="705"/>
      <c r="K110" s="706"/>
      <c r="L110" s="707"/>
      <c r="O110" s="46"/>
      <c r="P110" s="46"/>
      <c r="Q110" s="46"/>
      <c r="R110" s="46"/>
      <c r="S110" s="46"/>
      <c r="T110" s="46"/>
      <c r="U110" s="46"/>
      <c r="V110" s="46"/>
      <c r="W110" s="46"/>
      <c r="X110" s="46"/>
      <c r="Y110" s="46"/>
      <c r="Z110" s="46"/>
      <c r="AA110" s="46"/>
    </row>
    <row r="111" spans="1:27" ht="45" customHeight="1" x14ac:dyDescent="0.2">
      <c r="B111" s="574" t="s">
        <v>408</v>
      </c>
      <c r="C111" s="574"/>
      <c r="D111" s="574"/>
      <c r="E111" s="574"/>
      <c r="F111" s="574"/>
      <c r="G111" s="574"/>
      <c r="H111" s="574"/>
      <c r="I111" s="574"/>
      <c r="J111" s="574"/>
      <c r="K111" s="574"/>
      <c r="L111" s="574"/>
      <c r="O111" s="46"/>
      <c r="P111" s="46"/>
      <c r="Q111" s="46"/>
      <c r="R111" s="46"/>
      <c r="S111" s="46"/>
      <c r="T111" s="46"/>
      <c r="U111" s="46"/>
      <c r="V111" s="46"/>
      <c r="W111" s="46"/>
      <c r="X111" s="46"/>
      <c r="Y111" s="46"/>
      <c r="Z111" s="46"/>
      <c r="AA111" s="46"/>
    </row>
    <row r="112" spans="1:27" ht="12.75" customHeight="1" x14ac:dyDescent="0.2">
      <c r="A112" s="24"/>
      <c r="B112" s="656" t="s">
        <v>335</v>
      </c>
      <c r="C112" s="656"/>
      <c r="D112" s="656"/>
      <c r="E112" s="656"/>
      <c r="F112" s="656"/>
      <c r="G112" s="656"/>
      <c r="H112" s="656"/>
      <c r="I112" s="656"/>
      <c r="J112" s="75">
        <v>0.02</v>
      </c>
      <c r="K112" s="75"/>
      <c r="L112" s="75">
        <f>(F120+H120)*J112/J120</f>
        <v>0.02</v>
      </c>
      <c r="M112" s="708"/>
      <c r="N112" s="708"/>
    </row>
    <row r="113" spans="1:26" ht="15" customHeight="1" x14ac:dyDescent="0.2">
      <c r="A113" s="24"/>
      <c r="B113" s="657" t="s">
        <v>113</v>
      </c>
      <c r="C113" s="657"/>
      <c r="D113" s="657"/>
      <c r="E113" s="657" t="s">
        <v>336</v>
      </c>
      <c r="F113" s="76" t="s">
        <v>25</v>
      </c>
      <c r="G113" s="76" t="s">
        <v>26</v>
      </c>
      <c r="H113" s="76" t="s">
        <v>27</v>
      </c>
      <c r="I113" s="76" t="s">
        <v>28</v>
      </c>
      <c r="J113" s="658" t="s">
        <v>29</v>
      </c>
      <c r="K113" s="659"/>
      <c r="L113" s="659"/>
    </row>
    <row r="114" spans="1:26" ht="21" customHeight="1" x14ac:dyDescent="0.2">
      <c r="A114" s="24">
        <v>1</v>
      </c>
      <c r="B114" s="584" t="s">
        <v>115</v>
      </c>
      <c r="C114" s="584"/>
      <c r="D114" s="584"/>
      <c r="E114" s="91"/>
      <c r="F114" s="18">
        <v>1</v>
      </c>
      <c r="G114" s="18"/>
      <c r="H114" s="18"/>
      <c r="I114" s="18"/>
      <c r="J114" s="692" t="s">
        <v>414</v>
      </c>
      <c r="K114" s="693"/>
      <c r="L114" s="694"/>
      <c r="M114" s="552"/>
      <c r="N114" s="552"/>
      <c r="O114" s="553"/>
    </row>
    <row r="115" spans="1:26" ht="15" customHeight="1" x14ac:dyDescent="0.2">
      <c r="A115" s="24">
        <v>2</v>
      </c>
      <c r="B115" s="584" t="s">
        <v>117</v>
      </c>
      <c r="C115" s="584"/>
      <c r="D115" s="584"/>
      <c r="E115" s="91"/>
      <c r="F115" s="18">
        <v>1</v>
      </c>
      <c r="G115" s="18"/>
      <c r="H115" s="18"/>
      <c r="I115" s="18"/>
      <c r="J115" s="695"/>
      <c r="K115" s="696"/>
      <c r="L115" s="697"/>
      <c r="M115" s="555"/>
      <c r="N115" s="555"/>
      <c r="O115" s="556"/>
    </row>
    <row r="116" spans="1:26" ht="15" customHeight="1" x14ac:dyDescent="0.2">
      <c r="A116" s="24">
        <v>3</v>
      </c>
      <c r="B116" s="584" t="s">
        <v>118</v>
      </c>
      <c r="C116" s="584"/>
      <c r="D116" s="584"/>
      <c r="E116" s="91"/>
      <c r="F116" s="18">
        <v>1</v>
      </c>
      <c r="G116" s="18"/>
      <c r="H116" s="18"/>
      <c r="I116" s="18"/>
      <c r="J116" s="695"/>
      <c r="K116" s="696"/>
      <c r="L116" s="697"/>
      <c r="M116" s="555"/>
      <c r="N116" s="555"/>
      <c r="O116" s="556"/>
    </row>
    <row r="117" spans="1:26" ht="15" customHeight="1" x14ac:dyDescent="0.2">
      <c r="A117" s="24">
        <v>4</v>
      </c>
      <c r="B117" s="584" t="s">
        <v>119</v>
      </c>
      <c r="C117" s="584"/>
      <c r="D117" s="584"/>
      <c r="E117" s="91"/>
      <c r="F117" s="18">
        <v>1</v>
      </c>
      <c r="G117" s="18"/>
      <c r="H117" s="18"/>
      <c r="I117" s="18"/>
      <c r="J117" s="695"/>
      <c r="K117" s="696"/>
      <c r="L117" s="697"/>
      <c r="M117" s="555"/>
      <c r="N117" s="555"/>
      <c r="O117" s="556"/>
    </row>
    <row r="118" spans="1:26" ht="15" customHeight="1" x14ac:dyDescent="0.2">
      <c r="A118" s="24">
        <v>5</v>
      </c>
      <c r="B118" s="584" t="s">
        <v>120</v>
      </c>
      <c r="C118" s="584"/>
      <c r="D118" s="584"/>
      <c r="E118" s="91"/>
      <c r="F118" s="18">
        <v>1</v>
      </c>
      <c r="G118" s="18"/>
      <c r="H118" s="18"/>
      <c r="I118" s="18"/>
      <c r="J118" s="695"/>
      <c r="K118" s="696"/>
      <c r="L118" s="697"/>
      <c r="M118" s="555"/>
      <c r="N118" s="555"/>
      <c r="O118" s="556"/>
    </row>
    <row r="119" spans="1:26" ht="15" customHeight="1" x14ac:dyDescent="0.2">
      <c r="A119" s="24">
        <v>6</v>
      </c>
      <c r="B119" s="584" t="s">
        <v>245</v>
      </c>
      <c r="C119" s="584"/>
      <c r="D119" s="584"/>
      <c r="E119" s="91"/>
      <c r="F119" s="18">
        <v>1</v>
      </c>
      <c r="G119" s="18"/>
      <c r="H119" s="18"/>
      <c r="I119" s="18"/>
      <c r="J119" s="698"/>
      <c r="K119" s="699"/>
      <c r="L119" s="700"/>
      <c r="M119" s="555"/>
      <c r="N119" s="555"/>
      <c r="O119" s="556"/>
    </row>
    <row r="120" spans="1:26" x14ac:dyDescent="0.2">
      <c r="A120" s="24"/>
      <c r="B120" s="580" t="s">
        <v>337</v>
      </c>
      <c r="C120" s="580"/>
      <c r="D120" s="580"/>
      <c r="E120" s="91"/>
      <c r="F120" s="92">
        <f>SUM(F114:F119)</f>
        <v>6</v>
      </c>
      <c r="G120" s="92">
        <f>SUM(G114:G119)</f>
        <v>0</v>
      </c>
      <c r="H120" s="92">
        <f>SUM(H114:H119)</f>
        <v>0</v>
      </c>
      <c r="I120" s="92">
        <f>SUM(I114:I119)</f>
        <v>0</v>
      </c>
      <c r="J120" s="588">
        <f>+F120+G120+H120+I120</f>
        <v>6</v>
      </c>
      <c r="K120" s="588"/>
      <c r="L120" s="588"/>
    </row>
    <row r="121" spans="1:26" s="26" customFormat="1" ht="15" customHeight="1" x14ac:dyDescent="0.2">
      <c r="A121" s="24"/>
      <c r="B121" s="574" t="s">
        <v>408</v>
      </c>
      <c r="C121" s="574"/>
      <c r="D121" s="574"/>
      <c r="E121" s="574"/>
      <c r="F121" s="574"/>
      <c r="G121" s="574"/>
      <c r="H121" s="574"/>
      <c r="I121" s="574"/>
      <c r="J121" s="574"/>
      <c r="K121" s="574"/>
      <c r="L121" s="574"/>
      <c r="R121" s="48"/>
      <c r="S121" s="690"/>
      <c r="T121" s="690"/>
      <c r="U121" s="690"/>
      <c r="V121" s="690"/>
      <c r="W121" s="690"/>
      <c r="X121" s="690"/>
      <c r="Y121" s="691"/>
      <c r="Z121" s="691"/>
    </row>
    <row r="122" spans="1:26" s="26" customFormat="1" ht="28.5" customHeight="1" x14ac:dyDescent="0.2">
      <c r="A122" s="24"/>
      <c r="B122" s="656" t="s">
        <v>338</v>
      </c>
      <c r="C122" s="656"/>
      <c r="D122" s="656"/>
      <c r="E122" s="656"/>
      <c r="F122" s="656"/>
      <c r="G122" s="656"/>
      <c r="H122" s="656"/>
      <c r="I122" s="656"/>
      <c r="J122" s="75">
        <v>0.02</v>
      </c>
      <c r="K122" s="75"/>
      <c r="L122" s="75">
        <f>(F126+H126)*J122/J126</f>
        <v>0.02</v>
      </c>
      <c r="R122" s="89"/>
      <c r="S122" s="690"/>
      <c r="T122" s="690"/>
      <c r="U122" s="690"/>
      <c r="V122" s="690"/>
      <c r="W122" s="690"/>
      <c r="X122" s="690"/>
      <c r="Y122" s="683"/>
      <c r="Z122" s="683"/>
    </row>
    <row r="123" spans="1:26" ht="15" customHeight="1" x14ac:dyDescent="0.2">
      <c r="B123" s="657" t="s">
        <v>24</v>
      </c>
      <c r="C123" s="657"/>
      <c r="D123" s="657"/>
      <c r="E123" s="657"/>
      <c r="F123" s="76" t="s">
        <v>25</v>
      </c>
      <c r="G123" s="76" t="s">
        <v>26</v>
      </c>
      <c r="H123" s="76" t="s">
        <v>27</v>
      </c>
      <c r="I123" s="76" t="s">
        <v>28</v>
      </c>
      <c r="J123" s="658" t="s">
        <v>29</v>
      </c>
      <c r="K123" s="659"/>
      <c r="L123" s="659"/>
      <c r="O123" s="12"/>
      <c r="P123" s="12"/>
      <c r="Q123" s="12"/>
      <c r="R123" s="89"/>
      <c r="S123" s="690"/>
      <c r="T123" s="690"/>
      <c r="U123" s="690"/>
      <c r="V123" s="690"/>
      <c r="W123" s="690"/>
      <c r="X123" s="690"/>
      <c r="Y123" s="683"/>
      <c r="Z123" s="683"/>
    </row>
    <row r="124" spans="1:26" ht="170.45" customHeight="1" x14ac:dyDescent="0.25">
      <c r="A124" s="63">
        <v>1</v>
      </c>
      <c r="B124" s="526" t="s">
        <v>339</v>
      </c>
      <c r="C124" s="527"/>
      <c r="D124" s="527" t="s">
        <v>339</v>
      </c>
      <c r="E124" s="528"/>
      <c r="F124" s="84">
        <v>1</v>
      </c>
      <c r="G124" s="86"/>
      <c r="H124" s="86"/>
      <c r="I124" s="86"/>
      <c r="J124" s="687" t="s">
        <v>415</v>
      </c>
      <c r="K124" s="688"/>
      <c r="L124" s="689"/>
      <c r="O124" s="46"/>
      <c r="P124" s="43"/>
      <c r="Q124" s="43"/>
      <c r="R124" s="43"/>
      <c r="S124" s="43"/>
      <c r="T124" s="43"/>
      <c r="U124" s="43"/>
      <c r="V124" s="43"/>
      <c r="W124" s="43"/>
      <c r="X124" s="48"/>
      <c r="Y124" s="683"/>
      <c r="Z124" s="683"/>
    </row>
    <row r="125" spans="1:26" ht="90.6" customHeight="1" x14ac:dyDescent="0.2">
      <c r="A125" s="63">
        <v>2</v>
      </c>
      <c r="B125" s="526" t="s">
        <v>416</v>
      </c>
      <c r="C125" s="527"/>
      <c r="D125" s="527"/>
      <c r="E125" s="528"/>
      <c r="F125" s="84">
        <v>1</v>
      </c>
      <c r="G125" s="86"/>
      <c r="H125" s="86"/>
      <c r="I125" s="86"/>
      <c r="J125" s="671" t="s">
        <v>417</v>
      </c>
      <c r="K125" s="671"/>
      <c r="L125" s="671"/>
      <c r="O125" s="46"/>
      <c r="P125" s="53"/>
      <c r="Q125" s="53"/>
      <c r="R125" s="53"/>
      <c r="S125" s="53"/>
      <c r="T125" s="53"/>
      <c r="U125" s="53"/>
      <c r="V125" s="53"/>
      <c r="W125" s="53"/>
      <c r="X125" s="93"/>
      <c r="Y125" s="683"/>
      <c r="Z125" s="683"/>
    </row>
    <row r="126" spans="1:26" ht="15" customHeight="1" x14ac:dyDescent="0.2">
      <c r="B126" s="684" t="s">
        <v>340</v>
      </c>
      <c r="C126" s="685"/>
      <c r="D126" s="685"/>
      <c r="E126" s="686"/>
      <c r="F126" s="94">
        <f>SUM(F124:F125)</f>
        <v>2</v>
      </c>
      <c r="G126" s="94">
        <f>SUM(G124:G125)</f>
        <v>0</v>
      </c>
      <c r="H126" s="94">
        <f>SUM(H124:H125)</f>
        <v>0</v>
      </c>
      <c r="I126" s="94">
        <f>SUM(I124:I125)</f>
        <v>0</v>
      </c>
      <c r="J126" s="680">
        <f>+F126+G126+H126+I126</f>
        <v>2</v>
      </c>
      <c r="K126" s="680"/>
      <c r="L126" s="680"/>
      <c r="O126" s="46"/>
      <c r="P126" s="53"/>
      <c r="Q126" s="53"/>
      <c r="R126" s="53"/>
      <c r="S126" s="53"/>
      <c r="T126" s="53"/>
      <c r="U126" s="53"/>
      <c r="V126" s="53"/>
      <c r="W126" s="53"/>
      <c r="X126" s="93"/>
      <c r="Y126" s="683"/>
      <c r="Z126" s="683"/>
    </row>
    <row r="127" spans="1:26" ht="15" customHeight="1" x14ac:dyDescent="0.2">
      <c r="B127" s="574" t="s">
        <v>408</v>
      </c>
      <c r="C127" s="574"/>
      <c r="D127" s="574"/>
      <c r="E127" s="574"/>
      <c r="F127" s="574"/>
      <c r="G127" s="574"/>
      <c r="H127" s="574"/>
      <c r="I127" s="574"/>
      <c r="J127" s="574"/>
      <c r="K127" s="574"/>
      <c r="L127" s="574"/>
      <c r="O127" s="46"/>
      <c r="P127" s="53"/>
      <c r="Q127" s="53"/>
      <c r="R127" s="53"/>
      <c r="S127" s="53"/>
      <c r="T127" s="53"/>
      <c r="U127" s="53"/>
      <c r="V127" s="53"/>
      <c r="W127" s="53"/>
      <c r="X127" s="93"/>
      <c r="Y127" s="683"/>
      <c r="Z127" s="683"/>
    </row>
    <row r="128" spans="1:26" ht="20.100000000000001" customHeight="1" x14ac:dyDescent="0.2">
      <c r="B128" s="656" t="s">
        <v>341</v>
      </c>
      <c r="C128" s="656"/>
      <c r="D128" s="656"/>
      <c r="E128" s="656"/>
      <c r="F128" s="656"/>
      <c r="G128" s="656"/>
      <c r="H128" s="656"/>
      <c r="I128" s="656"/>
      <c r="J128" s="75">
        <v>0.02</v>
      </c>
      <c r="K128" s="75"/>
      <c r="L128" s="75">
        <f>(F131+H131)*J128/J131</f>
        <v>0.02</v>
      </c>
      <c r="O128" s="46"/>
      <c r="P128" s="53"/>
      <c r="Q128" s="53"/>
      <c r="R128" s="53"/>
      <c r="S128" s="53"/>
      <c r="T128" s="53"/>
      <c r="U128" s="53"/>
      <c r="V128" s="53"/>
      <c r="W128" s="53"/>
      <c r="X128" s="93"/>
      <c r="Y128" s="683"/>
      <c r="Z128" s="683"/>
    </row>
    <row r="129" spans="1:26" ht="15" customHeight="1" x14ac:dyDescent="0.2">
      <c r="B129" s="657" t="s">
        <v>24</v>
      </c>
      <c r="C129" s="657"/>
      <c r="D129" s="657"/>
      <c r="E129" s="657"/>
      <c r="F129" s="76" t="s">
        <v>25</v>
      </c>
      <c r="G129" s="76" t="s">
        <v>26</v>
      </c>
      <c r="H129" s="76" t="s">
        <v>27</v>
      </c>
      <c r="I129" s="76" t="s">
        <v>28</v>
      </c>
      <c r="J129" s="658" t="s">
        <v>29</v>
      </c>
      <c r="K129" s="659"/>
      <c r="L129" s="659"/>
      <c r="O129" s="46"/>
      <c r="P129" s="46"/>
      <c r="Q129" s="46"/>
      <c r="R129" s="95"/>
      <c r="S129" s="96"/>
      <c r="T129" s="96"/>
      <c r="U129" s="96"/>
      <c r="V129" s="96"/>
      <c r="W129" s="96"/>
      <c r="X129" s="96"/>
      <c r="Y129" s="683"/>
      <c r="Z129" s="683"/>
    </row>
    <row r="130" spans="1:26" ht="24" customHeight="1" x14ac:dyDescent="0.2">
      <c r="A130" s="63">
        <v>1</v>
      </c>
      <c r="B130" s="526" t="s">
        <v>418</v>
      </c>
      <c r="C130" s="527"/>
      <c r="D130" s="527" t="s">
        <v>342</v>
      </c>
      <c r="E130" s="528"/>
      <c r="F130" s="86">
        <v>1</v>
      </c>
      <c r="G130" s="86"/>
      <c r="H130" s="86"/>
      <c r="I130" s="86"/>
      <c r="J130" s="560" t="s">
        <v>419</v>
      </c>
      <c r="K130" s="560"/>
      <c r="L130" s="560"/>
      <c r="M130" s="97"/>
      <c r="O130" s="54"/>
      <c r="P130" s="54"/>
      <c r="Q130" s="54"/>
      <c r="R130" s="54"/>
      <c r="S130" s="54"/>
      <c r="T130" s="54"/>
      <c r="U130" s="54"/>
      <c r="V130" s="54"/>
      <c r="W130" s="54"/>
      <c r="X130" s="54"/>
    </row>
    <row r="131" spans="1:26" ht="15" customHeight="1" x14ac:dyDescent="0.2">
      <c r="B131" s="677" t="s">
        <v>343</v>
      </c>
      <c r="C131" s="678"/>
      <c r="D131" s="678"/>
      <c r="E131" s="679"/>
      <c r="F131" s="90">
        <f>SUM(F130:F130)</f>
        <v>1</v>
      </c>
      <c r="G131" s="90">
        <f>SUM(G130:G130)</f>
        <v>0</v>
      </c>
      <c r="H131" s="90">
        <f>SUM(H130:H130)</f>
        <v>0</v>
      </c>
      <c r="I131" s="90">
        <f>SUM(I130:I130)</f>
        <v>0</v>
      </c>
      <c r="J131" s="680">
        <f>+F131+G131+H131+I131</f>
        <v>1</v>
      </c>
      <c r="K131" s="680"/>
      <c r="L131" s="680"/>
      <c r="M131" s="97"/>
      <c r="O131" s="54"/>
      <c r="P131" s="54"/>
      <c r="Q131" s="54"/>
      <c r="R131" s="54"/>
      <c r="S131" s="54"/>
      <c r="T131" s="54"/>
      <c r="U131" s="54"/>
      <c r="V131" s="54"/>
      <c r="W131" s="54"/>
      <c r="X131" s="54"/>
    </row>
    <row r="132" spans="1:26" ht="39.6" customHeight="1" x14ac:dyDescent="0.2">
      <c r="B132" s="574" t="s">
        <v>408</v>
      </c>
      <c r="C132" s="574"/>
      <c r="D132" s="574"/>
      <c r="E132" s="574"/>
      <c r="F132" s="574"/>
      <c r="G132" s="574"/>
      <c r="H132" s="574"/>
      <c r="I132" s="574"/>
      <c r="J132" s="574"/>
      <c r="K132" s="574"/>
      <c r="L132" s="574"/>
      <c r="O132" s="54"/>
      <c r="P132" s="54"/>
      <c r="Q132" s="54"/>
      <c r="R132" s="54"/>
      <c r="S132" s="54"/>
      <c r="T132" s="54"/>
      <c r="U132" s="54"/>
      <c r="V132" s="54"/>
      <c r="W132" s="54"/>
      <c r="X132" s="54"/>
    </row>
    <row r="133" spans="1:26" ht="15" customHeight="1" x14ac:dyDescent="0.2">
      <c r="B133" s="656" t="s">
        <v>344</v>
      </c>
      <c r="C133" s="656"/>
      <c r="D133" s="656"/>
      <c r="E133" s="656"/>
      <c r="F133" s="656"/>
      <c r="G133" s="656"/>
      <c r="H133" s="656"/>
      <c r="I133" s="656"/>
      <c r="J133" s="75">
        <v>0.08</v>
      </c>
      <c r="K133" s="75"/>
      <c r="L133" s="75">
        <f>(F144+H144)*J133/J144</f>
        <v>7.1111111111111111E-2</v>
      </c>
    </row>
    <row r="134" spans="1:26" ht="15" customHeight="1" x14ac:dyDescent="0.2">
      <c r="B134" s="657" t="s">
        <v>24</v>
      </c>
      <c r="C134" s="657"/>
      <c r="D134" s="657"/>
      <c r="E134" s="657"/>
      <c r="F134" s="76" t="s">
        <v>25</v>
      </c>
      <c r="G134" s="76" t="s">
        <v>26</v>
      </c>
      <c r="H134" s="76" t="s">
        <v>27</v>
      </c>
      <c r="I134" s="76" t="s">
        <v>28</v>
      </c>
      <c r="J134" s="658" t="s">
        <v>29</v>
      </c>
      <c r="K134" s="659"/>
      <c r="L134" s="659"/>
    </row>
    <row r="135" spans="1:26" ht="98.1" customHeight="1" x14ac:dyDescent="0.2">
      <c r="A135" s="63">
        <v>1</v>
      </c>
      <c r="B135" s="526" t="s">
        <v>345</v>
      </c>
      <c r="C135" s="527"/>
      <c r="D135" s="527"/>
      <c r="E135" s="528"/>
      <c r="F135" s="105">
        <v>1</v>
      </c>
      <c r="G135" s="105"/>
      <c r="H135" s="86"/>
      <c r="I135" s="105"/>
      <c r="J135" s="682" t="s">
        <v>420</v>
      </c>
      <c r="K135" s="682"/>
      <c r="L135" s="682"/>
    </row>
    <row r="136" spans="1:26" ht="65.099999999999994" customHeight="1" x14ac:dyDescent="0.2">
      <c r="A136" s="63">
        <v>2</v>
      </c>
      <c r="B136" s="526" t="s">
        <v>346</v>
      </c>
      <c r="C136" s="527"/>
      <c r="D136" s="527" t="s">
        <v>346</v>
      </c>
      <c r="E136" s="528"/>
      <c r="F136" s="86">
        <v>1</v>
      </c>
      <c r="G136" s="86"/>
      <c r="H136" s="86"/>
      <c r="I136" s="86"/>
      <c r="J136" s="682" t="s">
        <v>421</v>
      </c>
      <c r="K136" s="682"/>
      <c r="L136" s="682"/>
    </row>
    <row r="137" spans="1:26" ht="65.099999999999994" customHeight="1" x14ac:dyDescent="0.2">
      <c r="A137" s="63">
        <v>3</v>
      </c>
      <c r="B137" s="526" t="s">
        <v>347</v>
      </c>
      <c r="C137" s="527"/>
      <c r="D137" s="527" t="s">
        <v>347</v>
      </c>
      <c r="E137" s="528"/>
      <c r="F137" s="86">
        <v>1</v>
      </c>
      <c r="G137" s="86"/>
      <c r="H137" s="86"/>
      <c r="I137" s="86"/>
      <c r="J137" s="682" t="s">
        <v>422</v>
      </c>
      <c r="K137" s="682"/>
      <c r="L137" s="682"/>
    </row>
    <row r="138" spans="1:26" ht="115.5" customHeight="1" x14ac:dyDescent="0.2">
      <c r="A138" s="63">
        <v>4</v>
      </c>
      <c r="B138" s="526" t="s">
        <v>348</v>
      </c>
      <c r="C138" s="527"/>
      <c r="D138" s="527"/>
      <c r="E138" s="528"/>
      <c r="F138" s="105">
        <v>1</v>
      </c>
      <c r="G138" s="105"/>
      <c r="H138" s="86"/>
      <c r="I138" s="105"/>
      <c r="J138" s="682" t="s">
        <v>423</v>
      </c>
      <c r="K138" s="682"/>
      <c r="L138" s="682"/>
    </row>
    <row r="139" spans="1:26" ht="115.5" customHeight="1" x14ac:dyDescent="0.25">
      <c r="A139" s="63">
        <v>5</v>
      </c>
      <c r="B139" s="526" t="s">
        <v>349</v>
      </c>
      <c r="C139" s="527"/>
      <c r="D139" s="527" t="s">
        <v>349</v>
      </c>
      <c r="E139" s="528"/>
      <c r="F139" s="86">
        <v>1</v>
      </c>
      <c r="G139" s="86"/>
      <c r="H139" s="86"/>
      <c r="I139" s="86"/>
      <c r="J139" s="681" t="s">
        <v>424</v>
      </c>
      <c r="K139" s="681"/>
      <c r="L139" s="681"/>
    </row>
    <row r="140" spans="1:26" ht="105.6" customHeight="1" x14ac:dyDescent="0.25">
      <c r="A140" s="63">
        <v>6</v>
      </c>
      <c r="B140" s="526" t="s">
        <v>350</v>
      </c>
      <c r="C140" s="527"/>
      <c r="D140" s="527" t="s">
        <v>350</v>
      </c>
      <c r="E140" s="528"/>
      <c r="F140" s="86">
        <v>1</v>
      </c>
      <c r="G140" s="86"/>
      <c r="H140" s="86"/>
      <c r="I140" s="86"/>
      <c r="J140" s="681" t="s">
        <v>425</v>
      </c>
      <c r="K140" s="681"/>
      <c r="L140" s="681"/>
    </row>
    <row r="141" spans="1:26" ht="65.099999999999994" customHeight="1" x14ac:dyDescent="0.25">
      <c r="A141" s="63">
        <v>7</v>
      </c>
      <c r="B141" s="526" t="s">
        <v>351</v>
      </c>
      <c r="C141" s="527"/>
      <c r="D141" s="527"/>
      <c r="E141" s="528"/>
      <c r="F141" s="86">
        <v>1</v>
      </c>
      <c r="G141" s="86"/>
      <c r="H141" s="86"/>
      <c r="I141" s="86"/>
      <c r="J141" s="681" t="s">
        <v>426</v>
      </c>
      <c r="K141" s="681"/>
      <c r="L141" s="681"/>
    </row>
    <row r="142" spans="1:26" ht="65.099999999999994" customHeight="1" x14ac:dyDescent="0.2">
      <c r="A142" s="63">
        <v>8</v>
      </c>
      <c r="B142" s="526" t="s">
        <v>352</v>
      </c>
      <c r="C142" s="527"/>
      <c r="D142" s="527"/>
      <c r="E142" s="528"/>
      <c r="F142" s="86">
        <v>1</v>
      </c>
      <c r="G142" s="86"/>
      <c r="H142" s="86"/>
      <c r="I142" s="86"/>
      <c r="J142" s="672" t="s">
        <v>427</v>
      </c>
      <c r="K142" s="672"/>
      <c r="L142" s="672"/>
    </row>
    <row r="143" spans="1:26" s="54" customFormat="1" ht="12" customHeight="1" x14ac:dyDescent="0.2">
      <c r="A143" s="106">
        <v>9</v>
      </c>
      <c r="B143" s="673" t="s">
        <v>428</v>
      </c>
      <c r="C143" s="674"/>
      <c r="D143" s="674"/>
      <c r="E143" s="675"/>
      <c r="F143" s="98"/>
      <c r="G143" s="98"/>
      <c r="H143" s="98"/>
      <c r="I143" s="98">
        <v>1</v>
      </c>
      <c r="J143" s="676"/>
      <c r="K143" s="676"/>
      <c r="L143" s="676"/>
    </row>
    <row r="144" spans="1:26" ht="15" customHeight="1" x14ac:dyDescent="0.2">
      <c r="B144" s="677" t="s">
        <v>353</v>
      </c>
      <c r="C144" s="678"/>
      <c r="D144" s="678"/>
      <c r="E144" s="679"/>
      <c r="F144" s="99">
        <f>SUM(F135:F143)</f>
        <v>8</v>
      </c>
      <c r="G144" s="99">
        <f>SUM(G135:G143)</f>
        <v>0</v>
      </c>
      <c r="H144" s="99">
        <f>SUM(H135:H143)</f>
        <v>0</v>
      </c>
      <c r="I144" s="99">
        <f>SUM(I135:I143)</f>
        <v>1</v>
      </c>
      <c r="J144" s="680">
        <f>+F144+G144+H144+I144</f>
        <v>9</v>
      </c>
      <c r="K144" s="680"/>
      <c r="L144" s="680"/>
    </row>
    <row r="145" spans="1:14" ht="36.950000000000003" customHeight="1" x14ac:dyDescent="0.2">
      <c r="B145" s="574" t="s">
        <v>408</v>
      </c>
      <c r="C145" s="574"/>
      <c r="D145" s="574"/>
      <c r="E145" s="574"/>
      <c r="F145" s="574"/>
      <c r="G145" s="574"/>
      <c r="H145" s="574"/>
      <c r="I145" s="574"/>
      <c r="J145" s="574"/>
      <c r="K145" s="574"/>
      <c r="L145" s="574"/>
    </row>
    <row r="146" spans="1:14" ht="21" customHeight="1" x14ac:dyDescent="0.2">
      <c r="B146" s="656" t="s">
        <v>354</v>
      </c>
      <c r="C146" s="656"/>
      <c r="D146" s="656"/>
      <c r="E146" s="656"/>
      <c r="F146" s="656"/>
      <c r="G146" s="656"/>
      <c r="H146" s="656"/>
      <c r="I146" s="656"/>
      <c r="J146" s="75">
        <v>0.05</v>
      </c>
      <c r="K146" s="75"/>
      <c r="L146" s="75">
        <f>(F157+H157)*J146/J157</f>
        <v>0.05</v>
      </c>
    </row>
    <row r="147" spans="1:14" ht="33.6" customHeight="1" x14ac:dyDescent="0.2">
      <c r="B147" s="657" t="s">
        <v>24</v>
      </c>
      <c r="C147" s="657"/>
      <c r="D147" s="657"/>
      <c r="E147" s="657"/>
      <c r="F147" s="76" t="s">
        <v>25</v>
      </c>
      <c r="G147" s="76" t="s">
        <v>26</v>
      </c>
      <c r="H147" s="76" t="s">
        <v>27</v>
      </c>
      <c r="I147" s="76" t="s">
        <v>28</v>
      </c>
      <c r="J147" s="658" t="s">
        <v>29</v>
      </c>
      <c r="K147" s="659"/>
      <c r="L147" s="659"/>
    </row>
    <row r="148" spans="1:14" ht="105" customHeight="1" x14ac:dyDescent="0.2">
      <c r="A148" s="47">
        <v>1</v>
      </c>
      <c r="B148" s="526" t="s">
        <v>355</v>
      </c>
      <c r="C148" s="527"/>
      <c r="D148" s="527"/>
      <c r="E148" s="528"/>
      <c r="F148" s="86">
        <v>1</v>
      </c>
      <c r="G148" s="86"/>
      <c r="H148" s="86"/>
      <c r="I148" s="86"/>
      <c r="J148" s="671" t="s">
        <v>429</v>
      </c>
      <c r="K148" s="671"/>
      <c r="L148" s="671"/>
    </row>
    <row r="149" spans="1:14" ht="50.1" customHeight="1" x14ac:dyDescent="0.25">
      <c r="A149" s="47">
        <v>2</v>
      </c>
      <c r="B149" s="526" t="s">
        <v>356</v>
      </c>
      <c r="C149" s="527"/>
      <c r="D149" s="527"/>
      <c r="E149" s="528"/>
      <c r="F149" s="84">
        <v>1</v>
      </c>
      <c r="G149" s="86"/>
      <c r="H149" s="86"/>
      <c r="I149" s="86"/>
      <c r="J149" s="670" t="s">
        <v>430</v>
      </c>
      <c r="K149" s="670"/>
      <c r="L149" s="670"/>
    </row>
    <row r="150" spans="1:14" ht="72.599999999999994" customHeight="1" x14ac:dyDescent="0.2">
      <c r="A150" s="47">
        <v>3</v>
      </c>
      <c r="B150" s="526" t="s">
        <v>357</v>
      </c>
      <c r="C150" s="527"/>
      <c r="D150" s="527"/>
      <c r="E150" s="528"/>
      <c r="F150" s="84">
        <v>1</v>
      </c>
      <c r="G150" s="86"/>
      <c r="H150" s="86"/>
      <c r="I150" s="86"/>
      <c r="J150" s="663" t="s">
        <v>431</v>
      </c>
      <c r="K150" s="664"/>
      <c r="L150" s="665"/>
    </row>
    <row r="151" spans="1:14" ht="72.599999999999994" customHeight="1" x14ac:dyDescent="0.2">
      <c r="A151" s="47">
        <v>4</v>
      </c>
      <c r="B151" s="526" t="s">
        <v>358</v>
      </c>
      <c r="C151" s="527"/>
      <c r="D151" s="527"/>
      <c r="E151" s="528"/>
      <c r="F151" s="84">
        <v>1</v>
      </c>
      <c r="G151" s="86"/>
      <c r="H151" s="86"/>
      <c r="I151" s="86"/>
      <c r="J151" s="663" t="s">
        <v>432</v>
      </c>
      <c r="K151" s="664"/>
      <c r="L151" s="665"/>
    </row>
    <row r="152" spans="1:14" ht="101.45" customHeight="1" x14ac:dyDescent="0.2">
      <c r="A152" s="47">
        <v>5</v>
      </c>
      <c r="B152" s="526" t="s">
        <v>359</v>
      </c>
      <c r="C152" s="527"/>
      <c r="D152" s="527"/>
      <c r="E152" s="528"/>
      <c r="F152" s="84">
        <v>1</v>
      </c>
      <c r="G152" s="86"/>
      <c r="H152" s="86"/>
      <c r="I152" s="86"/>
      <c r="J152" s="663" t="s">
        <v>433</v>
      </c>
      <c r="K152" s="664"/>
      <c r="L152" s="665"/>
    </row>
    <row r="153" spans="1:14" ht="127.5" customHeight="1" x14ac:dyDescent="0.2">
      <c r="A153" s="47">
        <v>6</v>
      </c>
      <c r="B153" s="526" t="s">
        <v>360</v>
      </c>
      <c r="C153" s="527"/>
      <c r="D153" s="527"/>
      <c r="E153" s="528"/>
      <c r="F153" s="84">
        <v>1</v>
      </c>
      <c r="G153" s="86"/>
      <c r="H153" s="86"/>
      <c r="I153" s="86"/>
      <c r="J153" s="663" t="s">
        <v>434</v>
      </c>
      <c r="K153" s="664"/>
      <c r="L153" s="665"/>
    </row>
    <row r="154" spans="1:14" ht="59.45" customHeight="1" x14ac:dyDescent="0.2">
      <c r="A154" s="47">
        <v>7</v>
      </c>
      <c r="B154" s="526" t="s">
        <v>361</v>
      </c>
      <c r="C154" s="527"/>
      <c r="D154" s="527"/>
      <c r="E154" s="528"/>
      <c r="F154" s="84">
        <v>1</v>
      </c>
      <c r="G154" s="86"/>
      <c r="H154" s="86"/>
      <c r="I154" s="86"/>
      <c r="J154" s="663" t="s">
        <v>435</v>
      </c>
      <c r="K154" s="664"/>
      <c r="L154" s="665"/>
    </row>
    <row r="155" spans="1:14" ht="72.599999999999994" customHeight="1" x14ac:dyDescent="0.2">
      <c r="A155" s="47">
        <v>8</v>
      </c>
      <c r="B155" s="589" t="s">
        <v>362</v>
      </c>
      <c r="C155" s="589"/>
      <c r="D155" s="589" t="s">
        <v>362</v>
      </c>
      <c r="E155" s="589"/>
      <c r="F155" s="84">
        <v>1</v>
      </c>
      <c r="G155" s="86"/>
      <c r="H155" s="86"/>
      <c r="I155" s="86"/>
      <c r="J155" s="663" t="s">
        <v>436</v>
      </c>
      <c r="K155" s="664"/>
      <c r="L155" s="665"/>
      <c r="M155" s="666"/>
      <c r="N155" s="666"/>
    </row>
    <row r="156" spans="1:14" ht="15" customHeight="1" x14ac:dyDescent="0.2">
      <c r="A156" s="47">
        <v>9</v>
      </c>
      <c r="B156" s="589" t="s">
        <v>437</v>
      </c>
      <c r="C156" s="589"/>
      <c r="D156" s="589"/>
      <c r="E156" s="589"/>
      <c r="F156" s="84">
        <v>1</v>
      </c>
      <c r="G156" s="86"/>
      <c r="H156" s="86"/>
      <c r="I156" s="86"/>
      <c r="J156" s="107"/>
      <c r="K156" s="108"/>
      <c r="L156" s="109"/>
      <c r="M156" s="64"/>
      <c r="N156" s="64"/>
    </row>
    <row r="157" spans="1:14" ht="17.100000000000001" customHeight="1" x14ac:dyDescent="0.2">
      <c r="B157" s="574" t="s">
        <v>363</v>
      </c>
      <c r="C157" s="574"/>
      <c r="D157" s="574"/>
      <c r="E157" s="574"/>
      <c r="F157" s="90">
        <f>SUM(F148:F156)</f>
        <v>9</v>
      </c>
      <c r="G157" s="90">
        <f>SUM(G148:G156)</f>
        <v>0</v>
      </c>
      <c r="H157" s="90">
        <f>SUM(H148:H156)</f>
        <v>0</v>
      </c>
      <c r="I157" s="90">
        <f>SUM(I148:I156)</f>
        <v>0</v>
      </c>
      <c r="J157" s="667">
        <f>+F157+G157+H157+I157</f>
        <v>9</v>
      </c>
      <c r="K157" s="668"/>
      <c r="L157" s="669"/>
    </row>
    <row r="158" spans="1:14" ht="33" customHeight="1" x14ac:dyDescent="0.2">
      <c r="B158" s="574" t="s">
        <v>408</v>
      </c>
      <c r="C158" s="574"/>
      <c r="D158" s="574"/>
      <c r="E158" s="574"/>
      <c r="F158" s="574"/>
      <c r="G158" s="574"/>
      <c r="H158" s="574"/>
      <c r="I158" s="574"/>
      <c r="J158" s="574"/>
      <c r="K158" s="574"/>
      <c r="L158" s="574"/>
    </row>
    <row r="159" spans="1:14" ht="15" customHeight="1" x14ac:dyDescent="0.2">
      <c r="B159" s="656" t="s">
        <v>364</v>
      </c>
      <c r="C159" s="656"/>
      <c r="D159" s="656"/>
      <c r="E159" s="656"/>
      <c r="F159" s="656"/>
      <c r="G159" s="656"/>
      <c r="H159" s="656"/>
      <c r="I159" s="656"/>
      <c r="J159" s="75">
        <v>0.1</v>
      </c>
      <c r="K159" s="75"/>
      <c r="L159" s="75">
        <f>(F168+H168)*J159/J168</f>
        <v>0.1</v>
      </c>
    </row>
    <row r="160" spans="1:14" ht="15" customHeight="1" x14ac:dyDescent="0.2">
      <c r="B160" s="657" t="s">
        <v>24</v>
      </c>
      <c r="C160" s="657"/>
      <c r="D160" s="657"/>
      <c r="E160" s="657"/>
      <c r="F160" s="76" t="s">
        <v>25</v>
      </c>
      <c r="G160" s="76" t="s">
        <v>26</v>
      </c>
      <c r="H160" s="76" t="s">
        <v>27</v>
      </c>
      <c r="I160" s="76" t="s">
        <v>28</v>
      </c>
      <c r="J160" s="658" t="s">
        <v>29</v>
      </c>
      <c r="K160" s="659"/>
      <c r="L160" s="659"/>
    </row>
    <row r="161" spans="1:25" ht="80.099999999999994" customHeight="1" x14ac:dyDescent="0.2">
      <c r="A161" s="63">
        <v>1</v>
      </c>
      <c r="B161" s="526" t="s">
        <v>365</v>
      </c>
      <c r="C161" s="527"/>
      <c r="D161" s="527" t="s">
        <v>366</v>
      </c>
      <c r="E161" s="528"/>
      <c r="F161" s="84">
        <v>1</v>
      </c>
      <c r="G161" s="86"/>
      <c r="H161" s="86"/>
      <c r="I161" s="86"/>
      <c r="J161" s="660" t="s">
        <v>438</v>
      </c>
      <c r="K161" s="661"/>
      <c r="L161" s="662"/>
    </row>
    <row r="162" spans="1:25" ht="69.599999999999994" customHeight="1" x14ac:dyDescent="0.2">
      <c r="A162" s="63">
        <v>2</v>
      </c>
      <c r="B162" s="518" t="s">
        <v>367</v>
      </c>
      <c r="C162" s="519"/>
      <c r="D162" s="519" t="s">
        <v>367</v>
      </c>
      <c r="E162" s="520"/>
      <c r="F162" s="84">
        <v>1</v>
      </c>
      <c r="G162" s="86"/>
      <c r="H162" s="86"/>
      <c r="I162" s="86"/>
      <c r="J162" s="653" t="s">
        <v>439</v>
      </c>
      <c r="K162" s="654"/>
      <c r="L162" s="655"/>
    </row>
    <row r="163" spans="1:25" ht="78" customHeight="1" x14ac:dyDescent="0.2">
      <c r="A163" s="63">
        <v>3</v>
      </c>
      <c r="B163" s="526" t="s">
        <v>368</v>
      </c>
      <c r="C163" s="527"/>
      <c r="D163" s="527" t="s">
        <v>369</v>
      </c>
      <c r="E163" s="528"/>
      <c r="F163" s="86">
        <v>1</v>
      </c>
      <c r="G163" s="86"/>
      <c r="H163" s="86"/>
      <c r="I163" s="86"/>
      <c r="J163" s="653" t="s">
        <v>440</v>
      </c>
      <c r="K163" s="654"/>
      <c r="L163" s="655"/>
    </row>
    <row r="164" spans="1:25" ht="54.6" customHeight="1" x14ac:dyDescent="0.2">
      <c r="A164" s="63">
        <v>4</v>
      </c>
      <c r="B164" s="526" t="s">
        <v>370</v>
      </c>
      <c r="C164" s="527"/>
      <c r="D164" s="527" t="s">
        <v>370</v>
      </c>
      <c r="E164" s="528"/>
      <c r="F164" s="86">
        <v>1</v>
      </c>
      <c r="G164" s="86"/>
      <c r="H164" s="86"/>
      <c r="I164" s="86"/>
      <c r="J164" s="653" t="s">
        <v>441</v>
      </c>
      <c r="K164" s="654"/>
      <c r="L164" s="655"/>
    </row>
    <row r="165" spans="1:25" ht="84.95" customHeight="1" x14ac:dyDescent="0.2">
      <c r="A165" s="63">
        <v>5</v>
      </c>
      <c r="B165" s="526" t="s">
        <v>371</v>
      </c>
      <c r="C165" s="527"/>
      <c r="D165" s="527" t="s">
        <v>371</v>
      </c>
      <c r="E165" s="528"/>
      <c r="F165" s="86">
        <v>1</v>
      </c>
      <c r="G165" s="86"/>
      <c r="H165" s="86"/>
      <c r="I165" s="86"/>
      <c r="J165" s="653" t="s">
        <v>442</v>
      </c>
      <c r="K165" s="654"/>
      <c r="L165" s="655"/>
    </row>
    <row r="166" spans="1:25" ht="96" customHeight="1" x14ac:dyDescent="0.2">
      <c r="A166" s="63">
        <v>6</v>
      </c>
      <c r="B166" s="526" t="s">
        <v>372</v>
      </c>
      <c r="C166" s="527"/>
      <c r="D166" s="527" t="s">
        <v>372</v>
      </c>
      <c r="E166" s="528"/>
      <c r="F166" s="86">
        <v>1</v>
      </c>
      <c r="G166" s="86"/>
      <c r="H166" s="86"/>
      <c r="I166" s="86"/>
      <c r="J166" s="653" t="s">
        <v>443</v>
      </c>
      <c r="K166" s="654"/>
      <c r="L166" s="655"/>
    </row>
    <row r="167" spans="1:25" ht="59.45" customHeight="1" x14ac:dyDescent="0.2">
      <c r="A167" s="63">
        <v>7</v>
      </c>
      <c r="B167" s="589" t="s">
        <v>373</v>
      </c>
      <c r="C167" s="589"/>
      <c r="D167" s="589" t="s">
        <v>374</v>
      </c>
      <c r="E167" s="589"/>
      <c r="F167" s="86">
        <v>1</v>
      </c>
      <c r="G167" s="86"/>
      <c r="H167" s="86"/>
      <c r="I167" s="86"/>
      <c r="J167" s="653" t="s">
        <v>444</v>
      </c>
      <c r="K167" s="654"/>
      <c r="L167" s="655"/>
    </row>
    <row r="168" spans="1:25" x14ac:dyDescent="0.2">
      <c r="A168" s="24"/>
      <c r="B168" s="651" t="s">
        <v>375</v>
      </c>
      <c r="C168" s="651"/>
      <c r="D168" s="651"/>
      <c r="E168" s="651"/>
      <c r="F168" s="101">
        <f>SUM(F161:F167)</f>
        <v>7</v>
      </c>
      <c r="G168" s="102">
        <f>SUM(G161:G167)</f>
        <v>0</v>
      </c>
      <c r="H168" s="102">
        <f>SUM(H161:H167)</f>
        <v>0</v>
      </c>
      <c r="I168" s="102">
        <f>SUM(I161:I167)</f>
        <v>0</v>
      </c>
      <c r="J168" s="652">
        <f>+F168+G168+H168+I168</f>
        <v>7</v>
      </c>
      <c r="K168" s="652"/>
      <c r="L168" s="652"/>
    </row>
    <row r="169" spans="1:25" x14ac:dyDescent="0.2">
      <c r="A169" s="24"/>
      <c r="B169" s="574" t="s">
        <v>408</v>
      </c>
      <c r="C169" s="574"/>
      <c r="D169" s="574"/>
      <c r="E169" s="574"/>
      <c r="F169" s="574"/>
      <c r="G169" s="574"/>
      <c r="H169" s="574"/>
      <c r="I169" s="574"/>
      <c r="J169" s="574"/>
      <c r="K169" s="574"/>
      <c r="L169" s="574"/>
    </row>
    <row r="170" spans="1:25" x14ac:dyDescent="0.2">
      <c r="B170" s="511" t="s">
        <v>232</v>
      </c>
      <c r="C170" s="512"/>
      <c r="D170" s="512"/>
      <c r="E170" s="512"/>
      <c r="F170" s="512"/>
      <c r="G170" s="512"/>
      <c r="H170" s="512"/>
      <c r="I170" s="512"/>
      <c r="J170" s="512"/>
      <c r="K170" s="512"/>
      <c r="L170" s="512"/>
    </row>
    <row r="171" spans="1:25" x14ac:dyDescent="0.2">
      <c r="B171" s="502" t="s">
        <v>233</v>
      </c>
      <c r="C171" s="503"/>
      <c r="D171" s="504"/>
      <c r="E171" s="502" t="s">
        <v>234</v>
      </c>
      <c r="F171" s="503"/>
      <c r="G171" s="503"/>
      <c r="H171" s="503"/>
      <c r="I171" s="503"/>
      <c r="J171" s="503"/>
      <c r="K171" s="503"/>
      <c r="L171" s="504"/>
    </row>
    <row r="172" spans="1:25" x14ac:dyDescent="0.2">
      <c r="B172" s="501" t="s">
        <v>235</v>
      </c>
      <c r="C172" s="501"/>
      <c r="D172" s="501"/>
      <c r="E172" s="502" t="s">
        <v>236</v>
      </c>
      <c r="F172" s="503"/>
      <c r="G172" s="503"/>
      <c r="H172" s="503"/>
      <c r="I172" s="503"/>
      <c r="J172" s="503"/>
      <c r="K172" s="503"/>
      <c r="L172" s="504"/>
    </row>
    <row r="173" spans="1:25" x14ac:dyDescent="0.2">
      <c r="B173" s="502" t="s">
        <v>237</v>
      </c>
      <c r="C173" s="503"/>
      <c r="D173" s="504"/>
      <c r="E173" s="502" t="s">
        <v>238</v>
      </c>
      <c r="F173" s="503"/>
      <c r="G173" s="503"/>
      <c r="H173" s="503"/>
      <c r="I173" s="503"/>
      <c r="J173" s="503"/>
      <c r="K173" s="503"/>
      <c r="L173" s="504"/>
    </row>
    <row r="174" spans="1:25" x14ac:dyDescent="0.2">
      <c r="B174" s="501" t="s">
        <v>239</v>
      </c>
      <c r="C174" s="501"/>
      <c r="D174" s="501"/>
      <c r="E174" s="502" t="s">
        <v>240</v>
      </c>
      <c r="F174" s="503"/>
      <c r="G174" s="503"/>
      <c r="H174" s="503"/>
      <c r="I174" s="503"/>
      <c r="J174" s="503"/>
      <c r="K174" s="503"/>
      <c r="L174" s="504"/>
    </row>
    <row r="175" spans="1:25" x14ac:dyDescent="0.2">
      <c r="N175" s="67"/>
      <c r="O175" s="66"/>
      <c r="P175" s="66"/>
      <c r="Q175" s="66"/>
      <c r="R175" s="66"/>
      <c r="S175" s="66"/>
      <c r="T175" s="66"/>
      <c r="U175" s="66"/>
      <c r="V175" s="66"/>
      <c r="W175" s="67"/>
      <c r="X175" s="66"/>
      <c r="Y175" s="66"/>
    </row>
    <row r="176" spans="1:25" x14ac:dyDescent="0.2">
      <c r="N176" s="67"/>
      <c r="O176" s="66"/>
      <c r="P176" s="66"/>
      <c r="Q176" s="66"/>
      <c r="R176" s="66"/>
      <c r="S176" s="66"/>
      <c r="T176" s="66"/>
      <c r="U176" s="66"/>
      <c r="V176" s="66"/>
      <c r="W176" s="67"/>
      <c r="X176" s="66"/>
      <c r="Y176" s="66"/>
    </row>
    <row r="177" spans="1:25" x14ac:dyDescent="0.2">
      <c r="B177" s="644" t="s">
        <v>445</v>
      </c>
      <c r="C177" s="645"/>
      <c r="D177" s="645"/>
      <c r="E177" s="645"/>
      <c r="F177" s="645"/>
      <c r="G177" s="645"/>
      <c r="H177" s="645"/>
      <c r="I177" s="645"/>
      <c r="J177" s="645"/>
      <c r="K177" s="645"/>
      <c r="L177" s="645"/>
      <c r="M177" s="645"/>
      <c r="N177" s="646"/>
      <c r="O177" s="46"/>
      <c r="P177" s="46"/>
      <c r="Q177" s="46"/>
      <c r="R177" s="46"/>
      <c r="S177" s="46"/>
      <c r="T177" s="46"/>
      <c r="U177" s="46"/>
      <c r="V177" s="46"/>
      <c r="W177" s="46"/>
      <c r="X177" s="46"/>
      <c r="Y177" s="46"/>
    </row>
    <row r="178" spans="1:25" x14ac:dyDescent="0.2">
      <c r="B178" s="644" t="s">
        <v>446</v>
      </c>
      <c r="C178" s="645"/>
      <c r="D178" s="645"/>
      <c r="E178" s="645"/>
      <c r="F178" s="645"/>
      <c r="G178" s="645"/>
      <c r="H178" s="645"/>
      <c r="I178" s="645"/>
      <c r="J178" s="645"/>
      <c r="K178" s="645"/>
      <c r="L178" s="645"/>
      <c r="M178" s="645"/>
      <c r="N178" s="646"/>
      <c r="O178" s="66"/>
      <c r="P178" s="66"/>
      <c r="Q178" s="66"/>
      <c r="R178" s="66"/>
      <c r="S178" s="66"/>
      <c r="T178" s="66"/>
      <c r="U178" s="66"/>
      <c r="V178" s="66"/>
      <c r="W178" s="647"/>
      <c r="X178" s="647"/>
      <c r="Y178" s="647"/>
    </row>
    <row r="179" spans="1:25" ht="42" customHeight="1" x14ac:dyDescent="0.2">
      <c r="B179" s="110" t="s">
        <v>447</v>
      </c>
      <c r="C179" s="110" t="s">
        <v>448</v>
      </c>
      <c r="D179" s="110" t="s">
        <v>449</v>
      </c>
      <c r="E179" s="110" t="s">
        <v>450</v>
      </c>
      <c r="F179" s="110" t="s">
        <v>25</v>
      </c>
      <c r="G179" s="110" t="s">
        <v>26</v>
      </c>
      <c r="H179" s="110" t="s">
        <v>27</v>
      </c>
      <c r="I179" s="110" t="s">
        <v>28</v>
      </c>
      <c r="J179" s="648" t="s">
        <v>241</v>
      </c>
      <c r="K179" s="649"/>
      <c r="L179" s="650"/>
      <c r="M179" s="111" t="s">
        <v>451</v>
      </c>
      <c r="N179" s="110" t="s">
        <v>452</v>
      </c>
      <c r="O179" s="66"/>
      <c r="P179" s="66"/>
      <c r="Q179" s="66"/>
      <c r="R179" s="66"/>
      <c r="S179" s="66"/>
      <c r="T179" s="66"/>
      <c r="U179" s="66"/>
      <c r="V179" s="66"/>
      <c r="W179" s="67"/>
      <c r="X179" s="66"/>
      <c r="Y179" s="66"/>
    </row>
    <row r="180" spans="1:25" ht="24.75" customHeight="1" x14ac:dyDescent="0.2">
      <c r="B180" s="112" t="s">
        <v>453</v>
      </c>
      <c r="C180" s="113"/>
      <c r="D180" s="114"/>
      <c r="E180" s="114"/>
      <c r="F180" s="113"/>
      <c r="G180" s="113"/>
      <c r="H180" s="113"/>
      <c r="I180" s="113"/>
      <c r="J180" s="643"/>
      <c r="K180" s="643"/>
      <c r="L180" s="643"/>
      <c r="M180" s="91"/>
      <c r="N180" s="115"/>
      <c r="O180" s="66"/>
      <c r="P180" s="66"/>
      <c r="Q180" s="66"/>
      <c r="R180" s="66"/>
      <c r="S180" s="66"/>
      <c r="T180" s="66"/>
      <c r="U180" s="66"/>
      <c r="V180" s="66"/>
      <c r="W180" s="67"/>
      <c r="X180" s="66"/>
      <c r="Y180" s="66"/>
    </row>
    <row r="181" spans="1:25" ht="24.75" customHeight="1" x14ac:dyDescent="0.2">
      <c r="B181" s="112" t="s">
        <v>454</v>
      </c>
      <c r="C181" s="113"/>
      <c r="D181" s="114"/>
      <c r="E181" s="114"/>
      <c r="F181" s="113"/>
      <c r="G181" s="113"/>
      <c r="H181" s="113"/>
      <c r="I181" s="113"/>
      <c r="J181" s="643"/>
      <c r="K181" s="643"/>
      <c r="L181" s="643"/>
      <c r="M181" s="91"/>
      <c r="N181" s="115"/>
      <c r="O181" s="66"/>
      <c r="P181" s="66"/>
      <c r="Q181" s="66"/>
      <c r="R181" s="66"/>
      <c r="S181" s="66"/>
      <c r="T181" s="66"/>
      <c r="U181" s="66"/>
      <c r="V181" s="66"/>
      <c r="W181" s="67"/>
      <c r="X181" s="66"/>
      <c r="Y181" s="66"/>
    </row>
    <row r="182" spans="1:25" ht="24.75" customHeight="1" x14ac:dyDescent="0.2">
      <c r="B182" s="112" t="s">
        <v>102</v>
      </c>
      <c r="C182" s="113"/>
      <c r="D182" s="114"/>
      <c r="E182" s="114"/>
      <c r="F182" s="113"/>
      <c r="G182" s="113"/>
      <c r="H182" s="113"/>
      <c r="I182" s="113"/>
      <c r="J182" s="643"/>
      <c r="K182" s="643"/>
      <c r="L182" s="643"/>
      <c r="M182" s="91"/>
      <c r="N182" s="115"/>
      <c r="O182" s="66"/>
      <c r="P182" s="66"/>
      <c r="Q182" s="66"/>
      <c r="R182" s="66"/>
      <c r="S182" s="66"/>
      <c r="T182" s="66"/>
      <c r="U182" s="66"/>
      <c r="V182" s="66"/>
      <c r="W182" s="67"/>
      <c r="X182" s="66"/>
      <c r="Y182" s="66"/>
    </row>
    <row r="183" spans="1:25" ht="24.75" customHeight="1" x14ac:dyDescent="0.2">
      <c r="B183" s="116" t="s">
        <v>455</v>
      </c>
      <c r="C183" s="113"/>
      <c r="D183" s="114"/>
      <c r="E183" s="114"/>
      <c r="F183" s="113"/>
      <c r="G183" s="113"/>
      <c r="H183" s="113"/>
      <c r="I183" s="113"/>
      <c r="J183" s="643"/>
      <c r="K183" s="643"/>
      <c r="L183" s="643"/>
      <c r="M183" s="91"/>
      <c r="N183" s="115"/>
      <c r="O183" s="67"/>
      <c r="P183" s="67"/>
      <c r="Q183" s="67"/>
      <c r="R183" s="67"/>
      <c r="S183" s="67"/>
      <c r="T183" s="67"/>
      <c r="U183" s="67"/>
      <c r="V183" s="67"/>
      <c r="W183" s="67"/>
      <c r="X183" s="67"/>
      <c r="Y183" s="67"/>
    </row>
    <row r="184" spans="1:25" ht="24.75" customHeight="1" x14ac:dyDescent="0.2">
      <c r="B184" s="116" t="s">
        <v>456</v>
      </c>
      <c r="C184" s="113"/>
      <c r="D184" s="114"/>
      <c r="E184" s="114"/>
      <c r="F184" s="113"/>
      <c r="G184" s="113"/>
      <c r="H184" s="113"/>
      <c r="I184" s="113"/>
      <c r="J184" s="643"/>
      <c r="K184" s="643"/>
      <c r="L184" s="643"/>
      <c r="M184" s="91"/>
      <c r="N184" s="91"/>
    </row>
    <row r="185" spans="1:25" ht="24.75" customHeight="1" x14ac:dyDescent="0.2">
      <c r="B185" s="112" t="s">
        <v>457</v>
      </c>
      <c r="C185" s="113"/>
      <c r="D185" s="114"/>
      <c r="E185" s="114"/>
      <c r="F185" s="113"/>
      <c r="G185" s="113"/>
      <c r="H185" s="113"/>
      <c r="I185" s="113"/>
      <c r="J185" s="643"/>
      <c r="K185" s="643"/>
      <c r="L185" s="643"/>
      <c r="M185" s="91"/>
      <c r="N185" s="91"/>
    </row>
    <row r="186" spans="1:25" ht="24.75" customHeight="1" x14ac:dyDescent="0.2">
      <c r="B186" s="112" t="s">
        <v>458</v>
      </c>
      <c r="C186" s="113"/>
      <c r="D186" s="114"/>
      <c r="E186" s="114"/>
      <c r="F186" s="113"/>
      <c r="G186" s="113"/>
      <c r="H186" s="113"/>
      <c r="I186" s="113"/>
      <c r="J186" s="643"/>
      <c r="K186" s="643"/>
      <c r="L186" s="643"/>
      <c r="M186" s="91"/>
      <c r="N186" s="91"/>
    </row>
    <row r="187" spans="1:25" ht="24.75" customHeight="1" x14ac:dyDescent="0.2">
      <c r="B187" s="112" t="s">
        <v>459</v>
      </c>
      <c r="C187" s="113"/>
      <c r="D187" s="114"/>
      <c r="E187" s="114"/>
      <c r="F187" s="113"/>
      <c r="G187" s="113"/>
      <c r="H187" s="113"/>
      <c r="I187" s="113"/>
      <c r="J187" s="643"/>
      <c r="K187" s="643"/>
      <c r="L187" s="643"/>
      <c r="M187" s="91"/>
      <c r="N187" s="91"/>
    </row>
    <row r="188" spans="1:25" ht="24.75" customHeight="1" x14ac:dyDescent="0.2">
      <c r="B188" s="112" t="s">
        <v>354</v>
      </c>
      <c r="C188" s="113"/>
      <c r="D188" s="114"/>
      <c r="E188" s="114"/>
      <c r="F188" s="113"/>
      <c r="G188" s="113"/>
      <c r="H188" s="113"/>
      <c r="I188" s="113"/>
      <c r="J188" s="643"/>
      <c r="K188" s="643"/>
      <c r="L188" s="643"/>
      <c r="M188" s="91"/>
      <c r="N188" s="91"/>
    </row>
    <row r="189" spans="1:25" ht="24.75" customHeight="1" x14ac:dyDescent="0.2">
      <c r="B189" s="112" t="s">
        <v>460</v>
      </c>
      <c r="C189" s="113"/>
      <c r="D189" s="114"/>
      <c r="E189" s="114"/>
      <c r="F189" s="113"/>
      <c r="G189" s="113"/>
      <c r="H189" s="113"/>
      <c r="I189" s="113"/>
      <c r="J189" s="643"/>
      <c r="K189" s="643"/>
      <c r="L189" s="643"/>
      <c r="M189" s="91"/>
      <c r="N189" s="91"/>
    </row>
    <row r="190" spans="1:25" s="57" customFormat="1" ht="24.75" customHeight="1" x14ac:dyDescent="0.2">
      <c r="A190" s="55"/>
      <c r="B190" s="117" t="s">
        <v>376</v>
      </c>
      <c r="C190" s="118"/>
      <c r="D190" s="119"/>
      <c r="E190" s="119"/>
      <c r="F190" s="118"/>
      <c r="G190" s="118"/>
      <c r="H190" s="118"/>
      <c r="I190" s="118"/>
      <c r="J190" s="643"/>
      <c r="K190" s="643"/>
      <c r="L190" s="643"/>
      <c r="M190" s="120"/>
      <c r="N190" s="120"/>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96" priority="37" operator="notEqual">
      <formula>#REF!</formula>
    </cfRule>
  </conditionalFormatting>
  <conditionalFormatting sqref="J126:L126">
    <cfRule type="cellIs" dxfId="95" priority="35" operator="notEqual">
      <formula>$A$125</formula>
    </cfRule>
    <cfRule type="cellIs" dxfId="94" priority="36" operator="notEqual">
      <formula>#REF!</formula>
    </cfRule>
  </conditionalFormatting>
  <conditionalFormatting sqref="J131:L131">
    <cfRule type="cellIs" dxfId="93" priority="33" operator="notEqual">
      <formula>$A$130</formula>
    </cfRule>
    <cfRule type="cellIs" dxfId="92" priority="34" operator="notEqual">
      <formula>#REF!</formula>
    </cfRule>
  </conditionalFormatting>
  <conditionalFormatting sqref="L159">
    <cfRule type="cellIs" dxfId="91" priority="31" operator="lessThan">
      <formula>$J$159</formula>
    </cfRule>
    <cfRule type="cellIs" dxfId="90" priority="32" operator="lessThan">
      <formula>$J$159</formula>
    </cfRule>
  </conditionalFormatting>
  <conditionalFormatting sqref="J168:L168">
    <cfRule type="cellIs" dxfId="89" priority="29" operator="notEqual">
      <formula>$A$167</formula>
    </cfRule>
    <cfRule type="cellIs" dxfId="88" priority="30" operator="notEqual">
      <formula>#REF!</formula>
    </cfRule>
  </conditionalFormatting>
  <conditionalFormatting sqref="J81:L81">
    <cfRule type="cellIs" dxfId="87" priority="28" operator="notEqual">
      <formula>#REF!</formula>
    </cfRule>
  </conditionalFormatting>
  <conditionalFormatting sqref="L146">
    <cfRule type="cellIs" dxfId="86" priority="26" operator="lessThan">
      <formula>$J$159</formula>
    </cfRule>
    <cfRule type="cellIs" dxfId="85" priority="27" operator="lessThan">
      <formula>$J$159</formula>
    </cfRule>
  </conditionalFormatting>
  <conditionalFormatting sqref="L133">
    <cfRule type="cellIs" dxfId="84" priority="24" operator="lessThan">
      <formula>$J$159</formula>
    </cfRule>
    <cfRule type="cellIs" dxfId="83" priority="25" operator="lessThan">
      <formula>$J$159</formula>
    </cfRule>
  </conditionalFormatting>
  <conditionalFormatting sqref="L128">
    <cfRule type="cellIs" dxfId="82" priority="22" operator="lessThan">
      <formula>$J$159</formula>
    </cfRule>
    <cfRule type="cellIs" dxfId="81" priority="23" operator="lessThan">
      <formula>$J$159</formula>
    </cfRule>
  </conditionalFormatting>
  <conditionalFormatting sqref="L122">
    <cfRule type="cellIs" dxfId="80" priority="20" operator="lessThan">
      <formula>$J$159</formula>
    </cfRule>
    <cfRule type="cellIs" dxfId="79" priority="21" operator="lessThan">
      <formula>$J$159</formula>
    </cfRule>
  </conditionalFormatting>
  <conditionalFormatting sqref="L112">
    <cfRule type="cellIs" dxfId="78" priority="18" operator="lessThan">
      <formula>$J$159</formula>
    </cfRule>
    <cfRule type="cellIs" dxfId="77" priority="19" operator="lessThan">
      <formula>$J$159</formula>
    </cfRule>
  </conditionalFormatting>
  <conditionalFormatting sqref="L99">
    <cfRule type="cellIs" dxfId="76" priority="16" operator="lessThan">
      <formula>$J$159</formula>
    </cfRule>
    <cfRule type="cellIs" dxfId="75" priority="17" operator="lessThan">
      <formula>$J$159</formula>
    </cfRule>
  </conditionalFormatting>
  <conditionalFormatting sqref="L93">
    <cfRule type="cellIs" dxfId="74" priority="14" operator="lessThan">
      <formula>$J$159</formula>
    </cfRule>
    <cfRule type="cellIs" dxfId="73" priority="15" operator="lessThan">
      <formula>$J$159</formula>
    </cfRule>
  </conditionalFormatting>
  <conditionalFormatting sqref="L83">
    <cfRule type="cellIs" dxfId="72" priority="11" operator="lessThan">
      <formula>$J$83</formula>
    </cfRule>
    <cfRule type="cellIs" dxfId="71" priority="12" operator="lessThan">
      <formula>$J$159</formula>
    </cfRule>
    <cfRule type="cellIs" dxfId="70" priority="13" operator="lessThan">
      <formula>$J$159</formula>
    </cfRule>
  </conditionalFormatting>
  <conditionalFormatting sqref="L21">
    <cfRule type="cellIs" dxfId="69" priority="8" operator="lessThan">
      <formula>$J$21</formula>
    </cfRule>
    <cfRule type="cellIs" dxfId="68" priority="9" operator="lessThan">
      <formula>$J$159</formula>
    </cfRule>
    <cfRule type="cellIs" dxfId="67" priority="10" operator="lessThan">
      <formula>$J$159</formula>
    </cfRule>
  </conditionalFormatting>
  <conditionalFormatting sqref="J81:L81">
    <cfRule type="cellIs" dxfId="66" priority="7" operator="notEqual">
      <formula>$A$80</formula>
    </cfRule>
  </conditionalFormatting>
  <conditionalFormatting sqref="J109:L110">
    <cfRule type="cellIs" dxfId="65" priority="6" operator="notEqual">
      <formula>$A$101</formula>
    </cfRule>
  </conditionalFormatting>
  <conditionalFormatting sqref="J120:L120">
    <cfRule type="cellIs" dxfId="64" priority="5" operator="notEqual">
      <formula>$A$119</formula>
    </cfRule>
  </conditionalFormatting>
  <conditionalFormatting sqref="J91:L91">
    <cfRule type="cellIs" dxfId="63" priority="4" operator="notEqual">
      <formula>$A$90</formula>
    </cfRule>
  </conditionalFormatting>
  <conditionalFormatting sqref="J97:L97">
    <cfRule type="cellIs" dxfId="62" priority="3" operator="notEqual">
      <formula>$A$96</formula>
    </cfRule>
  </conditionalFormatting>
  <conditionalFormatting sqref="J144:L144">
    <cfRule type="cellIs" dxfId="61" priority="2" operator="notEqual">
      <formula>$A$143</formula>
    </cfRule>
  </conditionalFormatting>
  <conditionalFormatting sqref="J157:L157">
    <cfRule type="cellIs" dxfId="6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37"/>
  <sheetViews>
    <sheetView tabSelected="1" topLeftCell="A6" workbookViewId="0">
      <selection activeCell="C12" sqref="C12:C63"/>
    </sheetView>
  </sheetViews>
  <sheetFormatPr baseColWidth="10" defaultRowHeight="15" x14ac:dyDescent="0.25"/>
  <cols>
    <col min="1" max="1" width="5.5703125" style="419" customWidth="1"/>
    <col min="2" max="2" width="11" style="423" customWidth="1"/>
    <col min="3" max="3" width="40.5703125" customWidth="1"/>
    <col min="4" max="4" width="3.7109375" customWidth="1"/>
    <col min="5" max="5" width="6" customWidth="1"/>
    <col min="6" max="6" width="3.7109375" customWidth="1"/>
    <col min="7" max="7" width="5.5703125" customWidth="1"/>
    <col min="8" max="9" width="3.7109375" customWidth="1"/>
    <col min="10" max="12" width="3.7109375" style="476" customWidth="1"/>
    <col min="13" max="13" width="4.85546875" style="496" customWidth="1"/>
    <col min="14" max="14" width="4.42578125" style="496" customWidth="1"/>
    <col min="15" max="15" width="5.7109375" style="496" customWidth="1"/>
    <col min="16" max="22" width="3.7109375" customWidth="1"/>
    <col min="23" max="23" width="3.7109375" style="487" customWidth="1"/>
    <col min="24" max="25" width="3.7109375" customWidth="1"/>
    <col min="26" max="26" width="3.7109375" style="487" customWidth="1"/>
    <col min="27" max="32" width="3.7109375" customWidth="1"/>
    <col min="33" max="33" width="7.28515625" customWidth="1"/>
    <col min="34" max="34" width="11.42578125" style="460"/>
  </cols>
  <sheetData>
    <row r="1" spans="1:34" s="3" customFormat="1" ht="12.75" x14ac:dyDescent="0.2">
      <c r="A1" s="461"/>
      <c r="B1" s="466"/>
      <c r="C1" s="431"/>
      <c r="D1" s="431"/>
      <c r="E1" s="431"/>
      <c r="F1" s="431"/>
      <c r="G1" s="431"/>
      <c r="H1" s="431"/>
      <c r="I1" s="431"/>
      <c r="J1" s="488"/>
      <c r="K1" s="488"/>
      <c r="L1" s="488"/>
      <c r="M1" s="497"/>
      <c r="N1" s="497"/>
      <c r="O1" s="497"/>
      <c r="P1" s="469"/>
      <c r="Q1" s="469"/>
      <c r="R1" s="469"/>
      <c r="S1" s="469"/>
      <c r="T1" s="469"/>
      <c r="U1" s="469"/>
      <c r="V1" s="469"/>
      <c r="W1" s="477"/>
      <c r="X1" s="469"/>
      <c r="Y1" s="469"/>
      <c r="Z1" s="477"/>
      <c r="AA1" s="469"/>
      <c r="AB1" s="469"/>
      <c r="AC1" s="469"/>
      <c r="AD1" s="469"/>
      <c r="AE1" s="431"/>
      <c r="AF1" s="431"/>
      <c r="AG1" s="431"/>
      <c r="AH1" s="454"/>
    </row>
    <row r="2" spans="1:34" s="3" customFormat="1" ht="15" customHeight="1" x14ac:dyDescent="0.2">
      <c r="A2" s="461"/>
      <c r="B2" s="467"/>
      <c r="C2" s="12"/>
      <c r="D2" s="826" t="s">
        <v>903</v>
      </c>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827"/>
    </row>
    <row r="3" spans="1:34" s="3" customFormat="1" ht="12.75" x14ac:dyDescent="0.2">
      <c r="A3" s="461"/>
      <c r="B3" s="467"/>
      <c r="C3" s="12"/>
      <c r="D3" s="826"/>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827"/>
    </row>
    <row r="4" spans="1:34" s="3" customFormat="1" ht="12.75" x14ac:dyDescent="0.2">
      <c r="A4" s="461"/>
      <c r="B4" s="467"/>
      <c r="C4" s="12"/>
      <c r="D4" s="826"/>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827"/>
    </row>
    <row r="5" spans="1:34" s="3" customFormat="1" ht="12.75" x14ac:dyDescent="0.2">
      <c r="A5" s="461"/>
      <c r="B5" s="432"/>
      <c r="C5" s="12"/>
      <c r="D5" s="12"/>
      <c r="E5" s="12"/>
      <c r="F5" s="12"/>
      <c r="G5" s="433"/>
      <c r="H5" s="433"/>
      <c r="I5" s="433"/>
      <c r="J5" s="46"/>
      <c r="K5" s="46"/>
      <c r="L5" s="46"/>
      <c r="M5" s="495"/>
      <c r="N5" s="495"/>
      <c r="O5" s="495"/>
      <c r="P5" s="12"/>
      <c r="Q5" s="12"/>
      <c r="R5" s="12"/>
      <c r="S5" s="12"/>
      <c r="T5" s="12"/>
      <c r="U5" s="12"/>
      <c r="V5" s="12"/>
      <c r="W5" s="478"/>
      <c r="X5" s="12"/>
      <c r="Y5" s="12"/>
      <c r="Z5" s="478"/>
      <c r="AA5" s="12"/>
      <c r="AB5" s="12"/>
      <c r="AC5" s="12"/>
      <c r="AD5" s="12"/>
      <c r="AE5" s="12"/>
      <c r="AF5" s="12"/>
      <c r="AG5" s="12"/>
      <c r="AH5" s="455"/>
    </row>
    <row r="6" spans="1:34" s="3" customFormat="1" ht="21.75" customHeight="1" x14ac:dyDescent="0.2">
      <c r="A6" s="461"/>
      <c r="B6" s="432"/>
      <c r="C6" s="12"/>
      <c r="D6" s="12"/>
      <c r="E6" s="12"/>
      <c r="F6" s="12"/>
      <c r="G6" s="12"/>
      <c r="H6" s="12"/>
      <c r="I6" s="12"/>
      <c r="J6" s="46"/>
      <c r="K6" s="46"/>
      <c r="L6" s="46"/>
      <c r="M6" s="495"/>
      <c r="N6" s="495"/>
      <c r="O6" s="495"/>
      <c r="P6" s="12"/>
      <c r="Q6" s="12"/>
      <c r="R6" s="12"/>
      <c r="S6" s="12"/>
      <c r="T6" s="12"/>
      <c r="U6" s="12"/>
      <c r="V6" s="12"/>
      <c r="W6" s="478"/>
      <c r="X6" s="12"/>
      <c r="Y6" s="12"/>
      <c r="Z6" s="478"/>
      <c r="AA6" s="12"/>
      <c r="AB6" s="12"/>
      <c r="AC6" s="12"/>
      <c r="AD6" s="12"/>
      <c r="AE6" s="12"/>
      <c r="AF6" s="12"/>
      <c r="AG6" s="12"/>
      <c r="AH6" s="455"/>
    </row>
    <row r="7" spans="1:34" x14ac:dyDescent="0.25">
      <c r="B7" s="806" t="s">
        <v>882</v>
      </c>
      <c r="C7" s="806"/>
      <c r="D7" s="828" t="s">
        <v>992</v>
      </c>
      <c r="E7" s="828"/>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row>
    <row r="8" spans="1:34" x14ac:dyDescent="0.25">
      <c r="B8" s="806" t="s">
        <v>883</v>
      </c>
      <c r="C8" s="806"/>
      <c r="D8" s="829" t="s">
        <v>927</v>
      </c>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row>
    <row r="9" spans="1:34" x14ac:dyDescent="0.25">
      <c r="B9" s="806" t="s">
        <v>821</v>
      </c>
      <c r="C9" s="806"/>
      <c r="D9" s="829" t="s">
        <v>930</v>
      </c>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row>
    <row r="10" spans="1:34" x14ac:dyDescent="0.25">
      <c r="B10" s="806" t="s">
        <v>884</v>
      </c>
      <c r="C10" s="806"/>
      <c r="D10" s="829" t="s">
        <v>885</v>
      </c>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row>
    <row r="11" spans="1:34" ht="69" customHeight="1" x14ac:dyDescent="0.25">
      <c r="A11" s="462"/>
      <c r="B11" s="807" t="s">
        <v>900</v>
      </c>
      <c r="C11" s="808"/>
      <c r="D11" s="809" t="s">
        <v>931</v>
      </c>
      <c r="E11" s="809"/>
      <c r="F11" s="809"/>
      <c r="G11" s="810" t="s">
        <v>967</v>
      </c>
      <c r="H11" s="810"/>
      <c r="I11" s="810"/>
      <c r="J11" s="810" t="s">
        <v>968</v>
      </c>
      <c r="K11" s="810"/>
      <c r="L11" s="810"/>
      <c r="M11" s="810" t="s">
        <v>944</v>
      </c>
      <c r="N11" s="810"/>
      <c r="O11" s="810"/>
      <c r="P11" s="810" t="s">
        <v>948</v>
      </c>
      <c r="Q11" s="810"/>
      <c r="R11" s="810"/>
      <c r="S11" s="810" t="s">
        <v>955</v>
      </c>
      <c r="T11" s="810"/>
      <c r="U11" s="810"/>
      <c r="V11" s="810" t="s">
        <v>956</v>
      </c>
      <c r="W11" s="810"/>
      <c r="X11" s="810"/>
      <c r="Y11" s="810" t="s">
        <v>959</v>
      </c>
      <c r="Z11" s="810"/>
      <c r="AA11" s="810"/>
      <c r="AB11" s="810" t="s">
        <v>969</v>
      </c>
      <c r="AC11" s="810"/>
      <c r="AD11" s="810"/>
      <c r="AE11" s="810" t="s">
        <v>964</v>
      </c>
      <c r="AF11" s="810"/>
      <c r="AG11" s="810"/>
      <c r="AH11" s="456">
        <v>10</v>
      </c>
    </row>
    <row r="12" spans="1:34" ht="15" customHeight="1" x14ac:dyDescent="0.25">
      <c r="B12" s="811" t="s">
        <v>886</v>
      </c>
      <c r="C12" s="424" t="s">
        <v>904</v>
      </c>
      <c r="D12" s="420" t="s">
        <v>25</v>
      </c>
      <c r="E12" s="421" t="s">
        <v>26</v>
      </c>
      <c r="F12" s="422" t="s">
        <v>27</v>
      </c>
      <c r="G12" s="420" t="s">
        <v>25</v>
      </c>
      <c r="H12" s="421" t="s">
        <v>26</v>
      </c>
      <c r="I12" s="422" t="s">
        <v>27</v>
      </c>
      <c r="J12" s="420" t="s">
        <v>25</v>
      </c>
      <c r="K12" s="421" t="s">
        <v>26</v>
      </c>
      <c r="L12" s="422" t="s">
        <v>27</v>
      </c>
      <c r="M12" s="420" t="s">
        <v>25</v>
      </c>
      <c r="N12" s="421" t="s">
        <v>26</v>
      </c>
      <c r="O12" s="422" t="s">
        <v>27</v>
      </c>
      <c r="P12" s="420" t="s">
        <v>25</v>
      </c>
      <c r="Q12" s="421" t="s">
        <v>26</v>
      </c>
      <c r="R12" s="422" t="s">
        <v>27</v>
      </c>
      <c r="S12" s="420" t="s">
        <v>25</v>
      </c>
      <c r="T12" s="421" t="s">
        <v>26</v>
      </c>
      <c r="U12" s="422" t="s">
        <v>27</v>
      </c>
      <c r="V12" s="420" t="s">
        <v>25</v>
      </c>
      <c r="W12" s="421" t="s">
        <v>26</v>
      </c>
      <c r="X12" s="422" t="s">
        <v>27</v>
      </c>
      <c r="Y12" s="420" t="s">
        <v>25</v>
      </c>
      <c r="Z12" s="421" t="s">
        <v>26</v>
      </c>
      <c r="AA12" s="422" t="s">
        <v>27</v>
      </c>
      <c r="AB12" s="420" t="s">
        <v>25</v>
      </c>
      <c r="AC12" s="421" t="s">
        <v>26</v>
      </c>
      <c r="AD12" s="422" t="s">
        <v>27</v>
      </c>
      <c r="AE12" s="420" t="s">
        <v>25</v>
      </c>
      <c r="AF12" s="421" t="s">
        <v>26</v>
      </c>
      <c r="AG12" s="422" t="s">
        <v>27</v>
      </c>
      <c r="AH12" s="457"/>
    </row>
    <row r="13" spans="1:34" s="487" customFormat="1" x14ac:dyDescent="0.25">
      <c r="A13" s="489">
        <v>1</v>
      </c>
      <c r="B13" s="811"/>
      <c r="C13" s="434" t="s">
        <v>887</v>
      </c>
      <c r="D13" s="479">
        <v>1</v>
      </c>
      <c r="E13" s="479"/>
      <c r="F13" s="479"/>
      <c r="G13" s="479">
        <v>1</v>
      </c>
      <c r="H13" s="479"/>
      <c r="I13" s="479"/>
      <c r="J13" s="479">
        <v>1</v>
      </c>
      <c r="K13" s="479"/>
      <c r="L13" s="479"/>
      <c r="M13" s="479">
        <v>1</v>
      </c>
      <c r="N13" s="479"/>
      <c r="O13" s="479"/>
      <c r="P13" s="479">
        <v>1</v>
      </c>
      <c r="Q13" s="479"/>
      <c r="R13" s="479"/>
      <c r="S13" s="479">
        <v>1</v>
      </c>
      <c r="T13" s="479"/>
      <c r="U13" s="479"/>
      <c r="V13" s="479">
        <v>1</v>
      </c>
      <c r="W13" s="479"/>
      <c r="X13" s="479"/>
      <c r="Y13" s="479">
        <v>1</v>
      </c>
      <c r="Z13" s="479"/>
      <c r="AA13" s="479"/>
      <c r="AB13" s="479">
        <v>1</v>
      </c>
      <c r="AC13" s="479"/>
      <c r="AD13" s="479"/>
      <c r="AE13" s="479">
        <v>1</v>
      </c>
      <c r="AF13" s="479"/>
      <c r="AG13" s="479"/>
      <c r="AH13" s="457">
        <f>SUM(D13:AG13)</f>
        <v>10</v>
      </c>
    </row>
    <row r="14" spans="1:34" x14ac:dyDescent="0.25">
      <c r="A14" s="461">
        <v>2</v>
      </c>
      <c r="B14" s="811"/>
      <c r="C14" s="434" t="s">
        <v>888</v>
      </c>
      <c r="D14" s="435">
        <v>1</v>
      </c>
      <c r="E14" s="435"/>
      <c r="F14" s="435"/>
      <c r="G14" s="435"/>
      <c r="H14" s="435"/>
      <c r="I14" s="435">
        <v>1</v>
      </c>
      <c r="J14" s="472"/>
      <c r="K14" s="472"/>
      <c r="L14" s="472">
        <v>1</v>
      </c>
      <c r="M14" s="479">
        <v>1</v>
      </c>
      <c r="N14" s="479"/>
      <c r="O14" s="479"/>
      <c r="P14" s="435"/>
      <c r="Q14" s="435"/>
      <c r="R14" s="435">
        <v>1</v>
      </c>
      <c r="S14" s="435">
        <v>1</v>
      </c>
      <c r="T14" s="435"/>
      <c r="U14" s="435"/>
      <c r="V14" s="435"/>
      <c r="W14" s="479"/>
      <c r="X14" s="435">
        <v>1</v>
      </c>
      <c r="Y14" s="435"/>
      <c r="Z14" s="479"/>
      <c r="AA14" s="435">
        <v>1</v>
      </c>
      <c r="AB14" s="435"/>
      <c r="AC14" s="435"/>
      <c r="AD14" s="435">
        <v>1</v>
      </c>
      <c r="AE14" s="435"/>
      <c r="AF14" s="435"/>
      <c r="AG14" s="435">
        <v>1</v>
      </c>
      <c r="AH14" s="457">
        <f t="shared" ref="AH14:AH15" si="0">SUM(D14:AG14)</f>
        <v>10</v>
      </c>
    </row>
    <row r="15" spans="1:34" x14ac:dyDescent="0.25">
      <c r="A15" s="463"/>
      <c r="B15" s="811"/>
      <c r="C15" s="427" t="s">
        <v>376</v>
      </c>
      <c r="D15" s="436">
        <f>SUM(D13:D14)</f>
        <v>2</v>
      </c>
      <c r="E15" s="436">
        <f t="shared" ref="E15:AG15" si="1">SUM(E13:E14)</f>
        <v>0</v>
      </c>
      <c r="F15" s="436">
        <f t="shared" si="1"/>
        <v>0</v>
      </c>
      <c r="G15" s="436">
        <f t="shared" si="1"/>
        <v>1</v>
      </c>
      <c r="H15" s="436">
        <f t="shared" si="1"/>
        <v>0</v>
      </c>
      <c r="I15" s="436">
        <f t="shared" si="1"/>
        <v>1</v>
      </c>
      <c r="J15" s="473">
        <f t="shared" si="1"/>
        <v>1</v>
      </c>
      <c r="K15" s="473">
        <f t="shared" si="1"/>
        <v>0</v>
      </c>
      <c r="L15" s="473">
        <f t="shared" si="1"/>
        <v>1</v>
      </c>
      <c r="M15" s="480">
        <f t="shared" si="1"/>
        <v>2</v>
      </c>
      <c r="N15" s="480">
        <f t="shared" si="1"/>
        <v>0</v>
      </c>
      <c r="O15" s="480">
        <f t="shared" si="1"/>
        <v>0</v>
      </c>
      <c r="P15" s="436">
        <f t="shared" ref="P15:R15" si="2">SUM(P13:P14)</f>
        <v>1</v>
      </c>
      <c r="Q15" s="436">
        <f t="shared" si="2"/>
        <v>0</v>
      </c>
      <c r="R15" s="436">
        <f t="shared" si="2"/>
        <v>1</v>
      </c>
      <c r="S15" s="436">
        <f t="shared" ref="S15:AD15" si="3">SUM(S13:S14)</f>
        <v>2</v>
      </c>
      <c r="T15" s="436">
        <f t="shared" si="3"/>
        <v>0</v>
      </c>
      <c r="U15" s="436">
        <f t="shared" si="3"/>
        <v>0</v>
      </c>
      <c r="V15" s="436">
        <f t="shared" si="3"/>
        <v>1</v>
      </c>
      <c r="W15" s="480">
        <f t="shared" si="3"/>
        <v>0</v>
      </c>
      <c r="X15" s="436">
        <f t="shared" si="3"/>
        <v>1</v>
      </c>
      <c r="Y15" s="436">
        <f t="shared" si="3"/>
        <v>1</v>
      </c>
      <c r="Z15" s="480">
        <f t="shared" si="3"/>
        <v>0</v>
      </c>
      <c r="AA15" s="436">
        <f t="shared" si="3"/>
        <v>1</v>
      </c>
      <c r="AB15" s="436">
        <f t="shared" si="3"/>
        <v>1</v>
      </c>
      <c r="AC15" s="436">
        <f t="shared" si="3"/>
        <v>0</v>
      </c>
      <c r="AD15" s="436">
        <f t="shared" si="3"/>
        <v>1</v>
      </c>
      <c r="AE15" s="436">
        <f t="shared" si="1"/>
        <v>1</v>
      </c>
      <c r="AF15" s="436">
        <f t="shared" si="1"/>
        <v>0</v>
      </c>
      <c r="AG15" s="436">
        <f t="shared" si="1"/>
        <v>1</v>
      </c>
      <c r="AH15" s="457">
        <f t="shared" si="0"/>
        <v>20</v>
      </c>
    </row>
    <row r="16" spans="1:34" ht="96.75" customHeight="1" x14ac:dyDescent="0.25">
      <c r="B16" s="811"/>
      <c r="C16" s="470" t="s">
        <v>987</v>
      </c>
      <c r="D16" s="812" t="s">
        <v>935</v>
      </c>
      <c r="E16" s="812"/>
      <c r="F16" s="812"/>
      <c r="G16" s="812" t="s">
        <v>936</v>
      </c>
      <c r="H16" s="812"/>
      <c r="I16" s="812"/>
      <c r="J16" s="813" t="s">
        <v>939</v>
      </c>
      <c r="K16" s="813"/>
      <c r="L16" s="813"/>
      <c r="M16" s="813" t="s">
        <v>970</v>
      </c>
      <c r="N16" s="813"/>
      <c r="O16" s="813"/>
      <c r="P16" s="813" t="s">
        <v>949</v>
      </c>
      <c r="Q16" s="813"/>
      <c r="R16" s="813"/>
      <c r="S16" s="813" t="s">
        <v>954</v>
      </c>
      <c r="T16" s="813"/>
      <c r="U16" s="813"/>
      <c r="V16" s="813" t="s">
        <v>957</v>
      </c>
      <c r="W16" s="813"/>
      <c r="X16" s="813"/>
      <c r="Y16" s="813" t="s">
        <v>960</v>
      </c>
      <c r="Z16" s="813"/>
      <c r="AA16" s="813"/>
      <c r="AB16" s="813" t="s">
        <v>961</v>
      </c>
      <c r="AC16" s="813"/>
      <c r="AD16" s="813"/>
      <c r="AE16" s="813" t="s">
        <v>963</v>
      </c>
      <c r="AF16" s="813"/>
      <c r="AG16" s="813"/>
      <c r="AH16" s="457"/>
    </row>
    <row r="17" spans="1:34" ht="32.25" customHeight="1" x14ac:dyDescent="0.25">
      <c r="B17" s="811" t="s">
        <v>889</v>
      </c>
      <c r="C17" s="437" t="s">
        <v>926</v>
      </c>
      <c r="D17" s="438" t="s">
        <v>25</v>
      </c>
      <c r="E17" s="439" t="s">
        <v>26</v>
      </c>
      <c r="F17" s="440" t="s">
        <v>27</v>
      </c>
      <c r="G17" s="438" t="s">
        <v>25</v>
      </c>
      <c r="H17" s="439" t="s">
        <v>26</v>
      </c>
      <c r="I17" s="440" t="s">
        <v>27</v>
      </c>
      <c r="J17" s="438" t="s">
        <v>25</v>
      </c>
      <c r="K17" s="439" t="s">
        <v>26</v>
      </c>
      <c r="L17" s="440" t="s">
        <v>27</v>
      </c>
      <c r="M17" s="438" t="s">
        <v>25</v>
      </c>
      <c r="N17" s="439" t="s">
        <v>26</v>
      </c>
      <c r="O17" s="440" t="s">
        <v>27</v>
      </c>
      <c r="P17" s="438" t="s">
        <v>25</v>
      </c>
      <c r="Q17" s="439" t="s">
        <v>26</v>
      </c>
      <c r="R17" s="440" t="s">
        <v>27</v>
      </c>
      <c r="S17" s="438" t="s">
        <v>25</v>
      </c>
      <c r="T17" s="439" t="s">
        <v>26</v>
      </c>
      <c r="U17" s="440" t="s">
        <v>27</v>
      </c>
      <c r="V17" s="438" t="s">
        <v>25</v>
      </c>
      <c r="W17" s="439" t="s">
        <v>26</v>
      </c>
      <c r="X17" s="440" t="s">
        <v>27</v>
      </c>
      <c r="Y17" s="438" t="s">
        <v>25</v>
      </c>
      <c r="Z17" s="439" t="s">
        <v>26</v>
      </c>
      <c r="AA17" s="440" t="s">
        <v>27</v>
      </c>
      <c r="AB17" s="438" t="s">
        <v>25</v>
      </c>
      <c r="AC17" s="439" t="s">
        <v>26</v>
      </c>
      <c r="AD17" s="440" t="s">
        <v>27</v>
      </c>
      <c r="AE17" s="438" t="s">
        <v>25</v>
      </c>
      <c r="AF17" s="439" t="s">
        <v>26</v>
      </c>
      <c r="AG17" s="440" t="s">
        <v>27</v>
      </c>
      <c r="AH17" s="457"/>
    </row>
    <row r="18" spans="1:34" ht="26.25" x14ac:dyDescent="0.25">
      <c r="A18" s="461">
        <v>1</v>
      </c>
      <c r="B18" s="814"/>
      <c r="C18" s="434" t="s">
        <v>901</v>
      </c>
      <c r="D18" s="441">
        <v>1</v>
      </c>
      <c r="E18" s="441"/>
      <c r="F18" s="441"/>
      <c r="G18" s="441">
        <v>1</v>
      </c>
      <c r="H18" s="441"/>
      <c r="I18" s="441"/>
      <c r="J18" s="474">
        <v>1</v>
      </c>
      <c r="K18" s="474"/>
      <c r="L18" s="481"/>
      <c r="M18" s="481">
        <v>1</v>
      </c>
      <c r="N18" s="481"/>
      <c r="O18" s="481"/>
      <c r="P18" s="481">
        <v>1</v>
      </c>
      <c r="Q18" s="481"/>
      <c r="R18" s="441"/>
      <c r="S18" s="441">
        <v>1</v>
      </c>
      <c r="T18" s="441"/>
      <c r="U18" s="441"/>
      <c r="V18" s="441">
        <v>1</v>
      </c>
      <c r="W18" s="481"/>
      <c r="X18" s="441"/>
      <c r="Y18" s="441">
        <v>1</v>
      </c>
      <c r="Z18" s="481"/>
      <c r="AA18" s="441"/>
      <c r="AB18" s="441">
        <v>1</v>
      </c>
      <c r="AC18" s="441"/>
      <c r="AD18" s="441"/>
      <c r="AE18" s="441">
        <v>1</v>
      </c>
      <c r="AF18" s="441"/>
      <c r="AG18" s="441"/>
      <c r="AH18" s="457">
        <f t="shared" ref="AH18:AH21" si="4">SUM(D18:AG18)</f>
        <v>10</v>
      </c>
    </row>
    <row r="19" spans="1:34" ht="64.5" x14ac:dyDescent="0.25">
      <c r="A19" s="461">
        <v>2</v>
      </c>
      <c r="B19" s="814"/>
      <c r="C19" s="434" t="s">
        <v>925</v>
      </c>
      <c r="D19" s="441">
        <v>1</v>
      </c>
      <c r="E19" s="441"/>
      <c r="F19" s="441"/>
      <c r="G19" s="441">
        <v>1</v>
      </c>
      <c r="H19" s="441"/>
      <c r="I19" s="441"/>
      <c r="J19" s="474">
        <v>1</v>
      </c>
      <c r="K19" s="474"/>
      <c r="L19" s="481"/>
      <c r="M19" s="481">
        <v>1</v>
      </c>
      <c r="N19" s="481"/>
      <c r="O19" s="481"/>
      <c r="P19" s="481">
        <v>1</v>
      </c>
      <c r="Q19" s="481"/>
      <c r="R19" s="441"/>
      <c r="S19" s="441">
        <v>1</v>
      </c>
      <c r="T19" s="441"/>
      <c r="U19" s="441"/>
      <c r="V19" s="441">
        <v>1</v>
      </c>
      <c r="W19" s="481"/>
      <c r="X19" s="441"/>
      <c r="Y19" s="441">
        <v>1</v>
      </c>
      <c r="Z19" s="481"/>
      <c r="AA19" s="441"/>
      <c r="AB19" s="441">
        <v>1</v>
      </c>
      <c r="AC19" s="441"/>
      <c r="AD19" s="441"/>
      <c r="AE19" s="441">
        <v>1</v>
      </c>
      <c r="AF19" s="441"/>
      <c r="AG19" s="441"/>
      <c r="AH19" s="457">
        <f t="shared" si="4"/>
        <v>10</v>
      </c>
    </row>
    <row r="20" spans="1:34" x14ac:dyDescent="0.25">
      <c r="A20" s="461">
        <v>3</v>
      </c>
      <c r="B20" s="814"/>
      <c r="C20" s="434" t="s">
        <v>902</v>
      </c>
      <c r="D20" s="441">
        <v>1</v>
      </c>
      <c r="E20" s="441"/>
      <c r="F20" s="441"/>
      <c r="G20" s="441">
        <v>1</v>
      </c>
      <c r="H20" s="441"/>
      <c r="I20" s="441"/>
      <c r="J20" s="474">
        <v>1</v>
      </c>
      <c r="K20" s="474"/>
      <c r="L20" s="481"/>
      <c r="M20" s="481">
        <v>1</v>
      </c>
      <c r="N20" s="481"/>
      <c r="O20" s="481"/>
      <c r="P20" s="481">
        <v>1</v>
      </c>
      <c r="Q20" s="481"/>
      <c r="R20" s="441"/>
      <c r="S20" s="441">
        <v>1</v>
      </c>
      <c r="T20" s="441"/>
      <c r="U20" s="441"/>
      <c r="V20" s="441">
        <v>1</v>
      </c>
      <c r="W20" s="481"/>
      <c r="X20" s="441"/>
      <c r="Y20" s="441">
        <v>1</v>
      </c>
      <c r="Z20" s="481"/>
      <c r="AA20" s="441"/>
      <c r="AB20" s="441">
        <v>1</v>
      </c>
      <c r="AC20" s="441"/>
      <c r="AD20" s="441"/>
      <c r="AE20" s="441">
        <v>1</v>
      </c>
      <c r="AF20" s="441"/>
      <c r="AG20" s="441"/>
      <c r="AH20" s="457">
        <f t="shared" si="4"/>
        <v>10</v>
      </c>
    </row>
    <row r="21" spans="1:34" x14ac:dyDescent="0.25">
      <c r="A21" s="463"/>
      <c r="B21" s="814"/>
      <c r="C21" s="427" t="s">
        <v>376</v>
      </c>
      <c r="D21" s="442">
        <f>SUM(D18:D20)</f>
        <v>3</v>
      </c>
      <c r="E21" s="442">
        <f t="shared" ref="E21:AG21" si="5">SUM(E18:E20)</f>
        <v>0</v>
      </c>
      <c r="F21" s="442">
        <f t="shared" si="5"/>
        <v>0</v>
      </c>
      <c r="G21" s="442">
        <f t="shared" si="5"/>
        <v>3</v>
      </c>
      <c r="H21" s="442">
        <f t="shared" si="5"/>
        <v>0</v>
      </c>
      <c r="I21" s="442">
        <f t="shared" si="5"/>
        <v>0</v>
      </c>
      <c r="J21" s="475">
        <f t="shared" si="5"/>
        <v>3</v>
      </c>
      <c r="K21" s="475">
        <f t="shared" si="5"/>
        <v>0</v>
      </c>
      <c r="L21" s="482">
        <f t="shared" si="5"/>
        <v>0</v>
      </c>
      <c r="M21" s="482">
        <f t="shared" si="5"/>
        <v>3</v>
      </c>
      <c r="N21" s="482">
        <f t="shared" si="5"/>
        <v>0</v>
      </c>
      <c r="O21" s="482">
        <f t="shared" si="5"/>
        <v>0</v>
      </c>
      <c r="P21" s="482">
        <f t="shared" ref="P21:R21" si="6">SUM(P18:P20)</f>
        <v>3</v>
      </c>
      <c r="Q21" s="482">
        <f t="shared" si="6"/>
        <v>0</v>
      </c>
      <c r="R21" s="442">
        <f t="shared" si="6"/>
        <v>0</v>
      </c>
      <c r="S21" s="442">
        <f t="shared" ref="S21:AD21" si="7">SUM(S18:S20)</f>
        <v>3</v>
      </c>
      <c r="T21" s="442">
        <f t="shared" si="7"/>
        <v>0</v>
      </c>
      <c r="U21" s="442">
        <f t="shared" si="7"/>
        <v>0</v>
      </c>
      <c r="V21" s="442">
        <f t="shared" si="7"/>
        <v>3</v>
      </c>
      <c r="W21" s="482">
        <f t="shared" si="7"/>
        <v>0</v>
      </c>
      <c r="X21" s="442">
        <f t="shared" si="7"/>
        <v>0</v>
      </c>
      <c r="Y21" s="442">
        <f t="shared" si="7"/>
        <v>3</v>
      </c>
      <c r="Z21" s="482">
        <f t="shared" si="7"/>
        <v>0</v>
      </c>
      <c r="AA21" s="442">
        <f t="shared" si="7"/>
        <v>0</v>
      </c>
      <c r="AB21" s="442">
        <f t="shared" si="7"/>
        <v>3</v>
      </c>
      <c r="AC21" s="442">
        <f t="shared" si="7"/>
        <v>0</v>
      </c>
      <c r="AD21" s="442">
        <f t="shared" si="7"/>
        <v>0</v>
      </c>
      <c r="AE21" s="442">
        <f t="shared" si="5"/>
        <v>3</v>
      </c>
      <c r="AF21" s="442">
        <f t="shared" si="5"/>
        <v>0</v>
      </c>
      <c r="AG21" s="442">
        <f t="shared" si="5"/>
        <v>0</v>
      </c>
      <c r="AH21" s="457">
        <f t="shared" si="4"/>
        <v>30</v>
      </c>
    </row>
    <row r="22" spans="1:34" ht="90" customHeight="1" x14ac:dyDescent="0.25">
      <c r="B22" s="814"/>
      <c r="C22" s="430" t="s">
        <v>988</v>
      </c>
      <c r="D22" s="815" t="s">
        <v>932</v>
      </c>
      <c r="E22" s="816"/>
      <c r="F22" s="817"/>
      <c r="G22" s="815" t="s">
        <v>937</v>
      </c>
      <c r="H22" s="816"/>
      <c r="I22" s="817"/>
      <c r="J22" s="815" t="s">
        <v>940</v>
      </c>
      <c r="K22" s="816"/>
      <c r="L22" s="817"/>
      <c r="M22" s="815" t="s">
        <v>940</v>
      </c>
      <c r="N22" s="816"/>
      <c r="O22" s="817"/>
      <c r="P22" s="815" t="s">
        <v>940</v>
      </c>
      <c r="Q22" s="816"/>
      <c r="R22" s="817"/>
      <c r="S22" s="815" t="s">
        <v>940</v>
      </c>
      <c r="T22" s="816"/>
      <c r="U22" s="817"/>
      <c r="V22" s="815" t="s">
        <v>940</v>
      </c>
      <c r="W22" s="816"/>
      <c r="X22" s="817"/>
      <c r="Y22" s="815" t="s">
        <v>940</v>
      </c>
      <c r="Z22" s="816"/>
      <c r="AA22" s="817"/>
      <c r="AB22" s="815" t="s">
        <v>940</v>
      </c>
      <c r="AC22" s="816"/>
      <c r="AD22" s="817"/>
      <c r="AE22" s="815" t="s">
        <v>940</v>
      </c>
      <c r="AF22" s="816"/>
      <c r="AG22" s="817"/>
      <c r="AH22" s="457"/>
    </row>
    <row r="23" spans="1:34" ht="34.5" customHeight="1" x14ac:dyDescent="0.25">
      <c r="B23" s="814" t="s">
        <v>890</v>
      </c>
      <c r="C23" s="443" t="s">
        <v>905</v>
      </c>
      <c r="D23" s="438" t="s">
        <v>25</v>
      </c>
      <c r="E23" s="439" t="s">
        <v>26</v>
      </c>
      <c r="F23" s="440" t="s">
        <v>27</v>
      </c>
      <c r="G23" s="438" t="s">
        <v>25</v>
      </c>
      <c r="H23" s="439" t="s">
        <v>26</v>
      </c>
      <c r="I23" s="440" t="s">
        <v>27</v>
      </c>
      <c r="J23" s="438" t="s">
        <v>25</v>
      </c>
      <c r="K23" s="439" t="s">
        <v>26</v>
      </c>
      <c r="L23" s="440" t="s">
        <v>27</v>
      </c>
      <c r="M23" s="438" t="s">
        <v>25</v>
      </c>
      <c r="N23" s="439" t="s">
        <v>26</v>
      </c>
      <c r="O23" s="440" t="s">
        <v>27</v>
      </c>
      <c r="P23" s="438" t="s">
        <v>25</v>
      </c>
      <c r="Q23" s="439" t="s">
        <v>26</v>
      </c>
      <c r="R23" s="440" t="s">
        <v>27</v>
      </c>
      <c r="S23" s="438" t="s">
        <v>25</v>
      </c>
      <c r="T23" s="439" t="s">
        <v>26</v>
      </c>
      <c r="U23" s="440" t="s">
        <v>27</v>
      </c>
      <c r="V23" s="438" t="s">
        <v>25</v>
      </c>
      <c r="W23" s="439" t="s">
        <v>26</v>
      </c>
      <c r="X23" s="440" t="s">
        <v>27</v>
      </c>
      <c r="Y23" s="438" t="s">
        <v>25</v>
      </c>
      <c r="Z23" s="439" t="s">
        <v>26</v>
      </c>
      <c r="AA23" s="440" t="s">
        <v>27</v>
      </c>
      <c r="AB23" s="438" t="s">
        <v>25</v>
      </c>
      <c r="AC23" s="439" t="s">
        <v>26</v>
      </c>
      <c r="AD23" s="440" t="s">
        <v>27</v>
      </c>
      <c r="AE23" s="438" t="s">
        <v>25</v>
      </c>
      <c r="AF23" s="439" t="s">
        <v>26</v>
      </c>
      <c r="AG23" s="440" t="s">
        <v>27</v>
      </c>
      <c r="AH23" s="457"/>
    </row>
    <row r="24" spans="1:34" x14ac:dyDescent="0.25">
      <c r="A24" s="461">
        <v>1</v>
      </c>
      <c r="B24" s="814"/>
      <c r="C24" s="429" t="s">
        <v>913</v>
      </c>
      <c r="D24" s="441">
        <v>1</v>
      </c>
      <c r="E24" s="441"/>
      <c r="F24" s="441"/>
      <c r="G24" s="441">
        <v>1</v>
      </c>
      <c r="H24" s="441"/>
      <c r="I24" s="441"/>
      <c r="J24" s="474">
        <v>1</v>
      </c>
      <c r="K24" s="474"/>
      <c r="L24" s="474"/>
      <c r="M24" s="481"/>
      <c r="N24" s="481">
        <v>1</v>
      </c>
      <c r="O24" s="481"/>
      <c r="P24" s="441">
        <v>1</v>
      </c>
      <c r="Q24" s="441"/>
      <c r="R24" s="441"/>
      <c r="S24" s="441">
        <v>1</v>
      </c>
      <c r="T24" s="441"/>
      <c r="U24" s="441"/>
      <c r="V24" s="441"/>
      <c r="W24" s="481">
        <v>1</v>
      </c>
      <c r="X24" s="441"/>
      <c r="Y24" s="441">
        <v>1</v>
      </c>
      <c r="Z24" s="481"/>
      <c r="AA24" s="441"/>
      <c r="AB24" s="441">
        <v>1</v>
      </c>
      <c r="AC24" s="441"/>
      <c r="AD24" s="441"/>
      <c r="AE24" s="441">
        <v>1</v>
      </c>
      <c r="AF24" s="441"/>
      <c r="AG24" s="441"/>
      <c r="AH24" s="457">
        <f t="shared" ref="AH24:AH29" si="8">SUM(D24:AG24)</f>
        <v>10</v>
      </c>
    </row>
    <row r="25" spans="1:34" x14ac:dyDescent="0.25">
      <c r="A25" s="461">
        <v>2</v>
      </c>
      <c r="B25" s="814"/>
      <c r="C25" s="429" t="s">
        <v>914</v>
      </c>
      <c r="D25" s="441">
        <v>1</v>
      </c>
      <c r="E25" s="441"/>
      <c r="F25" s="441"/>
      <c r="G25" s="441">
        <v>1</v>
      </c>
      <c r="H25" s="441"/>
      <c r="I25" s="441"/>
      <c r="J25" s="474">
        <v>1</v>
      </c>
      <c r="K25" s="474"/>
      <c r="L25" s="474"/>
      <c r="M25" s="481"/>
      <c r="N25" s="481">
        <v>1</v>
      </c>
      <c r="O25" s="481"/>
      <c r="P25" s="441"/>
      <c r="Q25" s="441">
        <v>1</v>
      </c>
      <c r="R25" s="441"/>
      <c r="S25" s="441">
        <v>1</v>
      </c>
      <c r="T25" s="441"/>
      <c r="U25" s="441"/>
      <c r="V25" s="441"/>
      <c r="W25" s="481">
        <v>1</v>
      </c>
      <c r="X25" s="441"/>
      <c r="Y25" s="441"/>
      <c r="Z25" s="481">
        <v>1</v>
      </c>
      <c r="AA25" s="441"/>
      <c r="AB25" s="441">
        <v>1</v>
      </c>
      <c r="AC25" s="441"/>
      <c r="AD25" s="441"/>
      <c r="AE25" s="441"/>
      <c r="AF25" s="441">
        <v>1</v>
      </c>
      <c r="AG25" s="441"/>
      <c r="AH25" s="457">
        <f t="shared" si="8"/>
        <v>10</v>
      </c>
    </row>
    <row r="26" spans="1:34" x14ac:dyDescent="0.25">
      <c r="A26" s="461">
        <v>3</v>
      </c>
      <c r="B26" s="814"/>
      <c r="C26" s="429" t="s">
        <v>891</v>
      </c>
      <c r="D26" s="441">
        <v>1</v>
      </c>
      <c r="E26" s="441"/>
      <c r="F26" s="441"/>
      <c r="G26" s="441">
        <v>1</v>
      </c>
      <c r="H26" s="441"/>
      <c r="I26" s="441"/>
      <c r="J26" s="474"/>
      <c r="K26" s="474"/>
      <c r="L26" s="474">
        <v>1</v>
      </c>
      <c r="M26" s="481"/>
      <c r="N26" s="481"/>
      <c r="O26" s="481">
        <v>1</v>
      </c>
      <c r="P26" s="441"/>
      <c r="Q26" s="441"/>
      <c r="R26" s="441">
        <v>1</v>
      </c>
      <c r="S26" s="441"/>
      <c r="T26" s="441">
        <v>1</v>
      </c>
      <c r="U26" s="441"/>
      <c r="V26" s="441">
        <v>1</v>
      </c>
      <c r="W26" s="481"/>
      <c r="X26" s="441"/>
      <c r="Y26" s="441">
        <v>1</v>
      </c>
      <c r="Z26" s="481"/>
      <c r="AA26" s="441"/>
      <c r="AB26" s="441">
        <v>1</v>
      </c>
      <c r="AC26" s="441"/>
      <c r="AD26" s="441"/>
      <c r="AE26" s="441">
        <v>1</v>
      </c>
      <c r="AF26" s="441"/>
      <c r="AG26" s="441"/>
      <c r="AH26" s="457">
        <f t="shared" si="8"/>
        <v>10</v>
      </c>
    </row>
    <row r="27" spans="1:34" x14ac:dyDescent="0.25">
      <c r="A27" s="461">
        <v>4</v>
      </c>
      <c r="B27" s="814"/>
      <c r="C27" s="429" t="s">
        <v>892</v>
      </c>
      <c r="D27" s="441">
        <v>1</v>
      </c>
      <c r="E27" s="441"/>
      <c r="F27" s="441"/>
      <c r="G27" s="441">
        <v>1</v>
      </c>
      <c r="H27" s="441"/>
      <c r="I27" s="441"/>
      <c r="J27" s="474"/>
      <c r="K27" s="474"/>
      <c r="L27" s="474">
        <v>1</v>
      </c>
      <c r="M27" s="481"/>
      <c r="N27" s="481"/>
      <c r="O27" s="481">
        <v>1</v>
      </c>
      <c r="P27" s="441"/>
      <c r="Q27" s="441"/>
      <c r="R27" s="441">
        <v>1</v>
      </c>
      <c r="S27" s="441"/>
      <c r="T27" s="441">
        <v>1</v>
      </c>
      <c r="U27" s="441"/>
      <c r="V27" s="441">
        <v>1</v>
      </c>
      <c r="W27" s="481"/>
      <c r="X27" s="441"/>
      <c r="Y27" s="441">
        <v>1</v>
      </c>
      <c r="Z27" s="481"/>
      <c r="AA27" s="441"/>
      <c r="AB27" s="441">
        <v>1</v>
      </c>
      <c r="AC27" s="441"/>
      <c r="AD27" s="441"/>
      <c r="AE27" s="441">
        <v>1</v>
      </c>
      <c r="AF27" s="441"/>
      <c r="AG27" s="441"/>
      <c r="AH27" s="457">
        <f t="shared" si="8"/>
        <v>10</v>
      </c>
    </row>
    <row r="28" spans="1:34" x14ac:dyDescent="0.25">
      <c r="A28" s="461">
        <v>5</v>
      </c>
      <c r="B28" s="814"/>
      <c r="C28" s="429" t="s">
        <v>893</v>
      </c>
      <c r="D28" s="441">
        <v>1</v>
      </c>
      <c r="E28" s="441"/>
      <c r="F28" s="441"/>
      <c r="G28" s="441"/>
      <c r="H28" s="441"/>
      <c r="I28" s="441">
        <v>1</v>
      </c>
      <c r="J28" s="474">
        <v>1</v>
      </c>
      <c r="K28" s="474"/>
      <c r="L28" s="474"/>
      <c r="M28" s="481"/>
      <c r="N28" s="481"/>
      <c r="O28" s="481">
        <v>1</v>
      </c>
      <c r="P28" s="441">
        <v>1</v>
      </c>
      <c r="Q28" s="441"/>
      <c r="R28" s="441"/>
      <c r="S28" s="441">
        <v>1</v>
      </c>
      <c r="T28" s="441"/>
      <c r="U28" s="441"/>
      <c r="V28" s="441">
        <v>1</v>
      </c>
      <c r="W28" s="481"/>
      <c r="X28" s="441"/>
      <c r="Y28" s="441">
        <v>1</v>
      </c>
      <c r="Z28" s="481"/>
      <c r="AA28" s="441"/>
      <c r="AB28" s="441">
        <v>1</v>
      </c>
      <c r="AC28" s="441"/>
      <c r="AD28" s="441"/>
      <c r="AE28" s="441">
        <v>1</v>
      </c>
      <c r="AF28" s="441"/>
      <c r="AG28" s="441"/>
      <c r="AH28" s="457">
        <f t="shared" si="8"/>
        <v>10</v>
      </c>
    </row>
    <row r="29" spans="1:34" x14ac:dyDescent="0.25">
      <c r="A29" s="463"/>
      <c r="B29" s="814"/>
      <c r="C29" s="427" t="s">
        <v>376</v>
      </c>
      <c r="D29" s="442">
        <f>SUM(D24:D28)</f>
        <v>5</v>
      </c>
      <c r="E29" s="442">
        <f t="shared" ref="E29:AG29" si="9">SUM(E24:E28)</f>
        <v>0</v>
      </c>
      <c r="F29" s="442">
        <f t="shared" si="9"/>
        <v>0</v>
      </c>
      <c r="G29" s="442">
        <f t="shared" si="9"/>
        <v>4</v>
      </c>
      <c r="H29" s="442">
        <f t="shared" si="9"/>
        <v>0</v>
      </c>
      <c r="I29" s="442">
        <f t="shared" si="9"/>
        <v>1</v>
      </c>
      <c r="J29" s="475">
        <f t="shared" si="9"/>
        <v>3</v>
      </c>
      <c r="K29" s="475">
        <f t="shared" si="9"/>
        <v>0</v>
      </c>
      <c r="L29" s="475">
        <f t="shared" si="9"/>
        <v>2</v>
      </c>
      <c r="M29" s="482">
        <f t="shared" si="9"/>
        <v>0</v>
      </c>
      <c r="N29" s="482">
        <f t="shared" si="9"/>
        <v>2</v>
      </c>
      <c r="O29" s="482">
        <f t="shared" si="9"/>
        <v>3</v>
      </c>
      <c r="P29" s="442">
        <f t="shared" ref="P29:R29" si="10">SUM(P24:P28)</f>
        <v>2</v>
      </c>
      <c r="Q29" s="442">
        <f t="shared" si="10"/>
        <v>1</v>
      </c>
      <c r="R29" s="442">
        <f t="shared" si="10"/>
        <v>2</v>
      </c>
      <c r="S29" s="442">
        <f t="shared" ref="S29:AD29" si="11">SUM(S24:S28)</f>
        <v>3</v>
      </c>
      <c r="T29" s="442">
        <f t="shared" si="11"/>
        <v>2</v>
      </c>
      <c r="U29" s="442">
        <f t="shared" si="11"/>
        <v>0</v>
      </c>
      <c r="V29" s="442">
        <f t="shared" si="11"/>
        <v>3</v>
      </c>
      <c r="W29" s="482">
        <f t="shared" si="11"/>
        <v>2</v>
      </c>
      <c r="X29" s="442">
        <f t="shared" si="11"/>
        <v>0</v>
      </c>
      <c r="Y29" s="442">
        <f t="shared" si="11"/>
        <v>4</v>
      </c>
      <c r="Z29" s="482">
        <f t="shared" si="11"/>
        <v>1</v>
      </c>
      <c r="AA29" s="442">
        <f t="shared" si="11"/>
        <v>0</v>
      </c>
      <c r="AB29" s="442">
        <f t="shared" si="11"/>
        <v>5</v>
      </c>
      <c r="AC29" s="442">
        <f t="shared" si="11"/>
        <v>0</v>
      </c>
      <c r="AD29" s="442">
        <f t="shared" si="11"/>
        <v>0</v>
      </c>
      <c r="AE29" s="442">
        <f t="shared" si="9"/>
        <v>4</v>
      </c>
      <c r="AF29" s="442">
        <f t="shared" si="9"/>
        <v>1</v>
      </c>
      <c r="AG29" s="442">
        <f t="shared" si="9"/>
        <v>0</v>
      </c>
      <c r="AH29" s="457">
        <f t="shared" si="8"/>
        <v>50</v>
      </c>
    </row>
    <row r="30" spans="1:34" ht="63.75" customHeight="1" x14ac:dyDescent="0.25">
      <c r="B30" s="814"/>
      <c r="C30" s="430" t="s">
        <v>989</v>
      </c>
      <c r="D30" s="818" t="s">
        <v>932</v>
      </c>
      <c r="E30" s="819"/>
      <c r="F30" s="820"/>
      <c r="G30" s="818" t="s">
        <v>971</v>
      </c>
      <c r="H30" s="819"/>
      <c r="I30" s="820"/>
      <c r="J30" s="818" t="s">
        <v>972</v>
      </c>
      <c r="K30" s="819"/>
      <c r="L30" s="820"/>
      <c r="M30" s="818" t="s">
        <v>973</v>
      </c>
      <c r="N30" s="819"/>
      <c r="O30" s="820"/>
      <c r="P30" s="815" t="s">
        <v>974</v>
      </c>
      <c r="Q30" s="816"/>
      <c r="R30" s="817"/>
      <c r="S30" s="818" t="s">
        <v>940</v>
      </c>
      <c r="T30" s="819"/>
      <c r="U30" s="820"/>
      <c r="V30" s="818" t="s">
        <v>975</v>
      </c>
      <c r="W30" s="819"/>
      <c r="X30" s="820"/>
      <c r="Y30" s="815" t="s">
        <v>976</v>
      </c>
      <c r="Z30" s="816"/>
      <c r="AA30" s="817"/>
      <c r="AB30" s="815" t="s">
        <v>940</v>
      </c>
      <c r="AC30" s="816"/>
      <c r="AD30" s="817"/>
      <c r="AE30" s="815" t="s">
        <v>977</v>
      </c>
      <c r="AF30" s="816"/>
      <c r="AG30" s="817"/>
      <c r="AH30" s="457"/>
    </row>
    <row r="31" spans="1:34" ht="34.5" customHeight="1" x14ac:dyDescent="0.25">
      <c r="B31" s="814" t="s">
        <v>858</v>
      </c>
      <c r="C31" s="437" t="s">
        <v>909</v>
      </c>
      <c r="D31" s="438" t="s">
        <v>25</v>
      </c>
      <c r="E31" s="439" t="s">
        <v>26</v>
      </c>
      <c r="F31" s="440" t="s">
        <v>27</v>
      </c>
      <c r="G31" s="438" t="s">
        <v>25</v>
      </c>
      <c r="H31" s="439" t="s">
        <v>26</v>
      </c>
      <c r="I31" s="440" t="s">
        <v>27</v>
      </c>
      <c r="J31" s="438" t="s">
        <v>25</v>
      </c>
      <c r="K31" s="439" t="s">
        <v>26</v>
      </c>
      <c r="L31" s="440" t="s">
        <v>27</v>
      </c>
      <c r="M31" s="438" t="s">
        <v>25</v>
      </c>
      <c r="N31" s="439" t="s">
        <v>26</v>
      </c>
      <c r="O31" s="440" t="s">
        <v>27</v>
      </c>
      <c r="P31" s="438" t="s">
        <v>25</v>
      </c>
      <c r="Q31" s="439" t="s">
        <v>26</v>
      </c>
      <c r="R31" s="440" t="s">
        <v>27</v>
      </c>
      <c r="S31" s="438" t="s">
        <v>25</v>
      </c>
      <c r="T31" s="439" t="s">
        <v>26</v>
      </c>
      <c r="U31" s="440" t="s">
        <v>27</v>
      </c>
      <c r="V31" s="438" t="s">
        <v>25</v>
      </c>
      <c r="W31" s="439" t="s">
        <v>26</v>
      </c>
      <c r="X31" s="440" t="s">
        <v>27</v>
      </c>
      <c r="Y31" s="438" t="s">
        <v>25</v>
      </c>
      <c r="Z31" s="439" t="s">
        <v>26</v>
      </c>
      <c r="AA31" s="440" t="s">
        <v>27</v>
      </c>
      <c r="AB31" s="438" t="s">
        <v>25</v>
      </c>
      <c r="AC31" s="439" t="s">
        <v>26</v>
      </c>
      <c r="AD31" s="440" t="s">
        <v>27</v>
      </c>
      <c r="AE31" s="438" t="s">
        <v>25</v>
      </c>
      <c r="AF31" s="439" t="s">
        <v>26</v>
      </c>
      <c r="AG31" s="440" t="s">
        <v>27</v>
      </c>
      <c r="AH31" s="457"/>
    </row>
    <row r="32" spans="1:34" x14ac:dyDescent="0.25">
      <c r="A32" s="461">
        <v>1</v>
      </c>
      <c r="B32" s="814"/>
      <c r="C32" s="434" t="s">
        <v>894</v>
      </c>
      <c r="D32" s="441">
        <v>1</v>
      </c>
      <c r="E32" s="441"/>
      <c r="F32" s="441"/>
      <c r="G32" s="441"/>
      <c r="H32" s="441"/>
      <c r="I32" s="441">
        <v>1</v>
      </c>
      <c r="J32" s="474"/>
      <c r="K32" s="498"/>
      <c r="L32" s="498">
        <v>1</v>
      </c>
      <c r="M32" s="498"/>
      <c r="N32" s="498"/>
      <c r="O32" s="498">
        <v>1</v>
      </c>
      <c r="P32" s="498">
        <v>1</v>
      </c>
      <c r="Q32" s="498"/>
      <c r="R32" s="441"/>
      <c r="S32" s="481">
        <v>1</v>
      </c>
      <c r="T32" s="481"/>
      <c r="U32" s="481"/>
      <c r="V32" s="481"/>
      <c r="W32" s="481">
        <v>1</v>
      </c>
      <c r="X32" s="481"/>
      <c r="Y32" s="441">
        <v>1</v>
      </c>
      <c r="Z32" s="481"/>
      <c r="AA32" s="441"/>
      <c r="AB32" s="441"/>
      <c r="AC32" s="441">
        <v>1</v>
      </c>
      <c r="AD32" s="441"/>
      <c r="AE32" s="441"/>
      <c r="AF32" s="441">
        <v>1</v>
      </c>
      <c r="AG32" s="441"/>
      <c r="AH32" s="457">
        <f t="shared" ref="AH32:AH37" si="12">SUM(D32:AG32)</f>
        <v>10</v>
      </c>
    </row>
    <row r="33" spans="1:34" s="487" customFormat="1" ht="26.25" x14ac:dyDescent="0.25">
      <c r="A33" s="489">
        <v>2</v>
      </c>
      <c r="B33" s="814"/>
      <c r="C33" s="490" t="s">
        <v>919</v>
      </c>
      <c r="D33" s="491"/>
      <c r="E33" s="481">
        <v>1</v>
      </c>
      <c r="F33" s="481"/>
      <c r="G33" s="481"/>
      <c r="H33" s="481">
        <v>1</v>
      </c>
      <c r="I33" s="481"/>
      <c r="J33" s="481"/>
      <c r="K33" s="498">
        <v>1</v>
      </c>
      <c r="L33" s="498"/>
      <c r="M33" s="498"/>
      <c r="N33" s="498">
        <v>1</v>
      </c>
      <c r="O33" s="498"/>
      <c r="P33" s="498">
        <v>1</v>
      </c>
      <c r="Q33" s="498"/>
      <c r="R33" s="481"/>
      <c r="S33" s="481"/>
      <c r="T33" s="481">
        <v>1</v>
      </c>
      <c r="U33" s="481"/>
      <c r="V33" s="481"/>
      <c r="W33" s="481">
        <v>1</v>
      </c>
      <c r="X33" s="481"/>
      <c r="Y33" s="481"/>
      <c r="Z33" s="481">
        <v>1</v>
      </c>
      <c r="AA33" s="481"/>
      <c r="AB33" s="481"/>
      <c r="AC33" s="481">
        <v>1</v>
      </c>
      <c r="AD33" s="481"/>
      <c r="AE33" s="481"/>
      <c r="AF33" s="481"/>
      <c r="AG33" s="481">
        <v>1</v>
      </c>
      <c r="AH33" s="457">
        <f t="shared" si="12"/>
        <v>10</v>
      </c>
    </row>
    <row r="34" spans="1:34" s="487" customFormat="1" x14ac:dyDescent="0.25">
      <c r="A34" s="489">
        <v>3</v>
      </c>
      <c r="B34" s="814"/>
      <c r="C34" s="490" t="s">
        <v>916</v>
      </c>
      <c r="D34" s="491">
        <v>1</v>
      </c>
      <c r="E34" s="481"/>
      <c r="F34" s="481"/>
      <c r="G34" s="481"/>
      <c r="H34" s="481">
        <v>1</v>
      </c>
      <c r="I34" s="481"/>
      <c r="J34" s="481">
        <v>1</v>
      </c>
      <c r="K34" s="498"/>
      <c r="L34" s="498"/>
      <c r="M34" s="498"/>
      <c r="N34" s="498">
        <v>1</v>
      </c>
      <c r="O34" s="498"/>
      <c r="P34" s="498">
        <v>1</v>
      </c>
      <c r="Q34" s="498"/>
      <c r="R34" s="481"/>
      <c r="S34" s="481">
        <v>1</v>
      </c>
      <c r="T34" s="481"/>
      <c r="U34" s="481"/>
      <c r="V34" s="481">
        <v>1</v>
      </c>
      <c r="W34" s="481"/>
      <c r="X34" s="481"/>
      <c r="Y34" s="481">
        <v>1</v>
      </c>
      <c r="Z34" s="481"/>
      <c r="AA34" s="481"/>
      <c r="AB34" s="481">
        <v>1</v>
      </c>
      <c r="AC34" s="481"/>
      <c r="AD34" s="481"/>
      <c r="AE34" s="481"/>
      <c r="AF34" s="481"/>
      <c r="AG34" s="481">
        <v>1</v>
      </c>
      <c r="AH34" s="457">
        <f t="shared" si="12"/>
        <v>10</v>
      </c>
    </row>
    <row r="35" spans="1:34" s="487" customFormat="1" x14ac:dyDescent="0.25">
      <c r="A35" s="489">
        <v>4</v>
      </c>
      <c r="B35" s="814"/>
      <c r="C35" s="490" t="s">
        <v>907</v>
      </c>
      <c r="D35" s="491">
        <v>1</v>
      </c>
      <c r="E35" s="481"/>
      <c r="F35" s="481"/>
      <c r="G35" s="481"/>
      <c r="H35" s="481"/>
      <c r="I35" s="481">
        <v>1</v>
      </c>
      <c r="J35" s="481">
        <v>1</v>
      </c>
      <c r="K35" s="498"/>
      <c r="L35" s="498"/>
      <c r="M35" s="498">
        <v>1</v>
      </c>
      <c r="N35" s="498"/>
      <c r="O35" s="498"/>
      <c r="P35" s="498">
        <v>1</v>
      </c>
      <c r="Q35" s="498"/>
      <c r="R35" s="481"/>
      <c r="S35" s="481">
        <v>1</v>
      </c>
      <c r="T35" s="481"/>
      <c r="U35" s="481"/>
      <c r="V35" s="481"/>
      <c r="W35" s="481">
        <v>1</v>
      </c>
      <c r="X35" s="481"/>
      <c r="Y35" s="481">
        <v>1</v>
      </c>
      <c r="Z35" s="481"/>
      <c r="AA35" s="481"/>
      <c r="AB35" s="481">
        <v>1</v>
      </c>
      <c r="AC35" s="481"/>
      <c r="AD35" s="481"/>
      <c r="AE35" s="481"/>
      <c r="AF35" s="481"/>
      <c r="AG35" s="481">
        <v>1</v>
      </c>
      <c r="AH35" s="457">
        <f t="shared" si="12"/>
        <v>10</v>
      </c>
    </row>
    <row r="36" spans="1:34" s="487" customFormat="1" ht="26.25" x14ac:dyDescent="0.25">
      <c r="A36" s="489">
        <v>5</v>
      </c>
      <c r="B36" s="814"/>
      <c r="C36" s="490" t="s">
        <v>908</v>
      </c>
      <c r="D36" s="491"/>
      <c r="E36" s="481"/>
      <c r="F36" s="481">
        <v>1</v>
      </c>
      <c r="G36" s="481"/>
      <c r="H36" s="481"/>
      <c r="I36" s="481">
        <v>1</v>
      </c>
      <c r="J36" s="481"/>
      <c r="K36" s="498"/>
      <c r="L36" s="498">
        <v>1</v>
      </c>
      <c r="M36" s="498">
        <v>1</v>
      </c>
      <c r="N36" s="498"/>
      <c r="O36" s="498"/>
      <c r="P36" s="498">
        <v>1</v>
      </c>
      <c r="Q36" s="498"/>
      <c r="R36" s="481"/>
      <c r="S36" s="481">
        <v>1</v>
      </c>
      <c r="T36" s="481"/>
      <c r="U36" s="481"/>
      <c r="V36" s="481"/>
      <c r="W36" s="481">
        <v>1</v>
      </c>
      <c r="X36" s="481"/>
      <c r="Y36" s="481">
        <v>1</v>
      </c>
      <c r="Z36" s="481"/>
      <c r="AA36" s="481"/>
      <c r="AB36" s="481">
        <v>1</v>
      </c>
      <c r="AC36" s="481"/>
      <c r="AD36" s="481"/>
      <c r="AE36" s="481"/>
      <c r="AF36" s="481"/>
      <c r="AG36" s="481">
        <v>1</v>
      </c>
      <c r="AH36" s="457">
        <f t="shared" si="12"/>
        <v>10</v>
      </c>
    </row>
    <row r="37" spans="1:34" x14ac:dyDescent="0.25">
      <c r="A37" s="463"/>
      <c r="B37" s="814"/>
      <c r="C37" s="427" t="s">
        <v>376</v>
      </c>
      <c r="D37" s="442">
        <f>SUM(D32:D36)</f>
        <v>3</v>
      </c>
      <c r="E37" s="442">
        <f t="shared" ref="E37:R37" si="13">SUM(E32:E36)</f>
        <v>1</v>
      </c>
      <c r="F37" s="442">
        <f t="shared" si="13"/>
        <v>1</v>
      </c>
      <c r="G37" s="442">
        <f t="shared" si="13"/>
        <v>0</v>
      </c>
      <c r="H37" s="442">
        <f t="shared" si="13"/>
        <v>2</v>
      </c>
      <c r="I37" s="442">
        <f t="shared" si="13"/>
        <v>3</v>
      </c>
      <c r="J37" s="475">
        <f t="shared" si="13"/>
        <v>2</v>
      </c>
      <c r="K37" s="482">
        <f t="shared" si="13"/>
        <v>1</v>
      </c>
      <c r="L37" s="482">
        <f t="shared" si="13"/>
        <v>2</v>
      </c>
      <c r="M37" s="482">
        <f t="shared" si="13"/>
        <v>2</v>
      </c>
      <c r="N37" s="482">
        <f t="shared" si="13"/>
        <v>2</v>
      </c>
      <c r="O37" s="482">
        <f t="shared" si="13"/>
        <v>1</v>
      </c>
      <c r="P37" s="482">
        <f t="shared" si="13"/>
        <v>5</v>
      </c>
      <c r="Q37" s="482">
        <f t="shared" si="13"/>
        <v>0</v>
      </c>
      <c r="R37" s="442">
        <f t="shared" si="13"/>
        <v>0</v>
      </c>
      <c r="S37" s="442">
        <f t="shared" ref="S37:AD37" si="14">SUM(S32:S36)</f>
        <v>4</v>
      </c>
      <c r="T37" s="442">
        <f t="shared" si="14"/>
        <v>1</v>
      </c>
      <c r="U37" s="442">
        <f t="shared" si="14"/>
        <v>0</v>
      </c>
      <c r="V37" s="442">
        <f t="shared" si="14"/>
        <v>1</v>
      </c>
      <c r="W37" s="482">
        <f t="shared" si="14"/>
        <v>4</v>
      </c>
      <c r="X37" s="442">
        <f t="shared" si="14"/>
        <v>0</v>
      </c>
      <c r="Y37" s="442">
        <f t="shared" si="14"/>
        <v>4</v>
      </c>
      <c r="Z37" s="482">
        <f t="shared" si="14"/>
        <v>1</v>
      </c>
      <c r="AA37" s="442">
        <f t="shared" si="14"/>
        <v>0</v>
      </c>
      <c r="AB37" s="442">
        <f t="shared" si="14"/>
        <v>3</v>
      </c>
      <c r="AC37" s="442">
        <f t="shared" si="14"/>
        <v>2</v>
      </c>
      <c r="AD37" s="442">
        <f t="shared" si="14"/>
        <v>0</v>
      </c>
      <c r="AE37" s="442">
        <f t="shared" ref="AE37:AG37" si="15">SUM(AE32:AE36)</f>
        <v>0</v>
      </c>
      <c r="AF37" s="442">
        <f t="shared" si="15"/>
        <v>1</v>
      </c>
      <c r="AG37" s="442">
        <f t="shared" si="15"/>
        <v>4</v>
      </c>
      <c r="AH37" s="457">
        <f t="shared" si="12"/>
        <v>50</v>
      </c>
    </row>
    <row r="38" spans="1:34" ht="114.75" customHeight="1" x14ac:dyDescent="0.25">
      <c r="B38" s="814"/>
      <c r="C38" s="430" t="s">
        <v>978</v>
      </c>
      <c r="D38" s="818" t="s">
        <v>979</v>
      </c>
      <c r="E38" s="819"/>
      <c r="F38" s="820"/>
      <c r="G38" s="818" t="s">
        <v>980</v>
      </c>
      <c r="H38" s="819"/>
      <c r="I38" s="820"/>
      <c r="J38" s="818" t="s">
        <v>941</v>
      </c>
      <c r="K38" s="819"/>
      <c r="L38" s="820"/>
      <c r="M38" s="818" t="s">
        <v>986</v>
      </c>
      <c r="N38" s="819"/>
      <c r="O38" s="820"/>
      <c r="P38" s="818" t="s">
        <v>953</v>
      </c>
      <c r="Q38" s="819"/>
      <c r="R38" s="820"/>
      <c r="S38" s="818" t="s">
        <v>981</v>
      </c>
      <c r="T38" s="819"/>
      <c r="U38" s="820"/>
      <c r="V38" s="818" t="s">
        <v>958</v>
      </c>
      <c r="W38" s="819"/>
      <c r="X38" s="820"/>
      <c r="Y38" s="830" t="s">
        <v>951</v>
      </c>
      <c r="Z38" s="830"/>
      <c r="AA38" s="830"/>
      <c r="AB38" s="830" t="s">
        <v>962</v>
      </c>
      <c r="AC38" s="830"/>
      <c r="AD38" s="830"/>
      <c r="AE38" s="818" t="s">
        <v>965</v>
      </c>
      <c r="AF38" s="819"/>
      <c r="AG38" s="820"/>
      <c r="AH38" s="457"/>
    </row>
    <row r="39" spans="1:34" ht="39.75" customHeight="1" x14ac:dyDescent="0.25">
      <c r="B39" s="814" t="s">
        <v>872</v>
      </c>
      <c r="C39" s="437" t="s">
        <v>906</v>
      </c>
      <c r="D39" s="438" t="s">
        <v>25</v>
      </c>
      <c r="E39" s="439" t="s">
        <v>26</v>
      </c>
      <c r="F39" s="440" t="s">
        <v>27</v>
      </c>
      <c r="G39" s="471" t="s">
        <v>25</v>
      </c>
      <c r="H39" s="439" t="s">
        <v>26</v>
      </c>
      <c r="I39" s="440" t="s">
        <v>27</v>
      </c>
      <c r="J39" s="438" t="s">
        <v>25</v>
      </c>
      <c r="K39" s="439" t="s">
        <v>26</v>
      </c>
      <c r="L39" s="440" t="s">
        <v>27</v>
      </c>
      <c r="M39" s="438" t="s">
        <v>25</v>
      </c>
      <c r="N39" s="439" t="s">
        <v>26</v>
      </c>
      <c r="O39" s="440" t="s">
        <v>27</v>
      </c>
      <c r="P39" s="438" t="s">
        <v>25</v>
      </c>
      <c r="Q39" s="439" t="s">
        <v>26</v>
      </c>
      <c r="R39" s="440" t="s">
        <v>27</v>
      </c>
      <c r="S39" s="438" t="s">
        <v>25</v>
      </c>
      <c r="T39" s="439" t="s">
        <v>26</v>
      </c>
      <c r="U39" s="440" t="s">
        <v>27</v>
      </c>
      <c r="V39" s="438" t="s">
        <v>25</v>
      </c>
      <c r="W39" s="439" t="s">
        <v>26</v>
      </c>
      <c r="X39" s="440" t="s">
        <v>27</v>
      </c>
      <c r="Y39" s="438" t="s">
        <v>25</v>
      </c>
      <c r="Z39" s="439" t="s">
        <v>26</v>
      </c>
      <c r="AA39" s="440" t="s">
        <v>27</v>
      </c>
      <c r="AB39" s="438" t="s">
        <v>25</v>
      </c>
      <c r="AC39" s="439" t="s">
        <v>26</v>
      </c>
      <c r="AD39" s="440" t="s">
        <v>27</v>
      </c>
      <c r="AE39" s="438" t="s">
        <v>25</v>
      </c>
      <c r="AF39" s="439" t="s">
        <v>26</v>
      </c>
      <c r="AG39" s="440" t="s">
        <v>27</v>
      </c>
      <c r="AH39" s="457"/>
    </row>
    <row r="40" spans="1:34" x14ac:dyDescent="0.25">
      <c r="A40" s="461">
        <v>1</v>
      </c>
      <c r="B40" s="814"/>
      <c r="C40" s="434" t="s">
        <v>915</v>
      </c>
      <c r="D40" s="441"/>
      <c r="E40" s="441"/>
      <c r="F40" s="441">
        <v>1</v>
      </c>
      <c r="G40" s="441"/>
      <c r="H40" s="441"/>
      <c r="I40" s="441">
        <v>1</v>
      </c>
      <c r="J40" s="481"/>
      <c r="K40" s="481"/>
      <c r="L40" s="481">
        <v>1</v>
      </c>
      <c r="M40" s="481"/>
      <c r="N40" s="481"/>
      <c r="O40" s="481">
        <v>1</v>
      </c>
      <c r="P40" s="481"/>
      <c r="Q40" s="441"/>
      <c r="R40" s="441">
        <v>1</v>
      </c>
      <c r="S40" s="441"/>
      <c r="T40" s="441"/>
      <c r="U40" s="441">
        <v>1</v>
      </c>
      <c r="V40" s="481">
        <v>1</v>
      </c>
      <c r="W40" s="481"/>
      <c r="X40" s="481"/>
      <c r="Y40" s="441"/>
      <c r="Z40" s="481"/>
      <c r="AA40" s="441">
        <v>1</v>
      </c>
      <c r="AB40" s="441"/>
      <c r="AC40" s="441"/>
      <c r="AD40" s="441">
        <v>1</v>
      </c>
      <c r="AE40" s="441"/>
      <c r="AF40" s="441"/>
      <c r="AG40" s="441">
        <v>1</v>
      </c>
      <c r="AH40" s="457">
        <f t="shared" ref="AH40:AH43" si="16">SUM(D40:AG40)</f>
        <v>10</v>
      </c>
    </row>
    <row r="41" spans="1:34" x14ac:dyDescent="0.25">
      <c r="A41" s="461">
        <v>2</v>
      </c>
      <c r="B41" s="814"/>
      <c r="C41" s="434" t="s">
        <v>917</v>
      </c>
      <c r="D41" s="464">
        <v>1</v>
      </c>
      <c r="E41" s="444"/>
      <c r="F41" s="444"/>
      <c r="G41" s="444">
        <v>1</v>
      </c>
      <c r="H41" s="444"/>
      <c r="I41" s="444"/>
      <c r="J41" s="498">
        <v>1</v>
      </c>
      <c r="K41" s="483"/>
      <c r="L41" s="483"/>
      <c r="M41" s="498"/>
      <c r="N41" s="483"/>
      <c r="O41" s="483">
        <v>1</v>
      </c>
      <c r="P41" s="498">
        <v>1</v>
      </c>
      <c r="Q41" s="444"/>
      <c r="R41" s="444"/>
      <c r="S41" s="464">
        <v>1</v>
      </c>
      <c r="T41" s="444"/>
      <c r="U41" s="444"/>
      <c r="V41" s="498">
        <v>1</v>
      </c>
      <c r="W41" s="483"/>
      <c r="X41" s="483"/>
      <c r="Y41" s="464">
        <v>1</v>
      </c>
      <c r="Z41" s="483"/>
      <c r="AA41" s="444"/>
      <c r="AB41" s="464">
        <v>1</v>
      </c>
      <c r="AC41" s="444"/>
      <c r="AD41" s="444"/>
      <c r="AE41" s="464"/>
      <c r="AF41" s="444">
        <v>1</v>
      </c>
      <c r="AG41" s="444"/>
      <c r="AH41" s="457">
        <f t="shared" si="16"/>
        <v>10</v>
      </c>
    </row>
    <row r="42" spans="1:34" s="487" customFormat="1" ht="26.25" x14ac:dyDescent="0.25">
      <c r="A42" s="489">
        <v>3</v>
      </c>
      <c r="B42" s="814"/>
      <c r="C42" s="490" t="s">
        <v>911</v>
      </c>
      <c r="D42" s="492"/>
      <c r="E42" s="483"/>
      <c r="F42" s="483">
        <v>1</v>
      </c>
      <c r="G42" s="483"/>
      <c r="H42" s="483"/>
      <c r="I42" s="483">
        <v>1</v>
      </c>
      <c r="J42" s="492"/>
      <c r="K42" s="483"/>
      <c r="L42" s="483">
        <v>1</v>
      </c>
      <c r="M42" s="492"/>
      <c r="N42" s="483"/>
      <c r="O42" s="483">
        <v>1</v>
      </c>
      <c r="P42" s="492"/>
      <c r="Q42" s="483"/>
      <c r="R42" s="483">
        <v>1</v>
      </c>
      <c r="S42" s="492"/>
      <c r="T42" s="483"/>
      <c r="U42" s="483">
        <v>1</v>
      </c>
      <c r="V42" s="492"/>
      <c r="W42" s="483"/>
      <c r="X42" s="483">
        <v>1</v>
      </c>
      <c r="Y42" s="492"/>
      <c r="Z42" s="483"/>
      <c r="AA42" s="483">
        <v>1</v>
      </c>
      <c r="AB42" s="492"/>
      <c r="AC42" s="483"/>
      <c r="AD42" s="483">
        <v>1</v>
      </c>
      <c r="AE42" s="492"/>
      <c r="AF42" s="483"/>
      <c r="AG42" s="483">
        <v>1</v>
      </c>
      <c r="AH42" s="457">
        <f t="shared" si="16"/>
        <v>10</v>
      </c>
    </row>
    <row r="43" spans="1:34" x14ac:dyDescent="0.25">
      <c r="A43" s="463"/>
      <c r="B43" s="814"/>
      <c r="C43" s="427" t="s">
        <v>376</v>
      </c>
      <c r="D43" s="442">
        <f>SUM(D40:D42)</f>
        <v>1</v>
      </c>
      <c r="E43" s="442">
        <f>SUM(E40:E42)</f>
        <v>0</v>
      </c>
      <c r="F43" s="442">
        <f>SUM(F40:F42)</f>
        <v>2</v>
      </c>
      <c r="G43" s="442">
        <f t="shared" ref="G43:AG43" si="17">SUM(G40:G42)</f>
        <v>1</v>
      </c>
      <c r="H43" s="442">
        <f t="shared" si="17"/>
        <v>0</v>
      </c>
      <c r="I43" s="442">
        <f t="shared" si="17"/>
        <v>2</v>
      </c>
      <c r="J43" s="482">
        <f t="shared" si="17"/>
        <v>1</v>
      </c>
      <c r="K43" s="482">
        <f t="shared" si="17"/>
        <v>0</v>
      </c>
      <c r="L43" s="482">
        <f t="shared" si="17"/>
        <v>2</v>
      </c>
      <c r="M43" s="482">
        <f t="shared" si="17"/>
        <v>0</v>
      </c>
      <c r="N43" s="482">
        <f t="shared" si="17"/>
        <v>0</v>
      </c>
      <c r="O43" s="482">
        <f t="shared" si="17"/>
        <v>3</v>
      </c>
      <c r="P43" s="482">
        <f t="shared" si="17"/>
        <v>1</v>
      </c>
      <c r="Q43" s="442">
        <f t="shared" si="17"/>
        <v>0</v>
      </c>
      <c r="R43" s="442">
        <f t="shared" si="17"/>
        <v>2</v>
      </c>
      <c r="S43" s="442">
        <f t="shared" si="17"/>
        <v>1</v>
      </c>
      <c r="T43" s="442">
        <f t="shared" si="17"/>
        <v>0</v>
      </c>
      <c r="U43" s="442">
        <f t="shared" si="17"/>
        <v>2</v>
      </c>
      <c r="V43" s="442">
        <f t="shared" si="17"/>
        <v>2</v>
      </c>
      <c r="W43" s="482">
        <f t="shared" si="17"/>
        <v>0</v>
      </c>
      <c r="X43" s="442">
        <f t="shared" si="17"/>
        <v>1</v>
      </c>
      <c r="Y43" s="442">
        <f t="shared" si="17"/>
        <v>1</v>
      </c>
      <c r="Z43" s="482">
        <f t="shared" si="17"/>
        <v>0</v>
      </c>
      <c r="AA43" s="442">
        <f t="shared" si="17"/>
        <v>2</v>
      </c>
      <c r="AB43" s="442">
        <f t="shared" si="17"/>
        <v>1</v>
      </c>
      <c r="AC43" s="442">
        <f t="shared" si="17"/>
        <v>0</v>
      </c>
      <c r="AD43" s="442">
        <f t="shared" si="17"/>
        <v>2</v>
      </c>
      <c r="AE43" s="442">
        <f t="shared" si="17"/>
        <v>0</v>
      </c>
      <c r="AF43" s="442">
        <f t="shared" si="17"/>
        <v>1</v>
      </c>
      <c r="AG43" s="442">
        <f t="shared" si="17"/>
        <v>2</v>
      </c>
      <c r="AH43" s="457">
        <f t="shared" si="16"/>
        <v>30</v>
      </c>
    </row>
    <row r="44" spans="1:34" ht="36.75" customHeight="1" x14ac:dyDescent="0.25">
      <c r="B44" s="814"/>
      <c r="C44" s="445" t="s">
        <v>982</v>
      </c>
      <c r="D44" s="821" t="s">
        <v>928</v>
      </c>
      <c r="E44" s="822"/>
      <c r="F44" s="823"/>
      <c r="G44" s="821" t="s">
        <v>928</v>
      </c>
      <c r="H44" s="822"/>
      <c r="I44" s="823"/>
      <c r="J44" s="821" t="s">
        <v>942</v>
      </c>
      <c r="K44" s="822"/>
      <c r="L44" s="823"/>
      <c r="M44" s="821" t="s">
        <v>945</v>
      </c>
      <c r="N44" s="822"/>
      <c r="O44" s="823"/>
      <c r="P44" s="818" t="s">
        <v>950</v>
      </c>
      <c r="Q44" s="819"/>
      <c r="R44" s="820"/>
      <c r="S44" s="821" t="s">
        <v>928</v>
      </c>
      <c r="T44" s="822"/>
      <c r="U44" s="823"/>
      <c r="V44" s="821" t="s">
        <v>928</v>
      </c>
      <c r="W44" s="822"/>
      <c r="X44" s="823"/>
      <c r="Y44" s="821" t="s">
        <v>928</v>
      </c>
      <c r="Z44" s="822"/>
      <c r="AA44" s="823"/>
      <c r="AB44" s="821" t="s">
        <v>928</v>
      </c>
      <c r="AC44" s="822"/>
      <c r="AD44" s="823"/>
      <c r="AE44" s="818" t="s">
        <v>966</v>
      </c>
      <c r="AF44" s="819"/>
      <c r="AG44" s="820"/>
      <c r="AH44" s="457"/>
    </row>
    <row r="45" spans="1:34" ht="38.25" customHeight="1" x14ac:dyDescent="0.25">
      <c r="B45" s="811" t="s">
        <v>895</v>
      </c>
      <c r="C45" s="425" t="s">
        <v>895</v>
      </c>
      <c r="D45" s="438" t="s">
        <v>25</v>
      </c>
      <c r="E45" s="439" t="s">
        <v>26</v>
      </c>
      <c r="F45" s="440" t="s">
        <v>27</v>
      </c>
      <c r="G45" s="438" t="s">
        <v>25</v>
      </c>
      <c r="H45" s="439" t="s">
        <v>26</v>
      </c>
      <c r="I45" s="440" t="s">
        <v>27</v>
      </c>
      <c r="J45" s="438" t="s">
        <v>25</v>
      </c>
      <c r="K45" s="439" t="s">
        <v>26</v>
      </c>
      <c r="L45" s="440" t="s">
        <v>27</v>
      </c>
      <c r="M45" s="438" t="s">
        <v>25</v>
      </c>
      <c r="N45" s="439" t="s">
        <v>26</v>
      </c>
      <c r="O45" s="440" t="s">
        <v>27</v>
      </c>
      <c r="P45" s="438" t="s">
        <v>25</v>
      </c>
      <c r="Q45" s="439" t="s">
        <v>26</v>
      </c>
      <c r="R45" s="440" t="s">
        <v>27</v>
      </c>
      <c r="S45" s="438" t="s">
        <v>25</v>
      </c>
      <c r="T45" s="439" t="s">
        <v>26</v>
      </c>
      <c r="U45" s="440" t="s">
        <v>27</v>
      </c>
      <c r="V45" s="438" t="s">
        <v>25</v>
      </c>
      <c r="W45" s="439" t="s">
        <v>26</v>
      </c>
      <c r="X45" s="440" t="s">
        <v>27</v>
      </c>
      <c r="Y45" s="438" t="s">
        <v>25</v>
      </c>
      <c r="Z45" s="439" t="s">
        <v>26</v>
      </c>
      <c r="AA45" s="440" t="s">
        <v>27</v>
      </c>
      <c r="AB45" s="438" t="s">
        <v>25</v>
      </c>
      <c r="AC45" s="439" t="s">
        <v>26</v>
      </c>
      <c r="AD45" s="440" t="s">
        <v>27</v>
      </c>
      <c r="AE45" s="438" t="s">
        <v>25</v>
      </c>
      <c r="AF45" s="439" t="s">
        <v>26</v>
      </c>
      <c r="AG45" s="440" t="s">
        <v>27</v>
      </c>
      <c r="AH45" s="457"/>
    </row>
    <row r="46" spans="1:34" x14ac:dyDescent="0.25">
      <c r="A46" s="461">
        <v>1</v>
      </c>
      <c r="B46" s="814"/>
      <c r="C46" s="426" t="s">
        <v>910</v>
      </c>
      <c r="D46" s="441">
        <v>1</v>
      </c>
      <c r="E46" s="441"/>
      <c r="F46" s="441"/>
      <c r="G46" s="441">
        <v>1</v>
      </c>
      <c r="H46" s="441"/>
      <c r="I46" s="441"/>
      <c r="J46" s="474"/>
      <c r="K46" s="481"/>
      <c r="L46" s="481">
        <v>1</v>
      </c>
      <c r="M46" s="481">
        <v>1</v>
      </c>
      <c r="N46" s="481"/>
      <c r="O46" s="481"/>
      <c r="P46" s="481">
        <v>1</v>
      </c>
      <c r="Q46" s="441"/>
      <c r="R46" s="441"/>
      <c r="S46" s="441">
        <v>1</v>
      </c>
      <c r="T46" s="441"/>
      <c r="U46" s="441"/>
      <c r="V46" s="481">
        <v>1</v>
      </c>
      <c r="W46" s="481"/>
      <c r="X46" s="481"/>
      <c r="Y46" s="481">
        <v>1</v>
      </c>
      <c r="Z46" s="481"/>
      <c r="AA46" s="441"/>
      <c r="AB46" s="441">
        <v>1</v>
      </c>
      <c r="AC46" s="441"/>
      <c r="AD46" s="441"/>
      <c r="AE46" s="441">
        <v>1</v>
      </c>
      <c r="AF46" s="441"/>
      <c r="AG46" s="441"/>
      <c r="AH46" s="457">
        <f t="shared" ref="AH46:AH50" si="18">SUM(D46:AG46)</f>
        <v>10</v>
      </c>
    </row>
    <row r="47" spans="1:34" s="487" customFormat="1" x14ac:dyDescent="0.25">
      <c r="A47" s="489">
        <v>2</v>
      </c>
      <c r="B47" s="814"/>
      <c r="C47" s="493" t="s">
        <v>924</v>
      </c>
      <c r="D47" s="481">
        <v>1</v>
      </c>
      <c r="E47" s="481"/>
      <c r="F47" s="481"/>
      <c r="G47" s="481">
        <v>1</v>
      </c>
      <c r="H47" s="481"/>
      <c r="I47" s="481"/>
      <c r="J47" s="481">
        <v>1</v>
      </c>
      <c r="K47" s="481"/>
      <c r="L47" s="481"/>
      <c r="M47" s="481">
        <v>1</v>
      </c>
      <c r="N47" s="481"/>
      <c r="O47" s="481"/>
      <c r="P47" s="481">
        <v>1</v>
      </c>
      <c r="Q47" s="481"/>
      <c r="R47" s="481"/>
      <c r="S47" s="481">
        <v>1</v>
      </c>
      <c r="T47" s="481"/>
      <c r="U47" s="481"/>
      <c r="V47" s="481">
        <v>1</v>
      </c>
      <c r="W47" s="481"/>
      <c r="X47" s="481"/>
      <c r="Y47" s="481">
        <v>1</v>
      </c>
      <c r="Z47" s="481"/>
      <c r="AA47" s="481"/>
      <c r="AB47" s="481">
        <v>1</v>
      </c>
      <c r="AC47" s="481"/>
      <c r="AD47" s="481"/>
      <c r="AE47" s="481">
        <v>1</v>
      </c>
      <c r="AF47" s="481"/>
      <c r="AG47" s="481"/>
      <c r="AH47" s="457">
        <f t="shared" si="18"/>
        <v>10</v>
      </c>
    </row>
    <row r="48" spans="1:34" s="487" customFormat="1" x14ac:dyDescent="0.25">
      <c r="A48" s="489">
        <v>3</v>
      </c>
      <c r="B48" s="814"/>
      <c r="C48" s="426" t="s">
        <v>912</v>
      </c>
      <c r="D48" s="481">
        <v>1</v>
      </c>
      <c r="E48" s="481"/>
      <c r="F48" s="481"/>
      <c r="G48" s="481"/>
      <c r="H48" s="481">
        <v>1</v>
      </c>
      <c r="I48" s="481"/>
      <c r="J48" s="481">
        <v>1</v>
      </c>
      <c r="K48" s="481"/>
      <c r="L48" s="481"/>
      <c r="M48" s="481">
        <v>1</v>
      </c>
      <c r="N48" s="481"/>
      <c r="O48" s="481"/>
      <c r="P48" s="481">
        <v>1</v>
      </c>
      <c r="Q48" s="481"/>
      <c r="R48" s="481"/>
      <c r="S48" s="481">
        <v>1</v>
      </c>
      <c r="T48" s="481"/>
      <c r="U48" s="481"/>
      <c r="V48" s="481">
        <v>1</v>
      </c>
      <c r="W48" s="481"/>
      <c r="X48" s="481"/>
      <c r="Y48" s="481">
        <v>1</v>
      </c>
      <c r="Z48" s="481"/>
      <c r="AA48" s="481"/>
      <c r="AB48" s="481">
        <v>1</v>
      </c>
      <c r="AC48" s="481"/>
      <c r="AD48" s="481"/>
      <c r="AE48" s="481">
        <v>1</v>
      </c>
      <c r="AF48" s="481"/>
      <c r="AG48" s="481"/>
      <c r="AH48" s="457">
        <f t="shared" si="18"/>
        <v>10</v>
      </c>
    </row>
    <row r="49" spans="1:34" s="487" customFormat="1" ht="26.25" x14ac:dyDescent="0.25">
      <c r="A49" s="489">
        <v>4</v>
      </c>
      <c r="B49" s="814"/>
      <c r="C49" s="493" t="s">
        <v>918</v>
      </c>
      <c r="D49" s="492">
        <v>1</v>
      </c>
      <c r="E49" s="483"/>
      <c r="F49" s="483"/>
      <c r="G49" s="492">
        <v>1</v>
      </c>
      <c r="H49" s="483"/>
      <c r="I49" s="483"/>
      <c r="J49" s="492">
        <v>1</v>
      </c>
      <c r="K49" s="483"/>
      <c r="L49" s="483"/>
      <c r="M49" s="492">
        <v>1</v>
      </c>
      <c r="N49" s="483"/>
      <c r="O49" s="483"/>
      <c r="P49" s="492">
        <v>1</v>
      </c>
      <c r="Q49" s="483"/>
      <c r="R49" s="483"/>
      <c r="S49" s="492">
        <v>1</v>
      </c>
      <c r="T49" s="483"/>
      <c r="U49" s="483"/>
      <c r="V49" s="492">
        <v>1</v>
      </c>
      <c r="W49" s="483"/>
      <c r="X49" s="483"/>
      <c r="Y49" s="492">
        <v>1</v>
      </c>
      <c r="Z49" s="483"/>
      <c r="AA49" s="483"/>
      <c r="AB49" s="492">
        <v>1</v>
      </c>
      <c r="AC49" s="483"/>
      <c r="AD49" s="483"/>
      <c r="AE49" s="492">
        <v>1</v>
      </c>
      <c r="AF49" s="483"/>
      <c r="AG49" s="483"/>
      <c r="AH49" s="457">
        <f t="shared" si="18"/>
        <v>10</v>
      </c>
    </row>
    <row r="50" spans="1:34" x14ac:dyDescent="0.25">
      <c r="A50" s="463"/>
      <c r="B50" s="814"/>
      <c r="C50" s="427" t="s">
        <v>376</v>
      </c>
      <c r="D50" s="442">
        <f>SUM(D46:D49)</f>
        <v>4</v>
      </c>
      <c r="E50" s="442">
        <f>SUM(E46:E49)</f>
        <v>0</v>
      </c>
      <c r="F50" s="442">
        <f>SUM(F46:F49)</f>
        <v>0</v>
      </c>
      <c r="G50" s="442">
        <f t="shared" ref="G50:AG50" si="19">SUM(G46:G49)</f>
        <v>3</v>
      </c>
      <c r="H50" s="442">
        <f t="shared" si="19"/>
        <v>1</v>
      </c>
      <c r="I50" s="442">
        <f t="shared" si="19"/>
        <v>0</v>
      </c>
      <c r="J50" s="475">
        <f t="shared" si="19"/>
        <v>3</v>
      </c>
      <c r="K50" s="482">
        <f t="shared" si="19"/>
        <v>0</v>
      </c>
      <c r="L50" s="482">
        <f t="shared" si="19"/>
        <v>1</v>
      </c>
      <c r="M50" s="482">
        <f t="shared" si="19"/>
        <v>4</v>
      </c>
      <c r="N50" s="482">
        <f t="shared" si="19"/>
        <v>0</v>
      </c>
      <c r="O50" s="482">
        <f t="shared" si="19"/>
        <v>0</v>
      </c>
      <c r="P50" s="482">
        <f t="shared" si="19"/>
        <v>4</v>
      </c>
      <c r="Q50" s="442">
        <f t="shared" si="19"/>
        <v>0</v>
      </c>
      <c r="R50" s="442">
        <f t="shared" si="19"/>
        <v>0</v>
      </c>
      <c r="S50" s="442">
        <f t="shared" si="19"/>
        <v>4</v>
      </c>
      <c r="T50" s="442">
        <f t="shared" si="19"/>
        <v>0</v>
      </c>
      <c r="U50" s="442">
        <f t="shared" si="19"/>
        <v>0</v>
      </c>
      <c r="V50" s="442">
        <f t="shared" si="19"/>
        <v>4</v>
      </c>
      <c r="W50" s="482">
        <f t="shared" si="19"/>
        <v>0</v>
      </c>
      <c r="X50" s="442">
        <f t="shared" si="19"/>
        <v>0</v>
      </c>
      <c r="Y50" s="442">
        <f t="shared" si="19"/>
        <v>4</v>
      </c>
      <c r="Z50" s="482">
        <f t="shared" si="19"/>
        <v>0</v>
      </c>
      <c r="AA50" s="442">
        <f t="shared" si="19"/>
        <v>0</v>
      </c>
      <c r="AB50" s="442">
        <f t="shared" si="19"/>
        <v>4</v>
      </c>
      <c r="AC50" s="442">
        <f t="shared" si="19"/>
        <v>0</v>
      </c>
      <c r="AD50" s="442">
        <f t="shared" si="19"/>
        <v>0</v>
      </c>
      <c r="AE50" s="442">
        <f t="shared" si="19"/>
        <v>4</v>
      </c>
      <c r="AF50" s="442">
        <f t="shared" si="19"/>
        <v>0</v>
      </c>
      <c r="AG50" s="442">
        <f t="shared" si="19"/>
        <v>0</v>
      </c>
      <c r="AH50" s="457">
        <f t="shared" si="18"/>
        <v>40</v>
      </c>
    </row>
    <row r="51" spans="1:34" ht="69" customHeight="1" x14ac:dyDescent="0.25">
      <c r="B51" s="814"/>
      <c r="C51" s="1161" t="s">
        <v>991</v>
      </c>
      <c r="D51" s="821" t="s">
        <v>934</v>
      </c>
      <c r="E51" s="822"/>
      <c r="F51" s="823"/>
      <c r="G51" s="821" t="s">
        <v>938</v>
      </c>
      <c r="H51" s="822"/>
      <c r="I51" s="823"/>
      <c r="J51" s="818" t="s">
        <v>983</v>
      </c>
      <c r="K51" s="819"/>
      <c r="L51" s="820"/>
      <c r="M51" s="818" t="s">
        <v>946</v>
      </c>
      <c r="N51" s="819"/>
      <c r="O51" s="820"/>
      <c r="P51" s="818" t="s">
        <v>951</v>
      </c>
      <c r="Q51" s="819"/>
      <c r="R51" s="820"/>
      <c r="S51" s="818" t="s">
        <v>984</v>
      </c>
      <c r="T51" s="819"/>
      <c r="U51" s="820"/>
      <c r="V51" s="818" t="s">
        <v>951</v>
      </c>
      <c r="W51" s="819"/>
      <c r="X51" s="820"/>
      <c r="Y51" s="818" t="s">
        <v>951</v>
      </c>
      <c r="Z51" s="819"/>
      <c r="AA51" s="820"/>
      <c r="AB51" s="818" t="s">
        <v>951</v>
      </c>
      <c r="AC51" s="819"/>
      <c r="AD51" s="820"/>
      <c r="AE51" s="818" t="s">
        <v>951</v>
      </c>
      <c r="AF51" s="819"/>
      <c r="AG51" s="820"/>
      <c r="AH51" s="457"/>
    </row>
    <row r="52" spans="1:34" ht="24.75" customHeight="1" x14ac:dyDescent="0.25">
      <c r="B52" s="814" t="s">
        <v>896</v>
      </c>
      <c r="C52" s="437" t="s">
        <v>896</v>
      </c>
      <c r="D52" s="438" t="s">
        <v>25</v>
      </c>
      <c r="E52" s="439" t="s">
        <v>26</v>
      </c>
      <c r="F52" s="440" t="s">
        <v>27</v>
      </c>
      <c r="G52" s="438" t="s">
        <v>25</v>
      </c>
      <c r="H52" s="439" t="s">
        <v>26</v>
      </c>
      <c r="I52" s="440" t="s">
        <v>27</v>
      </c>
      <c r="J52" s="438" t="s">
        <v>25</v>
      </c>
      <c r="K52" s="439" t="s">
        <v>26</v>
      </c>
      <c r="L52" s="440" t="s">
        <v>27</v>
      </c>
      <c r="M52" s="438" t="s">
        <v>25</v>
      </c>
      <c r="N52" s="439" t="s">
        <v>26</v>
      </c>
      <c r="O52" s="440" t="s">
        <v>27</v>
      </c>
      <c r="P52" s="438" t="s">
        <v>25</v>
      </c>
      <c r="Q52" s="439" t="s">
        <v>26</v>
      </c>
      <c r="R52" s="440" t="s">
        <v>27</v>
      </c>
      <c r="S52" s="438" t="s">
        <v>25</v>
      </c>
      <c r="T52" s="439" t="s">
        <v>26</v>
      </c>
      <c r="U52" s="440" t="s">
        <v>27</v>
      </c>
      <c r="V52" s="438" t="s">
        <v>25</v>
      </c>
      <c r="W52" s="439" t="s">
        <v>26</v>
      </c>
      <c r="X52" s="440" t="s">
        <v>27</v>
      </c>
      <c r="Y52" s="438" t="s">
        <v>25</v>
      </c>
      <c r="Z52" s="439" t="s">
        <v>26</v>
      </c>
      <c r="AA52" s="440" t="s">
        <v>27</v>
      </c>
      <c r="AB52" s="438" t="s">
        <v>25</v>
      </c>
      <c r="AC52" s="439" t="s">
        <v>26</v>
      </c>
      <c r="AD52" s="440" t="s">
        <v>27</v>
      </c>
      <c r="AE52" s="438" t="s">
        <v>25</v>
      </c>
      <c r="AF52" s="439" t="s">
        <v>26</v>
      </c>
      <c r="AG52" s="440" t="s">
        <v>27</v>
      </c>
      <c r="AH52" s="457"/>
    </row>
    <row r="53" spans="1:34" ht="25.5" x14ac:dyDescent="0.25">
      <c r="A53" s="461">
        <v>1</v>
      </c>
      <c r="B53" s="814"/>
      <c r="C53" s="429" t="s">
        <v>922</v>
      </c>
      <c r="D53" s="441">
        <v>1</v>
      </c>
      <c r="E53" s="441"/>
      <c r="F53" s="441"/>
      <c r="G53" s="441">
        <v>1</v>
      </c>
      <c r="H53" s="441"/>
      <c r="I53" s="441"/>
      <c r="J53" s="474">
        <v>1</v>
      </c>
      <c r="K53" s="481"/>
      <c r="L53" s="481"/>
      <c r="M53" s="481"/>
      <c r="N53" s="481">
        <v>1</v>
      </c>
      <c r="O53" s="481"/>
      <c r="P53" s="481">
        <v>1</v>
      </c>
      <c r="Q53" s="481"/>
      <c r="R53" s="481"/>
      <c r="S53" s="441">
        <v>1</v>
      </c>
      <c r="T53" s="441"/>
      <c r="U53" s="441"/>
      <c r="V53" s="441">
        <v>1</v>
      </c>
      <c r="W53" s="481"/>
      <c r="X53" s="441"/>
      <c r="Y53" s="441">
        <v>1</v>
      </c>
      <c r="Z53" s="481"/>
      <c r="AA53" s="441"/>
      <c r="AB53" s="441">
        <v>1</v>
      </c>
      <c r="AC53" s="441"/>
      <c r="AD53" s="441"/>
      <c r="AE53" s="441">
        <v>1</v>
      </c>
      <c r="AF53" s="441"/>
      <c r="AG53" s="441"/>
      <c r="AH53" s="457">
        <f t="shared" ref="AH53:AH57" si="20">SUM(D53:AG53)</f>
        <v>10</v>
      </c>
    </row>
    <row r="54" spans="1:34" ht="25.5" x14ac:dyDescent="0.25">
      <c r="A54" s="461">
        <v>2</v>
      </c>
      <c r="B54" s="814"/>
      <c r="C54" s="429" t="s">
        <v>920</v>
      </c>
      <c r="D54" s="441">
        <v>1</v>
      </c>
      <c r="E54" s="441"/>
      <c r="F54" s="441"/>
      <c r="G54" s="441">
        <v>1</v>
      </c>
      <c r="H54" s="441"/>
      <c r="I54" s="441"/>
      <c r="J54" s="474">
        <v>1</v>
      </c>
      <c r="K54" s="481"/>
      <c r="L54" s="481"/>
      <c r="M54" s="481">
        <v>1</v>
      </c>
      <c r="N54" s="481"/>
      <c r="O54" s="481"/>
      <c r="P54" s="481">
        <v>1</v>
      </c>
      <c r="Q54" s="481"/>
      <c r="R54" s="481"/>
      <c r="S54" s="441">
        <v>1</v>
      </c>
      <c r="T54" s="441"/>
      <c r="U54" s="441"/>
      <c r="V54" s="441">
        <v>1</v>
      </c>
      <c r="W54" s="481"/>
      <c r="X54" s="441"/>
      <c r="Y54" s="441">
        <v>1</v>
      </c>
      <c r="Z54" s="481"/>
      <c r="AA54" s="441"/>
      <c r="AB54" s="441">
        <v>1</v>
      </c>
      <c r="AC54" s="441"/>
      <c r="AD54" s="441"/>
      <c r="AE54" s="441">
        <v>1</v>
      </c>
      <c r="AF54" s="441"/>
      <c r="AG54" s="441"/>
      <c r="AH54" s="457">
        <f t="shared" si="20"/>
        <v>10</v>
      </c>
    </row>
    <row r="55" spans="1:34" s="487" customFormat="1" ht="25.5" x14ac:dyDescent="0.25">
      <c r="A55" s="489">
        <v>3</v>
      </c>
      <c r="B55" s="814"/>
      <c r="C55" s="494" t="s">
        <v>921</v>
      </c>
      <c r="D55" s="492">
        <v>1</v>
      </c>
      <c r="E55" s="481"/>
      <c r="F55" s="481"/>
      <c r="G55" s="492">
        <v>1</v>
      </c>
      <c r="H55" s="481"/>
      <c r="I55" s="481"/>
      <c r="J55" s="492">
        <v>1</v>
      </c>
      <c r="K55" s="481"/>
      <c r="L55" s="481"/>
      <c r="M55" s="492">
        <v>1</v>
      </c>
      <c r="N55" s="481"/>
      <c r="O55" s="481"/>
      <c r="P55" s="481">
        <v>1</v>
      </c>
      <c r="Q55" s="481"/>
      <c r="R55" s="481"/>
      <c r="S55" s="481">
        <v>1</v>
      </c>
      <c r="T55" s="481"/>
      <c r="U55" s="481"/>
      <c r="V55" s="481">
        <v>1</v>
      </c>
      <c r="W55" s="481"/>
      <c r="X55" s="481"/>
      <c r="Y55" s="481">
        <v>1</v>
      </c>
      <c r="Z55" s="481"/>
      <c r="AA55" s="481"/>
      <c r="AB55" s="481">
        <v>1</v>
      </c>
      <c r="AC55" s="481"/>
      <c r="AD55" s="481"/>
      <c r="AE55" s="481">
        <v>1</v>
      </c>
      <c r="AF55" s="481"/>
      <c r="AG55" s="481"/>
      <c r="AH55" s="457">
        <f t="shared" si="20"/>
        <v>10</v>
      </c>
    </row>
    <row r="56" spans="1:34" x14ac:dyDescent="0.25">
      <c r="A56" s="461">
        <v>4</v>
      </c>
      <c r="B56" s="814"/>
      <c r="C56" s="429" t="s">
        <v>897</v>
      </c>
      <c r="D56" s="441">
        <v>1</v>
      </c>
      <c r="E56" s="441"/>
      <c r="F56" s="441"/>
      <c r="G56" s="441">
        <v>1</v>
      </c>
      <c r="H56" s="441"/>
      <c r="I56" s="441"/>
      <c r="J56" s="474">
        <v>1</v>
      </c>
      <c r="K56" s="481"/>
      <c r="L56" s="481"/>
      <c r="M56" s="481">
        <v>1</v>
      </c>
      <c r="N56" s="481"/>
      <c r="O56" s="481"/>
      <c r="P56" s="481">
        <v>1</v>
      </c>
      <c r="Q56" s="481"/>
      <c r="R56" s="481"/>
      <c r="S56" s="441">
        <v>1</v>
      </c>
      <c r="T56" s="441"/>
      <c r="U56" s="441"/>
      <c r="V56" s="441">
        <v>1</v>
      </c>
      <c r="W56" s="481"/>
      <c r="X56" s="441"/>
      <c r="Y56" s="441">
        <v>1</v>
      </c>
      <c r="Z56" s="481"/>
      <c r="AA56" s="441"/>
      <c r="AB56" s="441">
        <v>1</v>
      </c>
      <c r="AC56" s="441"/>
      <c r="AD56" s="441"/>
      <c r="AE56" s="441">
        <v>1</v>
      </c>
      <c r="AF56" s="441"/>
      <c r="AG56" s="441"/>
      <c r="AH56" s="457">
        <f t="shared" si="20"/>
        <v>10</v>
      </c>
    </row>
    <row r="57" spans="1:34" x14ac:dyDescent="0.25">
      <c r="A57" s="463"/>
      <c r="B57" s="814"/>
      <c r="C57" s="427" t="s">
        <v>376</v>
      </c>
      <c r="D57" s="442">
        <f>SUM(D53:D56)</f>
        <v>4</v>
      </c>
      <c r="E57" s="442">
        <f t="shared" ref="E57:AG57" si="21">SUM(E53:E56)</f>
        <v>0</v>
      </c>
      <c r="F57" s="442">
        <f t="shared" si="21"/>
        <v>0</v>
      </c>
      <c r="G57" s="442">
        <f t="shared" si="21"/>
        <v>4</v>
      </c>
      <c r="H57" s="442">
        <f t="shared" si="21"/>
        <v>0</v>
      </c>
      <c r="I57" s="442">
        <f t="shared" si="21"/>
        <v>0</v>
      </c>
      <c r="J57" s="475">
        <f t="shared" si="21"/>
        <v>4</v>
      </c>
      <c r="K57" s="482">
        <f t="shared" si="21"/>
        <v>0</v>
      </c>
      <c r="L57" s="482">
        <f t="shared" si="21"/>
        <v>0</v>
      </c>
      <c r="M57" s="482">
        <f t="shared" si="21"/>
        <v>3</v>
      </c>
      <c r="N57" s="482">
        <f t="shared" si="21"/>
        <v>1</v>
      </c>
      <c r="O57" s="482">
        <f t="shared" si="21"/>
        <v>0</v>
      </c>
      <c r="P57" s="482">
        <f t="shared" ref="P57:R57" si="22">SUM(P53:P56)</f>
        <v>4</v>
      </c>
      <c r="Q57" s="482">
        <f t="shared" si="22"/>
        <v>0</v>
      </c>
      <c r="R57" s="482">
        <f t="shared" si="22"/>
        <v>0</v>
      </c>
      <c r="S57" s="442">
        <f t="shared" ref="S57:AD57" si="23">SUM(S53:S56)</f>
        <v>4</v>
      </c>
      <c r="T57" s="442">
        <f t="shared" si="23"/>
        <v>0</v>
      </c>
      <c r="U57" s="442">
        <f t="shared" si="23"/>
        <v>0</v>
      </c>
      <c r="V57" s="442">
        <f t="shared" si="23"/>
        <v>4</v>
      </c>
      <c r="W57" s="482">
        <f t="shared" si="23"/>
        <v>0</v>
      </c>
      <c r="X57" s="442">
        <f t="shared" si="23"/>
        <v>0</v>
      </c>
      <c r="Y57" s="442">
        <f t="shared" si="23"/>
        <v>4</v>
      </c>
      <c r="Z57" s="482">
        <f t="shared" si="23"/>
        <v>0</v>
      </c>
      <c r="AA57" s="442">
        <f t="shared" si="23"/>
        <v>0</v>
      </c>
      <c r="AB57" s="442">
        <f t="shared" si="23"/>
        <v>4</v>
      </c>
      <c r="AC57" s="442">
        <f t="shared" si="23"/>
        <v>0</v>
      </c>
      <c r="AD57" s="442">
        <f t="shared" si="23"/>
        <v>0</v>
      </c>
      <c r="AE57" s="442">
        <f t="shared" si="21"/>
        <v>4</v>
      </c>
      <c r="AF57" s="442">
        <f t="shared" si="21"/>
        <v>0</v>
      </c>
      <c r="AG57" s="442">
        <f t="shared" si="21"/>
        <v>0</v>
      </c>
      <c r="AH57" s="457">
        <f t="shared" si="20"/>
        <v>40</v>
      </c>
    </row>
    <row r="58" spans="1:34" ht="66.75" customHeight="1" x14ac:dyDescent="0.25">
      <c r="B58" s="814"/>
      <c r="C58" s="1161" t="s">
        <v>990</v>
      </c>
      <c r="D58" s="821" t="s">
        <v>934</v>
      </c>
      <c r="E58" s="822"/>
      <c r="F58" s="823"/>
      <c r="G58" s="821" t="s">
        <v>934</v>
      </c>
      <c r="H58" s="822"/>
      <c r="I58" s="823"/>
      <c r="J58" s="818" t="s">
        <v>983</v>
      </c>
      <c r="K58" s="819"/>
      <c r="L58" s="820"/>
      <c r="M58" s="818" t="s">
        <v>985</v>
      </c>
      <c r="N58" s="819"/>
      <c r="O58" s="820"/>
      <c r="P58" s="818" t="s">
        <v>951</v>
      </c>
      <c r="Q58" s="819"/>
      <c r="R58" s="820"/>
      <c r="S58" s="818" t="s">
        <v>951</v>
      </c>
      <c r="T58" s="819"/>
      <c r="U58" s="820"/>
      <c r="V58" s="818" t="s">
        <v>951</v>
      </c>
      <c r="W58" s="819"/>
      <c r="X58" s="820"/>
      <c r="Y58" s="818" t="s">
        <v>951</v>
      </c>
      <c r="Z58" s="819"/>
      <c r="AA58" s="820"/>
      <c r="AB58" s="818" t="s">
        <v>951</v>
      </c>
      <c r="AC58" s="819"/>
      <c r="AD58" s="820"/>
      <c r="AE58" s="818" t="s">
        <v>951</v>
      </c>
      <c r="AF58" s="819"/>
      <c r="AG58" s="820"/>
      <c r="AH58" s="457"/>
    </row>
    <row r="59" spans="1:34" ht="24" customHeight="1" x14ac:dyDescent="0.25">
      <c r="B59" s="814" t="s">
        <v>898</v>
      </c>
      <c r="C59" s="465" t="s">
        <v>898</v>
      </c>
      <c r="D59" s="438" t="s">
        <v>25</v>
      </c>
      <c r="E59" s="439" t="s">
        <v>26</v>
      </c>
      <c r="F59" s="440" t="s">
        <v>27</v>
      </c>
      <c r="G59" s="438" t="s">
        <v>25</v>
      </c>
      <c r="H59" s="439" t="s">
        <v>26</v>
      </c>
      <c r="I59" s="440" t="s">
        <v>27</v>
      </c>
      <c r="J59" s="438" t="s">
        <v>25</v>
      </c>
      <c r="K59" s="439" t="s">
        <v>26</v>
      </c>
      <c r="L59" s="440" t="s">
        <v>27</v>
      </c>
      <c r="M59" s="438" t="s">
        <v>25</v>
      </c>
      <c r="N59" s="439" t="s">
        <v>26</v>
      </c>
      <c r="O59" s="440" t="s">
        <v>27</v>
      </c>
      <c r="P59" s="438" t="s">
        <v>25</v>
      </c>
      <c r="Q59" s="439" t="s">
        <v>26</v>
      </c>
      <c r="R59" s="440" t="s">
        <v>27</v>
      </c>
      <c r="S59" s="438" t="s">
        <v>25</v>
      </c>
      <c r="T59" s="439" t="s">
        <v>26</v>
      </c>
      <c r="U59" s="440" t="s">
        <v>27</v>
      </c>
      <c r="V59" s="438" t="s">
        <v>25</v>
      </c>
      <c r="W59" s="439" t="s">
        <v>26</v>
      </c>
      <c r="X59" s="440" t="s">
        <v>27</v>
      </c>
      <c r="Y59" s="438" t="s">
        <v>25</v>
      </c>
      <c r="Z59" s="439" t="s">
        <v>26</v>
      </c>
      <c r="AA59" s="440" t="s">
        <v>27</v>
      </c>
      <c r="AB59" s="438" t="s">
        <v>25</v>
      </c>
      <c r="AC59" s="439" t="s">
        <v>26</v>
      </c>
      <c r="AD59" s="440" t="s">
        <v>27</v>
      </c>
      <c r="AE59" s="438" t="s">
        <v>25</v>
      </c>
      <c r="AF59" s="439" t="s">
        <v>26</v>
      </c>
      <c r="AG59" s="440" t="s">
        <v>27</v>
      </c>
      <c r="AH59" s="457"/>
    </row>
    <row r="60" spans="1:34" x14ac:dyDescent="0.25">
      <c r="A60" s="461">
        <v>1</v>
      </c>
      <c r="B60" s="814"/>
      <c r="C60" s="434" t="s">
        <v>899</v>
      </c>
      <c r="D60" s="441"/>
      <c r="E60" s="441"/>
      <c r="F60" s="441">
        <v>1</v>
      </c>
      <c r="G60" s="441">
        <v>1</v>
      </c>
      <c r="H60" s="481"/>
      <c r="I60" s="481"/>
      <c r="J60" s="481">
        <v>1</v>
      </c>
      <c r="K60" s="481"/>
      <c r="L60" s="481"/>
      <c r="M60" s="481"/>
      <c r="N60" s="481">
        <v>1</v>
      </c>
      <c r="O60" s="481"/>
      <c r="P60" s="481"/>
      <c r="Q60" s="481"/>
      <c r="R60" s="481">
        <v>1</v>
      </c>
      <c r="S60" s="441"/>
      <c r="T60" s="441"/>
      <c r="U60" s="441">
        <v>1</v>
      </c>
      <c r="V60" s="441"/>
      <c r="W60" s="481"/>
      <c r="X60" s="441">
        <v>1</v>
      </c>
      <c r="Y60" s="441"/>
      <c r="Z60" s="481"/>
      <c r="AA60" s="441">
        <v>1</v>
      </c>
      <c r="AB60" s="441">
        <v>1</v>
      </c>
      <c r="AC60" s="441"/>
      <c r="AD60" s="441"/>
      <c r="AE60" s="441"/>
      <c r="AF60" s="441"/>
      <c r="AG60" s="441">
        <v>1</v>
      </c>
      <c r="AH60" s="457">
        <f t="shared" ref="AH60:AH62" si="24">SUM(D60:AG60)</f>
        <v>10</v>
      </c>
    </row>
    <row r="61" spans="1:34" s="487" customFormat="1" ht="26.25" x14ac:dyDescent="0.25">
      <c r="A61" s="489">
        <v>2</v>
      </c>
      <c r="B61" s="814"/>
      <c r="C61" s="490" t="s">
        <v>923</v>
      </c>
      <c r="D61" s="481"/>
      <c r="E61" s="481"/>
      <c r="F61" s="481">
        <v>1</v>
      </c>
      <c r="G61" s="481">
        <v>1</v>
      </c>
      <c r="H61" s="481"/>
      <c r="I61" s="481"/>
      <c r="J61" s="481">
        <v>1</v>
      </c>
      <c r="K61" s="481"/>
      <c r="L61" s="481"/>
      <c r="M61" s="481"/>
      <c r="N61" s="481">
        <v>1</v>
      </c>
      <c r="O61" s="481"/>
      <c r="P61" s="481"/>
      <c r="Q61" s="481"/>
      <c r="R61" s="481">
        <v>1</v>
      </c>
      <c r="S61" s="481"/>
      <c r="T61" s="481"/>
      <c r="U61" s="481">
        <v>1</v>
      </c>
      <c r="V61" s="481"/>
      <c r="W61" s="481"/>
      <c r="X61" s="481">
        <v>1</v>
      </c>
      <c r="Y61" s="481"/>
      <c r="Z61" s="481"/>
      <c r="AA61" s="481">
        <v>1</v>
      </c>
      <c r="AB61" s="481"/>
      <c r="AC61" s="481"/>
      <c r="AD61" s="481">
        <v>1</v>
      </c>
      <c r="AE61" s="481"/>
      <c r="AF61" s="481"/>
      <c r="AG61" s="481">
        <v>1</v>
      </c>
      <c r="AH61" s="457">
        <f t="shared" si="24"/>
        <v>10</v>
      </c>
    </row>
    <row r="62" spans="1:34" x14ac:dyDescent="0.25">
      <c r="A62" s="463"/>
      <c r="B62" s="814"/>
      <c r="C62" s="427" t="s">
        <v>376</v>
      </c>
      <c r="D62" s="442">
        <f>+D60+D61</f>
        <v>0</v>
      </c>
      <c r="E62" s="442">
        <f t="shared" ref="E62:AG62" si="25">+E60+E61</f>
        <v>0</v>
      </c>
      <c r="F62" s="442">
        <f t="shared" si="25"/>
        <v>2</v>
      </c>
      <c r="G62" s="442">
        <f t="shared" si="25"/>
        <v>2</v>
      </c>
      <c r="H62" s="482">
        <f t="shared" si="25"/>
        <v>0</v>
      </c>
      <c r="I62" s="482">
        <f t="shared" si="25"/>
        <v>0</v>
      </c>
      <c r="J62" s="482">
        <f t="shared" si="25"/>
        <v>2</v>
      </c>
      <c r="K62" s="482">
        <f t="shared" si="25"/>
        <v>0</v>
      </c>
      <c r="L62" s="482">
        <f t="shared" si="25"/>
        <v>0</v>
      </c>
      <c r="M62" s="482">
        <f t="shared" si="25"/>
        <v>0</v>
      </c>
      <c r="N62" s="482">
        <f t="shared" si="25"/>
        <v>2</v>
      </c>
      <c r="O62" s="482">
        <f t="shared" si="25"/>
        <v>0</v>
      </c>
      <c r="P62" s="482">
        <f t="shared" si="25"/>
        <v>0</v>
      </c>
      <c r="Q62" s="482">
        <f t="shared" si="25"/>
        <v>0</v>
      </c>
      <c r="R62" s="482">
        <f t="shared" si="25"/>
        <v>2</v>
      </c>
      <c r="S62" s="442">
        <f t="shared" si="25"/>
        <v>0</v>
      </c>
      <c r="T62" s="442">
        <f t="shared" si="25"/>
        <v>0</v>
      </c>
      <c r="U62" s="442">
        <f t="shared" si="25"/>
        <v>2</v>
      </c>
      <c r="V62" s="442">
        <f t="shared" si="25"/>
        <v>0</v>
      </c>
      <c r="W62" s="482">
        <f t="shared" si="25"/>
        <v>0</v>
      </c>
      <c r="X62" s="442">
        <f t="shared" si="25"/>
        <v>2</v>
      </c>
      <c r="Y62" s="442">
        <f t="shared" si="25"/>
        <v>0</v>
      </c>
      <c r="Z62" s="482">
        <f t="shared" si="25"/>
        <v>0</v>
      </c>
      <c r="AA62" s="442">
        <f t="shared" si="25"/>
        <v>2</v>
      </c>
      <c r="AB62" s="442">
        <f t="shared" si="25"/>
        <v>1</v>
      </c>
      <c r="AC62" s="442">
        <f t="shared" si="25"/>
        <v>0</v>
      </c>
      <c r="AD62" s="442">
        <f t="shared" si="25"/>
        <v>1</v>
      </c>
      <c r="AE62" s="442">
        <f t="shared" si="25"/>
        <v>0</v>
      </c>
      <c r="AF62" s="442">
        <f t="shared" si="25"/>
        <v>0</v>
      </c>
      <c r="AG62" s="442">
        <f t="shared" si="25"/>
        <v>2</v>
      </c>
      <c r="AH62" s="457">
        <f t="shared" si="24"/>
        <v>20</v>
      </c>
    </row>
    <row r="63" spans="1:34" ht="51" customHeight="1" x14ac:dyDescent="0.25">
      <c r="B63" s="814"/>
      <c r="C63" s="428" t="s">
        <v>684</v>
      </c>
      <c r="D63" s="818" t="s">
        <v>933</v>
      </c>
      <c r="E63" s="819"/>
      <c r="F63" s="820"/>
      <c r="G63" s="818" t="s">
        <v>933</v>
      </c>
      <c r="H63" s="819"/>
      <c r="I63" s="820"/>
      <c r="J63" s="818" t="s">
        <v>943</v>
      </c>
      <c r="K63" s="819"/>
      <c r="L63" s="820"/>
      <c r="M63" s="818" t="s">
        <v>947</v>
      </c>
      <c r="N63" s="819"/>
      <c r="O63" s="820"/>
      <c r="P63" s="818" t="s">
        <v>952</v>
      </c>
      <c r="Q63" s="819"/>
      <c r="R63" s="820"/>
      <c r="S63" s="818" t="s">
        <v>952</v>
      </c>
      <c r="T63" s="819"/>
      <c r="U63" s="820"/>
      <c r="V63" s="818" t="s">
        <v>952</v>
      </c>
      <c r="W63" s="819"/>
      <c r="X63" s="820"/>
      <c r="Y63" s="818" t="s">
        <v>952</v>
      </c>
      <c r="Z63" s="819"/>
      <c r="AA63" s="820"/>
      <c r="AB63" s="818" t="s">
        <v>952</v>
      </c>
      <c r="AC63" s="819"/>
      <c r="AD63" s="820"/>
      <c r="AE63" s="818" t="s">
        <v>952</v>
      </c>
      <c r="AF63" s="819"/>
      <c r="AG63" s="820"/>
      <c r="AH63" s="457"/>
    </row>
    <row r="64" spans="1:34" ht="27" customHeight="1" x14ac:dyDescent="0.25">
      <c r="A64" s="419">
        <f>+A61+A56+A49+A42+A36+A28+A20+A14</f>
        <v>28</v>
      </c>
      <c r="B64" s="446"/>
      <c r="C64" s="69"/>
      <c r="D64" s="453">
        <f t="shared" ref="D64:AG64" si="26">+D62+D50+D43+D37+D29+D21+D15+D57</f>
        <v>22</v>
      </c>
      <c r="E64" s="453">
        <f t="shared" si="26"/>
        <v>1</v>
      </c>
      <c r="F64" s="453">
        <f t="shared" si="26"/>
        <v>5</v>
      </c>
      <c r="G64" s="484">
        <f t="shared" si="26"/>
        <v>18</v>
      </c>
      <c r="H64" s="484">
        <f t="shared" si="26"/>
        <v>3</v>
      </c>
      <c r="I64" s="484">
        <f t="shared" si="26"/>
        <v>7</v>
      </c>
      <c r="J64" s="484">
        <f t="shared" si="26"/>
        <v>19</v>
      </c>
      <c r="K64" s="484">
        <f t="shared" si="26"/>
        <v>1</v>
      </c>
      <c r="L64" s="484">
        <f t="shared" si="26"/>
        <v>8</v>
      </c>
      <c r="M64" s="484">
        <f t="shared" si="26"/>
        <v>14</v>
      </c>
      <c r="N64" s="484">
        <f t="shared" si="26"/>
        <v>7</v>
      </c>
      <c r="O64" s="484">
        <f t="shared" si="26"/>
        <v>7</v>
      </c>
      <c r="P64" s="484">
        <f t="shared" ref="P64:R64" si="27">+P62+P50+P43+P37+P29+P21+P15+P57</f>
        <v>20</v>
      </c>
      <c r="Q64" s="484">
        <f t="shared" si="27"/>
        <v>1</v>
      </c>
      <c r="R64" s="484">
        <f t="shared" si="27"/>
        <v>7</v>
      </c>
      <c r="S64" s="484">
        <f t="shared" ref="S64:AD64" si="28">+S62+S50+S43+S37+S29+S21+S15+S57</f>
        <v>21</v>
      </c>
      <c r="T64" s="484">
        <f t="shared" si="28"/>
        <v>3</v>
      </c>
      <c r="U64" s="484">
        <f t="shared" si="28"/>
        <v>4</v>
      </c>
      <c r="V64" s="484">
        <f t="shared" si="28"/>
        <v>18</v>
      </c>
      <c r="W64" s="484">
        <f t="shared" si="28"/>
        <v>6</v>
      </c>
      <c r="X64" s="484">
        <f t="shared" si="28"/>
        <v>4</v>
      </c>
      <c r="Y64" s="484">
        <f t="shared" si="28"/>
        <v>21</v>
      </c>
      <c r="Z64" s="484">
        <f t="shared" si="28"/>
        <v>2</v>
      </c>
      <c r="AA64" s="484">
        <f t="shared" si="28"/>
        <v>5</v>
      </c>
      <c r="AB64" s="453">
        <f t="shared" si="28"/>
        <v>22</v>
      </c>
      <c r="AC64" s="453">
        <f t="shared" si="28"/>
        <v>2</v>
      </c>
      <c r="AD64" s="453">
        <f t="shared" si="28"/>
        <v>4</v>
      </c>
      <c r="AE64" s="453">
        <f t="shared" si="26"/>
        <v>16</v>
      </c>
      <c r="AF64" s="453">
        <f t="shared" si="26"/>
        <v>3</v>
      </c>
      <c r="AG64" s="453">
        <f t="shared" si="26"/>
        <v>9</v>
      </c>
      <c r="AH64" s="456"/>
    </row>
    <row r="65" spans="2:34" ht="23.25" customHeight="1" x14ac:dyDescent="0.25">
      <c r="B65" s="446"/>
      <c r="C65" s="69"/>
      <c r="D65" s="824">
        <f>+D64+E64+F64</f>
        <v>28</v>
      </c>
      <c r="E65" s="824"/>
      <c r="F65" s="824"/>
      <c r="G65" s="447"/>
      <c r="H65" s="447"/>
      <c r="I65" s="447"/>
      <c r="J65" s="825">
        <f>+J64+K64+L64</f>
        <v>28</v>
      </c>
      <c r="K65" s="825"/>
      <c r="L65" s="825"/>
      <c r="M65" s="825">
        <f>+M64+N64+O64</f>
        <v>28</v>
      </c>
      <c r="N65" s="825"/>
      <c r="O65" s="825"/>
      <c r="P65" s="825">
        <f>+P64+Q64+R64</f>
        <v>28</v>
      </c>
      <c r="Q65" s="825"/>
      <c r="R65" s="825"/>
      <c r="S65" s="825">
        <f t="shared" ref="S65" si="29">+S64+T64+U64</f>
        <v>28</v>
      </c>
      <c r="T65" s="825"/>
      <c r="U65" s="825"/>
      <c r="V65" s="825">
        <f t="shared" ref="V65" si="30">+V64+W64+X64</f>
        <v>28</v>
      </c>
      <c r="W65" s="825"/>
      <c r="X65" s="825"/>
      <c r="Y65" s="825">
        <f t="shared" ref="Y65" si="31">+Y64+Z64+AA64</f>
        <v>28</v>
      </c>
      <c r="Z65" s="825"/>
      <c r="AA65" s="825"/>
      <c r="AB65" s="824">
        <f t="shared" ref="AB65" si="32">+AB64+AC64+AD64</f>
        <v>28</v>
      </c>
      <c r="AC65" s="824"/>
      <c r="AD65" s="824"/>
      <c r="AE65" s="824">
        <f>+AE64+AF64+AG64</f>
        <v>28</v>
      </c>
      <c r="AF65" s="824"/>
      <c r="AG65" s="824"/>
      <c r="AH65" s="456"/>
    </row>
    <row r="66" spans="2:34" x14ac:dyDescent="0.25">
      <c r="B66" s="446"/>
      <c r="C66" s="452" t="s">
        <v>25</v>
      </c>
      <c r="D66" s="447">
        <f>+D64+G64+J64+M64+P64+S64+V64+Y64+AB64+AE64</f>
        <v>191</v>
      </c>
      <c r="E66" s="448">
        <f>+D66/$D$69</f>
        <v>0.68214285714285716</v>
      </c>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56"/>
    </row>
    <row r="67" spans="2:34" x14ac:dyDescent="0.25">
      <c r="B67" s="446"/>
      <c r="C67" s="452" t="s">
        <v>26</v>
      </c>
      <c r="D67" s="447">
        <f>+E64+H64+K64+N64+Q64+T64+W64+Z64+AC64+AF64</f>
        <v>29</v>
      </c>
      <c r="E67" s="448">
        <f>+D67/$D$69</f>
        <v>0.10357142857142858</v>
      </c>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56"/>
    </row>
    <row r="68" spans="2:34" x14ac:dyDescent="0.25">
      <c r="B68" s="446"/>
      <c r="C68" s="452" t="s">
        <v>27</v>
      </c>
      <c r="D68" s="447">
        <f>+F64+I64+L64+O64+R64+U64+X64+AA64+AD64+AG64</f>
        <v>60</v>
      </c>
      <c r="E68" s="448">
        <f t="shared" ref="E68:E69" si="33">+D68/$D$69</f>
        <v>0.21428571428571427</v>
      </c>
      <c r="F68" s="447"/>
      <c r="G68" s="69"/>
      <c r="H68" s="69"/>
      <c r="I68" s="69"/>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56"/>
    </row>
    <row r="69" spans="2:34" x14ac:dyDescent="0.25">
      <c r="B69" s="446"/>
      <c r="C69" s="69"/>
      <c r="D69" s="447">
        <f>SUM(D66:D68)</f>
        <v>280</v>
      </c>
      <c r="E69" s="449">
        <f t="shared" si="33"/>
        <v>1</v>
      </c>
      <c r="F69" s="447"/>
      <c r="G69" s="69"/>
      <c r="H69" s="69"/>
      <c r="I69" s="69"/>
      <c r="J69" s="69"/>
      <c r="K69" s="69"/>
      <c r="L69" s="69"/>
      <c r="M69" s="69"/>
      <c r="N69" s="69"/>
      <c r="O69" s="69"/>
      <c r="P69" s="69"/>
      <c r="Q69" s="69"/>
      <c r="R69" s="69"/>
      <c r="S69" s="69"/>
      <c r="T69" s="69"/>
      <c r="U69" s="69"/>
      <c r="V69" s="69"/>
      <c r="W69" s="69"/>
      <c r="X69" s="69"/>
      <c r="Y69" s="69"/>
      <c r="Z69" s="69"/>
      <c r="AA69" s="69"/>
      <c r="AB69" s="69"/>
      <c r="AC69" s="447"/>
      <c r="AD69" s="447"/>
      <c r="AE69" s="447"/>
      <c r="AF69" s="447"/>
      <c r="AG69" s="447"/>
      <c r="AH69" s="456"/>
    </row>
    <row r="70" spans="2:34" x14ac:dyDescent="0.25">
      <c r="B70" s="446"/>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458"/>
    </row>
    <row r="71" spans="2:34" x14ac:dyDescent="0.25">
      <c r="B71" s="446"/>
      <c r="C71" s="468"/>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458"/>
    </row>
    <row r="72" spans="2:34" x14ac:dyDescent="0.25">
      <c r="B72" s="446"/>
      <c r="C72" s="452" t="s">
        <v>929</v>
      </c>
      <c r="D72" s="69"/>
      <c r="E72" s="499">
        <f>+E66+E68</f>
        <v>0.89642857142857146</v>
      </c>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458"/>
    </row>
    <row r="73" spans="2:34" x14ac:dyDescent="0.25">
      <c r="B73" s="446"/>
      <c r="C73" s="468"/>
      <c r="D73" s="69"/>
      <c r="E73" s="69"/>
      <c r="F73" s="69"/>
      <c r="G73" s="485"/>
      <c r="H73" s="485"/>
      <c r="I73" s="485"/>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458"/>
    </row>
    <row r="74" spans="2:34" x14ac:dyDescent="0.25">
      <c r="B74" s="446"/>
      <c r="C74" s="69"/>
      <c r="D74" s="69"/>
      <c r="E74" s="69"/>
      <c r="F74" s="69"/>
      <c r="G74" s="485"/>
      <c r="H74" s="485"/>
      <c r="I74" s="485"/>
      <c r="J74" s="485"/>
      <c r="K74" s="485"/>
      <c r="L74" s="485"/>
      <c r="M74" s="485"/>
      <c r="N74" s="485"/>
      <c r="O74" s="485"/>
      <c r="P74" s="485"/>
      <c r="Q74" s="485"/>
      <c r="R74" s="485"/>
      <c r="S74" s="485"/>
      <c r="T74" s="485"/>
      <c r="U74" s="485"/>
      <c r="V74" s="485"/>
      <c r="W74" s="485"/>
      <c r="X74" s="485"/>
      <c r="Y74" s="485"/>
      <c r="Z74" s="485"/>
      <c r="AA74" s="485"/>
      <c r="AB74" s="69"/>
      <c r="AC74" s="69"/>
      <c r="AD74" s="69"/>
      <c r="AE74" s="69"/>
      <c r="AF74" s="69"/>
      <c r="AG74" s="69"/>
      <c r="AH74" s="458"/>
    </row>
    <row r="75" spans="2:34" x14ac:dyDescent="0.25">
      <c r="B75" s="450"/>
      <c r="C75" s="451"/>
      <c r="D75" s="451"/>
      <c r="E75" s="451"/>
      <c r="F75" s="451"/>
      <c r="G75" s="486"/>
      <c r="H75" s="486"/>
      <c r="I75" s="486"/>
      <c r="J75" s="486"/>
      <c r="K75" s="486"/>
      <c r="L75" s="486"/>
      <c r="M75" s="486"/>
      <c r="N75" s="486"/>
      <c r="O75" s="486"/>
      <c r="P75" s="486"/>
      <c r="Q75" s="486"/>
      <c r="R75" s="486"/>
      <c r="S75" s="486"/>
      <c r="T75" s="486"/>
      <c r="U75" s="486"/>
      <c r="V75" s="486"/>
      <c r="W75" s="486"/>
      <c r="X75" s="486"/>
      <c r="Y75" s="486"/>
      <c r="Z75" s="486"/>
      <c r="AA75" s="486"/>
      <c r="AB75" s="451"/>
      <c r="AC75" s="451"/>
      <c r="AD75" s="451"/>
      <c r="AE75" s="451"/>
      <c r="AF75" s="451"/>
      <c r="AG75" s="451"/>
      <c r="AH75" s="459"/>
    </row>
    <row r="76" spans="2:34" x14ac:dyDescent="0.25">
      <c r="G76" s="487"/>
      <c r="H76" s="487"/>
      <c r="I76" s="487"/>
      <c r="J76" s="487"/>
      <c r="K76" s="487"/>
      <c r="L76" s="487"/>
      <c r="M76" s="487"/>
      <c r="N76" s="487"/>
      <c r="O76" s="487"/>
      <c r="P76" s="487"/>
      <c r="Q76" s="487"/>
      <c r="R76" s="487"/>
      <c r="S76" s="487"/>
      <c r="T76" s="487"/>
      <c r="U76" s="487"/>
      <c r="V76" s="487"/>
      <c r="X76" s="487"/>
      <c r="Y76" s="487"/>
      <c r="AA76" s="487"/>
    </row>
    <row r="77" spans="2:34" x14ac:dyDescent="0.25">
      <c r="G77" s="487"/>
      <c r="H77" s="487"/>
      <c r="I77" s="487"/>
      <c r="J77" s="487"/>
      <c r="K77" s="487"/>
      <c r="L77" s="487"/>
      <c r="M77" s="487"/>
      <c r="N77" s="487"/>
      <c r="O77" s="487"/>
      <c r="P77" s="487"/>
      <c r="Q77" s="487"/>
      <c r="R77" s="487"/>
      <c r="S77" s="487"/>
      <c r="T77" s="487"/>
      <c r="U77" s="487"/>
      <c r="V77" s="487"/>
      <c r="X77" s="487"/>
      <c r="Y77" s="487"/>
      <c r="AA77" s="487"/>
    </row>
    <row r="78" spans="2:34" x14ac:dyDescent="0.25">
      <c r="G78" s="487"/>
      <c r="H78" s="487"/>
      <c r="I78" s="487"/>
      <c r="J78" s="487"/>
      <c r="K78" s="487"/>
      <c r="L78" s="487"/>
      <c r="M78" s="487"/>
      <c r="N78" s="487"/>
      <c r="O78" s="487"/>
      <c r="P78" s="487"/>
      <c r="Q78" s="487"/>
      <c r="R78" s="487"/>
      <c r="S78" s="487"/>
      <c r="T78" s="487"/>
      <c r="U78" s="487"/>
      <c r="V78" s="487"/>
      <c r="X78" s="487"/>
      <c r="Y78" s="487"/>
      <c r="AA78" s="487"/>
    </row>
    <row r="79" spans="2:34" x14ac:dyDescent="0.25">
      <c r="G79" s="487"/>
      <c r="H79" s="487"/>
      <c r="I79" s="487"/>
      <c r="J79" s="487"/>
      <c r="K79" s="487"/>
      <c r="L79" s="487"/>
      <c r="M79" s="487"/>
      <c r="N79" s="487"/>
      <c r="O79" s="487"/>
      <c r="P79" s="487"/>
      <c r="Q79" s="487"/>
      <c r="R79" s="487"/>
      <c r="S79" s="487"/>
      <c r="T79" s="487"/>
      <c r="U79" s="487"/>
      <c r="V79" s="487"/>
      <c r="X79" s="487"/>
      <c r="Y79" s="487"/>
      <c r="AA79" s="487"/>
    </row>
    <row r="80" spans="2:34" x14ac:dyDescent="0.25">
      <c r="G80" s="487"/>
      <c r="H80" s="487"/>
      <c r="I80" s="487"/>
      <c r="J80" s="487"/>
      <c r="K80" s="487"/>
      <c r="L80" s="487"/>
      <c r="M80" s="487"/>
      <c r="N80" s="487"/>
      <c r="O80" s="487"/>
      <c r="P80" s="487"/>
      <c r="Q80" s="487"/>
      <c r="R80" s="487"/>
      <c r="S80" s="487"/>
      <c r="T80" s="487"/>
      <c r="U80" s="487"/>
      <c r="V80" s="487"/>
      <c r="X80" s="487"/>
      <c r="Y80" s="487"/>
      <c r="AA80" s="487"/>
    </row>
    <row r="81" spans="7:27" x14ac:dyDescent="0.25">
      <c r="G81" s="487"/>
      <c r="H81" s="487"/>
      <c r="I81" s="487"/>
      <c r="J81" s="487"/>
      <c r="K81" s="487"/>
      <c r="L81" s="487"/>
      <c r="M81" s="487"/>
      <c r="N81" s="487"/>
      <c r="O81" s="487"/>
      <c r="P81" s="487"/>
      <c r="Q81" s="487"/>
      <c r="R81" s="487"/>
      <c r="S81" s="487"/>
      <c r="T81" s="487"/>
      <c r="U81" s="487"/>
      <c r="V81" s="487"/>
      <c r="X81" s="487"/>
      <c r="Y81" s="487"/>
      <c r="AA81" s="487"/>
    </row>
    <row r="82" spans="7:27" x14ac:dyDescent="0.25">
      <c r="G82" s="487"/>
      <c r="H82" s="487"/>
      <c r="I82" s="487"/>
      <c r="J82" s="487"/>
      <c r="K82" s="487"/>
      <c r="L82" s="487"/>
      <c r="M82" s="487"/>
      <c r="N82" s="487"/>
      <c r="O82" s="487"/>
      <c r="P82" s="487"/>
      <c r="Q82" s="487"/>
      <c r="R82" s="487"/>
      <c r="S82" s="487"/>
      <c r="T82" s="487"/>
      <c r="U82" s="487"/>
      <c r="V82" s="487"/>
      <c r="X82" s="487"/>
      <c r="Y82" s="487"/>
      <c r="AA82" s="487"/>
    </row>
    <row r="83" spans="7:27" x14ac:dyDescent="0.25">
      <c r="G83" s="487"/>
      <c r="H83" s="487"/>
      <c r="I83" s="487"/>
      <c r="J83" s="487"/>
      <c r="K83" s="487"/>
      <c r="L83" s="487"/>
      <c r="M83" s="487"/>
      <c r="N83" s="487"/>
      <c r="O83" s="487"/>
      <c r="P83" s="487"/>
      <c r="Q83" s="487"/>
      <c r="R83" s="487"/>
      <c r="S83" s="487"/>
      <c r="T83" s="487"/>
      <c r="U83" s="487"/>
      <c r="V83" s="487"/>
      <c r="X83" s="487"/>
      <c r="Y83" s="487"/>
      <c r="AA83" s="487"/>
    </row>
    <row r="84" spans="7:27" x14ac:dyDescent="0.25">
      <c r="G84" s="487"/>
      <c r="H84" s="487"/>
      <c r="I84" s="487"/>
      <c r="J84" s="487"/>
      <c r="K84" s="487"/>
      <c r="L84" s="487"/>
      <c r="M84" s="487"/>
      <c r="N84" s="487"/>
      <c r="O84" s="487"/>
      <c r="P84" s="487"/>
      <c r="Q84" s="487"/>
      <c r="R84" s="487"/>
      <c r="S84" s="487"/>
      <c r="T84" s="487"/>
      <c r="U84" s="487"/>
      <c r="V84" s="487"/>
      <c r="X84" s="487"/>
      <c r="Y84" s="487"/>
      <c r="AA84" s="487"/>
    </row>
    <row r="85" spans="7:27" x14ac:dyDescent="0.25">
      <c r="G85" s="487"/>
      <c r="H85" s="487"/>
      <c r="I85" s="487"/>
      <c r="J85" s="487"/>
      <c r="K85" s="487"/>
      <c r="L85" s="487"/>
      <c r="M85" s="487"/>
      <c r="N85" s="487"/>
      <c r="O85" s="487"/>
      <c r="P85" s="487"/>
      <c r="Q85" s="487"/>
      <c r="R85" s="487"/>
      <c r="S85" s="487"/>
      <c r="T85" s="487"/>
      <c r="U85" s="487"/>
      <c r="V85" s="487"/>
      <c r="X85" s="487"/>
      <c r="Y85" s="487"/>
      <c r="AA85" s="487"/>
    </row>
    <row r="86" spans="7:27" x14ac:dyDescent="0.25">
      <c r="G86" s="487"/>
      <c r="H86" s="487"/>
      <c r="I86" s="487"/>
      <c r="J86" s="487"/>
      <c r="K86" s="487"/>
      <c r="L86" s="487"/>
      <c r="M86" s="487"/>
      <c r="N86" s="487"/>
      <c r="O86" s="487"/>
      <c r="P86" s="487"/>
      <c r="Q86" s="487"/>
      <c r="R86" s="487"/>
      <c r="S86" s="487"/>
      <c r="T86" s="487"/>
      <c r="U86" s="487"/>
      <c r="V86" s="487"/>
      <c r="X86" s="487"/>
      <c r="Y86" s="487"/>
      <c r="AA86" s="487"/>
    </row>
    <row r="87" spans="7:27" x14ac:dyDescent="0.25">
      <c r="G87" s="487"/>
      <c r="H87" s="487"/>
      <c r="I87" s="487"/>
      <c r="J87" s="487"/>
      <c r="K87" s="487"/>
      <c r="L87" s="487"/>
      <c r="M87" s="487"/>
      <c r="N87" s="487"/>
      <c r="O87" s="487"/>
      <c r="P87" s="487"/>
      <c r="Q87" s="487"/>
      <c r="R87" s="487"/>
      <c r="S87" s="487"/>
      <c r="T87" s="487"/>
      <c r="U87" s="487"/>
      <c r="V87" s="487"/>
      <c r="X87" s="487"/>
      <c r="Y87" s="487"/>
      <c r="AA87" s="487"/>
    </row>
    <row r="88" spans="7:27" x14ac:dyDescent="0.25">
      <c r="G88" s="487"/>
      <c r="H88" s="487"/>
      <c r="I88" s="487"/>
      <c r="J88" s="487"/>
      <c r="K88" s="487"/>
      <c r="L88" s="487"/>
      <c r="M88" s="487"/>
      <c r="N88" s="487"/>
      <c r="O88" s="487"/>
      <c r="P88" s="487"/>
      <c r="Q88" s="487"/>
      <c r="R88" s="487"/>
      <c r="S88" s="487"/>
      <c r="T88" s="487"/>
      <c r="U88" s="487"/>
      <c r="V88" s="487"/>
      <c r="X88" s="487"/>
      <c r="Y88" s="487"/>
      <c r="AA88" s="487"/>
    </row>
    <row r="89" spans="7:27" x14ac:dyDescent="0.25">
      <c r="G89" s="487"/>
      <c r="H89" s="487"/>
      <c r="I89" s="487"/>
      <c r="J89" s="487"/>
      <c r="K89" s="487"/>
      <c r="L89" s="487"/>
      <c r="M89" s="487"/>
      <c r="N89" s="487"/>
      <c r="O89" s="487"/>
      <c r="P89" s="487"/>
      <c r="Q89" s="487"/>
      <c r="R89" s="487"/>
      <c r="S89" s="487"/>
      <c r="T89" s="487"/>
      <c r="U89" s="487"/>
      <c r="V89" s="487"/>
      <c r="X89" s="487"/>
      <c r="Y89" s="487"/>
      <c r="AA89" s="487"/>
    </row>
    <row r="90" spans="7:27" x14ac:dyDescent="0.25">
      <c r="G90" s="487"/>
      <c r="H90" s="487"/>
      <c r="I90" s="487"/>
      <c r="J90" s="487"/>
      <c r="K90" s="487"/>
      <c r="L90" s="487"/>
      <c r="M90" s="487"/>
      <c r="N90" s="487"/>
      <c r="O90" s="487"/>
      <c r="P90" s="487"/>
      <c r="Q90" s="487"/>
      <c r="R90" s="487"/>
      <c r="S90" s="487"/>
      <c r="T90" s="487"/>
      <c r="U90" s="487"/>
      <c r="V90" s="487"/>
      <c r="X90" s="487"/>
      <c r="Y90" s="487"/>
      <c r="AA90" s="487"/>
    </row>
    <row r="91" spans="7:27" x14ac:dyDescent="0.25">
      <c r="G91" s="487"/>
      <c r="H91" s="487"/>
      <c r="I91" s="487"/>
      <c r="J91" s="487"/>
      <c r="K91" s="487"/>
      <c r="L91" s="487"/>
      <c r="M91" s="487"/>
      <c r="N91" s="487"/>
      <c r="O91" s="487"/>
      <c r="P91" s="487"/>
      <c r="Q91" s="487"/>
      <c r="R91" s="487"/>
      <c r="S91" s="487"/>
      <c r="T91" s="487"/>
      <c r="U91" s="487"/>
      <c r="V91" s="487"/>
      <c r="X91" s="487"/>
      <c r="Y91" s="487"/>
      <c r="AA91" s="487"/>
    </row>
    <row r="92" spans="7:27" x14ac:dyDescent="0.25">
      <c r="G92" s="487"/>
      <c r="H92" s="487"/>
      <c r="I92" s="487"/>
      <c r="J92" s="487"/>
      <c r="K92" s="487"/>
      <c r="L92" s="487"/>
      <c r="M92" s="487"/>
      <c r="N92" s="487"/>
      <c r="O92" s="487"/>
      <c r="P92" s="487"/>
      <c r="Q92" s="487"/>
      <c r="R92" s="487"/>
      <c r="S92" s="487"/>
      <c r="T92" s="487"/>
      <c r="U92" s="487"/>
      <c r="V92" s="487"/>
      <c r="X92" s="487"/>
      <c r="Y92" s="487"/>
      <c r="AA92" s="487"/>
    </row>
    <row r="93" spans="7:27" x14ac:dyDescent="0.25">
      <c r="G93" s="487"/>
      <c r="H93" s="487"/>
      <c r="I93" s="487"/>
      <c r="J93" s="487"/>
      <c r="K93" s="487"/>
      <c r="L93" s="487"/>
      <c r="M93" s="487"/>
      <c r="N93" s="487"/>
      <c r="O93" s="487"/>
      <c r="P93" s="487"/>
      <c r="Q93" s="487"/>
      <c r="R93" s="487"/>
      <c r="S93" s="487"/>
      <c r="T93" s="487"/>
      <c r="U93" s="487"/>
      <c r="V93" s="487"/>
      <c r="X93" s="487"/>
      <c r="Y93" s="487"/>
      <c r="AA93" s="487"/>
    </row>
    <row r="94" spans="7:27" x14ac:dyDescent="0.25">
      <c r="G94" s="487"/>
      <c r="H94" s="487"/>
      <c r="I94" s="487"/>
      <c r="J94" s="487"/>
      <c r="K94" s="487"/>
      <c r="L94" s="487"/>
      <c r="M94" s="487"/>
      <c r="N94" s="487"/>
      <c r="O94" s="487"/>
      <c r="P94" s="487"/>
      <c r="Q94" s="487"/>
      <c r="R94" s="487"/>
      <c r="S94" s="487"/>
      <c r="T94" s="487"/>
      <c r="U94" s="487"/>
      <c r="V94" s="487"/>
      <c r="X94" s="487"/>
      <c r="Y94" s="487"/>
      <c r="AA94" s="487"/>
    </row>
    <row r="95" spans="7:27" x14ac:dyDescent="0.25">
      <c r="G95" s="487"/>
      <c r="H95" s="487"/>
      <c r="I95" s="487"/>
      <c r="J95" s="487"/>
      <c r="K95" s="487"/>
      <c r="L95" s="487"/>
      <c r="M95" s="487"/>
      <c r="N95" s="487"/>
      <c r="O95" s="487"/>
      <c r="P95" s="487"/>
      <c r="Q95" s="487"/>
      <c r="R95" s="487"/>
      <c r="S95" s="487"/>
      <c r="T95" s="487"/>
      <c r="U95" s="487"/>
      <c r="V95" s="487"/>
      <c r="X95" s="487"/>
      <c r="Y95" s="487"/>
      <c r="AA95" s="487"/>
    </row>
    <row r="96" spans="7:27" x14ac:dyDescent="0.25">
      <c r="G96" s="487"/>
      <c r="H96" s="487"/>
      <c r="I96" s="487"/>
      <c r="J96" s="487"/>
      <c r="K96" s="487"/>
      <c r="L96" s="487"/>
      <c r="M96" s="487"/>
      <c r="N96" s="487"/>
      <c r="O96" s="487"/>
      <c r="P96" s="487"/>
      <c r="Q96" s="487"/>
      <c r="R96" s="487"/>
      <c r="S96" s="487"/>
      <c r="T96" s="487"/>
      <c r="U96" s="487"/>
      <c r="V96" s="487"/>
      <c r="X96" s="487"/>
      <c r="Y96" s="487"/>
      <c r="AA96" s="487"/>
    </row>
    <row r="97" spans="7:27" x14ac:dyDescent="0.25">
      <c r="G97" s="487"/>
      <c r="H97" s="487"/>
      <c r="I97" s="487"/>
      <c r="J97" s="487"/>
      <c r="K97" s="487"/>
      <c r="L97" s="487"/>
      <c r="M97" s="487"/>
      <c r="N97" s="487"/>
      <c r="O97" s="487"/>
      <c r="P97" s="487"/>
      <c r="Q97" s="487"/>
      <c r="R97" s="487"/>
      <c r="S97" s="487"/>
      <c r="T97" s="487"/>
      <c r="U97" s="487"/>
      <c r="V97" s="487"/>
      <c r="X97" s="487"/>
      <c r="Y97" s="487"/>
      <c r="AA97" s="487"/>
    </row>
    <row r="98" spans="7:27" x14ac:dyDescent="0.25">
      <c r="G98" s="487"/>
      <c r="H98" s="487"/>
      <c r="I98" s="487"/>
      <c r="J98" s="487"/>
      <c r="K98" s="487"/>
      <c r="L98" s="487"/>
      <c r="M98" s="487"/>
      <c r="N98" s="487"/>
      <c r="O98" s="487"/>
      <c r="P98" s="487"/>
      <c r="Q98" s="487"/>
      <c r="R98" s="487"/>
      <c r="S98" s="487"/>
      <c r="T98" s="487"/>
      <c r="U98" s="487"/>
      <c r="V98" s="487"/>
      <c r="X98" s="487"/>
      <c r="Y98" s="487"/>
      <c r="AA98" s="487"/>
    </row>
    <row r="99" spans="7:27" x14ac:dyDescent="0.25">
      <c r="G99" s="487"/>
      <c r="H99" s="487"/>
      <c r="I99" s="487"/>
      <c r="J99" s="487"/>
      <c r="K99" s="487"/>
      <c r="L99" s="487"/>
      <c r="M99" s="487"/>
      <c r="N99" s="487"/>
      <c r="O99" s="487"/>
      <c r="P99" s="487"/>
      <c r="Q99" s="487"/>
      <c r="R99" s="487"/>
      <c r="S99" s="487"/>
      <c r="T99" s="487"/>
      <c r="U99" s="487"/>
      <c r="V99" s="487"/>
      <c r="X99" s="487"/>
      <c r="Y99" s="487"/>
      <c r="AA99" s="487"/>
    </row>
    <row r="100" spans="7:27" x14ac:dyDescent="0.25">
      <c r="G100" s="487"/>
      <c r="H100" s="487"/>
      <c r="I100" s="487"/>
      <c r="J100" s="487"/>
      <c r="K100" s="487"/>
      <c r="L100" s="487"/>
      <c r="M100" s="487"/>
      <c r="N100" s="487"/>
      <c r="O100" s="487"/>
      <c r="P100" s="487"/>
      <c r="Q100" s="487"/>
      <c r="R100" s="487"/>
      <c r="S100" s="487"/>
      <c r="T100" s="487"/>
      <c r="U100" s="487"/>
      <c r="V100" s="487"/>
      <c r="X100" s="487"/>
      <c r="Y100" s="487"/>
      <c r="AA100" s="487"/>
    </row>
    <row r="101" spans="7:27" x14ac:dyDescent="0.25">
      <c r="G101" s="487"/>
      <c r="H101" s="487"/>
      <c r="I101" s="487"/>
      <c r="J101" s="487"/>
      <c r="K101" s="487"/>
      <c r="L101" s="487"/>
      <c r="M101" s="487"/>
      <c r="N101" s="487"/>
      <c r="O101" s="487"/>
      <c r="P101" s="487"/>
      <c r="Q101" s="487"/>
      <c r="R101" s="487"/>
      <c r="S101" s="487"/>
      <c r="T101" s="487"/>
      <c r="U101" s="487"/>
      <c r="V101" s="487"/>
      <c r="X101" s="487"/>
      <c r="Y101" s="487"/>
      <c r="AA101" s="487"/>
    </row>
    <row r="102" spans="7:27" x14ac:dyDescent="0.25">
      <c r="G102" s="487"/>
      <c r="H102" s="487"/>
      <c r="I102" s="487"/>
      <c r="J102" s="487"/>
      <c r="K102" s="487"/>
      <c r="L102" s="487"/>
      <c r="M102" s="487"/>
      <c r="N102" s="487"/>
      <c r="O102" s="487"/>
      <c r="P102" s="487"/>
      <c r="Q102" s="487"/>
      <c r="R102" s="487"/>
      <c r="S102" s="487"/>
      <c r="T102" s="487"/>
      <c r="U102" s="487"/>
      <c r="V102" s="487"/>
      <c r="X102" s="487"/>
      <c r="Y102" s="487"/>
      <c r="AA102" s="487"/>
    </row>
    <row r="103" spans="7:27" x14ac:dyDescent="0.25">
      <c r="G103" s="487"/>
      <c r="H103" s="487"/>
      <c r="I103" s="487"/>
      <c r="J103" s="487"/>
      <c r="K103" s="487"/>
      <c r="L103" s="487"/>
      <c r="M103" s="487"/>
      <c r="N103" s="487"/>
      <c r="O103" s="487"/>
      <c r="P103" s="487"/>
      <c r="Q103" s="487"/>
      <c r="R103" s="487"/>
      <c r="S103" s="487"/>
      <c r="T103" s="487"/>
      <c r="U103" s="487"/>
      <c r="V103" s="487"/>
      <c r="X103" s="487"/>
      <c r="Y103" s="487"/>
      <c r="AA103" s="487"/>
    </row>
    <row r="104" spans="7:27" x14ac:dyDescent="0.25">
      <c r="G104" s="487"/>
      <c r="H104" s="487"/>
      <c r="I104" s="487"/>
      <c r="J104" s="487"/>
      <c r="K104" s="487"/>
      <c r="L104" s="487"/>
      <c r="M104" s="487"/>
      <c r="N104" s="487"/>
      <c r="O104" s="487"/>
      <c r="P104" s="487"/>
      <c r="Q104" s="487"/>
      <c r="R104" s="487"/>
      <c r="S104" s="487"/>
      <c r="T104" s="487"/>
      <c r="U104" s="487"/>
      <c r="V104" s="487"/>
      <c r="X104" s="487"/>
      <c r="Y104" s="487"/>
      <c r="AA104" s="487"/>
    </row>
    <row r="105" spans="7:27" x14ac:dyDescent="0.25">
      <c r="G105" s="487"/>
      <c r="H105" s="487"/>
      <c r="I105" s="487"/>
      <c r="J105" s="487"/>
      <c r="K105" s="487"/>
      <c r="L105" s="487"/>
      <c r="M105" s="487"/>
      <c r="N105" s="487"/>
      <c r="O105" s="487"/>
      <c r="P105" s="487"/>
      <c r="Q105" s="487"/>
      <c r="R105" s="487"/>
      <c r="S105" s="487"/>
      <c r="T105" s="487"/>
      <c r="U105" s="487"/>
      <c r="V105" s="487"/>
      <c r="X105" s="487"/>
      <c r="Y105" s="487"/>
      <c r="AA105" s="487"/>
    </row>
    <row r="106" spans="7:27" x14ac:dyDescent="0.25">
      <c r="G106" s="487"/>
      <c r="H106" s="487"/>
      <c r="I106" s="487"/>
      <c r="J106" s="487"/>
      <c r="K106" s="487"/>
      <c r="L106" s="487"/>
      <c r="M106" s="487"/>
      <c r="N106" s="487"/>
      <c r="O106" s="487"/>
      <c r="P106" s="487"/>
      <c r="Q106" s="487"/>
      <c r="R106" s="487"/>
      <c r="S106" s="487"/>
      <c r="T106" s="487"/>
      <c r="U106" s="487"/>
      <c r="V106" s="487"/>
      <c r="X106" s="487"/>
      <c r="Y106" s="487"/>
      <c r="AA106" s="487"/>
    </row>
    <row r="107" spans="7:27" x14ac:dyDescent="0.25">
      <c r="G107" s="487"/>
      <c r="H107" s="487"/>
      <c r="I107" s="487"/>
      <c r="J107" s="487"/>
      <c r="K107" s="487"/>
      <c r="L107" s="487"/>
      <c r="M107" s="487"/>
      <c r="N107" s="487"/>
      <c r="O107" s="487"/>
      <c r="P107" s="487"/>
      <c r="Q107" s="487"/>
      <c r="R107" s="487"/>
      <c r="S107" s="487"/>
      <c r="T107" s="487"/>
      <c r="U107" s="487"/>
      <c r="V107" s="487"/>
      <c r="X107" s="487"/>
      <c r="Y107" s="487"/>
      <c r="AA107" s="487"/>
    </row>
    <row r="108" spans="7:27" x14ac:dyDescent="0.25">
      <c r="G108" s="487"/>
      <c r="H108" s="487"/>
      <c r="I108" s="487"/>
      <c r="J108" s="487"/>
      <c r="K108" s="487"/>
      <c r="L108" s="487"/>
      <c r="M108" s="487"/>
      <c r="N108" s="487"/>
      <c r="O108" s="487"/>
      <c r="P108" s="487"/>
      <c r="Q108" s="487"/>
      <c r="R108" s="487"/>
      <c r="S108" s="487"/>
      <c r="T108" s="487"/>
      <c r="U108" s="487"/>
      <c r="V108" s="487"/>
      <c r="X108" s="487"/>
      <c r="Y108" s="487"/>
      <c r="AA108" s="487"/>
    </row>
    <row r="109" spans="7:27" x14ac:dyDescent="0.25">
      <c r="G109" s="487"/>
      <c r="H109" s="487"/>
      <c r="I109" s="487"/>
      <c r="J109" s="487"/>
      <c r="K109" s="487"/>
      <c r="L109" s="487"/>
      <c r="M109" s="487"/>
      <c r="N109" s="487"/>
      <c r="O109" s="487"/>
      <c r="P109" s="487"/>
      <c r="Q109" s="487"/>
      <c r="R109" s="487"/>
      <c r="S109" s="487"/>
      <c r="T109" s="487"/>
      <c r="U109" s="487"/>
      <c r="V109" s="487"/>
      <c r="X109" s="487"/>
      <c r="Y109" s="487"/>
      <c r="AA109" s="487"/>
    </row>
    <row r="110" spans="7:27" x14ac:dyDescent="0.25">
      <c r="G110" s="487"/>
      <c r="H110" s="487"/>
      <c r="I110" s="487"/>
      <c r="J110" s="487"/>
      <c r="K110" s="487"/>
      <c r="L110" s="487"/>
      <c r="M110" s="487"/>
      <c r="N110" s="487"/>
      <c r="O110" s="487"/>
      <c r="P110" s="487"/>
      <c r="Q110" s="487"/>
      <c r="R110" s="487"/>
      <c r="S110" s="487"/>
      <c r="T110" s="487"/>
      <c r="U110" s="487"/>
      <c r="V110" s="487"/>
      <c r="X110" s="487"/>
      <c r="Y110" s="487"/>
      <c r="AA110" s="487"/>
    </row>
    <row r="111" spans="7:27" x14ac:dyDescent="0.25">
      <c r="G111" s="487"/>
      <c r="H111" s="487"/>
      <c r="I111" s="487"/>
      <c r="J111" s="487"/>
      <c r="K111" s="487"/>
      <c r="L111" s="487"/>
      <c r="M111" s="487"/>
      <c r="N111" s="487"/>
      <c r="O111" s="487"/>
      <c r="P111" s="487"/>
      <c r="Q111" s="487"/>
      <c r="R111" s="487"/>
      <c r="S111" s="487"/>
      <c r="T111" s="487"/>
      <c r="U111" s="487"/>
      <c r="V111" s="487"/>
      <c r="X111" s="487"/>
      <c r="Y111" s="487"/>
      <c r="AA111" s="487"/>
    </row>
    <row r="112" spans="7:27" x14ac:dyDescent="0.25">
      <c r="G112" s="487"/>
      <c r="H112" s="487"/>
      <c r="I112" s="487"/>
      <c r="J112" s="487"/>
      <c r="K112" s="487"/>
      <c r="L112" s="487"/>
      <c r="M112" s="487"/>
      <c r="N112" s="487"/>
      <c r="O112" s="487"/>
      <c r="P112" s="487"/>
      <c r="Q112" s="487"/>
      <c r="R112" s="487"/>
      <c r="S112" s="487"/>
      <c r="T112" s="487"/>
      <c r="U112" s="487"/>
      <c r="V112" s="487"/>
      <c r="X112" s="487"/>
      <c r="Y112" s="487"/>
      <c r="AA112" s="487"/>
    </row>
    <row r="113" spans="7:27" x14ac:dyDescent="0.25">
      <c r="G113" s="487"/>
      <c r="H113" s="487"/>
      <c r="I113" s="487"/>
      <c r="J113" s="487"/>
      <c r="K113" s="487"/>
      <c r="L113" s="487"/>
      <c r="M113" s="487"/>
      <c r="N113" s="487"/>
      <c r="O113" s="487"/>
      <c r="P113" s="487"/>
      <c r="Q113" s="487"/>
      <c r="R113" s="487"/>
      <c r="S113" s="487"/>
      <c r="T113" s="487"/>
      <c r="U113" s="487"/>
      <c r="V113" s="487"/>
      <c r="X113" s="487"/>
      <c r="Y113" s="487"/>
      <c r="AA113" s="487"/>
    </row>
    <row r="114" spans="7:27" x14ac:dyDescent="0.25">
      <c r="G114" s="487"/>
      <c r="H114" s="487"/>
      <c r="I114" s="487"/>
      <c r="J114" s="487"/>
      <c r="K114" s="487"/>
      <c r="L114" s="487"/>
      <c r="M114" s="487"/>
      <c r="N114" s="487"/>
      <c r="O114" s="487"/>
      <c r="P114" s="487"/>
      <c r="Q114" s="487"/>
      <c r="R114" s="487"/>
      <c r="S114" s="487"/>
      <c r="T114" s="487"/>
      <c r="U114" s="487"/>
      <c r="V114" s="487"/>
      <c r="X114" s="487"/>
      <c r="Y114" s="487"/>
      <c r="AA114" s="487"/>
    </row>
    <row r="115" spans="7:27" x14ac:dyDescent="0.25">
      <c r="G115" s="487"/>
      <c r="H115" s="487"/>
      <c r="I115" s="487"/>
      <c r="J115" s="487"/>
      <c r="K115" s="487"/>
      <c r="L115" s="487"/>
      <c r="M115" s="487"/>
      <c r="N115" s="487"/>
      <c r="O115" s="487"/>
      <c r="P115" s="487"/>
      <c r="Q115" s="487"/>
      <c r="R115" s="487"/>
      <c r="S115" s="487"/>
      <c r="T115" s="487"/>
      <c r="U115" s="487"/>
      <c r="V115" s="487"/>
      <c r="X115" s="487"/>
      <c r="Y115" s="487"/>
      <c r="AA115" s="487"/>
    </row>
    <row r="116" spans="7:27" x14ac:dyDescent="0.25">
      <c r="G116" s="487"/>
      <c r="H116" s="487"/>
      <c r="I116" s="487"/>
      <c r="J116" s="487"/>
      <c r="K116" s="487"/>
      <c r="L116" s="487"/>
      <c r="M116" s="487"/>
      <c r="N116" s="487"/>
      <c r="O116" s="487"/>
      <c r="P116" s="487"/>
      <c r="Q116" s="487"/>
      <c r="R116" s="487"/>
      <c r="S116" s="487"/>
      <c r="T116" s="487"/>
      <c r="U116" s="487"/>
      <c r="V116" s="487"/>
      <c r="X116" s="487"/>
      <c r="Y116" s="487"/>
      <c r="AA116" s="487"/>
    </row>
    <row r="117" spans="7:27" x14ac:dyDescent="0.25">
      <c r="G117" s="487"/>
      <c r="H117" s="487"/>
      <c r="I117" s="487"/>
      <c r="J117" s="487"/>
      <c r="K117" s="487"/>
      <c r="L117" s="487"/>
      <c r="M117" s="487"/>
      <c r="N117" s="487"/>
      <c r="O117" s="487"/>
      <c r="P117" s="487"/>
      <c r="Q117" s="487"/>
      <c r="R117" s="487"/>
      <c r="S117" s="487"/>
      <c r="T117" s="487"/>
      <c r="U117" s="487"/>
      <c r="V117" s="487"/>
      <c r="X117" s="487"/>
      <c r="Y117" s="487"/>
      <c r="AA117" s="487"/>
    </row>
    <row r="118" spans="7:27" x14ac:dyDescent="0.25">
      <c r="G118" s="487"/>
      <c r="H118" s="487"/>
      <c r="I118" s="487"/>
      <c r="J118" s="487"/>
      <c r="K118" s="487"/>
      <c r="L118" s="487"/>
      <c r="M118" s="487"/>
      <c r="N118" s="487"/>
      <c r="O118" s="487"/>
      <c r="P118" s="487"/>
      <c r="Q118" s="487"/>
      <c r="R118" s="487"/>
      <c r="S118" s="487"/>
      <c r="T118" s="487"/>
      <c r="U118" s="487"/>
      <c r="V118" s="487"/>
      <c r="X118" s="487"/>
      <c r="Y118" s="487"/>
      <c r="AA118" s="487"/>
    </row>
    <row r="119" spans="7:27" x14ac:dyDescent="0.25">
      <c r="G119" s="487"/>
      <c r="H119" s="487"/>
      <c r="I119" s="487"/>
      <c r="J119" s="487"/>
      <c r="K119" s="487"/>
      <c r="L119" s="487"/>
      <c r="M119" s="487"/>
      <c r="N119" s="487"/>
      <c r="O119" s="487"/>
      <c r="P119" s="487"/>
      <c r="Q119" s="487"/>
      <c r="R119" s="487"/>
      <c r="S119" s="487"/>
      <c r="T119" s="487"/>
      <c r="U119" s="487"/>
      <c r="V119" s="487"/>
      <c r="X119" s="487"/>
      <c r="Y119" s="487"/>
      <c r="AA119" s="487"/>
    </row>
    <row r="120" spans="7:27" x14ac:dyDescent="0.25">
      <c r="G120" s="487"/>
      <c r="H120" s="487"/>
      <c r="I120" s="487"/>
      <c r="J120" s="487"/>
      <c r="K120" s="487"/>
      <c r="L120" s="487"/>
      <c r="M120" s="487"/>
      <c r="N120" s="487"/>
      <c r="O120" s="487"/>
      <c r="P120" s="487"/>
      <c r="Q120" s="487"/>
      <c r="R120" s="487"/>
      <c r="S120" s="487"/>
      <c r="T120" s="487"/>
      <c r="U120" s="487"/>
      <c r="V120" s="487"/>
      <c r="X120" s="487"/>
      <c r="Y120" s="487"/>
      <c r="AA120" s="487"/>
    </row>
    <row r="121" spans="7:27" x14ac:dyDescent="0.25">
      <c r="G121" s="487"/>
      <c r="H121" s="487"/>
      <c r="I121" s="487"/>
      <c r="J121" s="487"/>
      <c r="K121" s="487"/>
      <c r="L121" s="487"/>
      <c r="M121" s="487"/>
      <c r="N121" s="487"/>
      <c r="O121" s="487"/>
      <c r="P121" s="487"/>
      <c r="Q121" s="487"/>
      <c r="R121" s="487"/>
      <c r="S121" s="487"/>
      <c r="T121" s="487"/>
      <c r="U121" s="487"/>
      <c r="V121" s="487"/>
      <c r="X121" s="487"/>
      <c r="Y121" s="487"/>
      <c r="AA121" s="487"/>
    </row>
    <row r="122" spans="7:27" x14ac:dyDescent="0.25">
      <c r="G122" s="487"/>
      <c r="H122" s="487"/>
      <c r="I122" s="487"/>
      <c r="J122" s="487"/>
      <c r="K122" s="487"/>
      <c r="L122" s="487"/>
      <c r="M122" s="487"/>
      <c r="N122" s="487"/>
      <c r="O122" s="487"/>
      <c r="P122" s="487"/>
      <c r="Q122" s="487"/>
      <c r="R122" s="487"/>
      <c r="S122" s="487"/>
      <c r="T122" s="487"/>
      <c r="U122" s="487"/>
      <c r="V122" s="487"/>
      <c r="X122" s="487"/>
      <c r="Y122" s="487"/>
      <c r="AA122" s="487"/>
    </row>
    <row r="123" spans="7:27" x14ac:dyDescent="0.25">
      <c r="G123" s="487"/>
      <c r="H123" s="487"/>
      <c r="I123" s="487"/>
      <c r="J123" s="487"/>
      <c r="K123" s="487"/>
      <c r="L123" s="487"/>
      <c r="M123" s="487"/>
      <c r="N123" s="487"/>
      <c r="O123" s="487"/>
      <c r="P123" s="487"/>
      <c r="Q123" s="487"/>
      <c r="R123" s="487"/>
      <c r="S123" s="487"/>
      <c r="T123" s="487"/>
      <c r="U123" s="487"/>
      <c r="V123" s="487"/>
      <c r="X123" s="487"/>
      <c r="Y123" s="487"/>
      <c r="AA123" s="487"/>
    </row>
    <row r="124" spans="7:27" x14ac:dyDescent="0.25">
      <c r="G124" s="487"/>
      <c r="H124" s="487"/>
      <c r="I124" s="487"/>
      <c r="J124" s="487"/>
      <c r="K124" s="487"/>
      <c r="L124" s="487"/>
      <c r="M124" s="487"/>
      <c r="N124" s="487"/>
      <c r="O124" s="487"/>
      <c r="P124" s="487"/>
      <c r="Q124" s="487"/>
      <c r="R124" s="487"/>
      <c r="S124" s="487"/>
      <c r="T124" s="487"/>
      <c r="U124" s="487"/>
      <c r="V124" s="487"/>
      <c r="X124" s="487"/>
      <c r="Y124" s="487"/>
      <c r="AA124" s="487"/>
    </row>
    <row r="125" spans="7:27" x14ac:dyDescent="0.25">
      <c r="G125" s="487"/>
      <c r="H125" s="487"/>
      <c r="I125" s="487"/>
      <c r="J125" s="487"/>
      <c r="K125" s="487"/>
      <c r="L125" s="487"/>
      <c r="M125" s="487"/>
      <c r="N125" s="487"/>
      <c r="O125" s="487"/>
      <c r="P125" s="487"/>
      <c r="Q125" s="487"/>
      <c r="R125" s="487"/>
      <c r="S125" s="487"/>
      <c r="T125" s="487"/>
      <c r="U125" s="487"/>
      <c r="V125" s="487"/>
      <c r="X125" s="487"/>
      <c r="Y125" s="487"/>
      <c r="AA125" s="487"/>
    </row>
    <row r="126" spans="7:27" x14ac:dyDescent="0.25">
      <c r="G126" s="487"/>
      <c r="H126" s="487"/>
      <c r="I126" s="487"/>
      <c r="J126" s="487"/>
      <c r="K126" s="487"/>
      <c r="L126" s="487"/>
      <c r="M126" s="487"/>
      <c r="N126" s="487"/>
      <c r="O126" s="487"/>
      <c r="P126" s="487"/>
      <c r="Q126" s="487"/>
      <c r="R126" s="487"/>
      <c r="S126" s="487"/>
      <c r="T126" s="487"/>
      <c r="U126" s="487"/>
      <c r="V126" s="487"/>
      <c r="X126" s="487"/>
      <c r="Y126" s="487"/>
      <c r="AA126" s="487"/>
    </row>
    <row r="127" spans="7:27" x14ac:dyDescent="0.25">
      <c r="G127" s="487"/>
      <c r="H127" s="487"/>
      <c r="I127" s="487"/>
      <c r="J127" s="487"/>
      <c r="K127" s="487"/>
      <c r="L127" s="487"/>
      <c r="M127" s="487"/>
      <c r="N127" s="487"/>
      <c r="O127" s="487"/>
      <c r="P127" s="487"/>
      <c r="Q127" s="487"/>
      <c r="R127" s="487"/>
      <c r="S127" s="487"/>
      <c r="T127" s="487"/>
      <c r="U127" s="487"/>
      <c r="V127" s="487"/>
      <c r="X127" s="487"/>
      <c r="Y127" s="487"/>
      <c r="AA127" s="487"/>
    </row>
    <row r="128" spans="7:27" x14ac:dyDescent="0.25">
      <c r="G128" s="487"/>
      <c r="H128" s="487"/>
      <c r="I128" s="487"/>
      <c r="J128" s="487"/>
      <c r="K128" s="487"/>
      <c r="L128" s="487"/>
      <c r="M128" s="487"/>
      <c r="N128" s="487"/>
      <c r="O128" s="487"/>
      <c r="P128" s="487"/>
      <c r="Q128" s="487"/>
      <c r="R128" s="487"/>
      <c r="S128" s="487"/>
      <c r="T128" s="487"/>
      <c r="U128" s="487"/>
      <c r="V128" s="487"/>
      <c r="X128" s="487"/>
      <c r="Y128" s="487"/>
      <c r="AA128" s="487"/>
    </row>
    <row r="129" spans="7:27" x14ac:dyDescent="0.25">
      <c r="G129" s="487"/>
      <c r="H129" s="487"/>
      <c r="I129" s="487"/>
      <c r="J129" s="487"/>
      <c r="K129" s="487"/>
      <c r="L129" s="487"/>
      <c r="M129" s="487"/>
      <c r="N129" s="487"/>
      <c r="O129" s="487"/>
      <c r="P129" s="487"/>
      <c r="Q129" s="487"/>
      <c r="R129" s="487"/>
      <c r="S129" s="487"/>
      <c r="T129" s="487"/>
      <c r="U129" s="487"/>
      <c r="V129" s="487"/>
      <c r="X129" s="487"/>
      <c r="Y129" s="487"/>
      <c r="AA129" s="487"/>
    </row>
    <row r="130" spans="7:27" x14ac:dyDescent="0.25">
      <c r="G130" s="487"/>
      <c r="H130" s="487"/>
      <c r="I130" s="487"/>
      <c r="J130" s="487"/>
      <c r="K130" s="487"/>
      <c r="L130" s="487"/>
      <c r="M130" s="487"/>
      <c r="N130" s="487"/>
      <c r="O130" s="487"/>
      <c r="P130" s="487"/>
      <c r="Q130" s="487"/>
      <c r="R130" s="487"/>
      <c r="S130" s="487"/>
      <c r="T130" s="487"/>
      <c r="U130" s="487"/>
      <c r="V130" s="487"/>
      <c r="X130" s="487"/>
      <c r="Y130" s="487"/>
      <c r="AA130" s="487"/>
    </row>
    <row r="131" spans="7:27" x14ac:dyDescent="0.25">
      <c r="G131" s="487"/>
      <c r="H131" s="487"/>
      <c r="I131" s="487"/>
      <c r="J131" s="487"/>
      <c r="K131" s="487"/>
      <c r="L131" s="487"/>
      <c r="M131" s="487"/>
      <c r="N131" s="487"/>
      <c r="O131" s="487"/>
      <c r="P131" s="487"/>
      <c r="Q131" s="487"/>
      <c r="R131" s="487"/>
      <c r="S131" s="487"/>
      <c r="T131" s="487"/>
      <c r="U131" s="487"/>
      <c r="V131" s="487"/>
      <c r="X131" s="487"/>
      <c r="Y131" s="487"/>
      <c r="AA131" s="487"/>
    </row>
    <row r="132" spans="7:27" x14ac:dyDescent="0.25">
      <c r="G132" s="487"/>
      <c r="H132" s="487"/>
      <c r="I132" s="487"/>
      <c r="J132" s="487"/>
      <c r="K132" s="487"/>
      <c r="L132" s="487"/>
      <c r="M132" s="487"/>
      <c r="N132" s="487"/>
      <c r="O132" s="487"/>
      <c r="P132" s="487"/>
      <c r="Q132" s="487"/>
      <c r="R132" s="487"/>
      <c r="S132" s="487"/>
      <c r="T132" s="487"/>
      <c r="U132" s="487"/>
      <c r="V132" s="487"/>
      <c r="X132" s="487"/>
      <c r="Y132" s="487"/>
      <c r="AA132" s="487"/>
    </row>
    <row r="133" spans="7:27" x14ac:dyDescent="0.25">
      <c r="G133" s="487"/>
      <c r="H133" s="487"/>
      <c r="I133" s="487"/>
      <c r="J133" s="487"/>
      <c r="K133" s="487"/>
      <c r="L133" s="487"/>
      <c r="M133" s="487"/>
      <c r="N133" s="487"/>
      <c r="O133" s="487"/>
      <c r="P133" s="487"/>
      <c r="Q133" s="487"/>
      <c r="R133" s="487"/>
      <c r="S133" s="487"/>
      <c r="T133" s="487"/>
      <c r="U133" s="487"/>
      <c r="V133" s="487"/>
      <c r="X133" s="487"/>
      <c r="Y133" s="487"/>
      <c r="AA133" s="487"/>
    </row>
    <row r="134" spans="7:27" x14ac:dyDescent="0.25">
      <c r="G134" s="487"/>
      <c r="H134" s="487"/>
      <c r="I134" s="487"/>
      <c r="J134" s="487"/>
      <c r="K134" s="487"/>
      <c r="L134" s="487"/>
      <c r="M134" s="487"/>
      <c r="N134" s="487"/>
      <c r="O134" s="487"/>
      <c r="P134" s="487"/>
      <c r="Q134" s="487"/>
      <c r="R134" s="487"/>
      <c r="S134" s="487"/>
      <c r="T134" s="487"/>
      <c r="U134" s="487"/>
      <c r="V134" s="487"/>
      <c r="X134" s="487"/>
      <c r="Y134" s="487"/>
      <c r="AA134" s="487"/>
    </row>
    <row r="135" spans="7:27" x14ac:dyDescent="0.25">
      <c r="G135" s="487"/>
      <c r="H135" s="487"/>
      <c r="I135" s="487"/>
      <c r="J135" s="487"/>
      <c r="K135" s="487"/>
      <c r="L135" s="487"/>
      <c r="M135" s="487"/>
      <c r="N135" s="487"/>
      <c r="O135" s="487"/>
      <c r="P135" s="487"/>
      <c r="Q135" s="487"/>
      <c r="R135" s="487"/>
      <c r="S135" s="487"/>
      <c r="T135" s="487"/>
      <c r="U135" s="487"/>
      <c r="V135" s="487"/>
      <c r="X135" s="487"/>
      <c r="Y135" s="487"/>
      <c r="AA135" s="487"/>
    </row>
    <row r="136" spans="7:27" x14ac:dyDescent="0.25">
      <c r="G136" s="487"/>
      <c r="H136" s="487"/>
      <c r="I136" s="487"/>
      <c r="J136" s="487"/>
      <c r="K136" s="487"/>
      <c r="L136" s="487"/>
      <c r="M136" s="487"/>
      <c r="N136" s="487"/>
      <c r="O136" s="487"/>
      <c r="P136" s="487"/>
      <c r="Q136" s="487"/>
      <c r="R136" s="487"/>
      <c r="S136" s="487"/>
      <c r="T136" s="487"/>
      <c r="U136" s="487"/>
      <c r="V136" s="487"/>
      <c r="X136" s="487"/>
      <c r="Y136" s="487"/>
      <c r="AA136" s="487"/>
    </row>
    <row r="137" spans="7:27" x14ac:dyDescent="0.25">
      <c r="G137" s="487"/>
      <c r="H137" s="487"/>
      <c r="I137" s="487"/>
      <c r="J137" s="487"/>
      <c r="K137" s="487"/>
      <c r="L137" s="487"/>
      <c r="M137" s="487"/>
      <c r="N137" s="487"/>
      <c r="O137" s="487"/>
      <c r="P137" s="487"/>
      <c r="Q137" s="487"/>
      <c r="R137" s="487"/>
      <c r="S137" s="487"/>
      <c r="T137" s="487"/>
      <c r="U137" s="487"/>
      <c r="V137" s="487"/>
      <c r="X137" s="487"/>
      <c r="Y137" s="487"/>
      <c r="AA137" s="487"/>
    </row>
    <row r="138" spans="7:27" x14ac:dyDescent="0.25">
      <c r="G138" s="487"/>
      <c r="H138" s="487"/>
      <c r="I138" s="487"/>
      <c r="J138" s="487"/>
      <c r="K138" s="487"/>
      <c r="L138" s="487"/>
      <c r="M138" s="487"/>
      <c r="N138" s="487"/>
      <c r="O138" s="487"/>
      <c r="P138" s="487"/>
      <c r="Q138" s="487"/>
      <c r="R138" s="487"/>
      <c r="S138" s="487"/>
      <c r="T138" s="487"/>
      <c r="U138" s="487"/>
      <c r="V138" s="487"/>
      <c r="X138" s="487"/>
      <c r="Y138" s="487"/>
      <c r="AA138" s="487"/>
    </row>
    <row r="139" spans="7:27" x14ac:dyDescent="0.25">
      <c r="G139" s="487"/>
      <c r="H139" s="487"/>
      <c r="I139" s="487"/>
      <c r="J139" s="487"/>
      <c r="K139" s="487"/>
      <c r="L139" s="487"/>
      <c r="M139" s="487"/>
      <c r="N139" s="487"/>
      <c r="O139" s="487"/>
      <c r="P139" s="487"/>
      <c r="Q139" s="487"/>
      <c r="R139" s="487"/>
      <c r="S139" s="487"/>
      <c r="T139" s="487"/>
      <c r="U139" s="487"/>
      <c r="V139" s="487"/>
      <c r="X139" s="487"/>
      <c r="Y139" s="487"/>
      <c r="AA139" s="487"/>
    </row>
    <row r="140" spans="7:27" x14ac:dyDescent="0.25">
      <c r="G140" s="487"/>
      <c r="H140" s="487"/>
      <c r="I140" s="487"/>
      <c r="J140" s="487"/>
      <c r="K140" s="487"/>
      <c r="L140" s="487"/>
      <c r="M140" s="487"/>
      <c r="N140" s="487"/>
      <c r="O140" s="487"/>
      <c r="P140" s="487"/>
      <c r="Q140" s="487"/>
      <c r="R140" s="487"/>
      <c r="S140" s="487"/>
      <c r="T140" s="487"/>
      <c r="U140" s="487"/>
      <c r="V140" s="487"/>
      <c r="X140" s="487"/>
      <c r="Y140" s="487"/>
      <c r="AA140" s="487"/>
    </row>
    <row r="141" spans="7:27" x14ac:dyDescent="0.25">
      <c r="G141" s="487"/>
      <c r="H141" s="487"/>
      <c r="I141" s="487"/>
      <c r="J141" s="487"/>
      <c r="K141" s="487"/>
      <c r="L141" s="487"/>
      <c r="M141" s="487"/>
      <c r="N141" s="487"/>
      <c r="O141" s="487"/>
      <c r="P141" s="487"/>
      <c r="Q141" s="487"/>
      <c r="R141" s="487"/>
      <c r="S141" s="487"/>
      <c r="T141" s="487"/>
      <c r="U141" s="487"/>
      <c r="V141" s="487"/>
      <c r="X141" s="487"/>
      <c r="Y141" s="487"/>
      <c r="AA141" s="487"/>
    </row>
    <row r="142" spans="7:27" x14ac:dyDescent="0.25">
      <c r="G142" s="487"/>
      <c r="H142" s="487"/>
      <c r="I142" s="487"/>
      <c r="J142" s="487"/>
      <c r="K142" s="487"/>
      <c r="L142" s="487"/>
      <c r="M142" s="487"/>
      <c r="N142" s="487"/>
      <c r="O142" s="487"/>
      <c r="P142" s="487"/>
      <c r="Q142" s="487"/>
      <c r="R142" s="487"/>
      <c r="S142" s="487"/>
      <c r="T142" s="487"/>
      <c r="U142" s="487"/>
      <c r="V142" s="487"/>
      <c r="X142" s="487"/>
      <c r="Y142" s="487"/>
      <c r="AA142" s="487"/>
    </row>
    <row r="143" spans="7:27" x14ac:dyDescent="0.25">
      <c r="G143" s="487"/>
      <c r="H143" s="487"/>
      <c r="I143" s="487"/>
      <c r="J143" s="487"/>
      <c r="K143" s="487"/>
      <c r="L143" s="487"/>
      <c r="M143" s="487"/>
      <c r="N143" s="487"/>
      <c r="O143" s="487"/>
      <c r="P143" s="487"/>
      <c r="Q143" s="487"/>
      <c r="R143" s="487"/>
      <c r="S143" s="487"/>
      <c r="T143" s="487"/>
      <c r="U143" s="487"/>
      <c r="V143" s="487"/>
      <c r="X143" s="487"/>
      <c r="Y143" s="487"/>
      <c r="AA143" s="487"/>
    </row>
    <row r="144" spans="7:27" x14ac:dyDescent="0.25">
      <c r="G144" s="487"/>
      <c r="H144" s="487"/>
      <c r="I144" s="487"/>
      <c r="J144" s="487"/>
      <c r="K144" s="487"/>
      <c r="L144" s="487"/>
      <c r="M144" s="487"/>
      <c r="N144" s="487"/>
      <c r="O144" s="487"/>
      <c r="P144" s="487"/>
      <c r="Q144" s="487"/>
      <c r="R144" s="487"/>
      <c r="S144" s="487"/>
      <c r="T144" s="487"/>
      <c r="U144" s="487"/>
      <c r="V144" s="487"/>
      <c r="X144" s="487"/>
      <c r="Y144" s="487"/>
      <c r="AA144" s="487"/>
    </row>
    <row r="145" spans="7:27" x14ac:dyDescent="0.25">
      <c r="G145" s="487"/>
      <c r="H145" s="487"/>
      <c r="I145" s="487"/>
      <c r="J145" s="487"/>
      <c r="K145" s="487"/>
      <c r="L145" s="487"/>
      <c r="M145" s="487"/>
      <c r="N145" s="487"/>
      <c r="O145" s="487"/>
      <c r="P145" s="487"/>
      <c r="Q145" s="487"/>
      <c r="R145" s="487"/>
      <c r="S145" s="487"/>
      <c r="T145" s="487"/>
      <c r="U145" s="487"/>
      <c r="V145" s="487"/>
      <c r="X145" s="487"/>
      <c r="Y145" s="487"/>
      <c r="AA145" s="487"/>
    </row>
    <row r="146" spans="7:27" x14ac:dyDescent="0.25">
      <c r="G146" s="487"/>
      <c r="H146" s="487"/>
      <c r="I146" s="487"/>
      <c r="J146" s="487"/>
      <c r="K146" s="487"/>
      <c r="L146" s="487"/>
      <c r="M146" s="487"/>
      <c r="N146" s="487"/>
      <c r="O146" s="487"/>
      <c r="P146" s="487"/>
      <c r="Q146" s="487"/>
      <c r="R146" s="487"/>
      <c r="S146" s="487"/>
      <c r="T146" s="487"/>
      <c r="U146" s="487"/>
      <c r="V146" s="487"/>
      <c r="X146" s="487"/>
      <c r="Y146" s="487"/>
      <c r="AA146" s="487"/>
    </row>
    <row r="147" spans="7:27" x14ac:dyDescent="0.25">
      <c r="G147" s="487"/>
      <c r="H147" s="487"/>
      <c r="I147" s="487"/>
      <c r="J147" s="487"/>
      <c r="K147" s="487"/>
      <c r="L147" s="487"/>
      <c r="M147" s="487"/>
      <c r="N147" s="487"/>
      <c r="O147" s="487"/>
      <c r="P147" s="487"/>
      <c r="Q147" s="487"/>
      <c r="R147" s="487"/>
      <c r="S147" s="487"/>
      <c r="T147" s="487"/>
      <c r="U147" s="487"/>
      <c r="V147" s="487"/>
      <c r="X147" s="487"/>
      <c r="Y147" s="487"/>
      <c r="AA147" s="487"/>
    </row>
    <row r="148" spans="7:27" x14ac:dyDescent="0.25">
      <c r="G148" s="487"/>
      <c r="H148" s="487"/>
      <c r="I148" s="487"/>
      <c r="J148" s="487"/>
      <c r="K148" s="487"/>
      <c r="L148" s="487"/>
      <c r="M148" s="487"/>
      <c r="N148" s="487"/>
      <c r="O148" s="487"/>
      <c r="P148" s="487"/>
      <c r="Q148" s="487"/>
      <c r="R148" s="487"/>
      <c r="S148" s="487"/>
      <c r="T148" s="487"/>
      <c r="U148" s="487"/>
      <c r="V148" s="487"/>
      <c r="X148" s="487"/>
      <c r="Y148" s="487"/>
      <c r="AA148" s="487"/>
    </row>
    <row r="149" spans="7:27" x14ac:dyDescent="0.25">
      <c r="G149" s="487"/>
      <c r="H149" s="487"/>
      <c r="I149" s="487"/>
      <c r="J149" s="487"/>
      <c r="K149" s="487"/>
      <c r="L149" s="487"/>
      <c r="M149" s="487"/>
      <c r="N149" s="487"/>
      <c r="O149" s="487"/>
      <c r="P149" s="487"/>
      <c r="Q149" s="487"/>
      <c r="R149" s="487"/>
      <c r="S149" s="487"/>
      <c r="T149" s="487"/>
      <c r="U149" s="487"/>
      <c r="V149" s="487"/>
      <c r="X149" s="487"/>
      <c r="Y149" s="487"/>
      <c r="AA149" s="487"/>
    </row>
    <row r="150" spans="7:27" x14ac:dyDescent="0.25">
      <c r="G150" s="487"/>
      <c r="H150" s="487"/>
      <c r="I150" s="487"/>
      <c r="J150" s="487"/>
      <c r="K150" s="487"/>
      <c r="L150" s="487"/>
      <c r="M150" s="487"/>
      <c r="N150" s="487"/>
      <c r="O150" s="487"/>
      <c r="P150" s="487"/>
      <c r="Q150" s="487"/>
      <c r="R150" s="487"/>
      <c r="S150" s="487"/>
      <c r="T150" s="487"/>
      <c r="U150" s="487"/>
      <c r="V150" s="487"/>
      <c r="X150" s="487"/>
      <c r="Y150" s="487"/>
      <c r="AA150" s="487"/>
    </row>
    <row r="151" spans="7:27" x14ac:dyDescent="0.25">
      <c r="G151" s="487"/>
      <c r="H151" s="487"/>
      <c r="I151" s="487"/>
      <c r="J151" s="487"/>
      <c r="K151" s="487"/>
      <c r="L151" s="487"/>
      <c r="M151" s="487"/>
      <c r="N151" s="487"/>
      <c r="O151" s="487"/>
      <c r="P151" s="487"/>
      <c r="Q151" s="487"/>
      <c r="R151" s="487"/>
      <c r="S151" s="487"/>
      <c r="T151" s="487"/>
      <c r="U151" s="487"/>
      <c r="V151" s="487"/>
      <c r="X151" s="487"/>
      <c r="Y151" s="487"/>
      <c r="AA151" s="487"/>
    </row>
    <row r="152" spans="7:27" x14ac:dyDescent="0.25">
      <c r="G152" s="487"/>
      <c r="H152" s="487"/>
      <c r="I152" s="487"/>
      <c r="J152" s="487"/>
      <c r="K152" s="487"/>
      <c r="L152" s="487"/>
      <c r="M152" s="487"/>
      <c r="N152" s="487"/>
      <c r="O152" s="487"/>
      <c r="P152" s="487"/>
      <c r="Q152" s="487"/>
      <c r="R152" s="487"/>
      <c r="S152" s="487"/>
      <c r="T152" s="487"/>
      <c r="U152" s="487"/>
      <c r="V152" s="487"/>
      <c r="X152" s="487"/>
      <c r="Y152" s="487"/>
      <c r="AA152" s="487"/>
    </row>
    <row r="153" spans="7:27" x14ac:dyDescent="0.25">
      <c r="G153" s="487"/>
      <c r="H153" s="487"/>
      <c r="I153" s="487"/>
      <c r="J153" s="487"/>
      <c r="K153" s="487"/>
      <c r="L153" s="487"/>
      <c r="M153" s="487"/>
      <c r="N153" s="487"/>
      <c r="O153" s="487"/>
      <c r="P153" s="487"/>
      <c r="Q153" s="487"/>
      <c r="R153" s="487"/>
      <c r="S153" s="487"/>
      <c r="T153" s="487"/>
      <c r="U153" s="487"/>
      <c r="V153" s="487"/>
      <c r="X153" s="487"/>
      <c r="Y153" s="487"/>
      <c r="AA153" s="487"/>
    </row>
    <row r="154" spans="7:27" x14ac:dyDescent="0.25">
      <c r="G154" s="487"/>
      <c r="H154" s="487"/>
      <c r="I154" s="487"/>
      <c r="J154" s="487"/>
      <c r="K154" s="487"/>
      <c r="L154" s="487"/>
      <c r="M154" s="487"/>
      <c r="N154" s="487"/>
      <c r="O154" s="487"/>
      <c r="P154" s="487"/>
      <c r="Q154" s="487"/>
      <c r="R154" s="487"/>
      <c r="S154" s="487"/>
      <c r="T154" s="487"/>
      <c r="U154" s="487"/>
      <c r="V154" s="487"/>
      <c r="X154" s="487"/>
      <c r="Y154" s="487"/>
      <c r="AA154" s="487"/>
    </row>
    <row r="155" spans="7:27" x14ac:dyDescent="0.25">
      <c r="G155" s="487"/>
      <c r="H155" s="487"/>
      <c r="I155" s="487"/>
      <c r="J155" s="487"/>
      <c r="K155" s="487"/>
      <c r="L155" s="487"/>
      <c r="M155" s="487"/>
      <c r="N155" s="487"/>
      <c r="O155" s="487"/>
      <c r="P155" s="487"/>
      <c r="Q155" s="487"/>
      <c r="R155" s="487"/>
      <c r="S155" s="487"/>
      <c r="T155" s="487"/>
      <c r="U155" s="487"/>
      <c r="V155" s="487"/>
      <c r="X155" s="487"/>
      <c r="Y155" s="487"/>
      <c r="AA155" s="487"/>
    </row>
    <row r="156" spans="7:27" x14ac:dyDescent="0.25">
      <c r="G156" s="487"/>
      <c r="H156" s="487"/>
      <c r="I156" s="487"/>
      <c r="J156" s="487"/>
      <c r="K156" s="487"/>
      <c r="L156" s="487"/>
      <c r="M156" s="487"/>
      <c r="N156" s="487"/>
      <c r="O156" s="487"/>
      <c r="P156" s="487"/>
      <c r="Q156" s="487"/>
      <c r="R156" s="487"/>
      <c r="S156" s="487"/>
      <c r="T156" s="487"/>
      <c r="U156" s="487"/>
      <c r="V156" s="487"/>
      <c r="X156" s="487"/>
      <c r="Y156" s="487"/>
      <c r="AA156" s="487"/>
    </row>
    <row r="157" spans="7:27" x14ac:dyDescent="0.25">
      <c r="G157" s="487"/>
      <c r="H157" s="487"/>
      <c r="I157" s="487"/>
      <c r="J157" s="487"/>
      <c r="K157" s="487"/>
      <c r="L157" s="487"/>
      <c r="M157" s="487"/>
      <c r="N157" s="487"/>
      <c r="O157" s="487"/>
      <c r="P157" s="487"/>
      <c r="Q157" s="487"/>
      <c r="R157" s="487"/>
      <c r="S157" s="487"/>
      <c r="T157" s="487"/>
      <c r="U157" s="487"/>
      <c r="V157" s="487"/>
      <c r="X157" s="487"/>
      <c r="Y157" s="487"/>
      <c r="AA157" s="487"/>
    </row>
    <row r="158" spans="7:27" x14ac:dyDescent="0.25">
      <c r="G158" s="487"/>
      <c r="H158" s="487"/>
      <c r="I158" s="487"/>
      <c r="J158" s="487"/>
      <c r="K158" s="487"/>
      <c r="L158" s="487"/>
      <c r="M158" s="487"/>
      <c r="N158" s="487"/>
      <c r="O158" s="487"/>
      <c r="P158" s="487"/>
      <c r="Q158" s="487"/>
      <c r="R158" s="487"/>
      <c r="S158" s="487"/>
      <c r="T158" s="487"/>
      <c r="U158" s="487"/>
      <c r="V158" s="487"/>
      <c r="X158" s="487"/>
      <c r="Y158" s="487"/>
      <c r="AA158" s="487"/>
    </row>
    <row r="159" spans="7:27" x14ac:dyDescent="0.25">
      <c r="G159" s="487"/>
      <c r="H159" s="487"/>
      <c r="I159" s="487"/>
      <c r="J159" s="487"/>
      <c r="K159" s="487"/>
      <c r="L159" s="487"/>
      <c r="M159" s="487"/>
      <c r="N159" s="487"/>
      <c r="O159" s="487"/>
      <c r="P159" s="487"/>
      <c r="Q159" s="487"/>
      <c r="R159" s="487"/>
      <c r="S159" s="487"/>
      <c r="T159" s="487"/>
      <c r="U159" s="487"/>
      <c r="V159" s="487"/>
      <c r="X159" s="487"/>
      <c r="Y159" s="487"/>
      <c r="AA159" s="487"/>
    </row>
    <row r="160" spans="7:27" x14ac:dyDescent="0.25">
      <c r="G160" s="487"/>
      <c r="H160" s="487"/>
      <c r="I160" s="487"/>
      <c r="J160" s="487"/>
      <c r="K160" s="487"/>
      <c r="L160" s="487"/>
      <c r="M160" s="487"/>
      <c r="N160" s="487"/>
      <c r="O160" s="487"/>
      <c r="P160" s="487"/>
      <c r="Q160" s="487"/>
      <c r="R160" s="487"/>
      <c r="S160" s="487"/>
      <c r="T160" s="487"/>
      <c r="U160" s="487"/>
      <c r="V160" s="487"/>
      <c r="X160" s="487"/>
      <c r="Y160" s="487"/>
      <c r="AA160" s="487"/>
    </row>
    <row r="161" spans="7:27" x14ac:dyDescent="0.25">
      <c r="G161" s="487"/>
      <c r="H161" s="487"/>
      <c r="I161" s="487"/>
      <c r="J161" s="487"/>
      <c r="K161" s="487"/>
      <c r="L161" s="487"/>
      <c r="M161" s="487"/>
      <c r="N161" s="487"/>
      <c r="O161" s="487"/>
      <c r="P161" s="487"/>
      <c r="Q161" s="487"/>
      <c r="R161" s="487"/>
      <c r="S161" s="487"/>
      <c r="T161" s="487"/>
      <c r="U161" s="487"/>
      <c r="V161" s="487"/>
      <c r="X161" s="487"/>
      <c r="Y161" s="487"/>
      <c r="AA161" s="487"/>
    </row>
    <row r="162" spans="7:27" x14ac:dyDescent="0.25">
      <c r="G162" s="487"/>
      <c r="H162" s="487"/>
      <c r="I162" s="487"/>
      <c r="J162" s="487"/>
      <c r="K162" s="487"/>
      <c r="L162" s="487"/>
      <c r="M162" s="487"/>
      <c r="N162" s="487"/>
      <c r="O162" s="487"/>
      <c r="P162" s="487"/>
      <c r="Q162" s="487"/>
      <c r="R162" s="487"/>
      <c r="S162" s="487"/>
      <c r="T162" s="487"/>
      <c r="U162" s="487"/>
      <c r="V162" s="487"/>
      <c r="X162" s="487"/>
      <c r="Y162" s="487"/>
      <c r="AA162" s="487"/>
    </row>
    <row r="163" spans="7:27" x14ac:dyDescent="0.25">
      <c r="G163" s="487"/>
      <c r="H163" s="487"/>
      <c r="I163" s="487"/>
      <c r="J163" s="487"/>
      <c r="K163" s="487"/>
      <c r="L163" s="487"/>
      <c r="M163" s="487"/>
      <c r="N163" s="487"/>
      <c r="O163" s="487"/>
      <c r="P163" s="487"/>
      <c r="Q163" s="487"/>
      <c r="R163" s="487"/>
      <c r="S163" s="487"/>
      <c r="T163" s="487"/>
      <c r="U163" s="487"/>
      <c r="V163" s="487"/>
      <c r="X163" s="487"/>
      <c r="Y163" s="487"/>
      <c r="AA163" s="487"/>
    </row>
    <row r="164" spans="7:27" x14ac:dyDescent="0.25">
      <c r="G164" s="487"/>
      <c r="H164" s="487"/>
      <c r="I164" s="487"/>
      <c r="J164" s="487"/>
      <c r="K164" s="487"/>
      <c r="L164" s="487"/>
      <c r="M164" s="487"/>
      <c r="N164" s="487"/>
      <c r="O164" s="487"/>
      <c r="P164" s="487"/>
      <c r="Q164" s="487"/>
      <c r="R164" s="487"/>
      <c r="S164" s="487"/>
      <c r="T164" s="487"/>
      <c r="U164" s="487"/>
      <c r="V164" s="487"/>
      <c r="X164" s="487"/>
      <c r="Y164" s="487"/>
      <c r="AA164" s="487"/>
    </row>
    <row r="165" spans="7:27" x14ac:dyDescent="0.25">
      <c r="G165" s="487"/>
      <c r="H165" s="487"/>
      <c r="I165" s="487"/>
      <c r="J165" s="487"/>
      <c r="K165" s="487"/>
      <c r="L165" s="487"/>
      <c r="M165" s="487"/>
      <c r="N165" s="487"/>
      <c r="O165" s="487"/>
      <c r="P165" s="487"/>
      <c r="Q165" s="487"/>
      <c r="R165" s="487"/>
      <c r="S165" s="487"/>
      <c r="T165" s="487"/>
      <c r="U165" s="487"/>
      <c r="V165" s="487"/>
      <c r="X165" s="487"/>
      <c r="Y165" s="487"/>
      <c r="AA165" s="487"/>
    </row>
    <row r="166" spans="7:27" x14ac:dyDescent="0.25">
      <c r="G166" s="487"/>
      <c r="H166" s="487"/>
      <c r="I166" s="487"/>
      <c r="J166" s="487"/>
      <c r="K166" s="487"/>
      <c r="L166" s="487"/>
      <c r="M166" s="487"/>
      <c r="N166" s="487"/>
      <c r="O166" s="487"/>
      <c r="P166" s="487"/>
      <c r="Q166" s="487"/>
      <c r="R166" s="487"/>
      <c r="S166" s="487"/>
      <c r="T166" s="487"/>
      <c r="U166" s="487"/>
      <c r="V166" s="487"/>
      <c r="X166" s="487"/>
      <c r="Y166" s="487"/>
      <c r="AA166" s="487"/>
    </row>
    <row r="167" spans="7:27" x14ac:dyDescent="0.25">
      <c r="G167" s="487"/>
      <c r="H167" s="487"/>
      <c r="I167" s="487"/>
      <c r="J167" s="487"/>
      <c r="K167" s="487"/>
      <c r="L167" s="487"/>
      <c r="M167" s="487"/>
      <c r="N167" s="487"/>
      <c r="O167" s="487"/>
      <c r="P167" s="487"/>
      <c r="Q167" s="487"/>
      <c r="R167" s="487"/>
      <c r="S167" s="487"/>
      <c r="T167" s="487"/>
      <c r="U167" s="487"/>
      <c r="V167" s="487"/>
      <c r="X167" s="487"/>
      <c r="Y167" s="487"/>
      <c r="AA167" s="487"/>
    </row>
    <row r="168" spans="7:27" x14ac:dyDescent="0.25">
      <c r="G168" s="487"/>
      <c r="H168" s="487"/>
      <c r="I168" s="487"/>
      <c r="J168" s="487"/>
      <c r="K168" s="487"/>
      <c r="L168" s="487"/>
      <c r="M168" s="487"/>
      <c r="N168" s="487"/>
      <c r="O168" s="487"/>
      <c r="P168" s="487"/>
      <c r="Q168" s="487"/>
      <c r="R168" s="487"/>
      <c r="S168" s="487"/>
      <c r="T168" s="487"/>
      <c r="U168" s="487"/>
      <c r="V168" s="487"/>
      <c r="X168" s="487"/>
      <c r="Y168" s="487"/>
      <c r="AA168" s="487"/>
    </row>
    <row r="169" spans="7:27" x14ac:dyDescent="0.25">
      <c r="G169" s="487"/>
      <c r="H169" s="487"/>
      <c r="I169" s="487"/>
      <c r="J169" s="487"/>
      <c r="K169" s="487"/>
      <c r="L169" s="487"/>
      <c r="M169" s="487"/>
      <c r="N169" s="487"/>
      <c r="O169" s="487"/>
      <c r="P169" s="487"/>
      <c r="Q169" s="487"/>
      <c r="R169" s="487"/>
      <c r="S169" s="487"/>
      <c r="T169" s="487"/>
      <c r="U169" s="487"/>
      <c r="V169" s="487"/>
      <c r="X169" s="487"/>
      <c r="Y169" s="487"/>
      <c r="AA169" s="487"/>
    </row>
    <row r="170" spans="7:27" x14ac:dyDescent="0.25">
      <c r="G170" s="487"/>
      <c r="H170" s="487"/>
      <c r="I170" s="487"/>
      <c r="J170" s="487"/>
      <c r="K170" s="487"/>
      <c r="L170" s="487"/>
      <c r="M170" s="487"/>
      <c r="N170" s="487"/>
      <c r="O170" s="487"/>
      <c r="P170" s="487"/>
      <c r="Q170" s="487"/>
      <c r="R170" s="487"/>
      <c r="S170" s="487"/>
      <c r="T170" s="487"/>
      <c r="U170" s="487"/>
      <c r="V170" s="487"/>
      <c r="X170" s="487"/>
      <c r="Y170" s="487"/>
      <c r="AA170" s="487"/>
    </row>
    <row r="171" spans="7:27" x14ac:dyDescent="0.25">
      <c r="G171" s="487"/>
      <c r="H171" s="487"/>
      <c r="I171" s="487"/>
      <c r="J171" s="487"/>
      <c r="K171" s="487"/>
      <c r="L171" s="487"/>
      <c r="M171" s="487"/>
      <c r="N171" s="487"/>
      <c r="O171" s="487"/>
      <c r="P171" s="487"/>
      <c r="Q171" s="487"/>
      <c r="R171" s="487"/>
      <c r="S171" s="487"/>
      <c r="T171" s="487"/>
      <c r="U171" s="487"/>
      <c r="V171" s="487"/>
      <c r="X171" s="487"/>
      <c r="Y171" s="487"/>
      <c r="AA171" s="487"/>
    </row>
    <row r="172" spans="7:27" x14ac:dyDescent="0.25">
      <c r="G172" s="487"/>
      <c r="H172" s="487"/>
      <c r="I172" s="487"/>
      <c r="J172" s="487"/>
      <c r="K172" s="487"/>
      <c r="L172" s="487"/>
      <c r="M172" s="487"/>
      <c r="N172" s="487"/>
      <c r="O172" s="487"/>
      <c r="P172" s="487"/>
      <c r="Q172" s="487"/>
      <c r="R172" s="487"/>
      <c r="S172" s="487"/>
      <c r="T172" s="487"/>
      <c r="U172" s="487"/>
      <c r="V172" s="487"/>
      <c r="X172" s="487"/>
      <c r="Y172" s="487"/>
      <c r="AA172" s="487"/>
    </row>
    <row r="173" spans="7:27" x14ac:dyDescent="0.25">
      <c r="G173" s="487"/>
      <c r="H173" s="487"/>
      <c r="I173" s="487"/>
      <c r="J173" s="487"/>
      <c r="K173" s="487"/>
      <c r="L173" s="487"/>
      <c r="M173" s="487"/>
      <c r="N173" s="487"/>
      <c r="O173" s="487"/>
      <c r="P173" s="487"/>
      <c r="Q173" s="487"/>
      <c r="R173" s="487"/>
      <c r="S173" s="487"/>
      <c r="T173" s="487"/>
      <c r="U173" s="487"/>
      <c r="V173" s="487"/>
      <c r="X173" s="487"/>
      <c r="Y173" s="487"/>
      <c r="AA173" s="487"/>
    </row>
    <row r="174" spans="7:27" x14ac:dyDescent="0.25">
      <c r="G174" s="487"/>
      <c r="H174" s="487"/>
      <c r="I174" s="487"/>
      <c r="J174" s="487"/>
      <c r="K174" s="487"/>
      <c r="L174" s="487"/>
      <c r="M174" s="487"/>
      <c r="N174" s="487"/>
      <c r="O174" s="487"/>
      <c r="P174" s="487"/>
      <c r="Q174" s="487"/>
      <c r="R174" s="487"/>
      <c r="S174" s="487"/>
      <c r="T174" s="487"/>
      <c r="U174" s="487"/>
      <c r="V174" s="487"/>
      <c r="X174" s="487"/>
      <c r="Y174" s="487"/>
      <c r="AA174" s="487"/>
    </row>
    <row r="175" spans="7:27" x14ac:dyDescent="0.25">
      <c r="G175" s="487"/>
      <c r="H175" s="487"/>
      <c r="I175" s="487"/>
      <c r="J175" s="487"/>
      <c r="K175" s="487"/>
      <c r="L175" s="487"/>
      <c r="M175" s="487"/>
      <c r="N175" s="487"/>
      <c r="O175" s="487"/>
      <c r="P175" s="487"/>
      <c r="Q175" s="487"/>
      <c r="R175" s="487"/>
      <c r="S175" s="487"/>
      <c r="T175" s="487"/>
      <c r="U175" s="487"/>
      <c r="V175" s="487"/>
      <c r="X175" s="487"/>
      <c r="Y175" s="487"/>
      <c r="AA175" s="487"/>
    </row>
    <row r="176" spans="7:27" x14ac:dyDescent="0.25">
      <c r="G176" s="487"/>
      <c r="H176" s="487"/>
      <c r="I176" s="487"/>
      <c r="J176" s="487"/>
      <c r="K176" s="487"/>
      <c r="L176" s="487"/>
      <c r="M176" s="487"/>
      <c r="N176" s="487"/>
      <c r="O176" s="487"/>
      <c r="P176" s="487"/>
      <c r="Q176" s="487"/>
      <c r="R176" s="487"/>
      <c r="S176" s="487"/>
      <c r="T176" s="487"/>
      <c r="U176" s="487"/>
      <c r="V176" s="487"/>
      <c r="X176" s="487"/>
      <c r="Y176" s="487"/>
      <c r="AA176" s="487"/>
    </row>
    <row r="177" spans="7:27" x14ac:dyDescent="0.25">
      <c r="G177" s="487"/>
      <c r="H177" s="487"/>
      <c r="I177" s="487"/>
      <c r="J177" s="487"/>
      <c r="K177" s="487"/>
      <c r="L177" s="487"/>
      <c r="M177" s="487"/>
      <c r="N177" s="487"/>
      <c r="O177" s="487"/>
      <c r="P177" s="487"/>
      <c r="Q177" s="487"/>
      <c r="R177" s="487"/>
      <c r="S177" s="487"/>
      <c r="T177" s="487"/>
      <c r="U177" s="487"/>
      <c r="V177" s="487"/>
      <c r="X177" s="487"/>
      <c r="Y177" s="487"/>
      <c r="AA177" s="487"/>
    </row>
    <row r="178" spans="7:27" x14ac:dyDescent="0.25">
      <c r="G178" s="487"/>
      <c r="H178" s="487"/>
      <c r="I178" s="487"/>
      <c r="J178" s="487"/>
      <c r="K178" s="487"/>
      <c r="L178" s="487"/>
      <c r="M178" s="487"/>
      <c r="N178" s="487"/>
      <c r="O178" s="487"/>
      <c r="P178" s="487"/>
      <c r="Q178" s="487"/>
      <c r="R178" s="487"/>
      <c r="S178" s="487"/>
      <c r="T178" s="487"/>
      <c r="U178" s="487"/>
      <c r="V178" s="487"/>
      <c r="X178" s="487"/>
      <c r="Y178" s="487"/>
      <c r="AA178" s="487"/>
    </row>
    <row r="179" spans="7:27" x14ac:dyDescent="0.25">
      <c r="G179" s="487"/>
      <c r="H179" s="487"/>
      <c r="I179" s="487"/>
      <c r="J179" s="487"/>
      <c r="K179" s="487"/>
      <c r="L179" s="487"/>
      <c r="M179" s="487"/>
      <c r="N179" s="487"/>
      <c r="O179" s="487"/>
      <c r="P179" s="487"/>
      <c r="Q179" s="487"/>
      <c r="R179" s="487"/>
      <c r="S179" s="487"/>
      <c r="T179" s="487"/>
      <c r="U179" s="487"/>
      <c r="V179" s="487"/>
      <c r="X179" s="487"/>
      <c r="Y179" s="487"/>
      <c r="AA179" s="487"/>
    </row>
    <row r="180" spans="7:27" x14ac:dyDescent="0.25">
      <c r="G180" s="487"/>
      <c r="H180" s="487"/>
      <c r="I180" s="487"/>
      <c r="J180" s="487"/>
      <c r="K180" s="487"/>
      <c r="L180" s="487"/>
      <c r="M180" s="487"/>
      <c r="N180" s="487"/>
      <c r="O180" s="487"/>
      <c r="P180" s="487"/>
      <c r="Q180" s="487"/>
      <c r="R180" s="487"/>
      <c r="S180" s="487"/>
      <c r="T180" s="487"/>
      <c r="U180" s="487"/>
      <c r="V180" s="487"/>
      <c r="X180" s="487"/>
      <c r="Y180" s="487"/>
      <c r="AA180" s="487"/>
    </row>
    <row r="181" spans="7:27" x14ac:dyDescent="0.25">
      <c r="G181" s="487"/>
      <c r="H181" s="487"/>
      <c r="I181" s="487"/>
      <c r="J181" s="487"/>
      <c r="K181" s="487"/>
      <c r="L181" s="487"/>
      <c r="M181" s="487"/>
      <c r="N181" s="487"/>
      <c r="O181" s="487"/>
      <c r="P181" s="487"/>
      <c r="Q181" s="487"/>
      <c r="R181" s="487"/>
      <c r="S181" s="487"/>
      <c r="T181" s="487"/>
      <c r="U181" s="487"/>
      <c r="V181" s="487"/>
      <c r="X181" s="487"/>
      <c r="Y181" s="487"/>
      <c r="AA181" s="487"/>
    </row>
    <row r="182" spans="7:27" x14ac:dyDescent="0.25">
      <c r="G182" s="487"/>
      <c r="H182" s="487"/>
      <c r="I182" s="487"/>
      <c r="J182" s="487"/>
      <c r="K182" s="487"/>
      <c r="L182" s="487"/>
      <c r="M182" s="487"/>
      <c r="N182" s="487"/>
      <c r="O182" s="487"/>
      <c r="P182" s="487"/>
      <c r="Q182" s="487"/>
      <c r="R182" s="487"/>
      <c r="S182" s="487"/>
      <c r="T182" s="487"/>
      <c r="U182" s="487"/>
      <c r="V182" s="487"/>
      <c r="X182" s="487"/>
      <c r="Y182" s="487"/>
      <c r="AA182" s="487"/>
    </row>
    <row r="183" spans="7:27" x14ac:dyDescent="0.25">
      <c r="G183" s="487"/>
      <c r="H183" s="487"/>
      <c r="I183" s="487"/>
      <c r="J183" s="487"/>
      <c r="K183" s="487"/>
      <c r="L183" s="487"/>
      <c r="M183" s="487"/>
      <c r="N183" s="487"/>
      <c r="O183" s="487"/>
      <c r="P183" s="487"/>
      <c r="Q183" s="487"/>
      <c r="R183" s="487"/>
      <c r="S183" s="487"/>
      <c r="T183" s="487"/>
      <c r="U183" s="487"/>
      <c r="V183" s="487"/>
      <c r="X183" s="487"/>
      <c r="Y183" s="487"/>
      <c r="AA183" s="487"/>
    </row>
    <row r="184" spans="7:27" x14ac:dyDescent="0.25">
      <c r="G184" s="487"/>
      <c r="H184" s="487"/>
      <c r="I184" s="487"/>
      <c r="J184" s="487"/>
      <c r="K184" s="487"/>
      <c r="L184" s="487"/>
      <c r="M184" s="487"/>
      <c r="N184" s="487"/>
      <c r="O184" s="487"/>
      <c r="P184" s="487"/>
      <c r="Q184" s="487"/>
      <c r="R184" s="487"/>
      <c r="S184" s="487"/>
      <c r="T184" s="487"/>
      <c r="U184" s="487"/>
      <c r="V184" s="487"/>
      <c r="X184" s="487"/>
      <c r="Y184" s="487"/>
      <c r="AA184" s="487"/>
    </row>
    <row r="185" spans="7:27" x14ac:dyDescent="0.25">
      <c r="G185" s="487"/>
      <c r="H185" s="487"/>
      <c r="I185" s="487"/>
      <c r="J185" s="487"/>
      <c r="K185" s="487"/>
      <c r="L185" s="487"/>
      <c r="M185" s="487"/>
      <c r="N185" s="487"/>
      <c r="O185" s="487"/>
      <c r="P185" s="487"/>
      <c r="Q185" s="487"/>
      <c r="R185" s="487"/>
      <c r="S185" s="487"/>
      <c r="T185" s="487"/>
      <c r="U185" s="487"/>
      <c r="V185" s="487"/>
      <c r="X185" s="487"/>
      <c r="Y185" s="487"/>
      <c r="AA185" s="487"/>
    </row>
    <row r="186" spans="7:27" x14ac:dyDescent="0.25">
      <c r="G186" s="487"/>
      <c r="H186" s="487"/>
      <c r="I186" s="487"/>
      <c r="J186" s="487"/>
      <c r="K186" s="487"/>
      <c r="L186" s="487"/>
      <c r="M186" s="487"/>
      <c r="N186" s="487"/>
      <c r="O186" s="487"/>
      <c r="P186" s="487"/>
      <c r="Q186" s="487"/>
      <c r="R186" s="487"/>
      <c r="S186" s="487"/>
      <c r="T186" s="487"/>
      <c r="U186" s="487"/>
      <c r="V186" s="487"/>
      <c r="X186" s="487"/>
      <c r="Y186" s="487"/>
      <c r="AA186" s="487"/>
    </row>
    <row r="187" spans="7:27" x14ac:dyDescent="0.25">
      <c r="G187" s="487"/>
      <c r="H187" s="487"/>
      <c r="I187" s="487"/>
      <c r="J187" s="487"/>
      <c r="K187" s="487"/>
      <c r="L187" s="487"/>
      <c r="M187" s="487"/>
      <c r="N187" s="487"/>
      <c r="O187" s="487"/>
      <c r="P187" s="487"/>
      <c r="Q187" s="487"/>
      <c r="R187" s="487"/>
      <c r="S187" s="487"/>
      <c r="T187" s="487"/>
      <c r="U187" s="487"/>
      <c r="V187" s="487"/>
      <c r="X187" s="487"/>
      <c r="Y187" s="487"/>
      <c r="AA187" s="487"/>
    </row>
    <row r="188" spans="7:27" x14ac:dyDescent="0.25">
      <c r="G188" s="487"/>
      <c r="H188" s="487"/>
      <c r="I188" s="487"/>
      <c r="J188" s="487"/>
      <c r="K188" s="487"/>
      <c r="L188" s="487"/>
      <c r="M188" s="487"/>
      <c r="N188" s="487"/>
      <c r="O188" s="487"/>
      <c r="P188" s="487"/>
      <c r="Q188" s="487"/>
      <c r="R188" s="487"/>
      <c r="S188" s="487"/>
      <c r="T188" s="487"/>
      <c r="U188" s="487"/>
      <c r="V188" s="487"/>
      <c r="X188" s="487"/>
      <c r="Y188" s="487"/>
      <c r="AA188" s="487"/>
    </row>
    <row r="189" spans="7:27" x14ac:dyDescent="0.25">
      <c r="G189" s="487"/>
      <c r="H189" s="487"/>
      <c r="I189" s="487"/>
      <c r="J189" s="487"/>
      <c r="K189" s="487"/>
      <c r="L189" s="487"/>
      <c r="M189" s="487"/>
      <c r="N189" s="487"/>
      <c r="O189" s="487"/>
      <c r="P189" s="487"/>
      <c r="Q189" s="487"/>
      <c r="R189" s="487"/>
      <c r="S189" s="487"/>
      <c r="T189" s="487"/>
      <c r="U189" s="487"/>
      <c r="V189" s="487"/>
      <c r="X189" s="487"/>
      <c r="Y189" s="487"/>
      <c r="AA189" s="487"/>
    </row>
    <row r="190" spans="7:27" x14ac:dyDescent="0.25">
      <c r="G190" s="487"/>
      <c r="H190" s="487"/>
      <c r="I190" s="487"/>
      <c r="J190" s="487"/>
      <c r="K190" s="487"/>
      <c r="L190" s="487"/>
      <c r="M190" s="487"/>
      <c r="N190" s="487"/>
      <c r="O190" s="487"/>
      <c r="P190" s="487"/>
      <c r="Q190" s="487"/>
      <c r="R190" s="487"/>
      <c r="S190" s="487"/>
      <c r="T190" s="487"/>
      <c r="U190" s="487"/>
      <c r="V190" s="487"/>
      <c r="X190" s="487"/>
      <c r="Y190" s="487"/>
      <c r="AA190" s="487"/>
    </row>
    <row r="191" spans="7:27" x14ac:dyDescent="0.25">
      <c r="G191" s="487"/>
      <c r="H191" s="487"/>
      <c r="I191" s="487"/>
      <c r="J191" s="487"/>
      <c r="K191" s="487"/>
      <c r="L191" s="487"/>
      <c r="M191" s="487"/>
      <c r="N191" s="487"/>
      <c r="O191" s="487"/>
      <c r="P191" s="487"/>
      <c r="Q191" s="487"/>
      <c r="R191" s="487"/>
      <c r="S191" s="487"/>
      <c r="T191" s="487"/>
      <c r="U191" s="487"/>
      <c r="V191" s="487"/>
      <c r="X191" s="487"/>
      <c r="Y191" s="487"/>
      <c r="AA191" s="487"/>
    </row>
    <row r="192" spans="7:27" x14ac:dyDescent="0.25">
      <c r="G192" s="487"/>
      <c r="H192" s="487"/>
      <c r="I192" s="487"/>
      <c r="J192" s="487"/>
      <c r="K192" s="487"/>
      <c r="L192" s="487"/>
      <c r="M192" s="487"/>
      <c r="N192" s="487"/>
      <c r="O192" s="487"/>
      <c r="P192" s="487"/>
      <c r="Q192" s="487"/>
      <c r="R192" s="487"/>
      <c r="S192" s="487"/>
      <c r="T192" s="487"/>
      <c r="U192" s="487"/>
      <c r="V192" s="487"/>
      <c r="X192" s="487"/>
      <c r="Y192" s="487"/>
      <c r="AA192" s="487"/>
    </row>
    <row r="193" spans="7:27" x14ac:dyDescent="0.25">
      <c r="G193" s="487"/>
      <c r="H193" s="487"/>
      <c r="I193" s="487"/>
      <c r="J193" s="487"/>
      <c r="K193" s="487"/>
      <c r="L193" s="487"/>
      <c r="M193" s="487"/>
      <c r="N193" s="487"/>
      <c r="O193" s="487"/>
      <c r="P193" s="487"/>
      <c r="Q193" s="487"/>
      <c r="R193" s="487"/>
      <c r="S193" s="487"/>
      <c r="T193" s="487"/>
      <c r="U193" s="487"/>
      <c r="V193" s="487"/>
      <c r="X193" s="487"/>
      <c r="Y193" s="487"/>
      <c r="AA193" s="487"/>
    </row>
    <row r="194" spans="7:27" x14ac:dyDescent="0.25">
      <c r="G194" s="487"/>
      <c r="H194" s="487"/>
      <c r="I194" s="487"/>
      <c r="J194" s="487"/>
      <c r="K194" s="487"/>
      <c r="L194" s="487"/>
      <c r="M194" s="487"/>
      <c r="N194" s="487"/>
      <c r="O194" s="487"/>
      <c r="P194" s="487"/>
      <c r="Q194" s="487"/>
      <c r="R194" s="487"/>
      <c r="S194" s="487"/>
      <c r="T194" s="487"/>
      <c r="U194" s="487"/>
      <c r="V194" s="487"/>
      <c r="X194" s="487"/>
      <c r="Y194" s="487"/>
      <c r="AA194" s="487"/>
    </row>
    <row r="195" spans="7:27" x14ac:dyDescent="0.25">
      <c r="G195" s="487"/>
      <c r="H195" s="487"/>
      <c r="I195" s="487"/>
      <c r="J195" s="487"/>
      <c r="K195" s="487"/>
      <c r="L195" s="487"/>
      <c r="M195" s="487"/>
      <c r="N195" s="487"/>
      <c r="O195" s="487"/>
      <c r="P195" s="487"/>
      <c r="Q195" s="487"/>
      <c r="R195" s="487"/>
      <c r="S195" s="487"/>
      <c r="T195" s="487"/>
      <c r="U195" s="487"/>
      <c r="V195" s="487"/>
      <c r="X195" s="487"/>
      <c r="Y195" s="487"/>
      <c r="AA195" s="487"/>
    </row>
    <row r="196" spans="7:27" x14ac:dyDescent="0.25">
      <c r="G196" s="487"/>
      <c r="H196" s="487"/>
      <c r="I196" s="487"/>
      <c r="J196" s="487"/>
      <c r="K196" s="487"/>
      <c r="L196" s="487"/>
      <c r="M196" s="487"/>
      <c r="N196" s="487"/>
      <c r="O196" s="487"/>
      <c r="P196" s="487"/>
      <c r="Q196" s="487"/>
      <c r="R196" s="487"/>
      <c r="S196" s="487"/>
      <c r="T196" s="487"/>
      <c r="U196" s="487"/>
      <c r="V196" s="487"/>
      <c r="X196" s="487"/>
      <c r="Y196" s="487"/>
      <c r="AA196" s="487"/>
    </row>
    <row r="197" spans="7:27" x14ac:dyDescent="0.25">
      <c r="G197" s="487"/>
      <c r="H197" s="487"/>
      <c r="I197" s="487"/>
      <c r="J197" s="487"/>
      <c r="K197" s="487"/>
      <c r="L197" s="487"/>
      <c r="M197" s="487"/>
      <c r="N197" s="487"/>
      <c r="O197" s="487"/>
      <c r="P197" s="487"/>
      <c r="Q197" s="487"/>
      <c r="R197" s="487"/>
      <c r="S197" s="487"/>
      <c r="T197" s="487"/>
      <c r="U197" s="487"/>
      <c r="V197" s="487"/>
      <c r="X197" s="487"/>
      <c r="Y197" s="487"/>
      <c r="AA197" s="487"/>
    </row>
    <row r="198" spans="7:27" x14ac:dyDescent="0.25">
      <c r="G198" s="487"/>
      <c r="H198" s="487"/>
      <c r="I198" s="487"/>
      <c r="J198" s="487"/>
      <c r="K198" s="487"/>
      <c r="L198" s="487"/>
      <c r="M198" s="487"/>
      <c r="N198" s="487"/>
      <c r="O198" s="487"/>
      <c r="P198" s="487"/>
      <c r="Q198" s="487"/>
      <c r="R198" s="487"/>
      <c r="S198" s="487"/>
      <c r="T198" s="487"/>
      <c r="U198" s="487"/>
      <c r="V198" s="487"/>
      <c r="X198" s="487"/>
      <c r="Y198" s="487"/>
      <c r="AA198" s="487"/>
    </row>
    <row r="199" spans="7:27" x14ac:dyDescent="0.25">
      <c r="G199" s="487"/>
      <c r="H199" s="487"/>
      <c r="I199" s="487"/>
      <c r="J199" s="487"/>
      <c r="K199" s="487"/>
      <c r="L199" s="487"/>
      <c r="M199" s="487"/>
      <c r="N199" s="487"/>
      <c r="O199" s="487"/>
      <c r="P199" s="487"/>
      <c r="Q199" s="487"/>
      <c r="R199" s="487"/>
      <c r="S199" s="487"/>
      <c r="T199" s="487"/>
      <c r="U199" s="487"/>
      <c r="V199" s="487"/>
      <c r="X199" s="487"/>
      <c r="Y199" s="487"/>
      <c r="AA199" s="487"/>
    </row>
    <row r="200" spans="7:27" x14ac:dyDescent="0.25">
      <c r="G200" s="487"/>
      <c r="H200" s="487"/>
      <c r="I200" s="487"/>
      <c r="J200" s="487"/>
      <c r="K200" s="487"/>
      <c r="L200" s="487"/>
      <c r="M200" s="487"/>
      <c r="N200" s="487"/>
      <c r="O200" s="487"/>
      <c r="P200" s="487"/>
      <c r="Q200" s="487"/>
      <c r="R200" s="487"/>
      <c r="S200" s="487"/>
      <c r="T200" s="487"/>
      <c r="U200" s="487"/>
      <c r="V200" s="487"/>
      <c r="X200" s="487"/>
      <c r="Y200" s="487"/>
      <c r="AA200" s="487"/>
    </row>
    <row r="201" spans="7:27" x14ac:dyDescent="0.25">
      <c r="G201" s="487"/>
      <c r="H201" s="487"/>
      <c r="I201" s="487"/>
      <c r="J201" s="487"/>
      <c r="K201" s="487"/>
      <c r="L201" s="487"/>
      <c r="M201" s="487"/>
      <c r="N201" s="487"/>
      <c r="O201" s="487"/>
      <c r="P201" s="487"/>
      <c r="Q201" s="487"/>
      <c r="R201" s="487"/>
      <c r="S201" s="487"/>
      <c r="T201" s="487"/>
      <c r="U201" s="487"/>
      <c r="V201" s="487"/>
      <c r="X201" s="487"/>
      <c r="Y201" s="487"/>
      <c r="AA201" s="487"/>
    </row>
    <row r="202" spans="7:27" x14ac:dyDescent="0.25">
      <c r="G202" s="487"/>
      <c r="H202" s="487"/>
      <c r="I202" s="487"/>
      <c r="J202" s="487"/>
      <c r="K202" s="487"/>
      <c r="L202" s="487"/>
      <c r="M202" s="487"/>
      <c r="N202" s="487"/>
      <c r="O202" s="487"/>
      <c r="P202" s="487"/>
      <c r="Q202" s="487"/>
      <c r="R202" s="487"/>
      <c r="S202" s="487"/>
      <c r="T202" s="487"/>
      <c r="U202" s="487"/>
      <c r="V202" s="487"/>
      <c r="X202" s="487"/>
      <c r="Y202" s="487"/>
      <c r="AA202" s="487"/>
    </row>
    <row r="203" spans="7:27" x14ac:dyDescent="0.25">
      <c r="G203" s="487"/>
      <c r="H203" s="487"/>
      <c r="I203" s="487"/>
      <c r="J203" s="487"/>
      <c r="K203" s="487"/>
      <c r="L203" s="487"/>
      <c r="M203" s="487"/>
      <c r="N203" s="487"/>
      <c r="O203" s="487"/>
      <c r="P203" s="487"/>
      <c r="Q203" s="487"/>
      <c r="R203" s="487"/>
      <c r="S203" s="487"/>
      <c r="T203" s="487"/>
      <c r="U203" s="487"/>
      <c r="V203" s="487"/>
      <c r="X203" s="487"/>
      <c r="Y203" s="487"/>
      <c r="AA203" s="487"/>
    </row>
    <row r="204" spans="7:27" x14ac:dyDescent="0.25">
      <c r="G204" s="487"/>
      <c r="H204" s="487"/>
      <c r="I204" s="487"/>
      <c r="J204" s="487"/>
      <c r="K204" s="487"/>
      <c r="L204" s="487"/>
      <c r="M204" s="487"/>
      <c r="N204" s="487"/>
      <c r="O204" s="487"/>
      <c r="P204" s="487"/>
      <c r="Q204" s="487"/>
      <c r="R204" s="487"/>
      <c r="S204" s="487"/>
      <c r="T204" s="487"/>
      <c r="U204" s="487"/>
      <c r="V204" s="487"/>
      <c r="X204" s="487"/>
      <c r="Y204" s="487"/>
      <c r="AA204" s="487"/>
    </row>
    <row r="205" spans="7:27" x14ac:dyDescent="0.25">
      <c r="G205" s="487"/>
      <c r="H205" s="487"/>
      <c r="I205" s="487"/>
      <c r="J205" s="487"/>
      <c r="K205" s="487"/>
      <c r="L205" s="487"/>
      <c r="M205" s="487"/>
      <c r="N205" s="487"/>
      <c r="O205" s="487"/>
      <c r="P205" s="487"/>
      <c r="Q205" s="487"/>
      <c r="R205" s="487"/>
      <c r="S205" s="487"/>
      <c r="T205" s="487"/>
      <c r="U205" s="487"/>
      <c r="V205" s="487"/>
      <c r="X205" s="487"/>
      <c r="Y205" s="487"/>
      <c r="AA205" s="487"/>
    </row>
    <row r="206" spans="7:27" x14ac:dyDescent="0.25">
      <c r="G206" s="487"/>
      <c r="H206" s="487"/>
      <c r="I206" s="487"/>
      <c r="J206" s="487"/>
      <c r="K206" s="487"/>
      <c r="L206" s="487"/>
      <c r="M206" s="487"/>
      <c r="N206" s="487"/>
      <c r="O206" s="487"/>
      <c r="P206" s="487"/>
      <c r="Q206" s="487"/>
      <c r="R206" s="487"/>
      <c r="S206" s="487"/>
      <c r="T206" s="487"/>
      <c r="U206" s="487"/>
      <c r="V206" s="487"/>
      <c r="X206" s="487"/>
      <c r="Y206" s="487"/>
      <c r="AA206" s="487"/>
    </row>
    <row r="207" spans="7:27" x14ac:dyDescent="0.25">
      <c r="G207" s="487"/>
      <c r="H207" s="487"/>
      <c r="I207" s="487"/>
      <c r="J207" s="487"/>
      <c r="K207" s="487"/>
      <c r="L207" s="487"/>
      <c r="M207" s="487"/>
      <c r="N207" s="487"/>
      <c r="O207" s="487"/>
      <c r="P207" s="487"/>
      <c r="Q207" s="487"/>
      <c r="R207" s="487"/>
      <c r="S207" s="487"/>
      <c r="T207" s="487"/>
      <c r="U207" s="487"/>
      <c r="V207" s="487"/>
      <c r="X207" s="487"/>
      <c r="Y207" s="487"/>
      <c r="AA207" s="487"/>
    </row>
    <row r="208" spans="7:27" x14ac:dyDescent="0.25">
      <c r="G208" s="487"/>
      <c r="H208" s="487"/>
      <c r="I208" s="487"/>
      <c r="J208" s="487"/>
      <c r="K208" s="487"/>
      <c r="L208" s="487"/>
      <c r="M208" s="487"/>
      <c r="N208" s="487"/>
      <c r="O208" s="487"/>
      <c r="P208" s="487"/>
      <c r="Q208" s="487"/>
      <c r="R208" s="487"/>
      <c r="S208" s="487"/>
      <c r="T208" s="487"/>
      <c r="U208" s="487"/>
      <c r="V208" s="487"/>
      <c r="X208" s="487"/>
      <c r="Y208" s="487"/>
      <c r="AA208" s="487"/>
    </row>
    <row r="209" spans="7:27" x14ac:dyDescent="0.25">
      <c r="G209" s="487"/>
      <c r="H209" s="487"/>
      <c r="I209" s="487"/>
      <c r="J209" s="487"/>
      <c r="K209" s="487"/>
      <c r="L209" s="487"/>
      <c r="M209" s="487"/>
      <c r="N209" s="487"/>
      <c r="O209" s="487"/>
      <c r="P209" s="487"/>
      <c r="Q209" s="487"/>
      <c r="R209" s="487"/>
      <c r="S209" s="487"/>
      <c r="T209" s="487"/>
      <c r="U209" s="487"/>
      <c r="V209" s="487"/>
      <c r="X209" s="487"/>
      <c r="Y209" s="487"/>
      <c r="AA209" s="487"/>
    </row>
    <row r="210" spans="7:27" x14ac:dyDescent="0.25">
      <c r="G210" s="487"/>
      <c r="H210" s="487"/>
      <c r="I210" s="487"/>
      <c r="J210" s="487"/>
      <c r="K210" s="487"/>
      <c r="L210" s="487"/>
      <c r="M210" s="487"/>
      <c r="N210" s="487"/>
      <c r="O210" s="487"/>
      <c r="P210" s="487"/>
      <c r="Q210" s="487"/>
      <c r="R210" s="487"/>
      <c r="S210" s="487"/>
      <c r="T210" s="487"/>
      <c r="U210" s="487"/>
      <c r="V210" s="487"/>
      <c r="X210" s="487"/>
      <c r="Y210" s="487"/>
      <c r="AA210" s="487"/>
    </row>
    <row r="211" spans="7:27" x14ac:dyDescent="0.25">
      <c r="G211" s="487"/>
      <c r="H211" s="487"/>
      <c r="I211" s="487"/>
      <c r="J211" s="487"/>
      <c r="K211" s="487"/>
      <c r="L211" s="487"/>
      <c r="M211" s="487"/>
      <c r="N211" s="487"/>
      <c r="O211" s="487"/>
      <c r="P211" s="487"/>
      <c r="Q211" s="487"/>
      <c r="R211" s="487"/>
      <c r="S211" s="487"/>
      <c r="T211" s="487"/>
      <c r="U211" s="487"/>
      <c r="V211" s="487"/>
      <c r="X211" s="487"/>
      <c r="Y211" s="487"/>
      <c r="AA211" s="487"/>
    </row>
    <row r="212" spans="7:27" x14ac:dyDescent="0.25">
      <c r="G212" s="487"/>
      <c r="H212" s="487"/>
      <c r="I212" s="487"/>
      <c r="J212" s="487"/>
      <c r="K212" s="487"/>
      <c r="L212" s="487"/>
      <c r="M212" s="487"/>
      <c r="N212" s="487"/>
      <c r="O212" s="487"/>
      <c r="P212" s="487"/>
      <c r="Q212" s="487"/>
      <c r="R212" s="487"/>
      <c r="S212" s="487"/>
      <c r="T212" s="487"/>
      <c r="U212" s="487"/>
      <c r="V212" s="487"/>
      <c r="X212" s="487"/>
      <c r="Y212" s="487"/>
      <c r="AA212" s="487"/>
    </row>
    <row r="213" spans="7:27" x14ac:dyDescent="0.25">
      <c r="G213" s="487"/>
      <c r="H213" s="487"/>
      <c r="I213" s="487"/>
      <c r="J213" s="487"/>
      <c r="K213" s="487"/>
      <c r="L213" s="487"/>
      <c r="M213" s="487"/>
      <c r="N213" s="487"/>
      <c r="O213" s="487"/>
      <c r="P213" s="487"/>
      <c r="Q213" s="487"/>
      <c r="R213" s="487"/>
      <c r="S213" s="487"/>
      <c r="T213" s="487"/>
      <c r="U213" s="487"/>
      <c r="V213" s="487"/>
      <c r="X213" s="487"/>
      <c r="Y213" s="487"/>
      <c r="AA213" s="487"/>
    </row>
    <row r="214" spans="7:27" x14ac:dyDescent="0.25">
      <c r="G214" s="487"/>
      <c r="H214" s="487"/>
      <c r="I214" s="487"/>
      <c r="J214" s="487"/>
      <c r="K214" s="487"/>
      <c r="L214" s="487"/>
      <c r="M214" s="487"/>
      <c r="N214" s="487"/>
      <c r="O214" s="487"/>
      <c r="P214" s="487"/>
      <c r="Q214" s="487"/>
      <c r="R214" s="487"/>
      <c r="S214" s="487"/>
      <c r="T214" s="487"/>
      <c r="U214" s="487"/>
      <c r="V214" s="487"/>
      <c r="X214" s="487"/>
      <c r="Y214" s="487"/>
      <c r="AA214" s="487"/>
    </row>
    <row r="215" spans="7:27" x14ac:dyDescent="0.25">
      <c r="G215" s="487"/>
      <c r="H215" s="487"/>
      <c r="I215" s="487"/>
      <c r="J215" s="487"/>
      <c r="K215" s="487"/>
      <c r="L215" s="487"/>
      <c r="M215" s="487"/>
      <c r="N215" s="487"/>
      <c r="O215" s="487"/>
      <c r="P215" s="487"/>
      <c r="Q215" s="487"/>
      <c r="R215" s="487"/>
      <c r="S215" s="487"/>
      <c r="T215" s="487"/>
      <c r="U215" s="487"/>
      <c r="V215" s="487"/>
      <c r="X215" s="487"/>
      <c r="Y215" s="487"/>
      <c r="AA215" s="487"/>
    </row>
    <row r="216" spans="7:27" x14ac:dyDescent="0.25">
      <c r="G216" s="487"/>
      <c r="H216" s="487"/>
      <c r="I216" s="487"/>
      <c r="J216" s="487"/>
      <c r="K216" s="487"/>
      <c r="L216" s="487"/>
      <c r="M216" s="487"/>
      <c r="N216" s="487"/>
      <c r="O216" s="487"/>
      <c r="P216" s="487"/>
      <c r="Q216" s="487"/>
      <c r="R216" s="487"/>
      <c r="S216" s="487"/>
      <c r="T216" s="487"/>
      <c r="U216" s="487"/>
      <c r="V216" s="487"/>
      <c r="X216" s="487"/>
      <c r="Y216" s="487"/>
      <c r="AA216" s="487"/>
    </row>
    <row r="217" spans="7:27" x14ac:dyDescent="0.25">
      <c r="G217" s="487"/>
      <c r="H217" s="487"/>
      <c r="I217" s="487"/>
      <c r="J217" s="487"/>
      <c r="K217" s="487"/>
      <c r="L217" s="487"/>
      <c r="M217" s="487"/>
      <c r="N217" s="487"/>
      <c r="O217" s="487"/>
      <c r="P217" s="487"/>
      <c r="Q217" s="487"/>
      <c r="R217" s="487"/>
      <c r="S217" s="487"/>
      <c r="T217" s="487"/>
      <c r="U217" s="487"/>
      <c r="V217" s="487"/>
      <c r="X217" s="487"/>
      <c r="Y217" s="487"/>
      <c r="AA217" s="487"/>
    </row>
    <row r="218" spans="7:27" x14ac:dyDescent="0.25">
      <c r="G218" s="487"/>
      <c r="H218" s="487"/>
      <c r="I218" s="487"/>
      <c r="J218" s="487"/>
      <c r="K218" s="487"/>
      <c r="L218" s="487"/>
      <c r="M218" s="487"/>
      <c r="N218" s="487"/>
      <c r="O218" s="487"/>
      <c r="P218" s="487"/>
      <c r="Q218" s="487"/>
      <c r="R218" s="487"/>
      <c r="S218" s="487"/>
      <c r="T218" s="487"/>
      <c r="U218" s="487"/>
      <c r="V218" s="487"/>
      <c r="X218" s="487"/>
      <c r="Y218" s="487"/>
      <c r="AA218" s="487"/>
    </row>
    <row r="219" spans="7:27" x14ac:dyDescent="0.25">
      <c r="G219" s="487"/>
      <c r="H219" s="487"/>
      <c r="I219" s="487"/>
      <c r="J219" s="487"/>
      <c r="K219" s="487"/>
      <c r="L219" s="487"/>
      <c r="M219" s="487"/>
      <c r="N219" s="487"/>
      <c r="O219" s="487"/>
      <c r="P219" s="487"/>
      <c r="Q219" s="487"/>
      <c r="R219" s="487"/>
      <c r="S219" s="487"/>
      <c r="T219" s="487"/>
      <c r="U219" s="487"/>
      <c r="V219" s="487"/>
      <c r="X219" s="487"/>
      <c r="Y219" s="487"/>
      <c r="AA219" s="487"/>
    </row>
    <row r="220" spans="7:27" x14ac:dyDescent="0.25">
      <c r="G220" s="487"/>
      <c r="H220" s="487"/>
      <c r="I220" s="487"/>
      <c r="J220" s="487"/>
      <c r="K220" s="487"/>
      <c r="L220" s="487"/>
      <c r="M220" s="487"/>
      <c r="N220" s="487"/>
      <c r="O220" s="487"/>
      <c r="P220" s="487"/>
      <c r="Q220" s="487"/>
      <c r="R220" s="487"/>
      <c r="S220" s="487"/>
      <c r="T220" s="487"/>
      <c r="U220" s="487"/>
      <c r="V220" s="487"/>
      <c r="X220" s="487"/>
      <c r="Y220" s="487"/>
      <c r="AA220" s="487"/>
    </row>
    <row r="221" spans="7:27" x14ac:dyDescent="0.25">
      <c r="G221" s="487"/>
      <c r="H221" s="487"/>
      <c r="I221" s="487"/>
      <c r="J221" s="487"/>
      <c r="K221" s="487"/>
      <c r="L221" s="487"/>
      <c r="M221" s="487"/>
      <c r="N221" s="487"/>
      <c r="O221" s="487"/>
      <c r="P221" s="487"/>
      <c r="Q221" s="487"/>
      <c r="R221" s="487"/>
      <c r="S221" s="487"/>
      <c r="T221" s="487"/>
      <c r="U221" s="487"/>
      <c r="V221" s="487"/>
      <c r="X221" s="487"/>
      <c r="Y221" s="487"/>
      <c r="AA221" s="487"/>
    </row>
    <row r="222" spans="7:27" x14ac:dyDescent="0.25">
      <c r="G222" s="487"/>
      <c r="H222" s="487"/>
      <c r="I222" s="487"/>
      <c r="J222" s="487"/>
      <c r="K222" s="487"/>
      <c r="L222" s="487"/>
      <c r="M222" s="487"/>
      <c r="N222" s="487"/>
      <c r="O222" s="487"/>
      <c r="P222" s="487"/>
      <c r="Q222" s="487"/>
      <c r="R222" s="487"/>
      <c r="S222" s="487"/>
      <c r="T222" s="487"/>
      <c r="U222" s="487"/>
      <c r="V222" s="487"/>
      <c r="X222" s="487"/>
      <c r="Y222" s="487"/>
      <c r="AA222" s="487"/>
    </row>
    <row r="223" spans="7:27" x14ac:dyDescent="0.25">
      <c r="G223" s="487"/>
      <c r="H223" s="487"/>
      <c r="I223" s="487"/>
      <c r="J223" s="487"/>
      <c r="K223" s="487"/>
      <c r="L223" s="487"/>
      <c r="M223" s="487"/>
      <c r="N223" s="487"/>
      <c r="O223" s="487"/>
      <c r="P223" s="487"/>
      <c r="Q223" s="487"/>
      <c r="R223" s="487"/>
      <c r="S223" s="487"/>
      <c r="T223" s="487"/>
      <c r="U223" s="487"/>
      <c r="V223" s="487"/>
      <c r="X223" s="487"/>
      <c r="Y223" s="487"/>
      <c r="AA223" s="487"/>
    </row>
    <row r="224" spans="7:27" x14ac:dyDescent="0.25">
      <c r="G224" s="487"/>
      <c r="H224" s="487"/>
      <c r="I224" s="487"/>
      <c r="J224" s="487"/>
      <c r="K224" s="487"/>
      <c r="L224" s="487"/>
      <c r="M224" s="487"/>
      <c r="N224" s="487"/>
      <c r="O224" s="487"/>
      <c r="P224" s="487"/>
      <c r="Q224" s="487"/>
      <c r="R224" s="487"/>
      <c r="S224" s="487"/>
      <c r="T224" s="487"/>
      <c r="U224" s="487"/>
      <c r="V224" s="487"/>
      <c r="X224" s="487"/>
      <c r="Y224" s="487"/>
      <c r="AA224" s="487"/>
    </row>
    <row r="225" spans="7:27" x14ac:dyDescent="0.25">
      <c r="G225" s="487"/>
      <c r="H225" s="487"/>
      <c r="I225" s="487"/>
      <c r="J225" s="487"/>
      <c r="K225" s="487"/>
      <c r="L225" s="487"/>
      <c r="M225" s="487"/>
      <c r="N225" s="487"/>
      <c r="O225" s="487"/>
      <c r="P225" s="487"/>
      <c r="Q225" s="487"/>
      <c r="R225" s="487"/>
      <c r="S225" s="487"/>
      <c r="T225" s="487"/>
      <c r="U225" s="487"/>
      <c r="V225" s="487"/>
      <c r="X225" s="487"/>
      <c r="Y225" s="487"/>
      <c r="AA225" s="487"/>
    </row>
    <row r="226" spans="7:27" x14ac:dyDescent="0.25">
      <c r="G226" s="487"/>
      <c r="H226" s="487"/>
      <c r="I226" s="487"/>
      <c r="J226" s="487"/>
      <c r="K226" s="487"/>
      <c r="L226" s="487"/>
      <c r="M226" s="487"/>
      <c r="N226" s="487"/>
      <c r="O226" s="487"/>
      <c r="P226" s="487"/>
      <c r="Q226" s="487"/>
      <c r="R226" s="487"/>
      <c r="S226" s="487"/>
      <c r="T226" s="487"/>
      <c r="U226" s="487"/>
      <c r="V226" s="487"/>
      <c r="X226" s="487"/>
      <c r="Y226" s="487"/>
      <c r="AA226" s="487"/>
    </row>
    <row r="227" spans="7:27" x14ac:dyDescent="0.25">
      <c r="G227" s="487"/>
      <c r="H227" s="487"/>
      <c r="I227" s="487"/>
      <c r="J227" s="487"/>
      <c r="K227" s="487"/>
      <c r="L227" s="487"/>
      <c r="M227" s="487"/>
      <c r="N227" s="487"/>
      <c r="O227" s="487"/>
      <c r="P227" s="487"/>
      <c r="Q227" s="487"/>
      <c r="R227" s="487"/>
      <c r="S227" s="487"/>
      <c r="T227" s="487"/>
      <c r="U227" s="487"/>
      <c r="V227" s="487"/>
      <c r="X227" s="487"/>
      <c r="Y227" s="487"/>
      <c r="AA227" s="487"/>
    </row>
    <row r="228" spans="7:27" x14ac:dyDescent="0.25">
      <c r="G228" s="487"/>
      <c r="H228" s="487"/>
      <c r="I228" s="487"/>
      <c r="J228" s="487"/>
      <c r="K228" s="487"/>
      <c r="L228" s="487"/>
      <c r="M228" s="487"/>
      <c r="N228" s="487"/>
      <c r="O228" s="487"/>
      <c r="P228" s="487"/>
      <c r="Q228" s="487"/>
      <c r="R228" s="487"/>
      <c r="S228" s="487"/>
      <c r="T228" s="487"/>
      <c r="U228" s="487"/>
      <c r="V228" s="487"/>
      <c r="X228" s="487"/>
      <c r="Y228" s="487"/>
      <c r="AA228" s="487"/>
    </row>
    <row r="229" spans="7:27" x14ac:dyDescent="0.25">
      <c r="G229" s="487"/>
      <c r="H229" s="487"/>
      <c r="I229" s="487"/>
      <c r="J229" s="487"/>
      <c r="K229" s="487"/>
      <c r="L229" s="487"/>
      <c r="M229" s="487"/>
      <c r="N229" s="487"/>
      <c r="O229" s="487"/>
      <c r="P229" s="487"/>
      <c r="Q229" s="487"/>
      <c r="R229" s="487"/>
      <c r="S229" s="487"/>
      <c r="T229" s="487"/>
      <c r="U229" s="487"/>
      <c r="V229" s="487"/>
      <c r="X229" s="487"/>
      <c r="Y229" s="487"/>
      <c r="AA229" s="487"/>
    </row>
    <row r="230" spans="7:27" x14ac:dyDescent="0.25">
      <c r="G230" s="487"/>
      <c r="H230" s="487"/>
      <c r="I230" s="487"/>
      <c r="J230" s="487"/>
      <c r="K230" s="487"/>
      <c r="L230" s="487"/>
      <c r="M230" s="487"/>
      <c r="N230" s="487"/>
      <c r="O230" s="487"/>
      <c r="P230" s="487"/>
      <c r="Q230" s="487"/>
      <c r="R230" s="487"/>
      <c r="S230" s="487"/>
      <c r="T230" s="487"/>
      <c r="U230" s="487"/>
      <c r="V230" s="487"/>
      <c r="X230" s="487"/>
      <c r="Y230" s="487"/>
      <c r="AA230" s="487"/>
    </row>
    <row r="231" spans="7:27" x14ac:dyDescent="0.25">
      <c r="G231" s="487"/>
      <c r="H231" s="487"/>
      <c r="I231" s="487"/>
      <c r="J231" s="487"/>
      <c r="K231" s="487"/>
      <c r="L231" s="487"/>
      <c r="M231" s="487"/>
      <c r="N231" s="487"/>
      <c r="O231" s="487"/>
      <c r="P231" s="487"/>
      <c r="Q231" s="487"/>
      <c r="R231" s="487"/>
      <c r="S231" s="487"/>
      <c r="T231" s="487"/>
      <c r="U231" s="487"/>
      <c r="V231" s="487"/>
      <c r="X231" s="487"/>
      <c r="Y231" s="487"/>
      <c r="AA231" s="487"/>
    </row>
    <row r="232" spans="7:27" x14ac:dyDescent="0.25">
      <c r="G232" s="487"/>
      <c r="H232" s="487"/>
      <c r="I232" s="487"/>
      <c r="J232" s="487"/>
      <c r="K232" s="487"/>
      <c r="L232" s="487"/>
      <c r="M232" s="487"/>
      <c r="N232" s="487"/>
      <c r="O232" s="487"/>
      <c r="P232" s="487"/>
      <c r="Q232" s="487"/>
      <c r="R232" s="487"/>
      <c r="S232" s="487"/>
      <c r="T232" s="487"/>
      <c r="U232" s="487"/>
      <c r="V232" s="487"/>
      <c r="X232" s="487"/>
      <c r="Y232" s="487"/>
      <c r="AA232" s="487"/>
    </row>
    <row r="233" spans="7:27" x14ac:dyDescent="0.25">
      <c r="G233" s="487"/>
      <c r="H233" s="487"/>
      <c r="I233" s="487"/>
      <c r="J233" s="487"/>
      <c r="K233" s="487"/>
      <c r="L233" s="487"/>
      <c r="M233" s="487"/>
      <c r="N233" s="487"/>
      <c r="O233" s="487"/>
      <c r="P233" s="487"/>
      <c r="Q233" s="487"/>
      <c r="R233" s="487"/>
      <c r="S233" s="487"/>
      <c r="T233" s="487"/>
      <c r="U233" s="487"/>
      <c r="V233" s="487"/>
      <c r="X233" s="487"/>
      <c r="Y233" s="487"/>
      <c r="AA233" s="487"/>
    </row>
    <row r="234" spans="7:27" x14ac:dyDescent="0.25">
      <c r="G234" s="487"/>
      <c r="H234" s="487"/>
      <c r="I234" s="487"/>
      <c r="J234" s="487"/>
      <c r="K234" s="487"/>
      <c r="L234" s="487"/>
      <c r="M234" s="487"/>
      <c r="N234" s="487"/>
      <c r="O234" s="487"/>
      <c r="P234" s="487"/>
      <c r="Q234" s="487"/>
      <c r="R234" s="487"/>
      <c r="S234" s="487"/>
      <c r="T234" s="487"/>
      <c r="U234" s="487"/>
      <c r="V234" s="487"/>
      <c r="X234" s="487"/>
      <c r="Y234" s="487"/>
      <c r="AA234" s="487"/>
    </row>
    <row r="235" spans="7:27" x14ac:dyDescent="0.25">
      <c r="G235" s="487"/>
      <c r="H235" s="487"/>
      <c r="I235" s="487"/>
      <c r="J235" s="487"/>
      <c r="K235" s="487"/>
      <c r="L235" s="487"/>
      <c r="M235" s="487"/>
      <c r="N235" s="487"/>
      <c r="O235" s="487"/>
      <c r="P235" s="487"/>
      <c r="Q235" s="487"/>
      <c r="R235" s="487"/>
      <c r="S235" s="487"/>
      <c r="T235" s="487"/>
      <c r="U235" s="487"/>
      <c r="V235" s="487"/>
      <c r="X235" s="487"/>
      <c r="Y235" s="487"/>
      <c r="AA235" s="487"/>
    </row>
    <row r="236" spans="7:27" x14ac:dyDescent="0.25">
      <c r="G236" s="487"/>
      <c r="H236" s="487"/>
      <c r="I236" s="487"/>
      <c r="J236" s="487"/>
      <c r="K236" s="487"/>
      <c r="L236" s="487"/>
      <c r="M236" s="487"/>
      <c r="N236" s="487"/>
      <c r="O236" s="487"/>
      <c r="P236" s="487"/>
      <c r="Q236" s="487"/>
      <c r="R236" s="487"/>
      <c r="S236" s="487"/>
      <c r="T236" s="487"/>
      <c r="U236" s="487"/>
      <c r="V236" s="487"/>
      <c r="X236" s="487"/>
      <c r="Y236" s="487"/>
      <c r="AA236" s="487"/>
    </row>
    <row r="237" spans="7:27" x14ac:dyDescent="0.25">
      <c r="G237" s="487"/>
      <c r="H237" s="487"/>
      <c r="I237" s="487"/>
      <c r="J237" s="487"/>
      <c r="K237" s="487"/>
      <c r="L237" s="487"/>
      <c r="M237" s="487"/>
      <c r="N237" s="487"/>
      <c r="O237" s="487"/>
      <c r="P237" s="487"/>
      <c r="Q237" s="487"/>
      <c r="R237" s="487"/>
      <c r="S237" s="487"/>
      <c r="T237" s="487"/>
      <c r="U237" s="487"/>
      <c r="V237" s="487"/>
      <c r="X237" s="487"/>
      <c r="Y237" s="487"/>
      <c r="AA237" s="487"/>
    </row>
    <row r="238" spans="7:27" x14ac:dyDescent="0.25">
      <c r="G238" s="487"/>
      <c r="H238" s="487"/>
      <c r="I238" s="487"/>
      <c r="J238" s="487"/>
      <c r="K238" s="487"/>
      <c r="L238" s="487"/>
      <c r="M238" s="487"/>
      <c r="N238" s="487"/>
      <c r="O238" s="487"/>
      <c r="P238" s="487"/>
      <c r="Q238" s="487"/>
      <c r="R238" s="487"/>
      <c r="S238" s="487"/>
      <c r="T238" s="487"/>
      <c r="U238" s="487"/>
      <c r="V238" s="487"/>
      <c r="X238" s="487"/>
      <c r="Y238" s="487"/>
      <c r="AA238" s="487"/>
    </row>
    <row r="239" spans="7:27" x14ac:dyDescent="0.25">
      <c r="G239" s="487"/>
      <c r="H239" s="487"/>
      <c r="I239" s="487"/>
      <c r="J239" s="487"/>
      <c r="K239" s="487"/>
      <c r="L239" s="487"/>
      <c r="M239" s="487"/>
      <c r="N239" s="487"/>
      <c r="O239" s="487"/>
      <c r="P239" s="487"/>
      <c r="Q239" s="487"/>
      <c r="R239" s="487"/>
      <c r="S239" s="487"/>
      <c r="T239" s="487"/>
      <c r="U239" s="487"/>
      <c r="V239" s="487"/>
      <c r="X239" s="487"/>
      <c r="Y239" s="487"/>
      <c r="AA239" s="487"/>
    </row>
    <row r="240" spans="7:27" x14ac:dyDescent="0.25">
      <c r="G240" s="487"/>
      <c r="H240" s="487"/>
      <c r="I240" s="487"/>
      <c r="J240" s="487"/>
      <c r="K240" s="487"/>
      <c r="L240" s="487"/>
      <c r="M240" s="487"/>
      <c r="N240" s="487"/>
      <c r="O240" s="487"/>
      <c r="P240" s="487"/>
      <c r="Q240" s="487"/>
      <c r="R240" s="487"/>
      <c r="S240" s="487"/>
      <c r="T240" s="487"/>
      <c r="U240" s="487"/>
      <c r="V240" s="487"/>
      <c r="X240" s="487"/>
      <c r="Y240" s="487"/>
      <c r="AA240" s="487"/>
    </row>
    <row r="241" spans="7:27" x14ac:dyDescent="0.25">
      <c r="G241" s="487"/>
      <c r="H241" s="487"/>
      <c r="I241" s="487"/>
      <c r="J241" s="487"/>
      <c r="K241" s="487"/>
      <c r="L241" s="487"/>
      <c r="M241" s="487"/>
      <c r="N241" s="487"/>
      <c r="O241" s="487"/>
      <c r="P241" s="487"/>
      <c r="Q241" s="487"/>
      <c r="R241" s="487"/>
      <c r="S241" s="487"/>
      <c r="T241" s="487"/>
      <c r="U241" s="487"/>
      <c r="V241" s="487"/>
      <c r="X241" s="487"/>
      <c r="Y241" s="487"/>
      <c r="AA241" s="487"/>
    </row>
    <row r="242" spans="7:27" x14ac:dyDescent="0.25">
      <c r="G242" s="487"/>
      <c r="H242" s="487"/>
      <c r="I242" s="487"/>
      <c r="J242" s="487"/>
      <c r="K242" s="487"/>
      <c r="L242" s="487"/>
      <c r="M242" s="487"/>
      <c r="N242" s="487"/>
      <c r="O242" s="487"/>
      <c r="P242" s="487"/>
      <c r="Q242" s="487"/>
      <c r="R242" s="487"/>
      <c r="S242" s="487"/>
      <c r="T242" s="487"/>
      <c r="U242" s="487"/>
      <c r="V242" s="487"/>
      <c r="X242" s="487"/>
      <c r="Y242" s="487"/>
      <c r="AA242" s="487"/>
    </row>
    <row r="243" spans="7:27" x14ac:dyDescent="0.25">
      <c r="G243" s="487"/>
      <c r="H243" s="487"/>
      <c r="I243" s="487"/>
      <c r="J243" s="487"/>
      <c r="K243" s="487"/>
      <c r="L243" s="487"/>
      <c r="M243" s="487"/>
      <c r="N243" s="487"/>
      <c r="O243" s="487"/>
      <c r="P243" s="487"/>
      <c r="Q243" s="487"/>
      <c r="R243" s="487"/>
      <c r="S243" s="487"/>
      <c r="T243" s="487"/>
      <c r="U243" s="487"/>
      <c r="V243" s="487"/>
      <c r="X243" s="487"/>
      <c r="Y243" s="487"/>
      <c r="AA243" s="487"/>
    </row>
    <row r="244" spans="7:27" x14ac:dyDescent="0.25">
      <c r="G244" s="487"/>
      <c r="H244" s="487"/>
      <c r="I244" s="487"/>
      <c r="J244" s="487"/>
      <c r="K244" s="487"/>
      <c r="L244" s="487"/>
      <c r="M244" s="487"/>
      <c r="N244" s="487"/>
      <c r="O244" s="487"/>
      <c r="P244" s="487"/>
      <c r="Q244" s="487"/>
      <c r="R244" s="487"/>
      <c r="S244" s="487"/>
      <c r="T244" s="487"/>
      <c r="U244" s="487"/>
      <c r="V244" s="487"/>
      <c r="X244" s="487"/>
      <c r="Y244" s="487"/>
      <c r="AA244" s="487"/>
    </row>
    <row r="245" spans="7:27" x14ac:dyDescent="0.25">
      <c r="G245" s="487"/>
      <c r="H245" s="487"/>
      <c r="I245" s="487"/>
      <c r="J245" s="487"/>
      <c r="K245" s="487"/>
      <c r="L245" s="487"/>
      <c r="M245" s="487"/>
      <c r="N245" s="487"/>
      <c r="O245" s="487"/>
      <c r="P245" s="487"/>
      <c r="Q245" s="487"/>
      <c r="R245" s="487"/>
      <c r="S245" s="487"/>
      <c r="T245" s="487"/>
      <c r="U245" s="487"/>
      <c r="V245" s="487"/>
      <c r="X245" s="487"/>
      <c r="Y245" s="487"/>
      <c r="AA245" s="487"/>
    </row>
    <row r="246" spans="7:27" x14ac:dyDescent="0.25">
      <c r="G246" s="487"/>
      <c r="H246" s="487"/>
      <c r="I246" s="487"/>
      <c r="J246" s="487"/>
      <c r="K246" s="487"/>
      <c r="L246" s="487"/>
      <c r="M246" s="487"/>
      <c r="N246" s="487"/>
      <c r="O246" s="487"/>
      <c r="P246" s="487"/>
      <c r="Q246" s="487"/>
      <c r="R246" s="487"/>
      <c r="S246" s="487"/>
      <c r="T246" s="487"/>
      <c r="U246" s="487"/>
      <c r="V246" s="487"/>
      <c r="X246" s="487"/>
      <c r="Y246" s="487"/>
      <c r="AA246" s="487"/>
    </row>
    <row r="247" spans="7:27" x14ac:dyDescent="0.25">
      <c r="G247" s="487"/>
      <c r="H247" s="487"/>
      <c r="I247" s="487"/>
      <c r="J247" s="487"/>
      <c r="K247" s="487"/>
      <c r="L247" s="487"/>
      <c r="M247" s="487"/>
      <c r="N247" s="487"/>
      <c r="O247" s="487"/>
      <c r="P247" s="487"/>
      <c r="Q247" s="487"/>
      <c r="R247" s="487"/>
      <c r="S247" s="487"/>
      <c r="T247" s="487"/>
      <c r="U247" s="487"/>
      <c r="V247" s="487"/>
      <c r="X247" s="487"/>
      <c r="Y247" s="487"/>
      <c r="AA247" s="487"/>
    </row>
    <row r="248" spans="7:27" x14ac:dyDescent="0.25">
      <c r="G248" s="487"/>
      <c r="H248" s="487"/>
      <c r="I248" s="487"/>
      <c r="J248" s="487"/>
      <c r="K248" s="487"/>
      <c r="L248" s="487"/>
      <c r="M248" s="487"/>
      <c r="N248" s="487"/>
      <c r="O248" s="487"/>
      <c r="P248" s="487"/>
      <c r="Q248" s="487"/>
      <c r="R248" s="487"/>
      <c r="S248" s="487"/>
      <c r="T248" s="487"/>
      <c r="U248" s="487"/>
      <c r="V248" s="487"/>
      <c r="X248" s="487"/>
      <c r="Y248" s="487"/>
      <c r="AA248" s="487"/>
    </row>
    <row r="249" spans="7:27" x14ac:dyDescent="0.25">
      <c r="G249" s="487"/>
      <c r="H249" s="487"/>
      <c r="I249" s="487"/>
      <c r="J249" s="487"/>
      <c r="K249" s="487"/>
      <c r="L249" s="487"/>
      <c r="M249" s="487"/>
      <c r="N249" s="487"/>
      <c r="O249" s="487"/>
      <c r="P249" s="487"/>
      <c r="Q249" s="487"/>
      <c r="R249" s="487"/>
      <c r="S249" s="487"/>
      <c r="T249" s="487"/>
      <c r="U249" s="487"/>
      <c r="V249" s="487"/>
      <c r="X249" s="487"/>
      <c r="Y249" s="487"/>
      <c r="AA249" s="487"/>
    </row>
    <row r="250" spans="7:27" x14ac:dyDescent="0.25">
      <c r="G250" s="487"/>
      <c r="H250" s="487"/>
      <c r="I250" s="487"/>
      <c r="J250" s="487"/>
      <c r="K250" s="487"/>
      <c r="L250" s="487"/>
      <c r="M250" s="487"/>
      <c r="N250" s="487"/>
      <c r="O250" s="487"/>
      <c r="P250" s="487"/>
      <c r="Q250" s="487"/>
      <c r="R250" s="487"/>
      <c r="S250" s="487"/>
      <c r="T250" s="487"/>
      <c r="U250" s="487"/>
      <c r="V250" s="487"/>
      <c r="X250" s="487"/>
      <c r="Y250" s="487"/>
      <c r="AA250" s="487"/>
    </row>
    <row r="251" spans="7:27" x14ac:dyDescent="0.25">
      <c r="G251" s="487"/>
      <c r="H251" s="487"/>
      <c r="I251" s="487"/>
      <c r="J251" s="487"/>
      <c r="K251" s="487"/>
      <c r="L251" s="487"/>
      <c r="M251" s="487"/>
      <c r="N251" s="487"/>
      <c r="O251" s="487"/>
      <c r="P251" s="487"/>
      <c r="Q251" s="487"/>
      <c r="R251" s="487"/>
      <c r="S251" s="487"/>
      <c r="T251" s="487"/>
      <c r="U251" s="487"/>
      <c r="V251" s="487"/>
      <c r="X251" s="487"/>
      <c r="Y251" s="487"/>
      <c r="AA251" s="487"/>
    </row>
    <row r="252" spans="7:27" x14ac:dyDescent="0.25">
      <c r="G252" s="487"/>
      <c r="H252" s="487"/>
      <c r="I252" s="487"/>
      <c r="J252" s="487"/>
      <c r="K252" s="487"/>
      <c r="L252" s="487"/>
      <c r="M252" s="487"/>
      <c r="N252" s="487"/>
      <c r="O252" s="487"/>
      <c r="P252" s="487"/>
      <c r="Q252" s="487"/>
      <c r="R252" s="487"/>
      <c r="S252" s="487"/>
      <c r="T252" s="487"/>
      <c r="U252" s="487"/>
      <c r="V252" s="487"/>
      <c r="X252" s="487"/>
      <c r="Y252" s="487"/>
      <c r="AA252" s="487"/>
    </row>
    <row r="253" spans="7:27" x14ac:dyDescent="0.25">
      <c r="G253" s="487"/>
      <c r="H253" s="487"/>
      <c r="I253" s="487"/>
      <c r="J253" s="487"/>
      <c r="K253" s="487"/>
      <c r="L253" s="487"/>
      <c r="M253" s="487"/>
      <c r="N253" s="487"/>
      <c r="O253" s="487"/>
      <c r="P253" s="487"/>
      <c r="Q253" s="487"/>
      <c r="R253" s="487"/>
      <c r="S253" s="487"/>
      <c r="T253" s="487"/>
      <c r="U253" s="487"/>
      <c r="V253" s="487"/>
      <c r="X253" s="487"/>
      <c r="Y253" s="487"/>
      <c r="AA253" s="487"/>
    </row>
    <row r="254" spans="7:27" x14ac:dyDescent="0.25">
      <c r="G254" s="487"/>
      <c r="H254" s="487"/>
      <c r="I254" s="487"/>
      <c r="J254" s="487"/>
      <c r="K254" s="487"/>
      <c r="L254" s="487"/>
      <c r="M254" s="487"/>
      <c r="N254" s="487"/>
      <c r="O254" s="487"/>
      <c r="P254" s="487"/>
      <c r="Q254" s="487"/>
      <c r="R254" s="487"/>
      <c r="S254" s="487"/>
      <c r="T254" s="487"/>
      <c r="U254" s="487"/>
      <c r="V254" s="487"/>
      <c r="X254" s="487"/>
      <c r="Y254" s="487"/>
      <c r="AA254" s="487"/>
    </row>
    <row r="255" spans="7:27" x14ac:dyDescent="0.25">
      <c r="G255" s="487"/>
      <c r="H255" s="487"/>
      <c r="I255" s="487"/>
      <c r="J255" s="487"/>
      <c r="K255" s="487"/>
      <c r="L255" s="487"/>
      <c r="M255" s="487"/>
      <c r="N255" s="487"/>
      <c r="O255" s="487"/>
      <c r="P255" s="487"/>
      <c r="Q255" s="487"/>
      <c r="R255" s="487"/>
      <c r="S255" s="487"/>
      <c r="T255" s="487"/>
      <c r="U255" s="487"/>
      <c r="V255" s="487"/>
      <c r="X255" s="487"/>
      <c r="Y255" s="487"/>
      <c r="AA255" s="487"/>
    </row>
    <row r="256" spans="7:27" x14ac:dyDescent="0.25">
      <c r="G256" s="487"/>
      <c r="H256" s="487"/>
      <c r="I256" s="487"/>
      <c r="J256" s="487"/>
      <c r="K256" s="487"/>
      <c r="L256" s="487"/>
      <c r="M256" s="487"/>
      <c r="N256" s="487"/>
      <c r="O256" s="487"/>
      <c r="P256" s="487"/>
      <c r="Q256" s="487"/>
      <c r="R256" s="487"/>
      <c r="S256" s="487"/>
      <c r="T256" s="487"/>
      <c r="U256" s="487"/>
      <c r="V256" s="487"/>
      <c r="X256" s="487"/>
      <c r="Y256" s="487"/>
      <c r="AA256" s="487"/>
    </row>
    <row r="257" spans="7:27" x14ac:dyDescent="0.25">
      <c r="G257" s="487"/>
      <c r="H257" s="487"/>
      <c r="I257" s="487"/>
      <c r="J257" s="487"/>
      <c r="K257" s="487"/>
      <c r="L257" s="487"/>
      <c r="M257" s="487"/>
      <c r="N257" s="487"/>
      <c r="O257" s="487"/>
      <c r="P257" s="487"/>
      <c r="Q257" s="487"/>
      <c r="R257" s="487"/>
      <c r="S257" s="487"/>
      <c r="T257" s="487"/>
      <c r="U257" s="487"/>
      <c r="V257" s="487"/>
      <c r="X257" s="487"/>
      <c r="Y257" s="487"/>
      <c r="AA257" s="487"/>
    </row>
    <row r="258" spans="7:27" x14ac:dyDescent="0.25">
      <c r="G258" s="487"/>
      <c r="H258" s="487"/>
      <c r="I258" s="487"/>
      <c r="J258" s="487"/>
      <c r="K258" s="487"/>
      <c r="L258" s="487"/>
      <c r="M258" s="487"/>
      <c r="N258" s="487"/>
      <c r="O258" s="487"/>
      <c r="P258" s="487"/>
      <c r="Q258" s="487"/>
      <c r="R258" s="487"/>
      <c r="S258" s="487"/>
      <c r="T258" s="487"/>
      <c r="U258" s="487"/>
      <c r="V258" s="487"/>
      <c r="X258" s="487"/>
      <c r="Y258" s="487"/>
      <c r="AA258" s="487"/>
    </row>
    <row r="259" spans="7:27" x14ac:dyDescent="0.25">
      <c r="G259" s="487"/>
      <c r="H259" s="487"/>
      <c r="I259" s="487"/>
      <c r="J259" s="487"/>
      <c r="K259" s="487"/>
      <c r="L259" s="487"/>
      <c r="M259" s="487"/>
      <c r="N259" s="487"/>
      <c r="O259" s="487"/>
      <c r="P259" s="487"/>
      <c r="Q259" s="487"/>
      <c r="R259" s="487"/>
      <c r="S259" s="487"/>
      <c r="T259" s="487"/>
      <c r="U259" s="487"/>
      <c r="V259" s="487"/>
      <c r="X259" s="487"/>
      <c r="Y259" s="487"/>
      <c r="AA259" s="487"/>
    </row>
    <row r="260" spans="7:27" x14ac:dyDescent="0.25">
      <c r="G260" s="487"/>
      <c r="H260" s="487"/>
      <c r="I260" s="487"/>
      <c r="J260" s="487"/>
      <c r="K260" s="487"/>
      <c r="L260" s="487"/>
      <c r="M260" s="487"/>
      <c r="N260" s="487"/>
      <c r="O260" s="487"/>
      <c r="P260" s="487"/>
      <c r="Q260" s="487"/>
      <c r="R260" s="487"/>
      <c r="S260" s="487"/>
      <c r="T260" s="487"/>
      <c r="U260" s="487"/>
      <c r="V260" s="487"/>
      <c r="X260" s="487"/>
      <c r="Y260" s="487"/>
      <c r="AA260" s="487"/>
    </row>
    <row r="261" spans="7:27" x14ac:dyDescent="0.25">
      <c r="G261" s="487"/>
      <c r="H261" s="487"/>
      <c r="I261" s="487"/>
      <c r="J261" s="487"/>
      <c r="K261" s="487"/>
      <c r="L261" s="487"/>
      <c r="M261" s="487"/>
      <c r="N261" s="487"/>
      <c r="O261" s="487"/>
      <c r="P261" s="487"/>
      <c r="Q261" s="487"/>
      <c r="R261" s="487"/>
      <c r="S261" s="487"/>
      <c r="T261" s="487"/>
      <c r="U261" s="487"/>
      <c r="V261" s="487"/>
      <c r="X261" s="487"/>
      <c r="Y261" s="487"/>
      <c r="AA261" s="487"/>
    </row>
    <row r="262" spans="7:27" x14ac:dyDescent="0.25">
      <c r="G262" s="487"/>
      <c r="H262" s="487"/>
      <c r="I262" s="487"/>
      <c r="J262" s="487"/>
      <c r="K262" s="487"/>
      <c r="L262" s="487"/>
      <c r="M262" s="487"/>
      <c r="N262" s="487"/>
      <c r="O262" s="487"/>
      <c r="P262" s="487"/>
      <c r="Q262" s="487"/>
      <c r="R262" s="487"/>
      <c r="S262" s="487"/>
      <c r="T262" s="487"/>
      <c r="U262" s="487"/>
      <c r="V262" s="487"/>
      <c r="X262" s="487"/>
      <c r="Y262" s="487"/>
      <c r="AA262" s="487"/>
    </row>
    <row r="263" spans="7:27" x14ac:dyDescent="0.25">
      <c r="G263" s="487"/>
      <c r="H263" s="487"/>
      <c r="I263" s="487"/>
      <c r="J263" s="487"/>
      <c r="K263" s="487"/>
      <c r="L263" s="487"/>
      <c r="M263" s="487"/>
      <c r="N263" s="487"/>
      <c r="O263" s="487"/>
      <c r="P263" s="487"/>
      <c r="Q263" s="487"/>
      <c r="R263" s="487"/>
      <c r="S263" s="487"/>
      <c r="T263" s="487"/>
      <c r="U263" s="487"/>
      <c r="V263" s="487"/>
      <c r="X263" s="487"/>
      <c r="Y263" s="487"/>
      <c r="AA263" s="487"/>
    </row>
    <row r="264" spans="7:27" x14ac:dyDescent="0.25">
      <c r="G264" s="487"/>
      <c r="H264" s="487"/>
      <c r="I264" s="487"/>
      <c r="J264" s="487"/>
      <c r="K264" s="487"/>
      <c r="L264" s="487"/>
      <c r="M264" s="487"/>
      <c r="N264" s="487"/>
      <c r="O264" s="487"/>
      <c r="P264" s="487"/>
      <c r="Q264" s="487"/>
      <c r="R264" s="487"/>
      <c r="S264" s="487"/>
      <c r="T264" s="487"/>
      <c r="U264" s="487"/>
      <c r="V264" s="487"/>
      <c r="X264" s="487"/>
      <c r="Y264" s="487"/>
      <c r="AA264" s="487"/>
    </row>
    <row r="265" spans="7:27" x14ac:dyDescent="0.25">
      <c r="G265" s="487"/>
      <c r="H265" s="487"/>
      <c r="I265" s="487"/>
      <c r="J265" s="487"/>
      <c r="K265" s="487"/>
      <c r="L265" s="487"/>
      <c r="M265" s="487"/>
      <c r="N265" s="487"/>
      <c r="O265" s="487"/>
      <c r="P265" s="487"/>
      <c r="Q265" s="487"/>
      <c r="R265" s="487"/>
      <c r="S265" s="487"/>
      <c r="T265" s="487"/>
      <c r="U265" s="487"/>
      <c r="V265" s="487"/>
      <c r="X265" s="487"/>
      <c r="Y265" s="487"/>
      <c r="AA265" s="487"/>
    </row>
    <row r="266" spans="7:27" x14ac:dyDescent="0.25">
      <c r="G266" s="487"/>
      <c r="H266" s="487"/>
      <c r="I266" s="487"/>
      <c r="J266" s="487"/>
      <c r="K266" s="487"/>
      <c r="L266" s="487"/>
      <c r="M266" s="487"/>
      <c r="N266" s="487"/>
      <c r="O266" s="487"/>
      <c r="P266" s="487"/>
      <c r="Q266" s="487"/>
      <c r="R266" s="487"/>
      <c r="S266" s="487"/>
      <c r="T266" s="487"/>
      <c r="U266" s="487"/>
      <c r="V266" s="487"/>
      <c r="X266" s="487"/>
      <c r="Y266" s="487"/>
      <c r="AA266" s="487"/>
    </row>
    <row r="267" spans="7:27" x14ac:dyDescent="0.25">
      <c r="G267" s="487"/>
      <c r="H267" s="487"/>
      <c r="I267" s="487"/>
      <c r="J267" s="487"/>
      <c r="K267" s="487"/>
      <c r="L267" s="487"/>
      <c r="M267" s="487"/>
      <c r="N267" s="487"/>
      <c r="O267" s="487"/>
      <c r="P267" s="487"/>
      <c r="Q267" s="487"/>
      <c r="R267" s="487"/>
      <c r="S267" s="487"/>
      <c r="T267" s="487"/>
      <c r="U267" s="487"/>
      <c r="V267" s="487"/>
      <c r="X267" s="487"/>
      <c r="Y267" s="487"/>
      <c r="AA267" s="487"/>
    </row>
    <row r="268" spans="7:27" x14ac:dyDescent="0.25">
      <c r="G268" s="487"/>
      <c r="H268" s="487"/>
      <c r="I268" s="487"/>
      <c r="J268" s="487"/>
      <c r="K268" s="487"/>
      <c r="L268" s="487"/>
      <c r="M268" s="487"/>
      <c r="N268" s="487"/>
      <c r="O268" s="487"/>
      <c r="P268" s="487"/>
      <c r="Q268" s="487"/>
      <c r="R268" s="487"/>
      <c r="S268" s="487"/>
      <c r="T268" s="487"/>
      <c r="U268" s="487"/>
      <c r="V268" s="487"/>
      <c r="X268" s="487"/>
      <c r="Y268" s="487"/>
      <c r="AA268" s="487"/>
    </row>
    <row r="269" spans="7:27" x14ac:dyDescent="0.25">
      <c r="G269" s="487"/>
      <c r="H269" s="487"/>
      <c r="I269" s="487"/>
      <c r="J269" s="487"/>
      <c r="K269" s="487"/>
      <c r="L269" s="487"/>
      <c r="M269" s="487"/>
      <c r="N269" s="487"/>
      <c r="O269" s="487"/>
      <c r="P269" s="487"/>
      <c r="Q269" s="487"/>
      <c r="R269" s="487"/>
      <c r="S269" s="487"/>
      <c r="T269" s="487"/>
      <c r="U269" s="487"/>
      <c r="V269" s="487"/>
      <c r="X269" s="487"/>
      <c r="Y269" s="487"/>
      <c r="AA269" s="487"/>
    </row>
    <row r="270" spans="7:27" x14ac:dyDescent="0.25">
      <c r="G270" s="487"/>
      <c r="H270" s="487"/>
      <c r="I270" s="487"/>
      <c r="J270" s="487"/>
      <c r="K270" s="487"/>
      <c r="L270" s="487"/>
      <c r="M270" s="487"/>
      <c r="N270" s="487"/>
      <c r="O270" s="487"/>
      <c r="P270" s="487"/>
      <c r="Q270" s="487"/>
      <c r="R270" s="487"/>
      <c r="S270" s="487"/>
      <c r="T270" s="487"/>
      <c r="U270" s="487"/>
      <c r="V270" s="487"/>
      <c r="X270" s="487"/>
      <c r="Y270" s="487"/>
      <c r="AA270" s="487"/>
    </row>
    <row r="271" spans="7:27" x14ac:dyDescent="0.25">
      <c r="G271" s="487"/>
      <c r="H271" s="487"/>
      <c r="I271" s="487"/>
      <c r="J271" s="487"/>
      <c r="K271" s="487"/>
      <c r="L271" s="487"/>
      <c r="M271" s="487"/>
      <c r="N271" s="487"/>
      <c r="O271" s="487"/>
      <c r="P271" s="487"/>
      <c r="Q271" s="487"/>
      <c r="R271" s="487"/>
      <c r="S271" s="487"/>
      <c r="T271" s="487"/>
      <c r="U271" s="487"/>
      <c r="V271" s="487"/>
      <c r="X271" s="487"/>
      <c r="Y271" s="487"/>
      <c r="AA271" s="487"/>
    </row>
    <row r="272" spans="7:27" x14ac:dyDescent="0.25">
      <c r="G272" s="487"/>
      <c r="H272" s="487"/>
      <c r="I272" s="487"/>
      <c r="J272" s="487"/>
      <c r="K272" s="487"/>
      <c r="L272" s="487"/>
      <c r="M272" s="487"/>
      <c r="N272" s="487"/>
      <c r="O272" s="487"/>
      <c r="P272" s="487"/>
      <c r="Q272" s="487"/>
      <c r="R272" s="487"/>
      <c r="S272" s="487"/>
      <c r="T272" s="487"/>
      <c r="U272" s="487"/>
      <c r="V272" s="487"/>
      <c r="X272" s="487"/>
      <c r="Y272" s="487"/>
      <c r="AA272" s="487"/>
    </row>
    <row r="273" spans="7:27" x14ac:dyDescent="0.25">
      <c r="G273" s="487"/>
      <c r="H273" s="487"/>
      <c r="I273" s="487"/>
      <c r="J273" s="487"/>
      <c r="K273" s="487"/>
      <c r="L273" s="487"/>
      <c r="M273" s="487"/>
      <c r="N273" s="487"/>
      <c r="O273" s="487"/>
      <c r="P273" s="487"/>
      <c r="Q273" s="487"/>
      <c r="R273" s="487"/>
      <c r="S273" s="487"/>
      <c r="T273" s="487"/>
      <c r="U273" s="487"/>
      <c r="V273" s="487"/>
      <c r="X273" s="487"/>
      <c r="Y273" s="487"/>
      <c r="AA273" s="487"/>
    </row>
    <row r="274" spans="7:27" x14ac:dyDescent="0.25">
      <c r="G274" s="487"/>
      <c r="H274" s="487"/>
      <c r="I274" s="487"/>
      <c r="J274" s="487"/>
      <c r="K274" s="487"/>
      <c r="L274" s="487"/>
      <c r="M274" s="487"/>
      <c r="N274" s="487"/>
      <c r="O274" s="487"/>
      <c r="P274" s="487"/>
      <c r="Q274" s="487"/>
      <c r="R274" s="487"/>
      <c r="S274" s="487"/>
      <c r="T274" s="487"/>
      <c r="U274" s="487"/>
      <c r="V274" s="487"/>
      <c r="X274" s="487"/>
      <c r="Y274" s="487"/>
      <c r="AA274" s="487"/>
    </row>
    <row r="275" spans="7:27" x14ac:dyDescent="0.25">
      <c r="G275" s="487"/>
      <c r="H275" s="487"/>
      <c r="I275" s="487"/>
      <c r="J275" s="487"/>
      <c r="K275" s="487"/>
      <c r="L275" s="487"/>
      <c r="M275" s="487"/>
      <c r="N275" s="487"/>
      <c r="O275" s="487"/>
      <c r="P275" s="487"/>
      <c r="Q275" s="487"/>
      <c r="R275" s="487"/>
      <c r="S275" s="487"/>
      <c r="T275" s="487"/>
      <c r="U275" s="487"/>
      <c r="V275" s="487"/>
      <c r="X275" s="487"/>
      <c r="Y275" s="487"/>
      <c r="AA275" s="487"/>
    </row>
    <row r="276" spans="7:27" x14ac:dyDescent="0.25">
      <c r="G276" s="487"/>
      <c r="H276" s="487"/>
      <c r="I276" s="487"/>
      <c r="J276" s="487"/>
      <c r="K276" s="487"/>
      <c r="L276" s="487"/>
      <c r="M276" s="487"/>
      <c r="N276" s="487"/>
      <c r="O276" s="487"/>
      <c r="P276" s="487"/>
      <c r="Q276" s="487"/>
      <c r="R276" s="487"/>
      <c r="S276" s="487"/>
      <c r="T276" s="487"/>
      <c r="U276" s="487"/>
      <c r="V276" s="487"/>
      <c r="X276" s="487"/>
      <c r="Y276" s="487"/>
      <c r="AA276" s="487"/>
    </row>
    <row r="277" spans="7:27" x14ac:dyDescent="0.25">
      <c r="G277" s="487"/>
      <c r="H277" s="487"/>
      <c r="I277" s="487"/>
      <c r="J277" s="487"/>
      <c r="K277" s="487"/>
      <c r="L277" s="487"/>
      <c r="M277" s="487"/>
      <c r="N277" s="487"/>
      <c r="O277" s="487"/>
      <c r="P277" s="487"/>
      <c r="Q277" s="487"/>
      <c r="R277" s="487"/>
      <c r="S277" s="487"/>
      <c r="T277" s="487"/>
      <c r="U277" s="487"/>
      <c r="V277" s="487"/>
      <c r="X277" s="487"/>
      <c r="Y277" s="487"/>
      <c r="AA277" s="487"/>
    </row>
    <row r="278" spans="7:27" x14ac:dyDescent="0.25">
      <c r="G278" s="487"/>
      <c r="H278" s="487"/>
      <c r="I278" s="487"/>
      <c r="J278" s="487"/>
      <c r="K278" s="487"/>
      <c r="L278" s="487"/>
      <c r="M278" s="487"/>
      <c r="N278" s="487"/>
      <c r="O278" s="487"/>
      <c r="P278" s="487"/>
      <c r="Q278" s="487"/>
      <c r="R278" s="487"/>
      <c r="S278" s="487"/>
      <c r="T278" s="487"/>
      <c r="U278" s="487"/>
      <c r="V278" s="487"/>
      <c r="X278" s="487"/>
      <c r="Y278" s="487"/>
      <c r="AA278" s="487"/>
    </row>
    <row r="279" spans="7:27" x14ac:dyDescent="0.25">
      <c r="G279" s="487"/>
      <c r="H279" s="487"/>
      <c r="I279" s="487"/>
      <c r="J279" s="487"/>
      <c r="K279" s="487"/>
      <c r="L279" s="487"/>
      <c r="M279" s="487"/>
      <c r="N279" s="487"/>
      <c r="O279" s="487"/>
      <c r="P279" s="487"/>
      <c r="Q279" s="487"/>
      <c r="R279" s="487"/>
      <c r="S279" s="487"/>
      <c r="T279" s="487"/>
      <c r="U279" s="487"/>
      <c r="V279" s="487"/>
      <c r="X279" s="487"/>
      <c r="Y279" s="487"/>
      <c r="AA279" s="487"/>
    </row>
    <row r="280" spans="7:27" x14ac:dyDescent="0.25">
      <c r="G280" s="487"/>
      <c r="H280" s="487"/>
      <c r="I280" s="487"/>
      <c r="J280" s="487"/>
      <c r="K280" s="487"/>
      <c r="L280" s="487"/>
      <c r="M280" s="487"/>
      <c r="N280" s="487"/>
      <c r="O280" s="487"/>
      <c r="P280" s="487"/>
      <c r="Q280" s="487"/>
      <c r="R280" s="487"/>
      <c r="S280" s="487"/>
      <c r="T280" s="487"/>
      <c r="U280" s="487"/>
      <c r="V280" s="487"/>
      <c r="X280" s="487"/>
      <c r="Y280" s="487"/>
      <c r="AA280" s="487"/>
    </row>
    <row r="281" spans="7:27" x14ac:dyDescent="0.25">
      <c r="G281" s="487"/>
      <c r="H281" s="487"/>
      <c r="I281" s="487"/>
      <c r="J281" s="487"/>
      <c r="K281" s="487"/>
      <c r="L281" s="487"/>
      <c r="M281" s="487"/>
      <c r="N281" s="487"/>
      <c r="O281" s="487"/>
      <c r="P281" s="487"/>
      <c r="Q281" s="487"/>
      <c r="R281" s="487"/>
      <c r="S281" s="487"/>
      <c r="T281" s="487"/>
      <c r="U281" s="487"/>
      <c r="V281" s="487"/>
      <c r="X281" s="487"/>
      <c r="Y281" s="487"/>
      <c r="AA281" s="487"/>
    </row>
    <row r="282" spans="7:27" x14ac:dyDescent="0.25">
      <c r="G282" s="487"/>
      <c r="H282" s="487"/>
      <c r="I282" s="487"/>
      <c r="J282" s="487"/>
      <c r="K282" s="487"/>
      <c r="L282" s="487"/>
      <c r="M282" s="487"/>
      <c r="N282" s="487"/>
      <c r="O282" s="487"/>
      <c r="P282" s="487"/>
      <c r="Q282" s="487"/>
      <c r="R282" s="487"/>
      <c r="S282" s="487"/>
      <c r="T282" s="487"/>
      <c r="U282" s="487"/>
      <c r="V282" s="487"/>
      <c r="X282" s="487"/>
      <c r="Y282" s="487"/>
      <c r="AA282" s="487"/>
    </row>
    <row r="283" spans="7:27" x14ac:dyDescent="0.25">
      <c r="G283" s="487"/>
      <c r="H283" s="487"/>
      <c r="I283" s="487"/>
      <c r="J283" s="487"/>
      <c r="K283" s="487"/>
      <c r="L283" s="487"/>
      <c r="M283" s="487"/>
      <c r="N283" s="487"/>
      <c r="O283" s="487"/>
      <c r="P283" s="487"/>
      <c r="Q283" s="487"/>
      <c r="R283" s="487"/>
      <c r="S283" s="487"/>
      <c r="T283" s="487"/>
      <c r="U283" s="487"/>
      <c r="V283" s="487"/>
      <c r="X283" s="487"/>
      <c r="Y283" s="487"/>
      <c r="AA283" s="487"/>
    </row>
    <row r="284" spans="7:27" x14ac:dyDescent="0.25">
      <c r="G284" s="487"/>
      <c r="H284" s="487"/>
      <c r="I284" s="487"/>
      <c r="J284" s="487"/>
      <c r="K284" s="487"/>
      <c r="L284" s="487"/>
      <c r="M284" s="487"/>
      <c r="N284" s="487"/>
      <c r="O284" s="487"/>
      <c r="P284" s="487"/>
      <c r="Q284" s="487"/>
      <c r="R284" s="487"/>
      <c r="S284" s="487"/>
      <c r="T284" s="487"/>
      <c r="U284" s="487"/>
      <c r="V284" s="487"/>
      <c r="X284" s="487"/>
      <c r="Y284" s="487"/>
      <c r="AA284" s="487"/>
    </row>
    <row r="285" spans="7:27" x14ac:dyDescent="0.25">
      <c r="G285" s="487"/>
      <c r="H285" s="487"/>
      <c r="I285" s="487"/>
      <c r="J285" s="487"/>
      <c r="K285" s="487"/>
      <c r="L285" s="487"/>
      <c r="M285" s="487"/>
      <c r="N285" s="487"/>
      <c r="O285" s="487"/>
      <c r="P285" s="487"/>
      <c r="Q285" s="487"/>
      <c r="R285" s="487"/>
      <c r="S285" s="487"/>
      <c r="T285" s="487"/>
      <c r="U285" s="487"/>
      <c r="V285" s="487"/>
      <c r="X285" s="487"/>
      <c r="Y285" s="487"/>
      <c r="AA285" s="487"/>
    </row>
    <row r="286" spans="7:27" x14ac:dyDescent="0.25">
      <c r="G286" s="487"/>
      <c r="H286" s="487"/>
      <c r="I286" s="487"/>
      <c r="J286" s="487"/>
      <c r="K286" s="487"/>
      <c r="L286" s="487"/>
      <c r="M286" s="487"/>
      <c r="N286" s="487"/>
      <c r="O286" s="487"/>
      <c r="P286" s="487"/>
      <c r="Q286" s="487"/>
      <c r="R286" s="487"/>
      <c r="S286" s="487"/>
      <c r="T286" s="487"/>
      <c r="U286" s="487"/>
      <c r="V286" s="487"/>
      <c r="X286" s="487"/>
      <c r="Y286" s="487"/>
      <c r="AA286" s="487"/>
    </row>
    <row r="287" spans="7:27" x14ac:dyDescent="0.25">
      <c r="G287" s="487"/>
      <c r="H287" s="487"/>
      <c r="I287" s="487"/>
      <c r="J287" s="487"/>
      <c r="K287" s="487"/>
      <c r="L287" s="487"/>
      <c r="M287" s="487"/>
      <c r="N287" s="487"/>
      <c r="O287" s="487"/>
      <c r="P287" s="487"/>
      <c r="Q287" s="487"/>
      <c r="R287" s="487"/>
      <c r="S287" s="487"/>
      <c r="T287" s="487"/>
      <c r="U287" s="487"/>
      <c r="V287" s="487"/>
      <c r="X287" s="487"/>
      <c r="Y287" s="487"/>
      <c r="AA287" s="487"/>
    </row>
    <row r="288" spans="7:27" x14ac:dyDescent="0.25">
      <c r="G288" s="487"/>
      <c r="H288" s="487"/>
      <c r="I288" s="487"/>
      <c r="J288" s="487"/>
      <c r="K288" s="487"/>
      <c r="L288" s="487"/>
      <c r="M288" s="487"/>
      <c r="N288" s="487"/>
      <c r="O288" s="487"/>
      <c r="P288" s="487"/>
      <c r="Q288" s="487"/>
      <c r="R288" s="487"/>
      <c r="S288" s="487"/>
      <c r="T288" s="487"/>
      <c r="U288" s="487"/>
      <c r="V288" s="487"/>
      <c r="X288" s="487"/>
      <c r="Y288" s="487"/>
      <c r="AA288" s="487"/>
    </row>
    <row r="289" spans="7:27" x14ac:dyDescent="0.25">
      <c r="G289" s="487"/>
      <c r="H289" s="487"/>
      <c r="I289" s="487"/>
      <c r="J289" s="487"/>
      <c r="K289" s="487"/>
      <c r="L289" s="487"/>
      <c r="M289" s="487"/>
      <c r="N289" s="487"/>
      <c r="O289" s="487"/>
      <c r="P289" s="487"/>
      <c r="Q289" s="487"/>
      <c r="R289" s="487"/>
      <c r="S289" s="487"/>
      <c r="T289" s="487"/>
      <c r="U289" s="487"/>
      <c r="V289" s="487"/>
      <c r="X289" s="487"/>
      <c r="Y289" s="487"/>
      <c r="AA289" s="487"/>
    </row>
    <row r="290" spans="7:27" x14ac:dyDescent="0.25">
      <c r="G290" s="487"/>
      <c r="H290" s="487"/>
      <c r="I290" s="487"/>
      <c r="J290" s="487"/>
      <c r="K290" s="487"/>
      <c r="L290" s="487"/>
      <c r="M290" s="487"/>
      <c r="N290" s="487"/>
      <c r="O290" s="487"/>
      <c r="P290" s="487"/>
      <c r="Q290" s="487"/>
      <c r="R290" s="487"/>
      <c r="S290" s="487"/>
      <c r="T290" s="487"/>
      <c r="U290" s="487"/>
      <c r="V290" s="487"/>
      <c r="X290" s="487"/>
      <c r="Y290" s="487"/>
      <c r="AA290" s="487"/>
    </row>
    <row r="291" spans="7:27" x14ac:dyDescent="0.25">
      <c r="G291" s="487"/>
      <c r="H291" s="487"/>
      <c r="I291" s="487"/>
      <c r="J291" s="487"/>
      <c r="K291" s="487"/>
      <c r="L291" s="487"/>
      <c r="M291" s="487"/>
      <c r="N291" s="487"/>
      <c r="O291" s="487"/>
      <c r="P291" s="487"/>
      <c r="Q291" s="487"/>
      <c r="R291" s="487"/>
      <c r="S291" s="487"/>
      <c r="T291" s="487"/>
      <c r="U291" s="487"/>
      <c r="V291" s="487"/>
      <c r="X291" s="487"/>
      <c r="Y291" s="487"/>
      <c r="AA291" s="487"/>
    </row>
    <row r="292" spans="7:27" x14ac:dyDescent="0.25">
      <c r="G292" s="487"/>
      <c r="H292" s="487"/>
      <c r="I292" s="487"/>
      <c r="J292" s="487"/>
      <c r="K292" s="487"/>
      <c r="L292" s="487"/>
      <c r="M292" s="487"/>
      <c r="N292" s="487"/>
      <c r="O292" s="487"/>
      <c r="P292" s="487"/>
      <c r="Q292" s="487"/>
      <c r="R292" s="487"/>
      <c r="S292" s="487"/>
      <c r="T292" s="487"/>
      <c r="U292" s="487"/>
      <c r="V292" s="487"/>
      <c r="X292" s="487"/>
      <c r="Y292" s="487"/>
      <c r="AA292" s="487"/>
    </row>
    <row r="293" spans="7:27" x14ac:dyDescent="0.25">
      <c r="G293" s="487"/>
      <c r="H293" s="487"/>
      <c r="I293" s="487"/>
      <c r="J293" s="487"/>
      <c r="K293" s="487"/>
      <c r="L293" s="487"/>
      <c r="M293" s="487"/>
      <c r="N293" s="487"/>
      <c r="O293" s="487"/>
      <c r="P293" s="487"/>
      <c r="Q293" s="487"/>
      <c r="R293" s="487"/>
      <c r="S293" s="487"/>
      <c r="T293" s="487"/>
      <c r="U293" s="487"/>
      <c r="V293" s="487"/>
      <c r="X293" s="487"/>
      <c r="Y293" s="487"/>
      <c r="AA293" s="487"/>
    </row>
    <row r="294" spans="7:27" x14ac:dyDescent="0.25">
      <c r="G294" s="487"/>
      <c r="H294" s="487"/>
      <c r="I294" s="487"/>
      <c r="J294" s="487"/>
      <c r="K294" s="487"/>
      <c r="L294" s="487"/>
      <c r="M294" s="487"/>
      <c r="N294" s="487"/>
      <c r="O294" s="487"/>
      <c r="P294" s="487"/>
      <c r="Q294" s="487"/>
      <c r="R294" s="487"/>
      <c r="S294" s="487"/>
      <c r="T294" s="487"/>
      <c r="U294" s="487"/>
      <c r="V294" s="487"/>
      <c r="X294" s="487"/>
      <c r="Y294" s="487"/>
      <c r="AA294" s="487"/>
    </row>
    <row r="295" spans="7:27" x14ac:dyDescent="0.25">
      <c r="G295" s="487"/>
      <c r="H295" s="487"/>
      <c r="I295" s="487"/>
      <c r="J295" s="487"/>
      <c r="K295" s="487"/>
      <c r="L295" s="487"/>
      <c r="M295" s="487"/>
      <c r="N295" s="487"/>
      <c r="O295" s="487"/>
      <c r="P295" s="487"/>
      <c r="Q295" s="487"/>
      <c r="R295" s="487"/>
      <c r="S295" s="487"/>
      <c r="T295" s="487"/>
      <c r="U295" s="487"/>
      <c r="V295" s="487"/>
      <c r="X295" s="487"/>
      <c r="Y295" s="487"/>
      <c r="AA295" s="487"/>
    </row>
    <row r="296" spans="7:27" x14ac:dyDescent="0.25">
      <c r="G296" s="487"/>
      <c r="H296" s="487"/>
      <c r="I296" s="487"/>
      <c r="J296" s="487"/>
      <c r="K296" s="487"/>
      <c r="L296" s="487"/>
      <c r="M296" s="487"/>
      <c r="N296" s="487"/>
      <c r="O296" s="487"/>
      <c r="P296" s="487"/>
      <c r="Q296" s="487"/>
      <c r="R296" s="487"/>
      <c r="S296" s="487"/>
      <c r="T296" s="487"/>
      <c r="U296" s="487"/>
      <c r="V296" s="487"/>
      <c r="X296" s="487"/>
      <c r="Y296" s="487"/>
      <c r="AA296" s="487"/>
    </row>
    <row r="297" spans="7:27" x14ac:dyDescent="0.25">
      <c r="G297" s="487"/>
      <c r="H297" s="487"/>
      <c r="I297" s="487"/>
      <c r="J297" s="487"/>
      <c r="K297" s="487"/>
      <c r="L297" s="487"/>
      <c r="M297" s="487"/>
      <c r="N297" s="487"/>
      <c r="O297" s="487"/>
      <c r="P297" s="487"/>
      <c r="Q297" s="487"/>
      <c r="R297" s="487"/>
      <c r="S297" s="487"/>
      <c r="T297" s="487"/>
      <c r="U297" s="487"/>
      <c r="V297" s="487"/>
      <c r="X297" s="487"/>
      <c r="Y297" s="487"/>
      <c r="AA297" s="487"/>
    </row>
    <row r="298" spans="7:27" x14ac:dyDescent="0.25">
      <c r="G298" s="487"/>
      <c r="H298" s="487"/>
      <c r="I298" s="487"/>
      <c r="J298" s="487"/>
      <c r="K298" s="487"/>
      <c r="L298" s="487"/>
      <c r="M298" s="487"/>
      <c r="N298" s="487"/>
      <c r="O298" s="487"/>
      <c r="P298" s="487"/>
      <c r="Q298" s="487"/>
      <c r="R298" s="487"/>
      <c r="S298" s="487"/>
      <c r="T298" s="487"/>
      <c r="U298" s="487"/>
      <c r="V298" s="487"/>
      <c r="X298" s="487"/>
      <c r="Y298" s="487"/>
      <c r="AA298" s="487"/>
    </row>
    <row r="299" spans="7:27" x14ac:dyDescent="0.25">
      <c r="G299" s="487"/>
      <c r="H299" s="487"/>
      <c r="I299" s="487"/>
      <c r="J299" s="487"/>
      <c r="K299" s="487"/>
      <c r="L299" s="487"/>
      <c r="M299" s="487"/>
      <c r="N299" s="487"/>
      <c r="O299" s="487"/>
      <c r="P299" s="487"/>
      <c r="Q299" s="487"/>
      <c r="R299" s="487"/>
      <c r="S299" s="487"/>
      <c r="T299" s="487"/>
      <c r="U299" s="487"/>
      <c r="V299" s="487"/>
      <c r="X299" s="487"/>
      <c r="Y299" s="487"/>
      <c r="AA299" s="487"/>
    </row>
    <row r="300" spans="7:27" x14ac:dyDescent="0.25">
      <c r="G300" s="487"/>
      <c r="H300" s="487"/>
      <c r="I300" s="487"/>
      <c r="J300" s="487"/>
      <c r="K300" s="487"/>
      <c r="L300" s="487"/>
      <c r="M300" s="487"/>
      <c r="N300" s="487"/>
      <c r="O300" s="487"/>
      <c r="P300" s="487"/>
      <c r="Q300" s="487"/>
      <c r="R300" s="487"/>
      <c r="S300" s="487"/>
      <c r="T300" s="487"/>
      <c r="U300" s="487"/>
      <c r="V300" s="487"/>
      <c r="X300" s="487"/>
      <c r="Y300" s="487"/>
      <c r="AA300" s="487"/>
    </row>
    <row r="301" spans="7:27" x14ac:dyDescent="0.25">
      <c r="G301" s="487"/>
      <c r="H301" s="487"/>
      <c r="I301" s="487"/>
      <c r="J301" s="487"/>
      <c r="K301" s="487"/>
      <c r="L301" s="487"/>
      <c r="M301" s="487"/>
      <c r="N301" s="487"/>
      <c r="O301" s="487"/>
      <c r="P301" s="487"/>
      <c r="Q301" s="487"/>
      <c r="R301" s="487"/>
      <c r="S301" s="487"/>
      <c r="T301" s="487"/>
      <c r="U301" s="487"/>
      <c r="V301" s="487"/>
      <c r="X301" s="487"/>
      <c r="Y301" s="487"/>
      <c r="AA301" s="487"/>
    </row>
    <row r="302" spans="7:27" x14ac:dyDescent="0.25">
      <c r="G302" s="487"/>
      <c r="H302" s="487"/>
      <c r="I302" s="487"/>
      <c r="J302" s="487"/>
      <c r="K302" s="487"/>
      <c r="L302" s="487"/>
      <c r="M302" s="487"/>
      <c r="N302" s="487"/>
      <c r="O302" s="487"/>
      <c r="P302" s="487"/>
      <c r="Q302" s="487"/>
      <c r="R302" s="487"/>
      <c r="S302" s="487"/>
      <c r="T302" s="487"/>
      <c r="U302" s="487"/>
      <c r="V302" s="487"/>
      <c r="X302" s="487"/>
      <c r="Y302" s="487"/>
      <c r="AA302" s="487"/>
    </row>
    <row r="303" spans="7:27" x14ac:dyDescent="0.25">
      <c r="G303" s="487"/>
      <c r="H303" s="487"/>
      <c r="I303" s="487"/>
      <c r="J303" s="487"/>
      <c r="K303" s="487"/>
      <c r="L303" s="487"/>
      <c r="M303" s="487"/>
      <c r="N303" s="487"/>
      <c r="O303" s="487"/>
      <c r="P303" s="487"/>
      <c r="Q303" s="487"/>
      <c r="R303" s="487"/>
      <c r="S303" s="487"/>
      <c r="T303" s="487"/>
      <c r="U303" s="487"/>
      <c r="V303" s="487"/>
      <c r="X303" s="487"/>
      <c r="Y303" s="487"/>
      <c r="AA303" s="487"/>
    </row>
    <row r="304" spans="7:27" x14ac:dyDescent="0.25">
      <c r="G304" s="487"/>
      <c r="H304" s="487"/>
      <c r="I304" s="487"/>
      <c r="J304" s="487"/>
      <c r="K304" s="487"/>
      <c r="L304" s="487"/>
      <c r="M304" s="487"/>
      <c r="N304" s="487"/>
      <c r="O304" s="487"/>
      <c r="P304" s="487"/>
      <c r="Q304" s="487"/>
      <c r="R304" s="487"/>
      <c r="S304" s="487"/>
      <c r="T304" s="487"/>
      <c r="U304" s="487"/>
      <c r="V304" s="487"/>
      <c r="X304" s="487"/>
      <c r="Y304" s="487"/>
      <c r="AA304" s="487"/>
    </row>
    <row r="305" spans="7:27" x14ac:dyDescent="0.25">
      <c r="G305" s="487"/>
      <c r="H305" s="487"/>
      <c r="I305" s="487"/>
      <c r="J305" s="487"/>
      <c r="K305" s="487"/>
      <c r="L305" s="487"/>
      <c r="M305" s="487"/>
      <c r="N305" s="487"/>
      <c r="O305" s="487"/>
      <c r="P305" s="487"/>
      <c r="Q305" s="487"/>
      <c r="R305" s="487"/>
      <c r="S305" s="487"/>
      <c r="T305" s="487"/>
      <c r="U305" s="487"/>
      <c r="V305" s="487"/>
      <c r="X305" s="487"/>
      <c r="Y305" s="487"/>
      <c r="AA305" s="487"/>
    </row>
    <row r="306" spans="7:27" x14ac:dyDescent="0.25">
      <c r="G306" s="487"/>
      <c r="H306" s="487"/>
      <c r="I306" s="487"/>
      <c r="J306" s="487"/>
      <c r="K306" s="487"/>
      <c r="L306" s="487"/>
      <c r="M306" s="487"/>
      <c r="N306" s="487"/>
      <c r="O306" s="487"/>
      <c r="P306" s="487"/>
      <c r="Q306" s="487"/>
      <c r="R306" s="487"/>
      <c r="S306" s="487"/>
      <c r="T306" s="487"/>
      <c r="U306" s="487"/>
      <c r="V306" s="487"/>
      <c r="X306" s="487"/>
      <c r="Y306" s="487"/>
      <c r="AA306" s="487"/>
    </row>
    <row r="307" spans="7:27" x14ac:dyDescent="0.25">
      <c r="G307" s="487"/>
      <c r="H307" s="487"/>
      <c r="I307" s="487"/>
      <c r="J307" s="487"/>
      <c r="K307" s="487"/>
      <c r="L307" s="487"/>
      <c r="M307" s="487"/>
      <c r="N307" s="487"/>
      <c r="O307" s="487"/>
      <c r="P307" s="487"/>
      <c r="Q307" s="487"/>
      <c r="R307" s="487"/>
      <c r="S307" s="487"/>
      <c r="T307" s="487"/>
      <c r="U307" s="487"/>
      <c r="V307" s="487"/>
      <c r="X307" s="487"/>
      <c r="Y307" s="487"/>
      <c r="AA307" s="487"/>
    </row>
    <row r="308" spans="7:27" x14ac:dyDescent="0.25">
      <c r="G308" s="487"/>
      <c r="H308" s="487"/>
      <c r="I308" s="487"/>
      <c r="J308" s="487"/>
      <c r="K308" s="487"/>
      <c r="L308" s="487"/>
      <c r="M308" s="487"/>
      <c r="N308" s="487"/>
      <c r="O308" s="487"/>
      <c r="P308" s="487"/>
      <c r="Q308" s="487"/>
      <c r="R308" s="487"/>
      <c r="S308" s="487"/>
      <c r="T308" s="487"/>
      <c r="U308" s="487"/>
      <c r="V308" s="487"/>
      <c r="X308" s="487"/>
      <c r="Y308" s="487"/>
      <c r="AA308" s="487"/>
    </row>
    <row r="309" spans="7:27" x14ac:dyDescent="0.25">
      <c r="G309" s="487"/>
      <c r="H309" s="487"/>
      <c r="I309" s="487"/>
      <c r="J309" s="487"/>
      <c r="K309" s="487"/>
      <c r="L309" s="487"/>
      <c r="M309" s="487"/>
      <c r="N309" s="487"/>
      <c r="O309" s="487"/>
      <c r="P309" s="487"/>
      <c r="Q309" s="487"/>
      <c r="R309" s="487"/>
      <c r="S309" s="487"/>
      <c r="T309" s="487"/>
      <c r="U309" s="487"/>
      <c r="V309" s="487"/>
      <c r="X309" s="487"/>
      <c r="Y309" s="487"/>
      <c r="AA309" s="487"/>
    </row>
    <row r="310" spans="7:27" x14ac:dyDescent="0.25">
      <c r="G310" s="487"/>
      <c r="H310" s="487"/>
      <c r="I310" s="487"/>
      <c r="J310" s="487"/>
      <c r="K310" s="487"/>
      <c r="L310" s="487"/>
      <c r="M310" s="487"/>
      <c r="N310" s="487"/>
      <c r="O310" s="487"/>
      <c r="P310" s="487"/>
      <c r="Q310" s="487"/>
      <c r="R310" s="487"/>
      <c r="S310" s="487"/>
      <c r="T310" s="487"/>
      <c r="U310" s="487"/>
      <c r="V310" s="487"/>
      <c r="X310" s="487"/>
      <c r="Y310" s="487"/>
      <c r="AA310" s="487"/>
    </row>
    <row r="311" spans="7:27" x14ac:dyDescent="0.25">
      <c r="G311" s="487"/>
      <c r="H311" s="487"/>
      <c r="I311" s="487"/>
      <c r="J311" s="487"/>
      <c r="K311" s="487"/>
      <c r="L311" s="487"/>
      <c r="M311" s="487"/>
      <c r="N311" s="487"/>
      <c r="O311" s="487"/>
      <c r="P311" s="487"/>
      <c r="Q311" s="487"/>
      <c r="R311" s="487"/>
      <c r="S311" s="487"/>
      <c r="T311" s="487"/>
      <c r="U311" s="487"/>
      <c r="V311" s="487"/>
      <c r="X311" s="487"/>
      <c r="Y311" s="487"/>
      <c r="AA311" s="487"/>
    </row>
    <row r="312" spans="7:27" x14ac:dyDescent="0.25">
      <c r="G312" s="487"/>
      <c r="H312" s="487"/>
      <c r="I312" s="487"/>
      <c r="J312" s="487"/>
      <c r="K312" s="487"/>
      <c r="L312" s="487"/>
      <c r="M312" s="487"/>
      <c r="N312" s="487"/>
      <c r="O312" s="487"/>
      <c r="P312" s="487"/>
      <c r="Q312" s="487"/>
      <c r="R312" s="487"/>
      <c r="S312" s="487"/>
      <c r="T312" s="487"/>
      <c r="U312" s="487"/>
      <c r="V312" s="487"/>
      <c r="X312" s="487"/>
      <c r="Y312" s="487"/>
      <c r="AA312" s="487"/>
    </row>
    <row r="313" spans="7:27" x14ac:dyDescent="0.25">
      <c r="G313" s="487"/>
      <c r="H313" s="487"/>
      <c r="I313" s="487"/>
      <c r="J313" s="487"/>
      <c r="K313" s="487"/>
      <c r="L313" s="487"/>
      <c r="M313" s="487"/>
      <c r="N313" s="487"/>
      <c r="O313" s="487"/>
      <c r="P313" s="487"/>
      <c r="Q313" s="487"/>
      <c r="R313" s="487"/>
      <c r="S313" s="487"/>
      <c r="T313" s="487"/>
      <c r="U313" s="487"/>
      <c r="V313" s="487"/>
      <c r="X313" s="487"/>
      <c r="Y313" s="487"/>
      <c r="AA313" s="487"/>
    </row>
    <row r="314" spans="7:27" x14ac:dyDescent="0.25">
      <c r="G314" s="487"/>
      <c r="H314" s="487"/>
      <c r="I314" s="487"/>
      <c r="J314" s="487"/>
      <c r="K314" s="487"/>
      <c r="L314" s="487"/>
      <c r="M314" s="487"/>
      <c r="N314" s="487"/>
      <c r="O314" s="487"/>
      <c r="P314" s="487"/>
      <c r="Q314" s="487"/>
      <c r="R314" s="487"/>
      <c r="S314" s="487"/>
      <c r="T314" s="487"/>
      <c r="U314" s="487"/>
      <c r="V314" s="487"/>
      <c r="X314" s="487"/>
      <c r="Y314" s="487"/>
      <c r="AA314" s="487"/>
    </row>
    <row r="315" spans="7:27" x14ac:dyDescent="0.25">
      <c r="G315" s="487"/>
      <c r="H315" s="487"/>
      <c r="I315" s="487"/>
      <c r="J315" s="487"/>
      <c r="K315" s="487"/>
      <c r="L315" s="487"/>
      <c r="M315" s="487"/>
      <c r="N315" s="487"/>
      <c r="O315" s="487"/>
      <c r="P315" s="487"/>
      <c r="Q315" s="487"/>
      <c r="R315" s="487"/>
      <c r="S315" s="487"/>
      <c r="T315" s="487"/>
      <c r="U315" s="487"/>
      <c r="V315" s="487"/>
      <c r="X315" s="487"/>
      <c r="Y315" s="487"/>
      <c r="AA315" s="487"/>
    </row>
    <row r="316" spans="7:27" x14ac:dyDescent="0.25">
      <c r="G316" s="487"/>
      <c r="H316" s="487"/>
      <c r="I316" s="487"/>
      <c r="J316" s="487"/>
      <c r="K316" s="487"/>
      <c r="L316" s="487"/>
      <c r="M316" s="487"/>
      <c r="N316" s="487"/>
      <c r="O316" s="487"/>
      <c r="P316" s="487"/>
      <c r="Q316" s="487"/>
      <c r="R316" s="487"/>
      <c r="S316" s="487"/>
      <c r="T316" s="487"/>
      <c r="U316" s="487"/>
      <c r="V316" s="487"/>
      <c r="X316" s="487"/>
      <c r="Y316" s="487"/>
      <c r="AA316" s="487"/>
    </row>
    <row r="317" spans="7:27" x14ac:dyDescent="0.25">
      <c r="G317" s="487"/>
      <c r="H317" s="487"/>
      <c r="I317" s="487"/>
      <c r="J317" s="487"/>
      <c r="K317" s="487"/>
      <c r="L317" s="487"/>
      <c r="M317" s="487"/>
      <c r="N317" s="487"/>
      <c r="O317" s="487"/>
      <c r="P317" s="487"/>
      <c r="Q317" s="487"/>
      <c r="R317" s="487"/>
      <c r="S317" s="487"/>
      <c r="T317" s="487"/>
      <c r="U317" s="487"/>
      <c r="V317" s="487"/>
      <c r="X317" s="487"/>
      <c r="Y317" s="487"/>
      <c r="AA317" s="487"/>
    </row>
    <row r="318" spans="7:27" x14ac:dyDescent="0.25">
      <c r="G318" s="487"/>
      <c r="H318" s="487"/>
      <c r="I318" s="487"/>
      <c r="J318" s="487"/>
      <c r="K318" s="487"/>
      <c r="L318" s="487"/>
      <c r="M318" s="487"/>
      <c r="N318" s="487"/>
      <c r="O318" s="487"/>
      <c r="P318" s="487"/>
      <c r="Q318" s="487"/>
      <c r="R318" s="487"/>
      <c r="S318" s="487"/>
      <c r="T318" s="487"/>
      <c r="U318" s="487"/>
      <c r="V318" s="487"/>
      <c r="X318" s="487"/>
      <c r="Y318" s="487"/>
      <c r="AA318" s="487"/>
    </row>
    <row r="319" spans="7:27" x14ac:dyDescent="0.25">
      <c r="G319" s="487"/>
      <c r="H319" s="487"/>
      <c r="I319" s="487"/>
      <c r="J319" s="487"/>
      <c r="K319" s="487"/>
      <c r="L319" s="487"/>
      <c r="M319" s="487"/>
      <c r="N319" s="487"/>
      <c r="O319" s="487"/>
      <c r="P319" s="487"/>
      <c r="Q319" s="487"/>
      <c r="R319" s="487"/>
      <c r="S319" s="487"/>
      <c r="T319" s="487"/>
      <c r="U319" s="487"/>
      <c r="V319" s="487"/>
      <c r="X319" s="487"/>
      <c r="Y319" s="487"/>
      <c r="AA319" s="487"/>
    </row>
    <row r="320" spans="7:27" x14ac:dyDescent="0.25">
      <c r="G320" s="487"/>
      <c r="H320" s="487"/>
      <c r="I320" s="487"/>
      <c r="J320" s="487"/>
      <c r="K320" s="487"/>
      <c r="L320" s="487"/>
      <c r="M320" s="487"/>
      <c r="N320" s="487"/>
      <c r="O320" s="487"/>
      <c r="P320" s="487"/>
      <c r="Q320" s="487"/>
      <c r="R320" s="487"/>
      <c r="S320" s="487"/>
      <c r="T320" s="487"/>
      <c r="U320" s="487"/>
      <c r="V320" s="487"/>
      <c r="X320" s="487"/>
      <c r="Y320" s="487"/>
      <c r="AA320" s="487"/>
    </row>
    <row r="321" spans="7:27" x14ac:dyDescent="0.25">
      <c r="G321" s="487"/>
      <c r="H321" s="487"/>
      <c r="I321" s="487"/>
      <c r="J321" s="487"/>
      <c r="K321" s="487"/>
      <c r="L321" s="487"/>
      <c r="M321" s="487"/>
      <c r="N321" s="487"/>
      <c r="O321" s="487"/>
      <c r="P321" s="487"/>
      <c r="Q321" s="487"/>
      <c r="R321" s="487"/>
      <c r="S321" s="487"/>
      <c r="T321" s="487"/>
      <c r="U321" s="487"/>
      <c r="V321" s="487"/>
      <c r="X321" s="487"/>
      <c r="Y321" s="487"/>
      <c r="AA321" s="487"/>
    </row>
    <row r="322" spans="7:27" x14ac:dyDescent="0.25">
      <c r="G322" s="487"/>
      <c r="H322" s="487"/>
      <c r="I322" s="487"/>
      <c r="J322" s="487"/>
      <c r="K322" s="487"/>
      <c r="L322" s="487"/>
      <c r="M322" s="487"/>
      <c r="N322" s="487"/>
      <c r="O322" s="487"/>
      <c r="P322" s="487"/>
      <c r="Q322" s="487"/>
      <c r="R322" s="487"/>
      <c r="S322" s="487"/>
      <c r="T322" s="487"/>
      <c r="U322" s="487"/>
      <c r="V322" s="487"/>
      <c r="X322" s="487"/>
      <c r="Y322" s="487"/>
      <c r="AA322" s="487"/>
    </row>
    <row r="323" spans="7:27" x14ac:dyDescent="0.25">
      <c r="G323" s="487"/>
      <c r="H323" s="487"/>
      <c r="I323" s="487"/>
      <c r="J323" s="487"/>
      <c r="K323" s="487"/>
      <c r="L323" s="487"/>
      <c r="M323" s="487"/>
      <c r="N323" s="487"/>
      <c r="O323" s="487"/>
      <c r="P323" s="487"/>
      <c r="Q323" s="487"/>
      <c r="R323" s="487"/>
      <c r="S323" s="487"/>
      <c r="T323" s="487"/>
      <c r="U323" s="487"/>
      <c r="V323" s="487"/>
      <c r="X323" s="487"/>
      <c r="Y323" s="487"/>
      <c r="AA323" s="487"/>
    </row>
    <row r="324" spans="7:27" x14ac:dyDescent="0.25">
      <c r="G324" s="487"/>
      <c r="H324" s="487"/>
      <c r="I324" s="487"/>
      <c r="J324" s="487"/>
      <c r="K324" s="487"/>
      <c r="L324" s="487"/>
      <c r="M324" s="487"/>
      <c r="N324" s="487"/>
      <c r="O324" s="487"/>
      <c r="P324" s="487"/>
      <c r="Q324" s="487"/>
      <c r="R324" s="487"/>
      <c r="S324" s="487"/>
      <c r="T324" s="487"/>
      <c r="U324" s="487"/>
      <c r="V324" s="487"/>
      <c r="X324" s="487"/>
      <c r="Y324" s="487"/>
      <c r="AA324" s="487"/>
    </row>
    <row r="325" spans="7:27" x14ac:dyDescent="0.25">
      <c r="G325" s="487"/>
      <c r="H325" s="487"/>
      <c r="I325" s="487"/>
      <c r="J325" s="487"/>
      <c r="K325" s="487"/>
      <c r="L325" s="487"/>
      <c r="M325" s="487"/>
      <c r="N325" s="487"/>
      <c r="O325" s="487"/>
      <c r="P325" s="487"/>
      <c r="Q325" s="487"/>
      <c r="R325" s="487"/>
      <c r="S325" s="487"/>
      <c r="T325" s="487"/>
      <c r="U325" s="487"/>
      <c r="V325" s="487"/>
      <c r="X325" s="487"/>
      <c r="Y325" s="487"/>
      <c r="AA325" s="487"/>
    </row>
    <row r="326" spans="7:27" x14ac:dyDescent="0.25">
      <c r="G326" s="487"/>
      <c r="H326" s="487"/>
      <c r="I326" s="487"/>
      <c r="J326" s="487"/>
      <c r="K326" s="487"/>
      <c r="L326" s="487"/>
      <c r="M326" s="487"/>
      <c r="N326" s="487"/>
      <c r="O326" s="487"/>
      <c r="P326" s="487"/>
      <c r="Q326" s="487"/>
      <c r="R326" s="487"/>
      <c r="S326" s="487"/>
      <c r="T326" s="487"/>
      <c r="U326" s="487"/>
      <c r="V326" s="487"/>
      <c r="X326" s="487"/>
      <c r="Y326" s="487"/>
      <c r="AA326" s="487"/>
    </row>
    <row r="327" spans="7:27" x14ac:dyDescent="0.25">
      <c r="G327" s="487"/>
      <c r="H327" s="487"/>
      <c r="I327" s="487"/>
      <c r="J327" s="487"/>
      <c r="K327" s="487"/>
      <c r="L327" s="487"/>
      <c r="M327" s="487"/>
      <c r="N327" s="487"/>
      <c r="O327" s="487"/>
      <c r="P327" s="487"/>
      <c r="Q327" s="487"/>
      <c r="R327" s="487"/>
      <c r="S327" s="487"/>
      <c r="T327" s="487"/>
      <c r="U327" s="487"/>
      <c r="V327" s="487"/>
      <c r="X327" s="487"/>
      <c r="Y327" s="487"/>
      <c r="AA327" s="487"/>
    </row>
    <row r="328" spans="7:27" x14ac:dyDescent="0.25">
      <c r="G328" s="487"/>
      <c r="H328" s="487"/>
      <c r="I328" s="487"/>
      <c r="J328" s="487"/>
      <c r="K328" s="487"/>
      <c r="L328" s="487"/>
      <c r="M328" s="487"/>
      <c r="N328" s="487"/>
      <c r="O328" s="487"/>
      <c r="P328" s="487"/>
      <c r="Q328" s="487"/>
      <c r="R328" s="487"/>
      <c r="S328" s="487"/>
      <c r="T328" s="487"/>
      <c r="U328" s="487"/>
      <c r="V328" s="487"/>
      <c r="X328" s="487"/>
      <c r="Y328" s="487"/>
      <c r="AA328" s="487"/>
    </row>
    <row r="329" spans="7:27" x14ac:dyDescent="0.25">
      <c r="G329" s="487"/>
      <c r="H329" s="487"/>
      <c r="I329" s="487"/>
      <c r="J329" s="487"/>
      <c r="K329" s="487"/>
      <c r="L329" s="487"/>
      <c r="M329" s="487"/>
      <c r="N329" s="487"/>
      <c r="O329" s="487"/>
      <c r="P329" s="487"/>
      <c r="Q329" s="487"/>
      <c r="R329" s="487"/>
      <c r="S329" s="487"/>
      <c r="T329" s="487"/>
      <c r="U329" s="487"/>
      <c r="V329" s="487"/>
      <c r="X329" s="487"/>
      <c r="Y329" s="487"/>
      <c r="AA329" s="487"/>
    </row>
    <row r="330" spans="7:27" x14ac:dyDescent="0.25">
      <c r="G330" s="487"/>
      <c r="H330" s="487"/>
      <c r="I330" s="487"/>
      <c r="J330" s="487"/>
      <c r="K330" s="487"/>
      <c r="L330" s="487"/>
      <c r="M330" s="487"/>
      <c r="N330" s="487"/>
      <c r="O330" s="487"/>
      <c r="P330" s="487"/>
      <c r="Q330" s="487"/>
      <c r="R330" s="487"/>
      <c r="S330" s="487"/>
      <c r="T330" s="487"/>
      <c r="U330" s="487"/>
      <c r="V330" s="487"/>
      <c r="X330" s="487"/>
      <c r="Y330" s="487"/>
      <c r="AA330" s="487"/>
    </row>
    <row r="331" spans="7:27" x14ac:dyDescent="0.25">
      <c r="G331" s="487"/>
      <c r="H331" s="487"/>
      <c r="I331" s="487"/>
      <c r="J331" s="487"/>
      <c r="K331" s="487"/>
      <c r="L331" s="487"/>
      <c r="M331" s="487"/>
      <c r="N331" s="487"/>
      <c r="O331" s="487"/>
      <c r="P331" s="487"/>
      <c r="Q331" s="487"/>
      <c r="R331" s="487"/>
      <c r="S331" s="487"/>
      <c r="T331" s="487"/>
      <c r="U331" s="487"/>
      <c r="V331" s="487"/>
      <c r="X331" s="487"/>
      <c r="Y331" s="487"/>
      <c r="AA331" s="487"/>
    </row>
    <row r="332" spans="7:27" x14ac:dyDescent="0.25">
      <c r="G332" s="487"/>
      <c r="H332" s="487"/>
      <c r="I332" s="487"/>
      <c r="J332" s="487"/>
      <c r="K332" s="487"/>
      <c r="L332" s="487"/>
      <c r="M332" s="487"/>
      <c r="N332" s="487"/>
      <c r="O332" s="487"/>
      <c r="P332" s="487"/>
      <c r="Q332" s="487"/>
      <c r="R332" s="487"/>
      <c r="S332" s="487"/>
      <c r="T332" s="487"/>
      <c r="U332" s="487"/>
      <c r="V332" s="487"/>
      <c r="X332" s="487"/>
      <c r="Y332" s="487"/>
      <c r="AA332" s="487"/>
    </row>
    <row r="333" spans="7:27" x14ac:dyDescent="0.25">
      <c r="G333" s="487"/>
      <c r="H333" s="487"/>
      <c r="I333" s="487"/>
      <c r="J333" s="487"/>
      <c r="K333" s="487"/>
      <c r="L333" s="487"/>
      <c r="M333" s="487"/>
      <c r="N333" s="487"/>
      <c r="O333" s="487"/>
      <c r="P333" s="487"/>
      <c r="Q333" s="487"/>
      <c r="R333" s="487"/>
      <c r="S333" s="487"/>
      <c r="T333" s="487"/>
      <c r="U333" s="487"/>
      <c r="V333" s="487"/>
      <c r="X333" s="487"/>
      <c r="Y333" s="487"/>
      <c r="AA333" s="487"/>
    </row>
    <row r="334" spans="7:27" x14ac:dyDescent="0.25">
      <c r="G334" s="487"/>
      <c r="H334" s="487"/>
      <c r="I334" s="487"/>
      <c r="J334" s="487"/>
      <c r="K334" s="487"/>
      <c r="L334" s="487"/>
      <c r="M334" s="487"/>
      <c r="N334" s="487"/>
      <c r="O334" s="487"/>
      <c r="P334" s="487"/>
      <c r="Q334" s="487"/>
      <c r="R334" s="487"/>
      <c r="S334" s="487"/>
      <c r="T334" s="487"/>
      <c r="U334" s="487"/>
      <c r="V334" s="487"/>
      <c r="X334" s="487"/>
      <c r="Y334" s="487"/>
      <c r="AA334" s="487"/>
    </row>
    <row r="335" spans="7:27" x14ac:dyDescent="0.25">
      <c r="G335" s="487"/>
      <c r="H335" s="487"/>
      <c r="I335" s="487"/>
      <c r="J335" s="487"/>
      <c r="K335" s="487"/>
      <c r="L335" s="487"/>
      <c r="M335" s="487"/>
      <c r="N335" s="487"/>
      <c r="O335" s="487"/>
      <c r="P335" s="487"/>
      <c r="Q335" s="487"/>
      <c r="R335" s="487"/>
      <c r="S335" s="487"/>
      <c r="T335" s="487"/>
      <c r="U335" s="487"/>
      <c r="V335" s="487"/>
      <c r="X335" s="487"/>
      <c r="Y335" s="487"/>
      <c r="AA335" s="487"/>
    </row>
    <row r="336" spans="7:27" x14ac:dyDescent="0.25">
      <c r="G336" s="487"/>
      <c r="H336" s="487"/>
      <c r="I336" s="487"/>
      <c r="J336" s="487"/>
      <c r="K336" s="487"/>
      <c r="L336" s="487"/>
      <c r="M336" s="487"/>
      <c r="N336" s="487"/>
      <c r="O336" s="487"/>
      <c r="P336" s="487"/>
      <c r="Q336" s="487"/>
      <c r="R336" s="487"/>
      <c r="S336" s="487"/>
      <c r="T336" s="487"/>
      <c r="U336" s="487"/>
      <c r="V336" s="487"/>
      <c r="X336" s="487"/>
      <c r="Y336" s="487"/>
      <c r="AA336" s="487"/>
    </row>
    <row r="337" spans="7:27" x14ac:dyDescent="0.25">
      <c r="G337" s="487"/>
      <c r="H337" s="487"/>
      <c r="I337" s="487"/>
      <c r="J337" s="487"/>
      <c r="K337" s="487"/>
      <c r="L337" s="487"/>
      <c r="M337" s="487"/>
      <c r="N337" s="487"/>
      <c r="O337" s="487"/>
      <c r="P337" s="487"/>
      <c r="Q337" s="487"/>
      <c r="R337" s="487"/>
      <c r="S337" s="487"/>
      <c r="T337" s="487"/>
      <c r="U337" s="487"/>
      <c r="V337" s="487"/>
      <c r="X337" s="487"/>
      <c r="Y337" s="487"/>
      <c r="AA337" s="487"/>
    </row>
    <row r="338" spans="7:27" x14ac:dyDescent="0.25">
      <c r="G338" s="487"/>
      <c r="H338" s="487"/>
      <c r="I338" s="487"/>
      <c r="J338" s="487"/>
      <c r="K338" s="487"/>
      <c r="L338" s="487"/>
      <c r="M338" s="487"/>
      <c r="N338" s="487"/>
      <c r="O338" s="487"/>
      <c r="P338" s="487"/>
      <c r="Q338" s="487"/>
      <c r="R338" s="487"/>
      <c r="S338" s="487"/>
      <c r="T338" s="487"/>
      <c r="U338" s="487"/>
      <c r="V338" s="487"/>
      <c r="X338" s="487"/>
      <c r="Y338" s="487"/>
      <c r="AA338" s="487"/>
    </row>
    <row r="339" spans="7:27" x14ac:dyDescent="0.25">
      <c r="G339" s="487"/>
      <c r="H339" s="487"/>
      <c r="I339" s="487"/>
      <c r="J339" s="487"/>
      <c r="K339" s="487"/>
      <c r="L339" s="487"/>
      <c r="M339" s="487"/>
      <c r="N339" s="487"/>
      <c r="O339" s="487"/>
      <c r="P339" s="487"/>
      <c r="Q339" s="487"/>
      <c r="R339" s="487"/>
      <c r="S339" s="487"/>
      <c r="T339" s="487"/>
      <c r="U339" s="487"/>
      <c r="V339" s="487"/>
      <c r="X339" s="487"/>
      <c r="Y339" s="487"/>
      <c r="AA339" s="487"/>
    </row>
    <row r="340" spans="7:27" x14ac:dyDescent="0.25">
      <c r="G340" s="487"/>
      <c r="H340" s="487"/>
      <c r="I340" s="487"/>
      <c r="J340" s="487"/>
      <c r="K340" s="487"/>
      <c r="L340" s="487"/>
      <c r="M340" s="487"/>
      <c r="N340" s="487"/>
      <c r="O340" s="487"/>
      <c r="P340" s="487"/>
      <c r="Q340" s="487"/>
      <c r="R340" s="487"/>
      <c r="S340" s="487"/>
      <c r="T340" s="487"/>
      <c r="U340" s="487"/>
      <c r="V340" s="487"/>
      <c r="X340" s="487"/>
      <c r="Y340" s="487"/>
      <c r="AA340" s="487"/>
    </row>
    <row r="341" spans="7:27" x14ac:dyDescent="0.25">
      <c r="G341" s="487"/>
      <c r="H341" s="487"/>
      <c r="I341" s="487"/>
      <c r="J341" s="487"/>
      <c r="K341" s="487"/>
      <c r="L341" s="487"/>
      <c r="M341" s="487"/>
      <c r="N341" s="487"/>
      <c r="O341" s="487"/>
      <c r="P341" s="487"/>
      <c r="Q341" s="487"/>
      <c r="R341" s="487"/>
      <c r="S341" s="487"/>
      <c r="T341" s="487"/>
      <c r="U341" s="487"/>
      <c r="V341" s="487"/>
      <c r="X341" s="487"/>
      <c r="Y341" s="487"/>
      <c r="AA341" s="487"/>
    </row>
    <row r="342" spans="7:27" x14ac:dyDescent="0.25">
      <c r="G342" s="487"/>
      <c r="H342" s="487"/>
      <c r="I342" s="487"/>
      <c r="J342" s="487"/>
      <c r="K342" s="487"/>
      <c r="L342" s="487"/>
      <c r="M342" s="487"/>
      <c r="N342" s="487"/>
      <c r="O342" s="487"/>
      <c r="P342" s="487"/>
      <c r="Q342" s="487"/>
      <c r="R342" s="487"/>
      <c r="S342" s="487"/>
      <c r="T342" s="487"/>
      <c r="U342" s="487"/>
      <c r="V342" s="487"/>
      <c r="X342" s="487"/>
      <c r="Y342" s="487"/>
      <c r="AA342" s="487"/>
    </row>
    <row r="343" spans="7:27" x14ac:dyDescent="0.25">
      <c r="G343" s="487"/>
      <c r="H343" s="487"/>
      <c r="I343" s="487"/>
      <c r="J343" s="487"/>
      <c r="K343" s="487"/>
      <c r="L343" s="487"/>
      <c r="M343" s="487"/>
      <c r="N343" s="487"/>
      <c r="O343" s="487"/>
      <c r="P343" s="487"/>
      <c r="Q343" s="487"/>
      <c r="R343" s="487"/>
      <c r="S343" s="487"/>
      <c r="T343" s="487"/>
      <c r="U343" s="487"/>
      <c r="V343" s="487"/>
      <c r="X343" s="487"/>
      <c r="Y343" s="487"/>
      <c r="AA343" s="487"/>
    </row>
    <row r="344" spans="7:27" x14ac:dyDescent="0.25">
      <c r="G344" s="487"/>
      <c r="H344" s="487"/>
      <c r="I344" s="487"/>
      <c r="J344" s="487"/>
      <c r="K344" s="487"/>
      <c r="L344" s="487"/>
      <c r="M344" s="487"/>
      <c r="N344" s="487"/>
      <c r="O344" s="487"/>
      <c r="P344" s="487"/>
      <c r="Q344" s="487"/>
      <c r="R344" s="487"/>
      <c r="S344" s="487"/>
      <c r="T344" s="487"/>
      <c r="U344" s="487"/>
      <c r="V344" s="487"/>
      <c r="X344" s="487"/>
      <c r="Y344" s="487"/>
      <c r="AA344" s="487"/>
    </row>
    <row r="345" spans="7:27" x14ac:dyDescent="0.25">
      <c r="G345" s="487"/>
      <c r="H345" s="487"/>
      <c r="I345" s="487"/>
      <c r="J345" s="487"/>
      <c r="K345" s="487"/>
      <c r="L345" s="487"/>
      <c r="M345" s="487"/>
      <c r="N345" s="487"/>
      <c r="O345" s="487"/>
      <c r="P345" s="487"/>
      <c r="Q345" s="487"/>
      <c r="R345" s="487"/>
      <c r="S345" s="487"/>
      <c r="T345" s="487"/>
      <c r="U345" s="487"/>
      <c r="V345" s="487"/>
      <c r="X345" s="487"/>
      <c r="Y345" s="487"/>
      <c r="AA345" s="487"/>
    </row>
    <row r="346" spans="7:27" x14ac:dyDescent="0.25">
      <c r="G346" s="487"/>
      <c r="H346" s="487"/>
      <c r="I346" s="487"/>
      <c r="J346" s="487"/>
      <c r="K346" s="487"/>
      <c r="L346" s="487"/>
      <c r="M346" s="487"/>
      <c r="N346" s="487"/>
      <c r="O346" s="487"/>
      <c r="P346" s="487"/>
      <c r="Q346" s="487"/>
      <c r="R346" s="487"/>
      <c r="S346" s="487"/>
      <c r="T346" s="487"/>
      <c r="U346" s="487"/>
      <c r="V346" s="487"/>
      <c r="X346" s="487"/>
      <c r="Y346" s="487"/>
      <c r="AA346" s="487"/>
    </row>
    <row r="347" spans="7:27" x14ac:dyDescent="0.25">
      <c r="G347" s="487"/>
      <c r="H347" s="487"/>
      <c r="I347" s="487"/>
      <c r="J347" s="487"/>
      <c r="K347" s="487"/>
      <c r="L347" s="487"/>
      <c r="M347" s="487"/>
      <c r="N347" s="487"/>
      <c r="O347" s="487"/>
      <c r="P347" s="487"/>
      <c r="Q347" s="487"/>
      <c r="R347" s="487"/>
      <c r="S347" s="487"/>
      <c r="T347" s="487"/>
      <c r="U347" s="487"/>
      <c r="V347" s="487"/>
      <c r="X347" s="487"/>
      <c r="Y347" s="487"/>
      <c r="AA347" s="487"/>
    </row>
    <row r="348" spans="7:27" x14ac:dyDescent="0.25">
      <c r="G348" s="487"/>
      <c r="H348" s="487"/>
      <c r="I348" s="487"/>
      <c r="J348" s="487"/>
      <c r="K348" s="487"/>
      <c r="L348" s="487"/>
      <c r="M348" s="487"/>
      <c r="N348" s="487"/>
      <c r="O348" s="487"/>
      <c r="P348" s="487"/>
      <c r="Q348" s="487"/>
      <c r="R348" s="487"/>
      <c r="S348" s="487"/>
      <c r="T348" s="487"/>
      <c r="U348" s="487"/>
      <c r="V348" s="487"/>
      <c r="X348" s="487"/>
      <c r="Y348" s="487"/>
      <c r="AA348" s="487"/>
    </row>
    <row r="349" spans="7:27" x14ac:dyDescent="0.25">
      <c r="G349" s="487"/>
      <c r="H349" s="487"/>
      <c r="I349" s="487"/>
      <c r="J349" s="487"/>
      <c r="K349" s="487"/>
      <c r="L349" s="487"/>
      <c r="M349" s="487"/>
      <c r="N349" s="487"/>
      <c r="O349" s="487"/>
      <c r="P349" s="487"/>
      <c r="Q349" s="487"/>
      <c r="R349" s="487"/>
      <c r="S349" s="487"/>
      <c r="T349" s="487"/>
      <c r="U349" s="487"/>
      <c r="V349" s="487"/>
      <c r="X349" s="487"/>
      <c r="Y349" s="487"/>
      <c r="AA349" s="487"/>
    </row>
    <row r="350" spans="7:27" x14ac:dyDescent="0.25">
      <c r="G350" s="487"/>
      <c r="H350" s="487"/>
      <c r="I350" s="487"/>
      <c r="J350" s="487"/>
      <c r="K350" s="487"/>
      <c r="L350" s="487"/>
      <c r="M350" s="487"/>
      <c r="N350" s="487"/>
      <c r="O350" s="487"/>
      <c r="P350" s="487"/>
      <c r="Q350" s="487"/>
      <c r="R350" s="487"/>
      <c r="S350" s="487"/>
      <c r="T350" s="487"/>
      <c r="U350" s="487"/>
      <c r="V350" s="487"/>
      <c r="X350" s="487"/>
      <c r="Y350" s="487"/>
      <c r="AA350" s="487"/>
    </row>
    <row r="351" spans="7:27" x14ac:dyDescent="0.25">
      <c r="G351" s="487"/>
      <c r="H351" s="487"/>
      <c r="I351" s="487"/>
      <c r="J351" s="487"/>
      <c r="K351" s="487"/>
      <c r="L351" s="487"/>
      <c r="M351" s="487"/>
      <c r="N351" s="487"/>
      <c r="O351" s="487"/>
      <c r="P351" s="487"/>
      <c r="Q351" s="487"/>
      <c r="R351" s="487"/>
      <c r="S351" s="487"/>
      <c r="T351" s="487"/>
      <c r="U351" s="487"/>
      <c r="V351" s="487"/>
      <c r="X351" s="487"/>
      <c r="Y351" s="487"/>
      <c r="AA351" s="487"/>
    </row>
    <row r="352" spans="7:27" x14ac:dyDescent="0.25">
      <c r="G352" s="487"/>
      <c r="H352" s="487"/>
      <c r="I352" s="487"/>
      <c r="J352" s="487"/>
      <c r="K352" s="487"/>
      <c r="L352" s="487"/>
      <c r="M352" s="487"/>
      <c r="N352" s="487"/>
      <c r="O352" s="487"/>
      <c r="P352" s="487"/>
      <c r="Q352" s="487"/>
      <c r="R352" s="487"/>
      <c r="S352" s="487"/>
      <c r="T352" s="487"/>
      <c r="U352" s="487"/>
      <c r="V352" s="487"/>
      <c r="X352" s="487"/>
      <c r="Y352" s="487"/>
      <c r="AA352" s="487"/>
    </row>
    <row r="353" spans="7:27" x14ac:dyDescent="0.25">
      <c r="G353" s="487"/>
      <c r="H353" s="487"/>
      <c r="I353" s="487"/>
      <c r="J353" s="487"/>
      <c r="K353" s="487"/>
      <c r="L353" s="487"/>
      <c r="M353" s="487"/>
      <c r="N353" s="487"/>
      <c r="O353" s="487"/>
      <c r="P353" s="487"/>
      <c r="Q353" s="487"/>
      <c r="R353" s="487"/>
      <c r="S353" s="487"/>
      <c r="T353" s="487"/>
      <c r="U353" s="487"/>
      <c r="V353" s="487"/>
      <c r="X353" s="487"/>
      <c r="Y353" s="487"/>
      <c r="AA353" s="487"/>
    </row>
    <row r="354" spans="7:27" x14ac:dyDescent="0.25">
      <c r="G354" s="487"/>
      <c r="H354" s="487"/>
      <c r="I354" s="487"/>
      <c r="J354" s="487"/>
      <c r="K354" s="487"/>
      <c r="L354" s="487"/>
      <c r="M354" s="487"/>
      <c r="N354" s="487"/>
      <c r="O354" s="487"/>
      <c r="P354" s="487"/>
      <c r="Q354" s="487"/>
      <c r="R354" s="487"/>
      <c r="S354" s="487"/>
      <c r="T354" s="487"/>
      <c r="U354" s="487"/>
      <c r="V354" s="487"/>
      <c r="X354" s="487"/>
      <c r="Y354" s="487"/>
      <c r="AA354" s="487"/>
    </row>
    <row r="355" spans="7:27" x14ac:dyDescent="0.25">
      <c r="G355" s="487"/>
      <c r="H355" s="487"/>
      <c r="I355" s="487"/>
      <c r="J355" s="487"/>
      <c r="K355" s="487"/>
      <c r="L355" s="487"/>
      <c r="M355" s="487"/>
      <c r="N355" s="487"/>
      <c r="O355" s="487"/>
      <c r="P355" s="487"/>
      <c r="Q355" s="487"/>
      <c r="R355" s="487"/>
      <c r="S355" s="487"/>
      <c r="T355" s="487"/>
      <c r="U355" s="487"/>
      <c r="V355" s="487"/>
      <c r="X355" s="487"/>
      <c r="Y355" s="487"/>
      <c r="AA355" s="487"/>
    </row>
    <row r="356" spans="7:27" x14ac:dyDescent="0.25">
      <c r="G356" s="487"/>
      <c r="H356" s="487"/>
      <c r="I356" s="487"/>
      <c r="J356" s="487"/>
      <c r="K356" s="487"/>
      <c r="L356" s="487"/>
      <c r="M356" s="487"/>
      <c r="N356" s="487"/>
      <c r="O356" s="487"/>
      <c r="P356" s="487"/>
      <c r="Q356" s="487"/>
      <c r="R356" s="487"/>
      <c r="S356" s="487"/>
      <c r="T356" s="487"/>
      <c r="U356" s="487"/>
      <c r="V356" s="487"/>
      <c r="X356" s="487"/>
      <c r="Y356" s="487"/>
      <c r="AA356" s="487"/>
    </row>
    <row r="357" spans="7:27" x14ac:dyDescent="0.25">
      <c r="G357" s="487"/>
      <c r="H357" s="487"/>
      <c r="I357" s="487"/>
      <c r="J357" s="487"/>
      <c r="K357" s="487"/>
      <c r="L357" s="487"/>
      <c r="M357" s="487"/>
      <c r="N357" s="487"/>
      <c r="O357" s="487"/>
      <c r="P357" s="487"/>
      <c r="Q357" s="487"/>
      <c r="R357" s="487"/>
      <c r="S357" s="487"/>
      <c r="T357" s="487"/>
      <c r="U357" s="487"/>
      <c r="V357" s="487"/>
      <c r="X357" s="487"/>
      <c r="Y357" s="487"/>
      <c r="AA357" s="487"/>
    </row>
    <row r="358" spans="7:27" x14ac:dyDescent="0.25">
      <c r="G358" s="487"/>
      <c r="H358" s="487"/>
      <c r="I358" s="487"/>
      <c r="J358" s="487"/>
      <c r="K358" s="487"/>
      <c r="L358" s="487"/>
      <c r="M358" s="487"/>
      <c r="N358" s="487"/>
      <c r="O358" s="487"/>
      <c r="P358" s="487"/>
      <c r="Q358" s="487"/>
      <c r="R358" s="487"/>
      <c r="S358" s="487"/>
      <c r="T358" s="487"/>
      <c r="U358" s="487"/>
      <c r="V358" s="487"/>
      <c r="X358" s="487"/>
      <c r="Y358" s="487"/>
      <c r="AA358" s="487"/>
    </row>
    <row r="359" spans="7:27" x14ac:dyDescent="0.25">
      <c r="G359" s="487"/>
      <c r="H359" s="487"/>
      <c r="I359" s="487"/>
      <c r="J359" s="487"/>
      <c r="K359" s="487"/>
      <c r="L359" s="487"/>
      <c r="M359" s="487"/>
      <c r="N359" s="487"/>
      <c r="O359" s="487"/>
      <c r="P359" s="487"/>
      <c r="Q359" s="487"/>
      <c r="R359" s="487"/>
      <c r="S359" s="487"/>
      <c r="T359" s="487"/>
      <c r="U359" s="487"/>
      <c r="V359" s="487"/>
      <c r="X359" s="487"/>
      <c r="Y359" s="487"/>
      <c r="AA359" s="487"/>
    </row>
    <row r="360" spans="7:27" x14ac:dyDescent="0.25">
      <c r="G360" s="487"/>
      <c r="H360" s="487"/>
      <c r="I360" s="487"/>
      <c r="J360" s="487"/>
      <c r="K360" s="487"/>
      <c r="L360" s="487"/>
      <c r="M360" s="487"/>
      <c r="N360" s="487"/>
      <c r="O360" s="487"/>
      <c r="P360" s="487"/>
      <c r="Q360" s="487"/>
      <c r="R360" s="487"/>
      <c r="S360" s="487"/>
      <c r="T360" s="487"/>
      <c r="U360" s="487"/>
      <c r="V360" s="487"/>
      <c r="X360" s="487"/>
      <c r="Y360" s="487"/>
      <c r="AA360" s="487"/>
    </row>
    <row r="361" spans="7:27" x14ac:dyDescent="0.25">
      <c r="G361" s="487"/>
      <c r="H361" s="487"/>
      <c r="I361" s="487"/>
      <c r="J361" s="487"/>
      <c r="K361" s="487"/>
      <c r="L361" s="487"/>
      <c r="M361" s="487"/>
      <c r="N361" s="487"/>
      <c r="O361" s="487"/>
      <c r="P361" s="487"/>
      <c r="Q361" s="487"/>
      <c r="R361" s="487"/>
      <c r="S361" s="487"/>
      <c r="T361" s="487"/>
      <c r="U361" s="487"/>
      <c r="V361" s="487"/>
      <c r="X361" s="487"/>
      <c r="Y361" s="487"/>
      <c r="AA361" s="487"/>
    </row>
    <row r="362" spans="7:27" x14ac:dyDescent="0.25">
      <c r="G362" s="487"/>
      <c r="H362" s="487"/>
      <c r="I362" s="487"/>
      <c r="J362" s="487"/>
      <c r="K362" s="487"/>
      <c r="L362" s="487"/>
      <c r="M362" s="487"/>
      <c r="N362" s="487"/>
      <c r="O362" s="487"/>
      <c r="P362" s="487"/>
      <c r="Q362" s="487"/>
      <c r="R362" s="487"/>
      <c r="S362" s="487"/>
      <c r="T362" s="487"/>
      <c r="U362" s="487"/>
      <c r="V362" s="487"/>
      <c r="X362" s="487"/>
      <c r="Y362" s="487"/>
      <c r="AA362" s="487"/>
    </row>
    <row r="363" spans="7:27" x14ac:dyDescent="0.25">
      <c r="G363" s="487"/>
      <c r="H363" s="487"/>
      <c r="I363" s="487"/>
      <c r="J363" s="487"/>
      <c r="K363" s="487"/>
      <c r="L363" s="487"/>
      <c r="M363" s="487"/>
      <c r="N363" s="487"/>
      <c r="O363" s="487"/>
      <c r="P363" s="487"/>
      <c r="Q363" s="487"/>
      <c r="R363" s="487"/>
      <c r="S363" s="487"/>
      <c r="T363" s="487"/>
      <c r="U363" s="487"/>
      <c r="V363" s="487"/>
      <c r="X363" s="487"/>
      <c r="Y363" s="487"/>
      <c r="AA363" s="487"/>
    </row>
    <row r="364" spans="7:27" x14ac:dyDescent="0.25">
      <c r="G364" s="487"/>
      <c r="H364" s="487"/>
      <c r="I364" s="487"/>
      <c r="J364" s="487"/>
      <c r="K364" s="487"/>
      <c r="L364" s="487"/>
      <c r="M364" s="487"/>
      <c r="N364" s="487"/>
      <c r="O364" s="487"/>
      <c r="P364" s="487"/>
      <c r="Q364" s="487"/>
      <c r="R364" s="487"/>
      <c r="S364" s="487"/>
      <c r="T364" s="487"/>
      <c r="U364" s="487"/>
      <c r="V364" s="487"/>
      <c r="X364" s="487"/>
      <c r="Y364" s="487"/>
      <c r="AA364" s="487"/>
    </row>
    <row r="365" spans="7:27" x14ac:dyDescent="0.25">
      <c r="G365" s="487"/>
      <c r="H365" s="487"/>
      <c r="I365" s="487"/>
      <c r="J365" s="487"/>
      <c r="K365" s="487"/>
      <c r="L365" s="487"/>
      <c r="M365" s="487"/>
      <c r="N365" s="487"/>
      <c r="O365" s="487"/>
      <c r="P365" s="487"/>
      <c r="Q365" s="487"/>
      <c r="R365" s="487"/>
      <c r="S365" s="487"/>
      <c r="T365" s="487"/>
      <c r="U365" s="487"/>
      <c r="V365" s="487"/>
      <c r="X365" s="487"/>
      <c r="Y365" s="487"/>
      <c r="AA365" s="487"/>
    </row>
    <row r="366" spans="7:27" x14ac:dyDescent="0.25">
      <c r="G366" s="487"/>
      <c r="H366" s="487"/>
      <c r="I366" s="487"/>
      <c r="J366" s="487"/>
      <c r="K366" s="487"/>
      <c r="L366" s="487"/>
      <c r="M366" s="487"/>
      <c r="N366" s="487"/>
      <c r="O366" s="487"/>
      <c r="P366" s="487"/>
      <c r="Q366" s="487"/>
      <c r="R366" s="487"/>
      <c r="S366" s="487"/>
      <c r="T366" s="487"/>
      <c r="U366" s="487"/>
      <c r="V366" s="487"/>
      <c r="X366" s="487"/>
      <c r="Y366" s="487"/>
      <c r="AA366" s="487"/>
    </row>
    <row r="367" spans="7:27" x14ac:dyDescent="0.25">
      <c r="G367" s="487"/>
      <c r="H367" s="487"/>
      <c r="I367" s="487"/>
      <c r="J367" s="487"/>
      <c r="K367" s="487"/>
      <c r="L367" s="487"/>
      <c r="M367" s="487"/>
      <c r="N367" s="487"/>
      <c r="O367" s="487"/>
      <c r="P367" s="487"/>
      <c r="Q367" s="487"/>
      <c r="R367" s="487"/>
      <c r="S367" s="487"/>
      <c r="T367" s="487"/>
      <c r="U367" s="487"/>
      <c r="V367" s="487"/>
      <c r="X367" s="487"/>
      <c r="Y367" s="487"/>
      <c r="AA367" s="487"/>
    </row>
    <row r="368" spans="7:27" x14ac:dyDescent="0.25">
      <c r="G368" s="487"/>
      <c r="H368" s="487"/>
      <c r="I368" s="487"/>
      <c r="J368" s="487"/>
      <c r="K368" s="487"/>
      <c r="L368" s="487"/>
      <c r="M368" s="487"/>
      <c r="N368" s="487"/>
      <c r="O368" s="487"/>
      <c r="P368" s="487"/>
      <c r="Q368" s="487"/>
      <c r="R368" s="487"/>
      <c r="S368" s="487"/>
      <c r="T368" s="487"/>
      <c r="U368" s="487"/>
      <c r="V368" s="487"/>
      <c r="X368" s="487"/>
      <c r="Y368" s="487"/>
      <c r="AA368" s="487"/>
    </row>
    <row r="369" spans="7:27" x14ac:dyDescent="0.25">
      <c r="G369" s="487"/>
      <c r="H369" s="487"/>
      <c r="I369" s="487"/>
      <c r="J369" s="487"/>
      <c r="K369" s="487"/>
      <c r="L369" s="487"/>
      <c r="M369" s="487"/>
      <c r="N369" s="487"/>
      <c r="O369" s="487"/>
      <c r="P369" s="487"/>
      <c r="Q369" s="487"/>
      <c r="R369" s="487"/>
      <c r="S369" s="487"/>
      <c r="T369" s="487"/>
      <c r="U369" s="487"/>
      <c r="V369" s="487"/>
      <c r="X369" s="487"/>
      <c r="Y369" s="487"/>
      <c r="AA369" s="487"/>
    </row>
    <row r="370" spans="7:27" x14ac:dyDescent="0.25">
      <c r="G370" s="487"/>
      <c r="H370" s="487"/>
      <c r="I370" s="487"/>
      <c r="J370" s="487"/>
      <c r="K370" s="487"/>
      <c r="L370" s="487"/>
      <c r="M370" s="487"/>
      <c r="N370" s="487"/>
      <c r="O370" s="487"/>
      <c r="P370" s="487"/>
      <c r="Q370" s="487"/>
      <c r="R370" s="487"/>
      <c r="S370" s="487"/>
      <c r="T370" s="487"/>
      <c r="U370" s="487"/>
      <c r="V370" s="487"/>
      <c r="X370" s="487"/>
      <c r="Y370" s="487"/>
      <c r="AA370" s="487"/>
    </row>
    <row r="371" spans="7:27" x14ac:dyDescent="0.25">
      <c r="G371" s="487"/>
      <c r="H371" s="487"/>
      <c r="I371" s="487"/>
      <c r="J371" s="487"/>
      <c r="K371" s="487"/>
      <c r="L371" s="487"/>
      <c r="M371" s="487"/>
      <c r="N371" s="487"/>
      <c r="O371" s="487"/>
      <c r="P371" s="487"/>
      <c r="Q371" s="487"/>
      <c r="R371" s="487"/>
      <c r="S371" s="487"/>
      <c r="T371" s="487"/>
      <c r="U371" s="487"/>
      <c r="V371" s="487"/>
      <c r="X371" s="487"/>
      <c r="Y371" s="487"/>
      <c r="AA371" s="487"/>
    </row>
    <row r="372" spans="7:27" x14ac:dyDescent="0.25">
      <c r="G372" s="487"/>
      <c r="H372" s="487"/>
      <c r="I372" s="487"/>
      <c r="J372" s="487"/>
      <c r="K372" s="487"/>
      <c r="L372" s="487"/>
      <c r="M372" s="487"/>
      <c r="N372" s="487"/>
      <c r="O372" s="487"/>
      <c r="P372" s="487"/>
      <c r="Q372" s="487"/>
      <c r="R372" s="487"/>
      <c r="S372" s="487"/>
      <c r="T372" s="487"/>
      <c r="U372" s="487"/>
      <c r="V372" s="487"/>
      <c r="X372" s="487"/>
      <c r="Y372" s="487"/>
      <c r="AA372" s="487"/>
    </row>
    <row r="373" spans="7:27" x14ac:dyDescent="0.25">
      <c r="G373" s="487"/>
      <c r="H373" s="487"/>
      <c r="I373" s="487"/>
      <c r="J373" s="487"/>
      <c r="K373" s="487"/>
      <c r="L373" s="487"/>
      <c r="M373" s="487"/>
      <c r="N373" s="487"/>
      <c r="O373" s="487"/>
      <c r="P373" s="487"/>
      <c r="Q373" s="487"/>
      <c r="R373" s="487"/>
      <c r="S373" s="487"/>
      <c r="T373" s="487"/>
      <c r="U373" s="487"/>
      <c r="V373" s="487"/>
      <c r="X373" s="487"/>
      <c r="Y373" s="487"/>
      <c r="AA373" s="487"/>
    </row>
    <row r="374" spans="7:27" x14ac:dyDescent="0.25">
      <c r="G374" s="487"/>
      <c r="H374" s="487"/>
      <c r="I374" s="487"/>
      <c r="J374" s="487"/>
      <c r="K374" s="487"/>
      <c r="L374" s="487"/>
      <c r="M374" s="487"/>
      <c r="N374" s="487"/>
      <c r="O374" s="487"/>
      <c r="P374" s="487"/>
      <c r="Q374" s="487"/>
      <c r="R374" s="487"/>
      <c r="S374" s="487"/>
      <c r="T374" s="487"/>
      <c r="U374" s="487"/>
      <c r="V374" s="487"/>
      <c r="X374" s="487"/>
      <c r="Y374" s="487"/>
      <c r="AA374" s="487"/>
    </row>
    <row r="375" spans="7:27" x14ac:dyDescent="0.25">
      <c r="G375" s="487"/>
      <c r="H375" s="487"/>
      <c r="I375" s="487"/>
      <c r="J375" s="487"/>
      <c r="K375" s="487"/>
      <c r="L375" s="487"/>
      <c r="M375" s="487"/>
      <c r="N375" s="487"/>
      <c r="O375" s="487"/>
      <c r="P375" s="487"/>
      <c r="Q375" s="487"/>
      <c r="R375" s="487"/>
      <c r="S375" s="487"/>
      <c r="T375" s="487"/>
      <c r="U375" s="487"/>
      <c r="V375" s="487"/>
      <c r="X375" s="487"/>
      <c r="Y375" s="487"/>
      <c r="AA375" s="487"/>
    </row>
    <row r="376" spans="7:27" x14ac:dyDescent="0.25">
      <c r="G376" s="487"/>
      <c r="H376" s="487"/>
      <c r="I376" s="487"/>
      <c r="J376" s="487"/>
      <c r="K376" s="487"/>
      <c r="L376" s="487"/>
      <c r="M376" s="487"/>
      <c r="N376" s="487"/>
      <c r="O376" s="487"/>
      <c r="P376" s="487"/>
      <c r="Q376" s="487"/>
      <c r="R376" s="487"/>
      <c r="S376" s="487"/>
      <c r="T376" s="487"/>
      <c r="U376" s="487"/>
      <c r="V376" s="487"/>
      <c r="X376" s="487"/>
      <c r="Y376" s="487"/>
      <c r="AA376" s="487"/>
    </row>
    <row r="377" spans="7:27" x14ac:dyDescent="0.25">
      <c r="G377" s="487"/>
      <c r="H377" s="487"/>
      <c r="I377" s="487"/>
      <c r="J377" s="487"/>
      <c r="K377" s="487"/>
      <c r="L377" s="487"/>
      <c r="M377" s="487"/>
      <c r="N377" s="487"/>
      <c r="O377" s="487"/>
      <c r="P377" s="487"/>
      <c r="Q377" s="487"/>
      <c r="R377" s="487"/>
      <c r="S377" s="487"/>
      <c r="T377" s="487"/>
      <c r="U377" s="487"/>
      <c r="V377" s="487"/>
      <c r="X377" s="487"/>
      <c r="Y377" s="487"/>
      <c r="AA377" s="487"/>
    </row>
    <row r="378" spans="7:27" x14ac:dyDescent="0.25">
      <c r="G378" s="487"/>
      <c r="H378" s="487"/>
      <c r="I378" s="487"/>
      <c r="J378" s="487"/>
      <c r="K378" s="487"/>
      <c r="L378" s="487"/>
      <c r="M378" s="487"/>
      <c r="N378" s="487"/>
      <c r="O378" s="487"/>
      <c r="P378" s="487"/>
      <c r="Q378" s="487"/>
      <c r="R378" s="487"/>
      <c r="S378" s="487"/>
      <c r="T378" s="487"/>
      <c r="U378" s="487"/>
      <c r="V378" s="487"/>
      <c r="X378" s="487"/>
      <c r="Y378" s="487"/>
      <c r="AA378" s="487"/>
    </row>
    <row r="379" spans="7:27" x14ac:dyDescent="0.25">
      <c r="G379" s="487"/>
      <c r="H379" s="487"/>
      <c r="I379" s="487"/>
      <c r="J379" s="487"/>
      <c r="K379" s="487"/>
      <c r="L379" s="487"/>
      <c r="M379" s="487"/>
      <c r="N379" s="487"/>
      <c r="O379" s="487"/>
      <c r="P379" s="487"/>
      <c r="Q379" s="487"/>
      <c r="R379" s="487"/>
      <c r="S379" s="487"/>
      <c r="T379" s="487"/>
      <c r="U379" s="487"/>
      <c r="V379" s="487"/>
      <c r="X379" s="487"/>
      <c r="Y379" s="487"/>
      <c r="AA379" s="487"/>
    </row>
    <row r="380" spans="7:27" x14ac:dyDescent="0.25">
      <c r="G380" s="487"/>
      <c r="H380" s="487"/>
      <c r="I380" s="487"/>
      <c r="J380" s="487"/>
      <c r="K380" s="487"/>
      <c r="L380" s="487"/>
      <c r="M380" s="487"/>
      <c r="N380" s="487"/>
      <c r="O380" s="487"/>
      <c r="P380" s="487"/>
      <c r="Q380" s="487"/>
      <c r="R380" s="487"/>
      <c r="S380" s="487"/>
      <c r="T380" s="487"/>
      <c r="U380" s="487"/>
      <c r="V380" s="487"/>
      <c r="X380" s="487"/>
      <c r="Y380" s="487"/>
      <c r="AA380" s="487"/>
    </row>
    <row r="381" spans="7:27" x14ac:dyDescent="0.25">
      <c r="G381" s="487"/>
      <c r="H381" s="487"/>
      <c r="I381" s="487"/>
      <c r="J381" s="487"/>
      <c r="K381" s="487"/>
      <c r="L381" s="487"/>
      <c r="M381" s="487"/>
      <c r="N381" s="487"/>
      <c r="O381" s="487"/>
      <c r="P381" s="487"/>
      <c r="Q381" s="487"/>
      <c r="R381" s="487"/>
      <c r="S381" s="487"/>
      <c r="T381" s="487"/>
      <c r="U381" s="487"/>
      <c r="V381" s="487"/>
      <c r="X381" s="487"/>
      <c r="Y381" s="487"/>
      <c r="AA381" s="487"/>
    </row>
    <row r="382" spans="7:27" x14ac:dyDescent="0.25">
      <c r="G382" s="487"/>
      <c r="H382" s="487"/>
      <c r="I382" s="487"/>
      <c r="J382" s="487"/>
      <c r="K382" s="487"/>
      <c r="L382" s="487"/>
      <c r="M382" s="487"/>
      <c r="N382" s="487"/>
      <c r="O382" s="487"/>
      <c r="P382" s="487"/>
      <c r="Q382" s="487"/>
      <c r="R382" s="487"/>
      <c r="S382" s="487"/>
      <c r="T382" s="487"/>
      <c r="U382" s="487"/>
      <c r="V382" s="487"/>
      <c r="X382" s="487"/>
      <c r="Y382" s="487"/>
      <c r="AA382" s="487"/>
    </row>
    <row r="383" spans="7:27" x14ac:dyDescent="0.25">
      <c r="G383" s="487"/>
      <c r="H383" s="487"/>
      <c r="I383" s="487"/>
      <c r="J383" s="487"/>
      <c r="K383" s="487"/>
      <c r="L383" s="487"/>
      <c r="M383" s="487"/>
      <c r="N383" s="487"/>
      <c r="O383" s="487"/>
      <c r="P383" s="487"/>
      <c r="Q383" s="487"/>
      <c r="R383" s="487"/>
      <c r="S383" s="487"/>
      <c r="T383" s="487"/>
      <c r="U383" s="487"/>
      <c r="V383" s="487"/>
      <c r="X383" s="487"/>
      <c r="Y383" s="487"/>
      <c r="AA383" s="487"/>
    </row>
    <row r="384" spans="7:27" x14ac:dyDescent="0.25">
      <c r="G384" s="487"/>
      <c r="H384" s="487"/>
      <c r="I384" s="487"/>
      <c r="J384" s="487"/>
      <c r="K384" s="487"/>
      <c r="L384" s="487"/>
      <c r="M384" s="487"/>
      <c r="N384" s="487"/>
      <c r="O384" s="487"/>
      <c r="P384" s="487"/>
      <c r="Q384" s="487"/>
      <c r="R384" s="487"/>
      <c r="S384" s="487"/>
      <c r="T384" s="487"/>
      <c r="U384" s="487"/>
      <c r="V384" s="487"/>
      <c r="X384" s="487"/>
      <c r="Y384" s="487"/>
      <c r="AA384" s="487"/>
    </row>
    <row r="385" spans="7:27" x14ac:dyDescent="0.25">
      <c r="G385" s="487"/>
      <c r="H385" s="487"/>
      <c r="I385" s="487"/>
      <c r="J385" s="487"/>
      <c r="K385" s="487"/>
      <c r="L385" s="487"/>
      <c r="M385" s="487"/>
      <c r="N385" s="487"/>
      <c r="O385" s="487"/>
      <c r="P385" s="487"/>
      <c r="Q385" s="487"/>
      <c r="R385" s="487"/>
      <c r="S385" s="487"/>
      <c r="T385" s="487"/>
      <c r="U385" s="487"/>
      <c r="V385" s="487"/>
      <c r="X385" s="487"/>
      <c r="Y385" s="487"/>
      <c r="AA385" s="487"/>
    </row>
    <row r="386" spans="7:27" x14ac:dyDescent="0.25">
      <c r="G386" s="487"/>
      <c r="H386" s="487"/>
      <c r="I386" s="487"/>
      <c r="J386" s="487"/>
      <c r="K386" s="487"/>
      <c r="L386" s="487"/>
      <c r="M386" s="487"/>
      <c r="N386" s="487"/>
      <c r="O386" s="487"/>
      <c r="P386" s="487"/>
      <c r="Q386" s="487"/>
      <c r="R386" s="487"/>
      <c r="S386" s="487"/>
      <c r="T386" s="487"/>
      <c r="U386" s="487"/>
      <c r="V386" s="487"/>
      <c r="X386" s="487"/>
      <c r="Y386" s="487"/>
      <c r="AA386" s="487"/>
    </row>
    <row r="387" spans="7:27" x14ac:dyDescent="0.25">
      <c r="G387" s="487"/>
      <c r="H387" s="487"/>
      <c r="I387" s="487"/>
      <c r="J387" s="487"/>
      <c r="K387" s="487"/>
      <c r="L387" s="487"/>
      <c r="M387" s="487"/>
      <c r="N387" s="487"/>
      <c r="O387" s="487"/>
      <c r="P387" s="487"/>
      <c r="Q387" s="487"/>
      <c r="R387" s="487"/>
      <c r="S387" s="487"/>
      <c r="T387" s="487"/>
      <c r="U387" s="487"/>
      <c r="V387" s="487"/>
      <c r="X387" s="487"/>
      <c r="Y387" s="487"/>
      <c r="AA387" s="487"/>
    </row>
    <row r="388" spans="7:27" x14ac:dyDescent="0.25">
      <c r="G388" s="487"/>
      <c r="H388" s="487"/>
      <c r="I388" s="487"/>
      <c r="J388" s="487"/>
      <c r="K388" s="487"/>
      <c r="L388" s="487"/>
      <c r="M388" s="487"/>
      <c r="N388" s="487"/>
      <c r="O388" s="487"/>
      <c r="P388" s="487"/>
      <c r="Q388" s="487"/>
      <c r="R388" s="487"/>
      <c r="S388" s="487"/>
      <c r="T388" s="487"/>
      <c r="U388" s="487"/>
      <c r="V388" s="487"/>
      <c r="X388" s="487"/>
      <c r="Y388" s="487"/>
      <c r="AA388" s="487"/>
    </row>
    <row r="389" spans="7:27" x14ac:dyDescent="0.25">
      <c r="G389" s="487"/>
      <c r="H389" s="487"/>
      <c r="I389" s="487"/>
      <c r="J389" s="487"/>
      <c r="K389" s="487"/>
      <c r="L389" s="487"/>
      <c r="M389" s="487"/>
      <c r="N389" s="487"/>
      <c r="O389" s="487"/>
      <c r="P389" s="487"/>
      <c r="Q389" s="487"/>
      <c r="R389" s="487"/>
      <c r="S389" s="487"/>
      <c r="T389" s="487"/>
      <c r="U389" s="487"/>
      <c r="V389" s="487"/>
      <c r="X389" s="487"/>
      <c r="Y389" s="487"/>
      <c r="AA389" s="487"/>
    </row>
    <row r="390" spans="7:27" x14ac:dyDescent="0.25">
      <c r="G390" s="487"/>
      <c r="H390" s="487"/>
      <c r="I390" s="487"/>
      <c r="J390" s="487"/>
      <c r="K390" s="487"/>
      <c r="L390" s="487"/>
      <c r="M390" s="487"/>
      <c r="N390" s="487"/>
      <c r="O390" s="487"/>
      <c r="P390" s="487"/>
      <c r="Q390" s="487"/>
      <c r="R390" s="487"/>
      <c r="S390" s="487"/>
      <c r="T390" s="487"/>
      <c r="U390" s="487"/>
      <c r="V390" s="487"/>
      <c r="X390" s="487"/>
      <c r="Y390" s="487"/>
      <c r="AA390" s="487"/>
    </row>
    <row r="391" spans="7:27" x14ac:dyDescent="0.25">
      <c r="G391" s="487"/>
      <c r="H391" s="487"/>
      <c r="I391" s="487"/>
      <c r="J391" s="487"/>
      <c r="K391" s="487"/>
      <c r="L391" s="487"/>
      <c r="M391" s="487"/>
      <c r="N391" s="487"/>
      <c r="O391" s="487"/>
      <c r="P391" s="487"/>
      <c r="Q391" s="487"/>
      <c r="R391" s="487"/>
      <c r="S391" s="487"/>
      <c r="T391" s="487"/>
      <c r="U391" s="487"/>
      <c r="V391" s="487"/>
      <c r="X391" s="487"/>
      <c r="Y391" s="487"/>
      <c r="AA391" s="487"/>
    </row>
    <row r="392" spans="7:27" x14ac:dyDescent="0.25">
      <c r="G392" s="487"/>
      <c r="H392" s="487"/>
      <c r="I392" s="487"/>
      <c r="J392" s="487"/>
      <c r="K392" s="487"/>
      <c r="L392" s="487"/>
      <c r="M392" s="487"/>
      <c r="N392" s="487"/>
      <c r="O392" s="487"/>
      <c r="P392" s="487"/>
      <c r="Q392" s="487"/>
      <c r="R392" s="487"/>
      <c r="S392" s="487"/>
      <c r="T392" s="487"/>
      <c r="U392" s="487"/>
      <c r="V392" s="487"/>
      <c r="X392" s="487"/>
      <c r="Y392" s="487"/>
      <c r="AA392" s="487"/>
    </row>
    <row r="393" spans="7:27" x14ac:dyDescent="0.25">
      <c r="G393" s="487"/>
      <c r="H393" s="487"/>
      <c r="I393" s="487"/>
      <c r="J393" s="487"/>
      <c r="K393" s="487"/>
      <c r="L393" s="487"/>
      <c r="M393" s="487"/>
      <c r="N393" s="487"/>
      <c r="O393" s="487"/>
      <c r="P393" s="487"/>
      <c r="Q393" s="487"/>
      <c r="R393" s="487"/>
      <c r="S393" s="487"/>
      <c r="T393" s="487"/>
      <c r="U393" s="487"/>
      <c r="V393" s="487"/>
      <c r="X393" s="487"/>
      <c r="Y393" s="487"/>
      <c r="AA393" s="487"/>
    </row>
    <row r="394" spans="7:27" x14ac:dyDescent="0.25">
      <c r="G394" s="487"/>
      <c r="H394" s="487"/>
      <c r="I394" s="487"/>
      <c r="J394" s="487"/>
      <c r="K394" s="487"/>
      <c r="L394" s="487"/>
      <c r="M394" s="487"/>
      <c r="N394" s="487"/>
      <c r="O394" s="487"/>
      <c r="P394" s="487"/>
      <c r="Q394" s="487"/>
      <c r="R394" s="487"/>
      <c r="S394" s="487"/>
      <c r="T394" s="487"/>
      <c r="U394" s="487"/>
      <c r="V394" s="487"/>
      <c r="X394" s="487"/>
      <c r="Y394" s="487"/>
      <c r="AA394" s="487"/>
    </row>
    <row r="395" spans="7:27" x14ac:dyDescent="0.25">
      <c r="G395" s="487"/>
      <c r="H395" s="487"/>
      <c r="I395" s="487"/>
      <c r="J395" s="487"/>
      <c r="K395" s="487"/>
      <c r="L395" s="487"/>
      <c r="M395" s="487"/>
      <c r="N395" s="487"/>
      <c r="O395" s="487"/>
      <c r="P395" s="487"/>
      <c r="Q395" s="487"/>
      <c r="R395" s="487"/>
      <c r="S395" s="487"/>
      <c r="T395" s="487"/>
      <c r="U395" s="487"/>
      <c r="V395" s="487"/>
      <c r="X395" s="487"/>
      <c r="Y395" s="487"/>
      <c r="AA395" s="487"/>
    </row>
    <row r="396" spans="7:27" x14ac:dyDescent="0.25">
      <c r="G396" s="487"/>
      <c r="H396" s="487"/>
      <c r="I396" s="487"/>
      <c r="J396" s="487"/>
      <c r="K396" s="487"/>
      <c r="L396" s="487"/>
      <c r="M396" s="487"/>
      <c r="N396" s="487"/>
      <c r="O396" s="487"/>
      <c r="P396" s="487"/>
      <c r="Q396" s="487"/>
      <c r="R396" s="487"/>
      <c r="S396" s="487"/>
      <c r="T396" s="487"/>
      <c r="U396" s="487"/>
      <c r="V396" s="487"/>
      <c r="X396" s="487"/>
      <c r="Y396" s="487"/>
      <c r="AA396" s="487"/>
    </row>
    <row r="397" spans="7:27" x14ac:dyDescent="0.25">
      <c r="G397" s="487"/>
      <c r="H397" s="487"/>
      <c r="I397" s="487"/>
      <c r="J397" s="487"/>
      <c r="K397" s="487"/>
      <c r="L397" s="487"/>
      <c r="M397" s="487"/>
      <c r="N397" s="487"/>
      <c r="O397" s="487"/>
      <c r="P397" s="487"/>
      <c r="Q397" s="487"/>
      <c r="R397" s="487"/>
      <c r="S397" s="487"/>
      <c r="T397" s="487"/>
      <c r="U397" s="487"/>
      <c r="V397" s="487"/>
      <c r="X397" s="487"/>
      <c r="Y397" s="487"/>
      <c r="AA397" s="487"/>
    </row>
    <row r="398" spans="7:27" x14ac:dyDescent="0.25">
      <c r="G398" s="487"/>
      <c r="H398" s="487"/>
      <c r="I398" s="487"/>
      <c r="J398" s="487"/>
      <c r="K398" s="487"/>
      <c r="L398" s="487"/>
      <c r="M398" s="487"/>
      <c r="N398" s="487"/>
      <c r="O398" s="487"/>
      <c r="P398" s="487"/>
      <c r="Q398" s="487"/>
      <c r="R398" s="487"/>
      <c r="S398" s="487"/>
      <c r="T398" s="487"/>
      <c r="U398" s="487"/>
      <c r="V398" s="487"/>
      <c r="X398" s="487"/>
      <c r="Y398" s="487"/>
      <c r="AA398" s="487"/>
    </row>
    <row r="399" spans="7:27" x14ac:dyDescent="0.25">
      <c r="G399" s="487"/>
      <c r="H399" s="487"/>
      <c r="I399" s="487"/>
      <c r="J399" s="487"/>
      <c r="K399" s="487"/>
      <c r="L399" s="487"/>
      <c r="M399" s="487"/>
      <c r="N399" s="487"/>
      <c r="O399" s="487"/>
      <c r="P399" s="487"/>
      <c r="Q399" s="487"/>
      <c r="R399" s="487"/>
      <c r="S399" s="487"/>
      <c r="T399" s="487"/>
      <c r="U399" s="487"/>
      <c r="V399" s="487"/>
      <c r="X399" s="487"/>
      <c r="Y399" s="487"/>
      <c r="AA399" s="487"/>
    </row>
    <row r="400" spans="7:27" x14ac:dyDescent="0.25">
      <c r="G400" s="487"/>
      <c r="H400" s="487"/>
      <c r="I400" s="487"/>
      <c r="J400" s="487"/>
      <c r="K400" s="487"/>
      <c r="L400" s="487"/>
      <c r="M400" s="487"/>
      <c r="N400" s="487"/>
      <c r="O400" s="487"/>
      <c r="P400" s="487"/>
      <c r="Q400" s="487"/>
      <c r="R400" s="487"/>
      <c r="S400" s="487"/>
      <c r="T400" s="487"/>
      <c r="U400" s="487"/>
      <c r="V400" s="487"/>
      <c r="X400" s="487"/>
      <c r="Y400" s="487"/>
      <c r="AA400" s="487"/>
    </row>
    <row r="401" spans="7:27" x14ac:dyDescent="0.25">
      <c r="G401" s="487"/>
      <c r="H401" s="487"/>
      <c r="I401" s="487"/>
      <c r="J401" s="487"/>
      <c r="K401" s="487"/>
      <c r="L401" s="487"/>
      <c r="M401" s="487"/>
      <c r="N401" s="487"/>
      <c r="O401" s="487"/>
      <c r="P401" s="487"/>
      <c r="Q401" s="487"/>
      <c r="R401" s="487"/>
      <c r="S401" s="487"/>
      <c r="T401" s="487"/>
      <c r="U401" s="487"/>
      <c r="V401" s="487"/>
      <c r="X401" s="487"/>
      <c r="Y401" s="487"/>
      <c r="AA401" s="487"/>
    </row>
    <row r="402" spans="7:27" x14ac:dyDescent="0.25">
      <c r="G402" s="487"/>
      <c r="H402" s="487"/>
      <c r="I402" s="487"/>
      <c r="J402" s="487"/>
      <c r="K402" s="487"/>
      <c r="L402" s="487"/>
      <c r="M402" s="487"/>
      <c r="N402" s="487"/>
      <c r="O402" s="487"/>
      <c r="P402" s="487"/>
      <c r="Q402" s="487"/>
      <c r="R402" s="487"/>
      <c r="S402" s="487"/>
      <c r="T402" s="487"/>
      <c r="U402" s="487"/>
      <c r="V402" s="487"/>
      <c r="X402" s="487"/>
      <c r="Y402" s="487"/>
      <c r="AA402" s="487"/>
    </row>
    <row r="403" spans="7:27" x14ac:dyDescent="0.25">
      <c r="G403" s="487"/>
      <c r="H403" s="487"/>
      <c r="I403" s="487"/>
      <c r="J403" s="487"/>
      <c r="K403" s="487"/>
      <c r="L403" s="487"/>
      <c r="M403" s="487"/>
      <c r="N403" s="487"/>
      <c r="O403" s="487"/>
      <c r="P403" s="487"/>
      <c r="Q403" s="487"/>
      <c r="R403" s="487"/>
      <c r="S403" s="487"/>
      <c r="T403" s="487"/>
      <c r="U403" s="487"/>
      <c r="V403" s="487"/>
      <c r="X403" s="487"/>
      <c r="Y403" s="487"/>
      <c r="AA403" s="487"/>
    </row>
    <row r="404" spans="7:27" x14ac:dyDescent="0.25">
      <c r="G404" s="487"/>
      <c r="H404" s="487"/>
      <c r="I404" s="487"/>
      <c r="J404" s="487"/>
      <c r="K404" s="487"/>
      <c r="L404" s="487"/>
      <c r="M404" s="487"/>
      <c r="N404" s="487"/>
      <c r="O404" s="487"/>
      <c r="P404" s="487"/>
      <c r="Q404" s="487"/>
      <c r="R404" s="487"/>
      <c r="S404" s="487"/>
      <c r="T404" s="487"/>
      <c r="U404" s="487"/>
      <c r="V404" s="487"/>
      <c r="X404" s="487"/>
      <c r="Y404" s="487"/>
      <c r="AA404" s="487"/>
    </row>
    <row r="405" spans="7:27" x14ac:dyDescent="0.25">
      <c r="G405" s="487"/>
      <c r="H405" s="487"/>
      <c r="I405" s="487"/>
      <c r="J405" s="487"/>
      <c r="K405" s="487"/>
      <c r="L405" s="487"/>
      <c r="M405" s="487"/>
      <c r="N405" s="487"/>
      <c r="O405" s="487"/>
      <c r="P405" s="487"/>
      <c r="Q405" s="487"/>
      <c r="R405" s="487"/>
      <c r="S405" s="487"/>
      <c r="T405" s="487"/>
      <c r="U405" s="487"/>
      <c r="V405" s="487"/>
      <c r="X405" s="487"/>
      <c r="Y405" s="487"/>
      <c r="AA405" s="487"/>
    </row>
    <row r="406" spans="7:27" x14ac:dyDescent="0.25">
      <c r="G406" s="487"/>
      <c r="H406" s="487"/>
      <c r="I406" s="487"/>
      <c r="J406" s="487"/>
      <c r="K406" s="487"/>
      <c r="L406" s="487"/>
      <c r="M406" s="487"/>
      <c r="N406" s="487"/>
      <c r="O406" s="487"/>
      <c r="P406" s="487"/>
      <c r="Q406" s="487"/>
      <c r="R406" s="487"/>
      <c r="S406" s="487"/>
      <c r="T406" s="487"/>
      <c r="U406" s="487"/>
      <c r="V406" s="487"/>
      <c r="X406" s="487"/>
      <c r="Y406" s="487"/>
      <c r="AA406" s="487"/>
    </row>
    <row r="407" spans="7:27" x14ac:dyDescent="0.25">
      <c r="G407" s="487"/>
      <c r="H407" s="487"/>
      <c r="I407" s="487"/>
      <c r="J407" s="487"/>
      <c r="K407" s="487"/>
      <c r="L407" s="487"/>
      <c r="M407" s="487"/>
      <c r="N407" s="487"/>
      <c r="O407" s="487"/>
      <c r="P407" s="487"/>
      <c r="Q407" s="487"/>
      <c r="R407" s="487"/>
      <c r="S407" s="487"/>
      <c r="T407" s="487"/>
      <c r="U407" s="487"/>
      <c r="V407" s="487"/>
      <c r="X407" s="487"/>
      <c r="Y407" s="487"/>
      <c r="AA407" s="487"/>
    </row>
    <row r="408" spans="7:27" x14ac:dyDescent="0.25">
      <c r="G408" s="487"/>
      <c r="H408" s="487"/>
      <c r="I408" s="487"/>
      <c r="J408" s="487"/>
      <c r="K408" s="487"/>
      <c r="L408" s="487"/>
      <c r="M408" s="487"/>
      <c r="N408" s="487"/>
      <c r="O408" s="487"/>
      <c r="P408" s="487"/>
      <c r="Q408" s="487"/>
      <c r="R408" s="487"/>
      <c r="S408" s="487"/>
      <c r="T408" s="487"/>
      <c r="U408" s="487"/>
      <c r="V408" s="487"/>
      <c r="X408" s="487"/>
      <c r="Y408" s="487"/>
      <c r="AA408" s="487"/>
    </row>
    <row r="409" spans="7:27" x14ac:dyDescent="0.25">
      <c r="G409" s="487"/>
      <c r="H409" s="487"/>
      <c r="I409" s="487"/>
      <c r="J409" s="487"/>
      <c r="K409" s="487"/>
      <c r="L409" s="487"/>
      <c r="M409" s="487"/>
      <c r="N409" s="487"/>
      <c r="O409" s="487"/>
      <c r="P409" s="487"/>
      <c r="Q409" s="487"/>
      <c r="R409" s="487"/>
      <c r="S409" s="487"/>
      <c r="T409" s="487"/>
      <c r="U409" s="487"/>
      <c r="V409" s="487"/>
      <c r="X409" s="487"/>
      <c r="Y409" s="487"/>
      <c r="AA409" s="487"/>
    </row>
    <row r="410" spans="7:27" x14ac:dyDescent="0.25">
      <c r="G410" s="487"/>
      <c r="H410" s="487"/>
      <c r="I410" s="487"/>
      <c r="J410" s="487"/>
      <c r="K410" s="487"/>
      <c r="L410" s="487"/>
      <c r="M410" s="487"/>
      <c r="N410" s="487"/>
      <c r="O410" s="487"/>
      <c r="P410" s="487"/>
      <c r="Q410" s="487"/>
      <c r="R410" s="487"/>
      <c r="S410" s="487"/>
      <c r="T410" s="487"/>
      <c r="U410" s="487"/>
      <c r="V410" s="487"/>
      <c r="X410" s="487"/>
      <c r="Y410" s="487"/>
      <c r="AA410" s="487"/>
    </row>
    <row r="411" spans="7:27" x14ac:dyDescent="0.25">
      <c r="G411" s="487"/>
      <c r="H411" s="487"/>
      <c r="I411" s="487"/>
      <c r="J411" s="487"/>
      <c r="K411" s="487"/>
      <c r="L411" s="487"/>
      <c r="M411" s="487"/>
      <c r="N411" s="487"/>
      <c r="O411" s="487"/>
      <c r="P411" s="487"/>
      <c r="Q411" s="487"/>
      <c r="R411" s="487"/>
      <c r="S411" s="487"/>
      <c r="T411" s="487"/>
      <c r="U411" s="487"/>
      <c r="V411" s="487"/>
      <c r="X411" s="487"/>
      <c r="Y411" s="487"/>
      <c r="AA411" s="487"/>
    </row>
    <row r="412" spans="7:27" x14ac:dyDescent="0.25">
      <c r="G412" s="487"/>
      <c r="H412" s="487"/>
      <c r="I412" s="487"/>
      <c r="J412" s="487"/>
      <c r="K412" s="487"/>
      <c r="L412" s="487"/>
      <c r="M412" s="487"/>
      <c r="N412" s="487"/>
      <c r="O412" s="487"/>
      <c r="P412" s="487"/>
      <c r="Q412" s="487"/>
      <c r="R412" s="487"/>
      <c r="S412" s="487"/>
      <c r="T412" s="487"/>
      <c r="U412" s="487"/>
      <c r="V412" s="487"/>
      <c r="X412" s="487"/>
      <c r="Y412" s="487"/>
      <c r="AA412" s="487"/>
    </row>
    <row r="413" spans="7:27" x14ac:dyDescent="0.25">
      <c r="G413" s="487"/>
      <c r="H413" s="487"/>
      <c r="I413" s="487"/>
      <c r="J413" s="487"/>
      <c r="K413" s="487"/>
      <c r="L413" s="487"/>
      <c r="M413" s="487"/>
      <c r="N413" s="487"/>
      <c r="O413" s="487"/>
      <c r="P413" s="487"/>
      <c r="Q413" s="487"/>
      <c r="R413" s="487"/>
      <c r="S413" s="487"/>
      <c r="T413" s="487"/>
      <c r="U413" s="487"/>
      <c r="V413" s="487"/>
      <c r="X413" s="487"/>
      <c r="Y413" s="487"/>
      <c r="AA413" s="487"/>
    </row>
    <row r="414" spans="7:27" x14ac:dyDescent="0.25">
      <c r="G414" s="487"/>
      <c r="H414" s="487"/>
      <c r="I414" s="487"/>
      <c r="J414" s="487"/>
      <c r="K414" s="487"/>
      <c r="L414" s="487"/>
      <c r="M414" s="487"/>
      <c r="N414" s="487"/>
      <c r="O414" s="487"/>
      <c r="P414" s="487"/>
      <c r="Q414" s="487"/>
      <c r="R414" s="487"/>
      <c r="S414" s="487"/>
      <c r="T414" s="487"/>
      <c r="U414" s="487"/>
      <c r="V414" s="487"/>
      <c r="X414" s="487"/>
      <c r="Y414" s="487"/>
      <c r="AA414" s="487"/>
    </row>
    <row r="415" spans="7:27" x14ac:dyDescent="0.25">
      <c r="G415" s="487"/>
      <c r="H415" s="487"/>
      <c r="I415" s="487"/>
      <c r="J415" s="487"/>
      <c r="K415" s="487"/>
      <c r="L415" s="487"/>
      <c r="M415" s="487"/>
      <c r="N415" s="487"/>
      <c r="O415" s="487"/>
      <c r="P415" s="487"/>
      <c r="Q415" s="487"/>
      <c r="R415" s="487"/>
      <c r="S415" s="487"/>
      <c r="T415" s="487"/>
      <c r="U415" s="487"/>
      <c r="V415" s="487"/>
      <c r="X415" s="487"/>
      <c r="Y415" s="487"/>
      <c r="AA415" s="487"/>
    </row>
    <row r="416" spans="7:27" x14ac:dyDescent="0.25">
      <c r="G416" s="487"/>
      <c r="H416" s="487"/>
      <c r="I416" s="487"/>
      <c r="J416" s="487"/>
      <c r="K416" s="487"/>
      <c r="L416" s="487"/>
      <c r="M416" s="487"/>
      <c r="N416" s="487"/>
      <c r="O416" s="487"/>
      <c r="P416" s="487"/>
      <c r="Q416" s="487"/>
      <c r="R416" s="487"/>
      <c r="S416" s="487"/>
      <c r="T416" s="487"/>
      <c r="U416" s="487"/>
      <c r="V416" s="487"/>
      <c r="X416" s="487"/>
      <c r="Y416" s="487"/>
      <c r="AA416" s="487"/>
    </row>
    <row r="417" spans="7:27" x14ac:dyDescent="0.25">
      <c r="G417" s="487"/>
      <c r="H417" s="487"/>
      <c r="I417" s="487"/>
      <c r="J417" s="487"/>
      <c r="K417" s="487"/>
      <c r="L417" s="487"/>
      <c r="M417" s="487"/>
      <c r="N417" s="487"/>
      <c r="O417" s="487"/>
      <c r="P417" s="487"/>
      <c r="Q417" s="487"/>
      <c r="R417" s="487"/>
      <c r="S417" s="487"/>
      <c r="T417" s="487"/>
      <c r="U417" s="487"/>
      <c r="V417" s="487"/>
      <c r="X417" s="487"/>
      <c r="Y417" s="487"/>
      <c r="AA417" s="487"/>
    </row>
    <row r="418" spans="7:27" x14ac:dyDescent="0.25">
      <c r="G418" s="487"/>
      <c r="H418" s="487"/>
      <c r="I418" s="487"/>
      <c r="J418" s="487"/>
      <c r="K418" s="487"/>
      <c r="L418" s="487"/>
      <c r="M418" s="487"/>
      <c r="N418" s="487"/>
      <c r="O418" s="487"/>
      <c r="P418" s="487"/>
      <c r="Q418" s="487"/>
      <c r="R418" s="487"/>
      <c r="S418" s="487"/>
      <c r="T418" s="487"/>
      <c r="U418" s="487"/>
      <c r="V418" s="487"/>
      <c r="X418" s="487"/>
      <c r="Y418" s="487"/>
      <c r="AA418" s="487"/>
    </row>
    <row r="419" spans="7:27" x14ac:dyDescent="0.25">
      <c r="G419" s="487"/>
      <c r="H419" s="487"/>
      <c r="I419" s="487"/>
      <c r="J419" s="487"/>
      <c r="K419" s="487"/>
      <c r="L419" s="487"/>
      <c r="M419" s="487"/>
      <c r="N419" s="487"/>
      <c r="O419" s="487"/>
      <c r="P419" s="487"/>
      <c r="Q419" s="487"/>
      <c r="R419" s="487"/>
      <c r="S419" s="487"/>
      <c r="T419" s="487"/>
      <c r="U419" s="487"/>
      <c r="V419" s="487"/>
      <c r="X419" s="487"/>
      <c r="Y419" s="487"/>
      <c r="AA419" s="487"/>
    </row>
    <row r="420" spans="7:27" x14ac:dyDescent="0.25">
      <c r="G420" s="487"/>
      <c r="H420" s="487"/>
      <c r="I420" s="487"/>
      <c r="J420" s="487"/>
      <c r="K420" s="487"/>
      <c r="L420" s="487"/>
      <c r="M420" s="487"/>
      <c r="N420" s="487"/>
      <c r="O420" s="487"/>
      <c r="P420" s="487"/>
      <c r="Q420" s="487"/>
      <c r="R420" s="487"/>
      <c r="S420" s="487"/>
      <c r="T420" s="487"/>
      <c r="U420" s="487"/>
      <c r="V420" s="487"/>
      <c r="X420" s="487"/>
      <c r="Y420" s="487"/>
      <c r="AA420" s="487"/>
    </row>
    <row r="421" spans="7:27" x14ac:dyDescent="0.25">
      <c r="G421" s="487"/>
      <c r="H421" s="487"/>
      <c r="I421" s="487"/>
      <c r="J421" s="487"/>
      <c r="K421" s="487"/>
      <c r="L421" s="487"/>
      <c r="M421" s="487"/>
      <c r="N421" s="487"/>
      <c r="O421" s="487"/>
      <c r="P421" s="487"/>
      <c r="Q421" s="487"/>
      <c r="R421" s="487"/>
      <c r="S421" s="487"/>
      <c r="T421" s="487"/>
      <c r="U421" s="487"/>
      <c r="V421" s="487"/>
      <c r="X421" s="487"/>
      <c r="Y421" s="487"/>
      <c r="AA421" s="487"/>
    </row>
    <row r="422" spans="7:27" x14ac:dyDescent="0.25">
      <c r="G422" s="487"/>
      <c r="H422" s="487"/>
      <c r="I422" s="487"/>
      <c r="J422" s="487"/>
      <c r="K422" s="487"/>
      <c r="L422" s="487"/>
      <c r="M422" s="487"/>
      <c r="N422" s="487"/>
      <c r="O422" s="487"/>
      <c r="P422" s="487"/>
      <c r="Q422" s="487"/>
      <c r="R422" s="487"/>
      <c r="S422" s="487"/>
      <c r="T422" s="487"/>
      <c r="U422" s="487"/>
      <c r="V422" s="487"/>
      <c r="X422" s="487"/>
      <c r="Y422" s="487"/>
      <c r="AA422" s="487"/>
    </row>
    <row r="423" spans="7:27" x14ac:dyDescent="0.25">
      <c r="G423" s="487"/>
      <c r="H423" s="487"/>
      <c r="I423" s="487"/>
      <c r="J423" s="487"/>
      <c r="K423" s="487"/>
      <c r="L423" s="487"/>
      <c r="M423" s="487"/>
      <c r="N423" s="487"/>
      <c r="O423" s="487"/>
      <c r="P423" s="487"/>
      <c r="Q423" s="487"/>
      <c r="R423" s="487"/>
      <c r="S423" s="487"/>
      <c r="T423" s="487"/>
      <c r="U423" s="487"/>
      <c r="V423" s="487"/>
      <c r="X423" s="487"/>
      <c r="Y423" s="487"/>
      <c r="AA423" s="487"/>
    </row>
    <row r="424" spans="7:27" x14ac:dyDescent="0.25">
      <c r="G424" s="487"/>
      <c r="H424" s="487"/>
      <c r="I424" s="487"/>
      <c r="J424" s="487"/>
      <c r="K424" s="487"/>
      <c r="L424" s="487"/>
      <c r="M424" s="487"/>
      <c r="N424" s="487"/>
      <c r="O424" s="487"/>
      <c r="P424" s="487"/>
      <c r="Q424" s="487"/>
      <c r="R424" s="487"/>
      <c r="S424" s="487"/>
      <c r="T424" s="487"/>
      <c r="U424" s="487"/>
      <c r="V424" s="487"/>
      <c r="X424" s="487"/>
      <c r="Y424" s="487"/>
      <c r="AA424" s="487"/>
    </row>
    <row r="425" spans="7:27" x14ac:dyDescent="0.25">
      <c r="G425" s="487"/>
      <c r="H425" s="487"/>
      <c r="I425" s="487"/>
      <c r="J425" s="487"/>
      <c r="K425" s="487"/>
      <c r="L425" s="487"/>
      <c r="M425" s="487"/>
      <c r="N425" s="487"/>
      <c r="O425" s="487"/>
      <c r="P425" s="487"/>
      <c r="Q425" s="487"/>
      <c r="R425" s="487"/>
      <c r="S425" s="487"/>
      <c r="T425" s="487"/>
      <c r="U425" s="487"/>
      <c r="V425" s="487"/>
      <c r="X425" s="487"/>
      <c r="Y425" s="487"/>
      <c r="AA425" s="487"/>
    </row>
    <row r="426" spans="7:27" x14ac:dyDescent="0.25">
      <c r="G426" s="487"/>
      <c r="H426" s="487"/>
      <c r="I426" s="487"/>
      <c r="J426" s="487"/>
      <c r="K426" s="487"/>
      <c r="L426" s="487"/>
      <c r="M426" s="487"/>
      <c r="N426" s="487"/>
      <c r="O426" s="487"/>
      <c r="P426" s="487"/>
      <c r="Q426" s="487"/>
      <c r="R426" s="487"/>
      <c r="S426" s="487"/>
      <c r="T426" s="487"/>
      <c r="U426" s="487"/>
      <c r="V426" s="487"/>
      <c r="X426" s="487"/>
      <c r="Y426" s="487"/>
      <c r="AA426" s="487"/>
    </row>
    <row r="427" spans="7:27" x14ac:dyDescent="0.25">
      <c r="G427" s="487"/>
      <c r="H427" s="487"/>
      <c r="I427" s="487"/>
      <c r="J427" s="487"/>
      <c r="K427" s="487"/>
      <c r="L427" s="487"/>
      <c r="M427" s="487"/>
      <c r="N427" s="487"/>
      <c r="O427" s="487"/>
      <c r="P427" s="487"/>
      <c r="Q427" s="487"/>
      <c r="R427" s="487"/>
      <c r="S427" s="487"/>
      <c r="T427" s="487"/>
      <c r="U427" s="487"/>
      <c r="V427" s="487"/>
      <c r="X427" s="487"/>
      <c r="Y427" s="487"/>
      <c r="AA427" s="487"/>
    </row>
    <row r="428" spans="7:27" x14ac:dyDescent="0.25">
      <c r="G428" s="487"/>
      <c r="H428" s="487"/>
      <c r="I428" s="487"/>
      <c r="J428" s="487"/>
      <c r="K428" s="487"/>
      <c r="L428" s="487"/>
      <c r="M428" s="487"/>
      <c r="N428" s="487"/>
      <c r="O428" s="487"/>
      <c r="P428" s="487"/>
      <c r="Q428" s="487"/>
      <c r="R428" s="487"/>
      <c r="S428" s="487"/>
      <c r="T428" s="487"/>
      <c r="U428" s="487"/>
      <c r="V428" s="487"/>
      <c r="X428" s="487"/>
      <c r="Y428" s="487"/>
      <c r="AA428" s="487"/>
    </row>
    <row r="429" spans="7:27" x14ac:dyDescent="0.25">
      <c r="G429" s="487"/>
      <c r="H429" s="487"/>
      <c r="I429" s="487"/>
      <c r="J429" s="487"/>
      <c r="K429" s="487"/>
      <c r="L429" s="487"/>
      <c r="M429" s="487"/>
      <c r="N429" s="487"/>
      <c r="O429" s="487"/>
      <c r="P429" s="487"/>
      <c r="Q429" s="487"/>
      <c r="R429" s="487"/>
      <c r="S429" s="487"/>
      <c r="T429" s="487"/>
      <c r="U429" s="487"/>
      <c r="V429" s="487"/>
      <c r="X429" s="487"/>
      <c r="Y429" s="487"/>
      <c r="AA429" s="487"/>
    </row>
    <row r="430" spans="7:27" x14ac:dyDescent="0.25">
      <c r="G430" s="487"/>
      <c r="H430" s="487"/>
      <c r="I430" s="487"/>
      <c r="J430" s="487"/>
      <c r="K430" s="487"/>
      <c r="L430" s="487"/>
      <c r="M430" s="487"/>
      <c r="N430" s="487"/>
      <c r="O430" s="487"/>
      <c r="P430" s="487"/>
      <c r="Q430" s="487"/>
      <c r="R430" s="487"/>
      <c r="S430" s="487"/>
      <c r="T430" s="487"/>
      <c r="U430" s="487"/>
      <c r="V430" s="487"/>
      <c r="X430" s="487"/>
      <c r="Y430" s="487"/>
      <c r="AA430" s="487"/>
    </row>
    <row r="431" spans="7:27" x14ac:dyDescent="0.25">
      <c r="G431" s="487"/>
      <c r="H431" s="487"/>
      <c r="I431" s="487"/>
      <c r="J431" s="487"/>
      <c r="K431" s="487"/>
      <c r="L431" s="487"/>
      <c r="M431" s="487"/>
      <c r="N431" s="487"/>
      <c r="O431" s="487"/>
      <c r="P431" s="487"/>
      <c r="Q431" s="487"/>
      <c r="R431" s="487"/>
      <c r="S431" s="487"/>
      <c r="T431" s="487"/>
      <c r="U431" s="487"/>
      <c r="V431" s="487"/>
      <c r="X431" s="487"/>
      <c r="Y431" s="487"/>
      <c r="AA431" s="487"/>
    </row>
    <row r="432" spans="7:27" x14ac:dyDescent="0.25">
      <c r="G432" s="487"/>
      <c r="H432" s="487"/>
      <c r="I432" s="487"/>
      <c r="J432" s="487"/>
      <c r="K432" s="487"/>
      <c r="L432" s="487"/>
      <c r="M432" s="487"/>
      <c r="N432" s="487"/>
      <c r="O432" s="487"/>
      <c r="P432" s="487"/>
      <c r="Q432" s="487"/>
      <c r="R432" s="487"/>
      <c r="S432" s="487"/>
      <c r="T432" s="487"/>
      <c r="U432" s="487"/>
      <c r="V432" s="487"/>
      <c r="X432" s="487"/>
      <c r="Y432" s="487"/>
      <c r="AA432" s="487"/>
    </row>
    <row r="433" spans="7:27" x14ac:dyDescent="0.25">
      <c r="G433" s="487"/>
      <c r="H433" s="487"/>
      <c r="I433" s="487"/>
      <c r="J433" s="487"/>
      <c r="K433" s="487"/>
      <c r="L433" s="487"/>
      <c r="M433" s="487"/>
      <c r="N433" s="487"/>
      <c r="O433" s="487"/>
      <c r="P433" s="487"/>
      <c r="Q433" s="487"/>
      <c r="R433" s="487"/>
      <c r="S433" s="487"/>
      <c r="T433" s="487"/>
      <c r="U433" s="487"/>
      <c r="V433" s="487"/>
      <c r="X433" s="487"/>
      <c r="Y433" s="487"/>
      <c r="AA433" s="487"/>
    </row>
    <row r="434" spans="7:27" x14ac:dyDescent="0.25">
      <c r="G434" s="487"/>
      <c r="H434" s="487"/>
      <c r="I434" s="487"/>
      <c r="J434" s="487"/>
      <c r="K434" s="487"/>
      <c r="L434" s="487"/>
      <c r="M434" s="487"/>
      <c r="N434" s="487"/>
      <c r="O434" s="487"/>
      <c r="P434" s="487"/>
      <c r="Q434" s="487"/>
      <c r="R434" s="487"/>
      <c r="S434" s="487"/>
      <c r="T434" s="487"/>
      <c r="U434" s="487"/>
      <c r="V434" s="487"/>
      <c r="X434" s="487"/>
      <c r="Y434" s="487"/>
      <c r="AA434" s="487"/>
    </row>
    <row r="435" spans="7:27" x14ac:dyDescent="0.25">
      <c r="G435" s="487"/>
      <c r="H435" s="487"/>
      <c r="I435" s="487"/>
      <c r="J435" s="487"/>
      <c r="K435" s="487"/>
      <c r="L435" s="487"/>
      <c r="M435" s="487"/>
      <c r="N435" s="487"/>
      <c r="O435" s="487"/>
      <c r="P435" s="487"/>
      <c r="Q435" s="487"/>
      <c r="R435" s="487"/>
      <c r="S435" s="487"/>
      <c r="T435" s="487"/>
      <c r="U435" s="487"/>
      <c r="V435" s="487"/>
      <c r="X435" s="487"/>
      <c r="Y435" s="487"/>
      <c r="AA435" s="487"/>
    </row>
    <row r="436" spans="7:27" x14ac:dyDescent="0.25">
      <c r="G436" s="487"/>
      <c r="H436" s="487"/>
      <c r="I436" s="487"/>
      <c r="J436" s="487"/>
      <c r="K436" s="487"/>
      <c r="L436" s="487"/>
      <c r="M436" s="487"/>
      <c r="N436" s="487"/>
      <c r="O436" s="487"/>
      <c r="P436" s="487"/>
      <c r="Q436" s="487"/>
      <c r="R436" s="487"/>
      <c r="S436" s="487"/>
      <c r="T436" s="487"/>
      <c r="U436" s="487"/>
      <c r="V436" s="487"/>
      <c r="X436" s="487"/>
      <c r="Y436" s="487"/>
      <c r="AA436" s="487"/>
    </row>
    <row r="437" spans="7:27" x14ac:dyDescent="0.25">
      <c r="G437" s="487"/>
      <c r="H437" s="487"/>
      <c r="I437" s="487"/>
      <c r="J437" s="487"/>
      <c r="K437" s="487"/>
      <c r="L437" s="487"/>
      <c r="M437" s="487"/>
      <c r="N437" s="487"/>
      <c r="O437" s="487"/>
      <c r="P437" s="487"/>
      <c r="Q437" s="487"/>
      <c r="R437" s="487"/>
      <c r="S437" s="487"/>
      <c r="T437" s="487"/>
      <c r="U437" s="487"/>
      <c r="V437" s="487"/>
      <c r="X437" s="487"/>
      <c r="Y437" s="487"/>
      <c r="AA437" s="487"/>
    </row>
    <row r="438" spans="7:27" x14ac:dyDescent="0.25">
      <c r="G438" s="487"/>
      <c r="H438" s="487"/>
      <c r="I438" s="487"/>
      <c r="J438" s="487"/>
      <c r="K438" s="487"/>
      <c r="L438" s="487"/>
      <c r="M438" s="487"/>
      <c r="N438" s="487"/>
      <c r="O438" s="487"/>
      <c r="P438" s="487"/>
      <c r="Q438" s="487"/>
      <c r="R438" s="487"/>
      <c r="S438" s="487"/>
      <c r="T438" s="487"/>
      <c r="U438" s="487"/>
      <c r="V438" s="487"/>
      <c r="X438" s="487"/>
      <c r="Y438" s="487"/>
      <c r="AA438" s="487"/>
    </row>
    <row r="439" spans="7:27" x14ac:dyDescent="0.25">
      <c r="G439" s="487"/>
      <c r="H439" s="487"/>
      <c r="I439" s="487"/>
      <c r="J439" s="487"/>
      <c r="K439" s="487"/>
      <c r="L439" s="487"/>
      <c r="M439" s="487"/>
      <c r="N439" s="487"/>
      <c r="O439" s="487"/>
      <c r="P439" s="487"/>
      <c r="Q439" s="487"/>
      <c r="R439" s="487"/>
      <c r="S439" s="487"/>
      <c r="T439" s="487"/>
      <c r="U439" s="487"/>
      <c r="V439" s="487"/>
      <c r="X439" s="487"/>
      <c r="Y439" s="487"/>
      <c r="AA439" s="487"/>
    </row>
    <row r="440" spans="7:27" x14ac:dyDescent="0.25">
      <c r="G440" s="487"/>
      <c r="H440" s="487"/>
      <c r="I440" s="487"/>
      <c r="J440" s="487"/>
      <c r="K440" s="487"/>
      <c r="L440" s="487"/>
      <c r="M440" s="487"/>
      <c r="N440" s="487"/>
      <c r="O440" s="487"/>
      <c r="P440" s="487"/>
      <c r="Q440" s="487"/>
      <c r="R440" s="487"/>
      <c r="S440" s="487"/>
      <c r="T440" s="487"/>
      <c r="U440" s="487"/>
      <c r="V440" s="487"/>
      <c r="X440" s="487"/>
      <c r="Y440" s="487"/>
      <c r="AA440" s="487"/>
    </row>
    <row r="441" spans="7:27" x14ac:dyDescent="0.25">
      <c r="G441" s="487"/>
      <c r="H441" s="487"/>
      <c r="I441" s="487"/>
      <c r="J441" s="487"/>
      <c r="K441" s="487"/>
      <c r="L441" s="487"/>
      <c r="M441" s="487"/>
      <c r="N441" s="487"/>
      <c r="O441" s="487"/>
      <c r="P441" s="487"/>
      <c r="Q441" s="487"/>
      <c r="R441" s="487"/>
      <c r="S441" s="487"/>
      <c r="T441" s="487"/>
      <c r="U441" s="487"/>
      <c r="V441" s="487"/>
      <c r="X441" s="487"/>
      <c r="Y441" s="487"/>
      <c r="AA441" s="487"/>
    </row>
    <row r="442" spans="7:27" x14ac:dyDescent="0.25">
      <c r="G442" s="487"/>
      <c r="H442" s="487"/>
      <c r="I442" s="487"/>
      <c r="J442" s="487"/>
      <c r="K442" s="487"/>
      <c r="L442" s="487"/>
      <c r="M442" s="487"/>
      <c r="N442" s="487"/>
      <c r="O442" s="487"/>
      <c r="P442" s="487"/>
      <c r="Q442" s="487"/>
      <c r="R442" s="487"/>
      <c r="S442" s="487"/>
      <c r="T442" s="487"/>
      <c r="U442" s="487"/>
      <c r="V442" s="487"/>
      <c r="X442" s="487"/>
      <c r="Y442" s="487"/>
      <c r="AA442" s="487"/>
    </row>
    <row r="443" spans="7:27" x14ac:dyDescent="0.25">
      <c r="G443" s="487"/>
      <c r="H443" s="487"/>
      <c r="I443" s="487"/>
      <c r="J443" s="487"/>
      <c r="K443" s="487"/>
      <c r="L443" s="487"/>
      <c r="M443" s="487"/>
      <c r="N443" s="487"/>
      <c r="O443" s="487"/>
      <c r="P443" s="487"/>
      <c r="Q443" s="487"/>
      <c r="R443" s="487"/>
      <c r="S443" s="487"/>
      <c r="T443" s="487"/>
      <c r="U443" s="487"/>
      <c r="V443" s="487"/>
      <c r="X443" s="487"/>
      <c r="Y443" s="487"/>
      <c r="AA443" s="487"/>
    </row>
    <row r="444" spans="7:27" x14ac:dyDescent="0.25">
      <c r="G444" s="487"/>
      <c r="H444" s="487"/>
      <c r="I444" s="487"/>
      <c r="J444" s="487"/>
      <c r="K444" s="487"/>
      <c r="L444" s="487"/>
      <c r="M444" s="487"/>
      <c r="N444" s="487"/>
      <c r="O444" s="487"/>
      <c r="P444" s="487"/>
      <c r="Q444" s="487"/>
      <c r="R444" s="487"/>
      <c r="S444" s="487"/>
      <c r="T444" s="487"/>
      <c r="U444" s="487"/>
      <c r="V444" s="487"/>
      <c r="X444" s="487"/>
      <c r="Y444" s="487"/>
      <c r="AA444" s="487"/>
    </row>
    <row r="445" spans="7:27" x14ac:dyDescent="0.25">
      <c r="G445" s="487"/>
      <c r="H445" s="487"/>
      <c r="I445" s="487"/>
      <c r="J445" s="487"/>
      <c r="K445" s="487"/>
      <c r="L445" s="487"/>
      <c r="M445" s="487"/>
      <c r="N445" s="487"/>
      <c r="O445" s="487"/>
      <c r="P445" s="487"/>
      <c r="Q445" s="487"/>
      <c r="R445" s="487"/>
      <c r="S445" s="487"/>
      <c r="T445" s="487"/>
      <c r="U445" s="487"/>
      <c r="V445" s="487"/>
      <c r="X445" s="487"/>
      <c r="Y445" s="487"/>
      <c r="AA445" s="487"/>
    </row>
    <row r="446" spans="7:27" x14ac:dyDescent="0.25">
      <c r="G446" s="487"/>
      <c r="H446" s="487"/>
      <c r="I446" s="487"/>
      <c r="J446" s="487"/>
      <c r="K446" s="487"/>
      <c r="L446" s="487"/>
      <c r="M446" s="487"/>
      <c r="N446" s="487"/>
      <c r="O446" s="487"/>
      <c r="P446" s="487"/>
      <c r="Q446" s="487"/>
      <c r="R446" s="487"/>
      <c r="S446" s="487"/>
      <c r="T446" s="487"/>
      <c r="U446" s="487"/>
      <c r="V446" s="487"/>
      <c r="X446" s="487"/>
      <c r="Y446" s="487"/>
      <c r="AA446" s="487"/>
    </row>
    <row r="447" spans="7:27" x14ac:dyDescent="0.25">
      <c r="G447" s="487"/>
      <c r="H447" s="487"/>
      <c r="I447" s="487"/>
      <c r="J447" s="487"/>
      <c r="K447" s="487"/>
      <c r="L447" s="487"/>
      <c r="M447" s="487"/>
      <c r="N447" s="487"/>
      <c r="O447" s="487"/>
      <c r="P447" s="487"/>
      <c r="Q447" s="487"/>
      <c r="R447" s="487"/>
      <c r="S447" s="487"/>
      <c r="T447" s="487"/>
      <c r="U447" s="487"/>
      <c r="V447" s="487"/>
      <c r="X447" s="487"/>
      <c r="Y447" s="487"/>
      <c r="AA447" s="487"/>
    </row>
    <row r="448" spans="7:27" x14ac:dyDescent="0.25">
      <c r="G448" s="487"/>
      <c r="H448" s="487"/>
      <c r="I448" s="487"/>
      <c r="J448" s="487"/>
      <c r="K448" s="487"/>
      <c r="L448" s="487"/>
      <c r="M448" s="487"/>
      <c r="N448" s="487"/>
      <c r="O448" s="487"/>
      <c r="P448" s="487"/>
      <c r="Q448" s="487"/>
      <c r="R448" s="487"/>
      <c r="S448" s="487"/>
      <c r="T448" s="487"/>
      <c r="U448" s="487"/>
      <c r="V448" s="487"/>
      <c r="X448" s="487"/>
      <c r="Y448" s="487"/>
      <c r="AA448" s="487"/>
    </row>
    <row r="449" spans="7:27" x14ac:dyDescent="0.25">
      <c r="G449" s="487"/>
      <c r="H449" s="487"/>
      <c r="I449" s="487"/>
      <c r="J449" s="487"/>
      <c r="K449" s="487"/>
      <c r="L449" s="487"/>
      <c r="M449" s="487"/>
      <c r="N449" s="487"/>
      <c r="O449" s="487"/>
      <c r="P449" s="487"/>
      <c r="Q449" s="487"/>
      <c r="R449" s="487"/>
      <c r="S449" s="487"/>
      <c r="T449" s="487"/>
      <c r="U449" s="487"/>
      <c r="V449" s="487"/>
      <c r="X449" s="487"/>
      <c r="Y449" s="487"/>
      <c r="AA449" s="487"/>
    </row>
    <row r="450" spans="7:27" x14ac:dyDescent="0.25">
      <c r="G450" s="487"/>
      <c r="H450" s="487"/>
      <c r="I450" s="487"/>
      <c r="J450" s="487"/>
      <c r="K450" s="487"/>
      <c r="L450" s="487"/>
      <c r="M450" s="487"/>
      <c r="N450" s="487"/>
      <c r="O450" s="487"/>
      <c r="P450" s="487"/>
      <c r="Q450" s="487"/>
      <c r="R450" s="487"/>
      <c r="S450" s="487"/>
      <c r="T450" s="487"/>
      <c r="U450" s="487"/>
      <c r="V450" s="487"/>
      <c r="X450" s="487"/>
      <c r="Y450" s="487"/>
      <c r="AA450" s="487"/>
    </row>
    <row r="451" spans="7:27" x14ac:dyDescent="0.25">
      <c r="G451" s="487"/>
      <c r="H451" s="487"/>
      <c r="I451" s="487"/>
      <c r="J451" s="487"/>
      <c r="K451" s="487"/>
      <c r="L451" s="487"/>
      <c r="M451" s="487"/>
      <c r="N451" s="487"/>
      <c r="O451" s="487"/>
      <c r="P451" s="487"/>
      <c r="Q451" s="487"/>
      <c r="R451" s="487"/>
      <c r="S451" s="487"/>
      <c r="T451" s="487"/>
      <c r="U451" s="487"/>
      <c r="V451" s="487"/>
      <c r="X451" s="487"/>
      <c r="Y451" s="487"/>
      <c r="AA451" s="487"/>
    </row>
    <row r="452" spans="7:27" x14ac:dyDescent="0.25">
      <c r="G452" s="487"/>
      <c r="H452" s="487"/>
      <c r="I452" s="487"/>
      <c r="J452" s="487"/>
      <c r="K452" s="487"/>
      <c r="L452" s="487"/>
      <c r="M452" s="487"/>
      <c r="N452" s="487"/>
      <c r="O452" s="487"/>
      <c r="P452" s="487"/>
      <c r="Q452" s="487"/>
      <c r="R452" s="487"/>
      <c r="S452" s="487"/>
      <c r="T452" s="487"/>
      <c r="U452" s="487"/>
      <c r="V452" s="487"/>
      <c r="X452" s="487"/>
      <c r="Y452" s="487"/>
      <c r="AA452" s="487"/>
    </row>
    <row r="453" spans="7:27" x14ac:dyDescent="0.25">
      <c r="G453" s="487"/>
      <c r="H453" s="487"/>
      <c r="I453" s="487"/>
      <c r="J453" s="487"/>
      <c r="K453" s="487"/>
      <c r="L453" s="487"/>
      <c r="M453" s="487"/>
      <c r="N453" s="487"/>
      <c r="O453" s="487"/>
      <c r="P453" s="487"/>
      <c r="Q453" s="487"/>
      <c r="R453" s="487"/>
      <c r="S453" s="487"/>
      <c r="T453" s="487"/>
      <c r="U453" s="487"/>
      <c r="V453" s="487"/>
      <c r="X453" s="487"/>
      <c r="Y453" s="487"/>
      <c r="AA453" s="487"/>
    </row>
    <row r="454" spans="7:27" x14ac:dyDescent="0.25">
      <c r="G454" s="487"/>
      <c r="H454" s="487"/>
      <c r="I454" s="487"/>
      <c r="J454" s="487"/>
      <c r="K454" s="487"/>
      <c r="L454" s="487"/>
      <c r="M454" s="487"/>
      <c r="N454" s="487"/>
      <c r="O454" s="487"/>
      <c r="P454" s="487"/>
      <c r="Q454" s="487"/>
      <c r="R454" s="487"/>
      <c r="S454" s="487"/>
      <c r="T454" s="487"/>
      <c r="U454" s="487"/>
      <c r="V454" s="487"/>
      <c r="X454" s="487"/>
      <c r="Y454" s="487"/>
      <c r="AA454" s="487"/>
    </row>
    <row r="455" spans="7:27" x14ac:dyDescent="0.25">
      <c r="G455" s="487"/>
      <c r="H455" s="487"/>
      <c r="I455" s="487"/>
      <c r="J455" s="487"/>
      <c r="K455" s="487"/>
      <c r="L455" s="487"/>
      <c r="M455" s="487"/>
      <c r="N455" s="487"/>
      <c r="O455" s="487"/>
      <c r="P455" s="487"/>
      <c r="Q455" s="487"/>
      <c r="R455" s="487"/>
      <c r="S455" s="487"/>
      <c r="T455" s="487"/>
      <c r="U455" s="487"/>
      <c r="V455" s="487"/>
      <c r="X455" s="487"/>
      <c r="Y455" s="487"/>
      <c r="AA455" s="487"/>
    </row>
    <row r="456" spans="7:27" x14ac:dyDescent="0.25">
      <c r="G456" s="487"/>
      <c r="H456" s="487"/>
      <c r="I456" s="487"/>
      <c r="J456" s="487"/>
      <c r="K456" s="487"/>
      <c r="L456" s="487"/>
      <c r="M456" s="487"/>
      <c r="N456" s="487"/>
      <c r="O456" s="487"/>
      <c r="P456" s="487"/>
      <c r="Q456" s="487"/>
      <c r="R456" s="487"/>
      <c r="S456" s="487"/>
      <c r="T456" s="487"/>
      <c r="U456" s="487"/>
      <c r="V456" s="487"/>
      <c r="X456" s="487"/>
      <c r="Y456" s="487"/>
      <c r="AA456" s="487"/>
    </row>
    <row r="457" spans="7:27" x14ac:dyDescent="0.25">
      <c r="G457" s="487"/>
      <c r="H457" s="487"/>
      <c r="I457" s="487"/>
      <c r="J457" s="487"/>
      <c r="K457" s="487"/>
      <c r="L457" s="487"/>
      <c r="M457" s="487"/>
      <c r="N457" s="487"/>
      <c r="O457" s="487"/>
      <c r="P457" s="487"/>
      <c r="Q457" s="487"/>
      <c r="R457" s="487"/>
      <c r="S457" s="487"/>
      <c r="T457" s="487"/>
      <c r="U457" s="487"/>
      <c r="V457" s="487"/>
      <c r="X457" s="487"/>
      <c r="Y457" s="487"/>
      <c r="AA457" s="487"/>
    </row>
    <row r="458" spans="7:27" x14ac:dyDescent="0.25">
      <c r="G458" s="487"/>
      <c r="H458" s="487"/>
      <c r="I458" s="487"/>
      <c r="J458" s="487"/>
      <c r="K458" s="487"/>
      <c r="L458" s="487"/>
      <c r="M458" s="487"/>
      <c r="N458" s="487"/>
      <c r="O458" s="487"/>
      <c r="P458" s="487"/>
      <c r="Q458" s="487"/>
      <c r="R458" s="487"/>
      <c r="S458" s="487"/>
      <c r="T458" s="487"/>
      <c r="U458" s="487"/>
      <c r="V458" s="487"/>
      <c r="X458" s="487"/>
      <c r="Y458" s="487"/>
      <c r="AA458" s="487"/>
    </row>
    <row r="459" spans="7:27" x14ac:dyDescent="0.25">
      <c r="G459" s="487"/>
      <c r="H459" s="487"/>
      <c r="I459" s="487"/>
      <c r="J459" s="487"/>
      <c r="K459" s="487"/>
      <c r="L459" s="487"/>
      <c r="M459" s="487"/>
      <c r="N459" s="487"/>
      <c r="O459" s="487"/>
      <c r="P459" s="487"/>
      <c r="Q459" s="487"/>
      <c r="R459" s="487"/>
      <c r="S459" s="487"/>
      <c r="T459" s="487"/>
      <c r="U459" s="487"/>
      <c r="V459" s="487"/>
      <c r="X459" s="487"/>
      <c r="Y459" s="487"/>
      <c r="AA459" s="487"/>
    </row>
    <row r="460" spans="7:27" x14ac:dyDescent="0.25">
      <c r="G460" s="487"/>
      <c r="H460" s="487"/>
      <c r="I460" s="487"/>
      <c r="J460" s="487"/>
      <c r="K460" s="487"/>
      <c r="L460" s="487"/>
      <c r="M460" s="487"/>
      <c r="N460" s="487"/>
      <c r="O460" s="487"/>
      <c r="P460" s="487"/>
      <c r="Q460" s="487"/>
      <c r="R460" s="487"/>
      <c r="S460" s="487"/>
      <c r="T460" s="487"/>
      <c r="U460" s="487"/>
      <c r="V460" s="487"/>
      <c r="X460" s="487"/>
      <c r="Y460" s="487"/>
      <c r="AA460" s="487"/>
    </row>
    <row r="461" spans="7:27" x14ac:dyDescent="0.25">
      <c r="G461" s="487"/>
      <c r="H461" s="487"/>
      <c r="I461" s="487"/>
      <c r="J461" s="487"/>
      <c r="K461" s="487"/>
      <c r="L461" s="487"/>
      <c r="M461" s="487"/>
      <c r="N461" s="487"/>
      <c r="O461" s="487"/>
      <c r="P461" s="487"/>
      <c r="Q461" s="487"/>
      <c r="R461" s="487"/>
      <c r="S461" s="487"/>
      <c r="T461" s="487"/>
      <c r="U461" s="487"/>
      <c r="V461" s="487"/>
      <c r="X461" s="487"/>
      <c r="Y461" s="487"/>
      <c r="AA461" s="487"/>
    </row>
    <row r="462" spans="7:27" x14ac:dyDescent="0.25">
      <c r="G462" s="487"/>
      <c r="H462" s="487"/>
      <c r="I462" s="487"/>
      <c r="J462" s="487"/>
      <c r="K462" s="487"/>
      <c r="L462" s="487"/>
      <c r="M462" s="487"/>
      <c r="N462" s="487"/>
      <c r="O462" s="487"/>
      <c r="P462" s="487"/>
      <c r="Q462" s="487"/>
      <c r="R462" s="487"/>
      <c r="S462" s="487"/>
      <c r="T462" s="487"/>
      <c r="U462" s="487"/>
      <c r="V462" s="487"/>
      <c r="X462" s="487"/>
      <c r="Y462" s="487"/>
      <c r="AA462" s="487"/>
    </row>
    <row r="463" spans="7:27" x14ac:dyDescent="0.25">
      <c r="G463" s="487"/>
      <c r="H463" s="487"/>
      <c r="I463" s="487"/>
      <c r="J463" s="487"/>
      <c r="K463" s="487"/>
      <c r="L463" s="487"/>
      <c r="M463" s="487"/>
      <c r="N463" s="487"/>
      <c r="O463" s="487"/>
      <c r="P463" s="487"/>
      <c r="Q463" s="487"/>
      <c r="R463" s="487"/>
      <c r="S463" s="487"/>
      <c r="T463" s="487"/>
      <c r="U463" s="487"/>
      <c r="V463" s="487"/>
      <c r="X463" s="487"/>
      <c r="Y463" s="487"/>
      <c r="AA463" s="487"/>
    </row>
    <row r="464" spans="7:27" x14ac:dyDescent="0.25">
      <c r="G464" s="487"/>
      <c r="H464" s="487"/>
      <c r="I464" s="487"/>
      <c r="J464" s="487"/>
      <c r="K464" s="487"/>
      <c r="L464" s="487"/>
      <c r="M464" s="487"/>
      <c r="N464" s="487"/>
      <c r="O464" s="487"/>
      <c r="P464" s="487"/>
      <c r="Q464" s="487"/>
      <c r="R464" s="487"/>
      <c r="S464" s="487"/>
      <c r="T464" s="487"/>
      <c r="U464" s="487"/>
      <c r="V464" s="487"/>
      <c r="X464" s="487"/>
      <c r="Y464" s="487"/>
      <c r="AA464" s="487"/>
    </row>
    <row r="465" spans="7:27" x14ac:dyDescent="0.25">
      <c r="G465" s="487"/>
      <c r="H465" s="487"/>
      <c r="I465" s="487"/>
      <c r="J465" s="487"/>
      <c r="K465" s="487"/>
      <c r="L465" s="487"/>
      <c r="M465" s="487"/>
      <c r="N465" s="487"/>
      <c r="O465" s="487"/>
      <c r="P465" s="487"/>
      <c r="Q465" s="487"/>
      <c r="R465" s="487"/>
      <c r="S465" s="487"/>
      <c r="T465" s="487"/>
      <c r="U465" s="487"/>
      <c r="V465" s="487"/>
      <c r="X465" s="487"/>
      <c r="Y465" s="487"/>
      <c r="AA465" s="487"/>
    </row>
    <row r="466" spans="7:27" x14ac:dyDescent="0.25">
      <c r="G466" s="487"/>
      <c r="H466" s="487"/>
      <c r="I466" s="487"/>
      <c r="J466" s="487"/>
      <c r="K466" s="487"/>
      <c r="L466" s="487"/>
      <c r="M466" s="487"/>
      <c r="N466" s="487"/>
      <c r="O466" s="487"/>
      <c r="P466" s="487"/>
      <c r="Q466" s="487"/>
      <c r="R466" s="487"/>
      <c r="S466" s="487"/>
      <c r="T466" s="487"/>
      <c r="U466" s="487"/>
      <c r="V466" s="487"/>
      <c r="X466" s="487"/>
      <c r="Y466" s="487"/>
      <c r="AA466" s="487"/>
    </row>
    <row r="467" spans="7:27" x14ac:dyDescent="0.25">
      <c r="G467" s="487"/>
      <c r="H467" s="487"/>
      <c r="I467" s="487"/>
      <c r="J467" s="487"/>
      <c r="K467" s="487"/>
      <c r="L467" s="487"/>
      <c r="M467" s="487"/>
      <c r="N467" s="487"/>
      <c r="O467" s="487"/>
      <c r="P467" s="487"/>
      <c r="Q467" s="487"/>
      <c r="R467" s="487"/>
      <c r="S467" s="487"/>
      <c r="T467" s="487"/>
      <c r="U467" s="487"/>
      <c r="V467" s="487"/>
      <c r="X467" s="487"/>
      <c r="Y467" s="487"/>
      <c r="AA467" s="487"/>
    </row>
    <row r="468" spans="7:27" x14ac:dyDescent="0.25">
      <c r="G468" s="487"/>
      <c r="H468" s="487"/>
      <c r="I468" s="487"/>
      <c r="J468" s="487"/>
      <c r="K468" s="487"/>
      <c r="L468" s="487"/>
      <c r="M468" s="487"/>
      <c r="N468" s="487"/>
      <c r="O468" s="487"/>
      <c r="P468" s="487"/>
      <c r="Q468" s="487"/>
      <c r="R468" s="487"/>
      <c r="S468" s="487"/>
      <c r="T468" s="487"/>
      <c r="U468" s="487"/>
      <c r="V468" s="487"/>
      <c r="X468" s="487"/>
      <c r="Y468" s="487"/>
      <c r="AA468" s="487"/>
    </row>
    <row r="469" spans="7:27" x14ac:dyDescent="0.25">
      <c r="G469" s="487"/>
      <c r="H469" s="487"/>
      <c r="I469" s="487"/>
      <c r="J469" s="487"/>
      <c r="K469" s="487"/>
      <c r="L469" s="487"/>
      <c r="M469" s="487"/>
      <c r="N469" s="487"/>
      <c r="O469" s="487"/>
      <c r="P469" s="487"/>
      <c r="Q469" s="487"/>
      <c r="R469" s="487"/>
      <c r="S469" s="487"/>
      <c r="T469" s="487"/>
      <c r="U469" s="487"/>
      <c r="V469" s="487"/>
      <c r="X469" s="487"/>
      <c r="Y469" s="487"/>
      <c r="AA469" s="487"/>
    </row>
    <row r="470" spans="7:27" x14ac:dyDescent="0.25">
      <c r="G470" s="487"/>
      <c r="H470" s="487"/>
      <c r="I470" s="487"/>
      <c r="J470" s="487"/>
      <c r="K470" s="487"/>
      <c r="L470" s="487"/>
      <c r="M470" s="487"/>
      <c r="N470" s="487"/>
      <c r="O470" s="487"/>
      <c r="P470" s="487"/>
      <c r="Q470" s="487"/>
      <c r="R470" s="487"/>
      <c r="S470" s="487"/>
      <c r="T470" s="487"/>
      <c r="U470" s="487"/>
      <c r="V470" s="487"/>
      <c r="X470" s="487"/>
      <c r="Y470" s="487"/>
      <c r="AA470" s="487"/>
    </row>
    <row r="471" spans="7:27" x14ac:dyDescent="0.25">
      <c r="G471" s="487"/>
      <c r="H471" s="487"/>
      <c r="I471" s="487"/>
      <c r="J471" s="487"/>
      <c r="K471" s="487"/>
      <c r="L471" s="487"/>
      <c r="M471" s="487"/>
      <c r="N471" s="487"/>
      <c r="O471" s="487"/>
      <c r="P471" s="487"/>
      <c r="Q471" s="487"/>
      <c r="R471" s="487"/>
      <c r="S471" s="487"/>
      <c r="T471" s="487"/>
      <c r="U471" s="487"/>
      <c r="V471" s="487"/>
      <c r="X471" s="487"/>
      <c r="Y471" s="487"/>
      <c r="AA471" s="487"/>
    </row>
    <row r="472" spans="7:27" x14ac:dyDescent="0.25">
      <c r="G472" s="487"/>
      <c r="H472" s="487"/>
      <c r="I472" s="487"/>
      <c r="J472" s="487"/>
      <c r="K472" s="487"/>
      <c r="L472" s="487"/>
      <c r="M472" s="487"/>
      <c r="N472" s="487"/>
      <c r="O472" s="487"/>
      <c r="P472" s="487"/>
      <c r="Q472" s="487"/>
      <c r="R472" s="487"/>
      <c r="S472" s="487"/>
      <c r="T472" s="487"/>
      <c r="U472" s="487"/>
      <c r="V472" s="487"/>
      <c r="X472" s="487"/>
      <c r="Y472" s="487"/>
      <c r="AA472" s="487"/>
    </row>
    <row r="473" spans="7:27" x14ac:dyDescent="0.25">
      <c r="G473" s="487"/>
      <c r="H473" s="487"/>
      <c r="I473" s="487"/>
      <c r="J473" s="487"/>
      <c r="K473" s="487"/>
      <c r="L473" s="487"/>
      <c r="M473" s="487"/>
      <c r="N473" s="487"/>
      <c r="O473" s="487"/>
      <c r="P473" s="487"/>
      <c r="Q473" s="487"/>
      <c r="R473" s="487"/>
      <c r="S473" s="487"/>
      <c r="T473" s="487"/>
      <c r="U473" s="487"/>
      <c r="V473" s="487"/>
      <c r="X473" s="487"/>
      <c r="Y473" s="487"/>
      <c r="AA473" s="487"/>
    </row>
    <row r="474" spans="7:27" x14ac:dyDescent="0.25">
      <c r="G474" s="487"/>
      <c r="H474" s="487"/>
      <c r="I474" s="487"/>
      <c r="J474" s="487"/>
      <c r="K474" s="487"/>
      <c r="L474" s="487"/>
      <c r="M474" s="487"/>
      <c r="N474" s="487"/>
      <c r="O474" s="487"/>
      <c r="P474" s="487"/>
      <c r="Q474" s="487"/>
      <c r="R474" s="487"/>
      <c r="S474" s="487"/>
      <c r="T474" s="487"/>
      <c r="U474" s="487"/>
      <c r="V474" s="487"/>
      <c r="X474" s="487"/>
      <c r="Y474" s="487"/>
      <c r="AA474" s="487"/>
    </row>
    <row r="475" spans="7:27" x14ac:dyDescent="0.25">
      <c r="G475" s="487"/>
      <c r="H475" s="487"/>
      <c r="I475" s="487"/>
      <c r="J475" s="487"/>
      <c r="K475" s="487"/>
      <c r="L475" s="487"/>
      <c r="M475" s="487"/>
      <c r="N475" s="487"/>
      <c r="O475" s="487"/>
      <c r="P475" s="487"/>
      <c r="Q475" s="487"/>
      <c r="R475" s="487"/>
      <c r="S475" s="487"/>
      <c r="T475" s="487"/>
      <c r="U475" s="487"/>
      <c r="V475" s="487"/>
      <c r="X475" s="487"/>
      <c r="Y475" s="487"/>
      <c r="AA475" s="487"/>
    </row>
    <row r="476" spans="7:27" x14ac:dyDescent="0.25">
      <c r="G476" s="487"/>
      <c r="H476" s="487"/>
      <c r="I476" s="487"/>
      <c r="J476" s="487"/>
      <c r="K476" s="487"/>
      <c r="L476" s="487"/>
      <c r="M476" s="487"/>
      <c r="N476" s="487"/>
      <c r="O476" s="487"/>
      <c r="P476" s="487"/>
      <c r="Q476" s="487"/>
      <c r="R476" s="487"/>
      <c r="S476" s="487"/>
      <c r="T476" s="487"/>
      <c r="U476" s="487"/>
      <c r="V476" s="487"/>
      <c r="X476" s="487"/>
      <c r="Y476" s="487"/>
      <c r="AA476" s="487"/>
    </row>
    <row r="477" spans="7:27" x14ac:dyDescent="0.25">
      <c r="G477" s="487"/>
      <c r="H477" s="487"/>
      <c r="I477" s="487"/>
      <c r="J477" s="487"/>
      <c r="K477" s="487"/>
      <c r="L477" s="487"/>
      <c r="M477" s="487"/>
      <c r="N477" s="487"/>
      <c r="O477" s="487"/>
      <c r="P477" s="487"/>
      <c r="Q477" s="487"/>
      <c r="R477" s="487"/>
      <c r="S477" s="487"/>
      <c r="T477" s="487"/>
      <c r="U477" s="487"/>
      <c r="V477" s="487"/>
      <c r="X477" s="487"/>
      <c r="Y477" s="487"/>
      <c r="AA477" s="487"/>
    </row>
    <row r="478" spans="7:27" x14ac:dyDescent="0.25">
      <c r="G478" s="487"/>
      <c r="H478" s="487"/>
      <c r="I478" s="487"/>
      <c r="J478" s="487"/>
      <c r="K478" s="487"/>
      <c r="L478" s="487"/>
      <c r="M478" s="487"/>
      <c r="N478" s="487"/>
      <c r="O478" s="487"/>
      <c r="P478" s="487"/>
      <c r="Q478" s="487"/>
      <c r="R478" s="487"/>
      <c r="S478" s="487"/>
      <c r="T478" s="487"/>
      <c r="U478" s="487"/>
      <c r="V478" s="487"/>
      <c r="X478" s="487"/>
      <c r="Y478" s="487"/>
      <c r="AA478" s="487"/>
    </row>
    <row r="479" spans="7:27" x14ac:dyDescent="0.25">
      <c r="G479" s="487"/>
      <c r="H479" s="487"/>
      <c r="I479" s="487"/>
      <c r="J479" s="487"/>
      <c r="K479" s="487"/>
      <c r="L479" s="487"/>
      <c r="M479" s="487"/>
      <c r="N479" s="487"/>
      <c r="O479" s="487"/>
      <c r="P479" s="487"/>
      <c r="Q479" s="487"/>
      <c r="R479" s="487"/>
      <c r="S479" s="487"/>
      <c r="T479" s="487"/>
      <c r="U479" s="487"/>
      <c r="V479" s="487"/>
      <c r="X479" s="487"/>
      <c r="Y479" s="487"/>
      <c r="AA479" s="487"/>
    </row>
    <row r="480" spans="7:27" x14ac:dyDescent="0.25">
      <c r="G480" s="487"/>
      <c r="H480" s="487"/>
      <c r="I480" s="487"/>
      <c r="J480" s="487"/>
      <c r="K480" s="487"/>
      <c r="L480" s="487"/>
      <c r="M480" s="487"/>
      <c r="N480" s="487"/>
      <c r="O480" s="487"/>
      <c r="P480" s="487"/>
      <c r="Q480" s="487"/>
      <c r="R480" s="487"/>
      <c r="S480" s="487"/>
      <c r="T480" s="487"/>
      <c r="U480" s="487"/>
      <c r="V480" s="487"/>
      <c r="X480" s="487"/>
      <c r="Y480" s="487"/>
      <c r="AA480" s="487"/>
    </row>
    <row r="481" spans="7:27" x14ac:dyDescent="0.25">
      <c r="G481" s="487"/>
      <c r="H481" s="487"/>
      <c r="I481" s="487"/>
      <c r="J481" s="487"/>
      <c r="K481" s="487"/>
      <c r="L481" s="487"/>
      <c r="M481" s="487"/>
      <c r="N481" s="487"/>
      <c r="O481" s="487"/>
      <c r="P481" s="487"/>
      <c r="Q481" s="487"/>
      <c r="R481" s="487"/>
      <c r="S481" s="487"/>
      <c r="T481" s="487"/>
      <c r="U481" s="487"/>
      <c r="V481" s="487"/>
      <c r="X481" s="487"/>
      <c r="Y481" s="487"/>
      <c r="AA481" s="487"/>
    </row>
    <row r="482" spans="7:27" x14ac:dyDescent="0.25">
      <c r="G482" s="487"/>
      <c r="H482" s="487"/>
      <c r="I482" s="487"/>
      <c r="J482" s="487"/>
      <c r="K482" s="487"/>
      <c r="L482" s="487"/>
      <c r="M482" s="487"/>
      <c r="N482" s="487"/>
      <c r="O482" s="487"/>
      <c r="P482" s="487"/>
      <c r="Q482" s="487"/>
      <c r="R482" s="487"/>
      <c r="S482" s="487"/>
      <c r="T482" s="487"/>
      <c r="U482" s="487"/>
      <c r="V482" s="487"/>
      <c r="X482" s="487"/>
      <c r="Y482" s="487"/>
      <c r="AA482" s="487"/>
    </row>
    <row r="483" spans="7:27" x14ac:dyDescent="0.25">
      <c r="G483" s="487"/>
      <c r="H483" s="487"/>
      <c r="I483" s="487"/>
      <c r="J483" s="487"/>
      <c r="K483" s="487"/>
      <c r="L483" s="487"/>
      <c r="M483" s="487"/>
      <c r="N483" s="487"/>
      <c r="O483" s="487"/>
      <c r="P483" s="487"/>
      <c r="Q483" s="487"/>
      <c r="R483" s="487"/>
      <c r="S483" s="487"/>
      <c r="T483" s="487"/>
      <c r="U483" s="487"/>
      <c r="V483" s="487"/>
      <c r="X483" s="487"/>
      <c r="Y483" s="487"/>
      <c r="AA483" s="487"/>
    </row>
    <row r="484" spans="7:27" x14ac:dyDescent="0.25">
      <c r="G484" s="487"/>
      <c r="H484" s="487"/>
      <c r="I484" s="487"/>
      <c r="J484" s="487"/>
      <c r="K484" s="487"/>
      <c r="L484" s="487"/>
      <c r="M484" s="487"/>
      <c r="N484" s="487"/>
      <c r="O484" s="487"/>
      <c r="P484" s="487"/>
      <c r="Q484" s="487"/>
      <c r="R484" s="487"/>
      <c r="S484" s="487"/>
      <c r="T484" s="487"/>
      <c r="U484" s="487"/>
      <c r="V484" s="487"/>
      <c r="X484" s="487"/>
      <c r="Y484" s="487"/>
      <c r="AA484" s="487"/>
    </row>
    <row r="485" spans="7:27" x14ac:dyDescent="0.25">
      <c r="G485" s="487"/>
      <c r="H485" s="487"/>
      <c r="I485" s="487"/>
      <c r="J485" s="487"/>
      <c r="K485" s="487"/>
      <c r="L485" s="487"/>
      <c r="M485" s="487"/>
      <c r="N485" s="487"/>
      <c r="O485" s="487"/>
      <c r="P485" s="487"/>
      <c r="Q485" s="487"/>
      <c r="R485" s="487"/>
      <c r="S485" s="487"/>
      <c r="T485" s="487"/>
      <c r="U485" s="487"/>
      <c r="V485" s="487"/>
      <c r="X485" s="487"/>
      <c r="Y485" s="487"/>
      <c r="AA485" s="487"/>
    </row>
    <row r="486" spans="7:27" x14ac:dyDescent="0.25">
      <c r="G486" s="487"/>
      <c r="H486" s="487"/>
      <c r="I486" s="487"/>
      <c r="J486" s="487"/>
      <c r="K486" s="487"/>
      <c r="L486" s="487"/>
      <c r="M486" s="487"/>
      <c r="N486" s="487"/>
      <c r="O486" s="487"/>
      <c r="P486" s="487"/>
      <c r="Q486" s="487"/>
      <c r="R486" s="487"/>
      <c r="S486" s="487"/>
      <c r="T486" s="487"/>
      <c r="U486" s="487"/>
      <c r="V486" s="487"/>
      <c r="X486" s="487"/>
      <c r="Y486" s="487"/>
      <c r="AA486" s="487"/>
    </row>
    <row r="487" spans="7:27" x14ac:dyDescent="0.25">
      <c r="G487" s="487"/>
      <c r="H487" s="487"/>
      <c r="I487" s="487"/>
      <c r="J487" s="487"/>
      <c r="K487" s="487"/>
      <c r="L487" s="487"/>
      <c r="M487" s="487"/>
      <c r="N487" s="487"/>
      <c r="O487" s="487"/>
      <c r="P487" s="487"/>
      <c r="Q487" s="487"/>
      <c r="R487" s="487"/>
      <c r="S487" s="487"/>
      <c r="T487" s="487"/>
      <c r="U487" s="487"/>
      <c r="V487" s="487"/>
      <c r="X487" s="487"/>
      <c r="Y487" s="487"/>
      <c r="AA487" s="487"/>
    </row>
    <row r="488" spans="7:27" x14ac:dyDescent="0.25">
      <c r="G488" s="487"/>
      <c r="H488" s="487"/>
      <c r="I488" s="487"/>
      <c r="J488" s="487"/>
      <c r="K488" s="487"/>
      <c r="L488" s="487"/>
      <c r="M488" s="487"/>
      <c r="N488" s="487"/>
      <c r="O488" s="487"/>
      <c r="P488" s="487"/>
      <c r="Q488" s="487"/>
      <c r="R488" s="487"/>
      <c r="S488" s="487"/>
      <c r="T488" s="487"/>
      <c r="U488" s="487"/>
      <c r="V488" s="487"/>
      <c r="X488" s="487"/>
      <c r="Y488" s="487"/>
      <c r="AA488" s="487"/>
    </row>
    <row r="489" spans="7:27" x14ac:dyDescent="0.25">
      <c r="G489" s="487"/>
      <c r="H489" s="487"/>
      <c r="I489" s="487"/>
      <c r="J489" s="487"/>
      <c r="K489" s="487"/>
      <c r="L489" s="487"/>
      <c r="M489" s="487"/>
      <c r="N489" s="487"/>
      <c r="O489" s="487"/>
      <c r="P489" s="487"/>
      <c r="Q489" s="487"/>
      <c r="R489" s="487"/>
      <c r="S489" s="487"/>
      <c r="T489" s="487"/>
      <c r="U489" s="487"/>
      <c r="V489" s="487"/>
      <c r="X489" s="487"/>
      <c r="Y489" s="487"/>
      <c r="AA489" s="487"/>
    </row>
    <row r="490" spans="7:27" x14ac:dyDescent="0.25">
      <c r="G490" s="487"/>
      <c r="H490" s="487"/>
      <c r="I490" s="487"/>
      <c r="J490" s="487"/>
      <c r="K490" s="487"/>
      <c r="L490" s="487"/>
      <c r="M490" s="487"/>
      <c r="N490" s="487"/>
      <c r="O490" s="487"/>
      <c r="P490" s="487"/>
      <c r="Q490" s="487"/>
      <c r="R490" s="487"/>
      <c r="S490" s="487"/>
      <c r="T490" s="487"/>
      <c r="U490" s="487"/>
      <c r="V490" s="487"/>
      <c r="X490" s="487"/>
      <c r="Y490" s="487"/>
      <c r="AA490" s="487"/>
    </row>
    <row r="491" spans="7:27" x14ac:dyDescent="0.25">
      <c r="G491" s="487"/>
      <c r="H491" s="487"/>
      <c r="I491" s="487"/>
      <c r="J491" s="487"/>
      <c r="K491" s="487"/>
      <c r="L491" s="487"/>
      <c r="M491" s="487"/>
      <c r="N491" s="487"/>
      <c r="O491" s="487"/>
      <c r="P491" s="487"/>
      <c r="Q491" s="487"/>
      <c r="R491" s="487"/>
      <c r="S491" s="487"/>
      <c r="T491" s="487"/>
      <c r="U491" s="487"/>
      <c r="V491" s="487"/>
      <c r="X491" s="487"/>
      <c r="Y491" s="487"/>
      <c r="AA491" s="487"/>
    </row>
    <row r="492" spans="7:27" x14ac:dyDescent="0.25">
      <c r="G492" s="487"/>
      <c r="H492" s="487"/>
      <c r="I492" s="487"/>
      <c r="J492" s="487"/>
      <c r="K492" s="487"/>
      <c r="L492" s="487"/>
      <c r="M492" s="487"/>
      <c r="N492" s="487"/>
      <c r="O492" s="487"/>
      <c r="P492" s="487"/>
      <c r="Q492" s="487"/>
      <c r="R492" s="487"/>
      <c r="S492" s="487"/>
      <c r="T492" s="487"/>
      <c r="U492" s="487"/>
      <c r="V492" s="487"/>
      <c r="X492" s="487"/>
      <c r="Y492" s="487"/>
      <c r="AA492" s="487"/>
    </row>
    <row r="493" spans="7:27" x14ac:dyDescent="0.25">
      <c r="G493" s="487"/>
      <c r="H493" s="487"/>
      <c r="I493" s="487"/>
      <c r="J493" s="487"/>
      <c r="K493" s="487"/>
      <c r="L493" s="487"/>
      <c r="M493" s="487"/>
      <c r="N493" s="487"/>
      <c r="O493" s="487"/>
      <c r="P493" s="487"/>
      <c r="Q493" s="487"/>
      <c r="R493" s="487"/>
      <c r="S493" s="487"/>
      <c r="T493" s="487"/>
      <c r="U493" s="487"/>
      <c r="V493" s="487"/>
      <c r="X493" s="487"/>
      <c r="Y493" s="487"/>
      <c r="AA493" s="487"/>
    </row>
    <row r="494" spans="7:27" x14ac:dyDescent="0.25">
      <c r="G494" s="487"/>
      <c r="H494" s="487"/>
      <c r="I494" s="487"/>
      <c r="J494" s="487"/>
      <c r="K494" s="487"/>
      <c r="L494" s="487"/>
      <c r="M494" s="487"/>
      <c r="N494" s="487"/>
      <c r="O494" s="487"/>
      <c r="P494" s="487"/>
      <c r="Q494" s="487"/>
      <c r="R494" s="487"/>
      <c r="S494" s="487"/>
      <c r="T494" s="487"/>
      <c r="U494" s="487"/>
      <c r="V494" s="487"/>
      <c r="X494" s="487"/>
      <c r="Y494" s="487"/>
      <c r="AA494" s="487"/>
    </row>
    <row r="495" spans="7:27" x14ac:dyDescent="0.25">
      <c r="G495" s="487"/>
      <c r="H495" s="487"/>
      <c r="I495" s="487"/>
      <c r="J495" s="487"/>
      <c r="K495" s="487"/>
      <c r="L495" s="487"/>
      <c r="M495" s="487"/>
      <c r="N495" s="487"/>
      <c r="O495" s="487"/>
      <c r="P495" s="487"/>
      <c r="Q495" s="487"/>
      <c r="R495" s="487"/>
      <c r="S495" s="487"/>
      <c r="T495" s="487"/>
      <c r="U495" s="487"/>
      <c r="V495" s="487"/>
      <c r="X495" s="487"/>
      <c r="Y495" s="487"/>
      <c r="AA495" s="487"/>
    </row>
    <row r="496" spans="7:27" x14ac:dyDescent="0.25">
      <c r="G496" s="487"/>
      <c r="H496" s="487"/>
      <c r="I496" s="487"/>
      <c r="J496" s="487"/>
      <c r="K496" s="487"/>
      <c r="L496" s="487"/>
      <c r="M496" s="487"/>
      <c r="N496" s="487"/>
      <c r="O496" s="487"/>
      <c r="P496" s="487"/>
      <c r="Q496" s="487"/>
      <c r="R496" s="487"/>
      <c r="S496" s="487"/>
      <c r="T496" s="487"/>
      <c r="U496" s="487"/>
      <c r="V496" s="487"/>
      <c r="X496" s="487"/>
      <c r="Y496" s="487"/>
      <c r="AA496" s="487"/>
    </row>
    <row r="497" spans="7:27" x14ac:dyDescent="0.25">
      <c r="G497" s="487"/>
      <c r="H497" s="487"/>
      <c r="I497" s="487"/>
      <c r="J497" s="487"/>
      <c r="K497" s="487"/>
      <c r="L497" s="487"/>
      <c r="M497" s="487"/>
      <c r="N497" s="487"/>
      <c r="O497" s="487"/>
      <c r="P497" s="487"/>
      <c r="Q497" s="487"/>
      <c r="R497" s="487"/>
      <c r="S497" s="487"/>
      <c r="T497" s="487"/>
      <c r="U497" s="487"/>
      <c r="V497" s="487"/>
      <c r="X497" s="487"/>
      <c r="Y497" s="487"/>
      <c r="AA497" s="487"/>
    </row>
    <row r="498" spans="7:27" x14ac:dyDescent="0.25">
      <c r="G498" s="487"/>
      <c r="H498" s="487"/>
      <c r="I498" s="487"/>
      <c r="J498" s="487"/>
      <c r="K498" s="487"/>
      <c r="L498" s="487"/>
      <c r="M498" s="487"/>
      <c r="N498" s="487"/>
      <c r="O498" s="487"/>
      <c r="P498" s="487"/>
      <c r="Q498" s="487"/>
      <c r="R498" s="487"/>
      <c r="S498" s="487"/>
      <c r="T498" s="487"/>
      <c r="U498" s="487"/>
      <c r="V498" s="487"/>
      <c r="X498" s="487"/>
      <c r="Y498" s="487"/>
      <c r="AA498" s="487"/>
    </row>
    <row r="499" spans="7:27" x14ac:dyDescent="0.25">
      <c r="G499" s="487"/>
      <c r="H499" s="487"/>
      <c r="I499" s="487"/>
      <c r="J499" s="487"/>
      <c r="K499" s="487"/>
      <c r="L499" s="487"/>
      <c r="M499" s="487"/>
      <c r="N499" s="487"/>
      <c r="O499" s="487"/>
      <c r="P499" s="487"/>
      <c r="Q499" s="487"/>
      <c r="R499" s="487"/>
      <c r="S499" s="487"/>
      <c r="T499" s="487"/>
      <c r="U499" s="487"/>
      <c r="V499" s="487"/>
      <c r="X499" s="487"/>
      <c r="Y499" s="487"/>
      <c r="AA499" s="487"/>
    </row>
    <row r="500" spans="7:27" x14ac:dyDescent="0.25">
      <c r="G500" s="487"/>
      <c r="H500" s="487"/>
      <c r="I500" s="487"/>
      <c r="J500" s="487"/>
      <c r="K500" s="487"/>
      <c r="L500" s="487"/>
      <c r="M500" s="487"/>
      <c r="N500" s="487"/>
      <c r="O500" s="487"/>
      <c r="P500" s="487"/>
      <c r="Q500" s="487"/>
      <c r="R500" s="487"/>
      <c r="S500" s="487"/>
      <c r="T500" s="487"/>
      <c r="U500" s="487"/>
      <c r="V500" s="487"/>
      <c r="X500" s="487"/>
      <c r="Y500" s="487"/>
      <c r="AA500" s="487"/>
    </row>
    <row r="501" spans="7:27" x14ac:dyDescent="0.25">
      <c r="G501" s="487"/>
      <c r="H501" s="487"/>
      <c r="I501" s="487"/>
      <c r="J501" s="487"/>
      <c r="K501" s="487"/>
      <c r="L501" s="487"/>
      <c r="M501" s="487"/>
      <c r="N501" s="487"/>
      <c r="O501" s="487"/>
      <c r="P501" s="487"/>
      <c r="Q501" s="487"/>
      <c r="R501" s="487"/>
      <c r="S501" s="487"/>
      <c r="T501" s="487"/>
      <c r="U501" s="487"/>
      <c r="V501" s="487"/>
      <c r="X501" s="487"/>
      <c r="Y501" s="487"/>
      <c r="AA501" s="487"/>
    </row>
    <row r="502" spans="7:27" x14ac:dyDescent="0.25">
      <c r="G502" s="487"/>
      <c r="H502" s="487"/>
      <c r="I502" s="487"/>
      <c r="J502" s="487"/>
      <c r="K502" s="487"/>
      <c r="L502" s="487"/>
      <c r="M502" s="487"/>
      <c r="N502" s="487"/>
      <c r="O502" s="487"/>
      <c r="P502" s="487"/>
      <c r="Q502" s="487"/>
      <c r="R502" s="487"/>
      <c r="S502" s="487"/>
      <c r="T502" s="487"/>
      <c r="U502" s="487"/>
      <c r="V502" s="487"/>
      <c r="X502" s="487"/>
      <c r="Y502" s="487"/>
      <c r="AA502" s="487"/>
    </row>
    <row r="503" spans="7:27" x14ac:dyDescent="0.25">
      <c r="G503" s="487"/>
      <c r="H503" s="487"/>
      <c r="I503" s="487"/>
      <c r="J503" s="487"/>
      <c r="K503" s="487"/>
      <c r="L503" s="487"/>
      <c r="M503" s="487"/>
      <c r="N503" s="487"/>
      <c r="O503" s="487"/>
      <c r="P503" s="487"/>
      <c r="Q503" s="487"/>
      <c r="R503" s="487"/>
      <c r="S503" s="487"/>
      <c r="T503" s="487"/>
      <c r="U503" s="487"/>
      <c r="V503" s="487"/>
      <c r="X503" s="487"/>
      <c r="Y503" s="487"/>
      <c r="AA503" s="487"/>
    </row>
    <row r="504" spans="7:27" x14ac:dyDescent="0.25">
      <c r="G504" s="487"/>
      <c r="H504" s="487"/>
      <c r="I504" s="487"/>
      <c r="J504" s="487"/>
      <c r="K504" s="487"/>
      <c r="L504" s="487"/>
      <c r="M504" s="487"/>
      <c r="N504" s="487"/>
      <c r="O504" s="487"/>
      <c r="P504" s="487"/>
      <c r="Q504" s="487"/>
      <c r="R504" s="487"/>
      <c r="S504" s="487"/>
      <c r="T504" s="487"/>
      <c r="U504" s="487"/>
      <c r="V504" s="487"/>
      <c r="X504" s="487"/>
      <c r="Y504" s="487"/>
      <c r="AA504" s="487"/>
    </row>
    <row r="505" spans="7:27" x14ac:dyDescent="0.25">
      <c r="G505" s="487"/>
      <c r="H505" s="487"/>
      <c r="I505" s="487"/>
      <c r="J505" s="487"/>
      <c r="K505" s="487"/>
      <c r="L505" s="487"/>
      <c r="M505" s="487"/>
      <c r="N505" s="487"/>
      <c r="O505" s="487"/>
      <c r="P505" s="487"/>
      <c r="Q505" s="487"/>
      <c r="R505" s="487"/>
      <c r="S505" s="487"/>
      <c r="T505" s="487"/>
      <c r="U505" s="487"/>
      <c r="V505" s="487"/>
      <c r="X505" s="487"/>
      <c r="Y505" s="487"/>
      <c r="AA505" s="487"/>
    </row>
    <row r="506" spans="7:27" x14ac:dyDescent="0.25">
      <c r="G506" s="487"/>
      <c r="H506" s="487"/>
      <c r="I506" s="487"/>
      <c r="J506" s="487"/>
      <c r="K506" s="487"/>
      <c r="L506" s="487"/>
      <c r="M506" s="487"/>
      <c r="N506" s="487"/>
      <c r="O506" s="487"/>
      <c r="P506" s="487"/>
      <c r="Q506" s="487"/>
      <c r="R506" s="487"/>
      <c r="S506" s="487"/>
      <c r="T506" s="487"/>
      <c r="U506" s="487"/>
      <c r="V506" s="487"/>
      <c r="X506" s="487"/>
      <c r="Y506" s="487"/>
      <c r="AA506" s="487"/>
    </row>
    <row r="507" spans="7:27" x14ac:dyDescent="0.25">
      <c r="G507" s="487"/>
      <c r="H507" s="487"/>
      <c r="I507" s="487"/>
      <c r="J507" s="487"/>
      <c r="K507" s="487"/>
      <c r="L507" s="487"/>
      <c r="M507" s="487"/>
      <c r="N507" s="487"/>
      <c r="O507" s="487"/>
      <c r="P507" s="487"/>
      <c r="Q507" s="487"/>
      <c r="R507" s="487"/>
      <c r="S507" s="487"/>
      <c r="T507" s="487"/>
      <c r="U507" s="487"/>
      <c r="V507" s="487"/>
      <c r="X507" s="487"/>
      <c r="Y507" s="487"/>
      <c r="AA507" s="487"/>
    </row>
    <row r="508" spans="7:27" x14ac:dyDescent="0.25">
      <c r="G508" s="487"/>
      <c r="H508" s="487"/>
      <c r="I508" s="487"/>
      <c r="J508" s="487"/>
      <c r="K508" s="487"/>
      <c r="L508" s="487"/>
      <c r="M508" s="487"/>
      <c r="N508" s="487"/>
      <c r="O508" s="487"/>
      <c r="P508" s="487"/>
      <c r="Q508" s="487"/>
      <c r="R508" s="487"/>
      <c r="S508" s="487"/>
      <c r="T508" s="487"/>
      <c r="U508" s="487"/>
      <c r="V508" s="487"/>
      <c r="X508" s="487"/>
      <c r="Y508" s="487"/>
      <c r="AA508" s="487"/>
    </row>
    <row r="509" spans="7:27" x14ac:dyDescent="0.25">
      <c r="G509" s="487"/>
      <c r="H509" s="487"/>
      <c r="I509" s="487"/>
      <c r="J509" s="487"/>
      <c r="K509" s="487"/>
      <c r="L509" s="487"/>
      <c r="M509" s="487"/>
      <c r="N509" s="487"/>
      <c r="O509" s="487"/>
      <c r="P509" s="487"/>
      <c r="Q509" s="487"/>
      <c r="R509" s="487"/>
      <c r="S509" s="487"/>
      <c r="T509" s="487"/>
      <c r="U509" s="487"/>
      <c r="V509" s="487"/>
      <c r="X509" s="487"/>
      <c r="Y509" s="487"/>
      <c r="AA509" s="487"/>
    </row>
    <row r="510" spans="7:27" x14ac:dyDescent="0.25">
      <c r="G510" s="487"/>
      <c r="H510" s="487"/>
      <c r="I510" s="487"/>
      <c r="J510" s="487"/>
      <c r="K510" s="487"/>
      <c r="L510" s="487"/>
      <c r="M510" s="487"/>
      <c r="N510" s="487"/>
      <c r="O510" s="487"/>
      <c r="P510" s="487"/>
      <c r="Q510" s="487"/>
      <c r="R510" s="487"/>
      <c r="S510" s="487"/>
      <c r="T510" s="487"/>
      <c r="U510" s="487"/>
      <c r="V510" s="487"/>
      <c r="X510" s="487"/>
      <c r="Y510" s="487"/>
      <c r="AA510" s="487"/>
    </row>
    <row r="511" spans="7:27" x14ac:dyDescent="0.25">
      <c r="G511" s="487"/>
      <c r="H511" s="487"/>
      <c r="I511" s="487"/>
      <c r="J511" s="487"/>
      <c r="K511" s="487"/>
      <c r="L511" s="487"/>
      <c r="M511" s="487"/>
      <c r="N511" s="487"/>
      <c r="O511" s="487"/>
      <c r="P511" s="487"/>
      <c r="Q511" s="487"/>
      <c r="R511" s="487"/>
      <c r="S511" s="487"/>
      <c r="T511" s="487"/>
      <c r="U511" s="487"/>
      <c r="V511" s="487"/>
      <c r="X511" s="487"/>
      <c r="Y511" s="487"/>
      <c r="AA511" s="487"/>
    </row>
    <row r="512" spans="7:27" x14ac:dyDescent="0.25">
      <c r="G512" s="487"/>
      <c r="H512" s="487"/>
      <c r="I512" s="487"/>
      <c r="J512" s="487"/>
      <c r="K512" s="487"/>
      <c r="L512" s="487"/>
      <c r="M512" s="487"/>
      <c r="N512" s="487"/>
      <c r="O512" s="487"/>
      <c r="P512" s="487"/>
      <c r="Q512" s="487"/>
      <c r="R512" s="487"/>
      <c r="S512" s="487"/>
      <c r="T512" s="487"/>
      <c r="U512" s="487"/>
      <c r="V512" s="487"/>
      <c r="X512" s="487"/>
      <c r="Y512" s="487"/>
      <c r="AA512" s="487"/>
    </row>
    <row r="513" spans="7:27" x14ac:dyDescent="0.25">
      <c r="G513" s="487"/>
      <c r="H513" s="487"/>
      <c r="I513" s="487"/>
      <c r="J513" s="487"/>
      <c r="K513" s="487"/>
      <c r="L513" s="487"/>
      <c r="M513" s="487"/>
      <c r="N513" s="487"/>
      <c r="O513" s="487"/>
      <c r="P513" s="487"/>
      <c r="Q513" s="487"/>
      <c r="R513" s="487"/>
      <c r="S513" s="487"/>
      <c r="T513" s="487"/>
      <c r="U513" s="487"/>
      <c r="V513" s="487"/>
      <c r="X513" s="487"/>
      <c r="Y513" s="487"/>
      <c r="AA513" s="487"/>
    </row>
    <row r="514" spans="7:27" x14ac:dyDescent="0.25">
      <c r="G514" s="487"/>
      <c r="H514" s="487"/>
      <c r="I514" s="487"/>
      <c r="J514" s="487"/>
      <c r="K514" s="487"/>
      <c r="L514" s="487"/>
      <c r="M514" s="487"/>
      <c r="N514" s="487"/>
      <c r="O514" s="487"/>
      <c r="P514" s="487"/>
      <c r="Q514" s="487"/>
      <c r="R514" s="487"/>
      <c r="S514" s="487"/>
      <c r="T514" s="487"/>
      <c r="U514" s="487"/>
      <c r="V514" s="487"/>
      <c r="X514" s="487"/>
      <c r="Y514" s="487"/>
      <c r="AA514" s="487"/>
    </row>
    <row r="515" spans="7:27" x14ac:dyDescent="0.25">
      <c r="G515" s="487"/>
      <c r="H515" s="487"/>
      <c r="I515" s="487"/>
      <c r="J515" s="487"/>
      <c r="K515" s="487"/>
      <c r="L515" s="487"/>
      <c r="M515" s="487"/>
      <c r="N515" s="487"/>
      <c r="O515" s="487"/>
      <c r="P515" s="487"/>
      <c r="Q515" s="487"/>
      <c r="R515" s="487"/>
      <c r="S515" s="487"/>
      <c r="T515" s="487"/>
      <c r="U515" s="487"/>
      <c r="V515" s="487"/>
      <c r="X515" s="487"/>
      <c r="Y515" s="487"/>
      <c r="AA515" s="487"/>
    </row>
    <row r="516" spans="7:27" x14ac:dyDescent="0.25">
      <c r="G516" s="487"/>
      <c r="H516" s="487"/>
      <c r="I516" s="487"/>
      <c r="J516" s="487"/>
      <c r="K516" s="487"/>
      <c r="L516" s="487"/>
      <c r="M516" s="487"/>
      <c r="N516" s="487"/>
      <c r="O516" s="487"/>
      <c r="P516" s="487"/>
      <c r="Q516" s="487"/>
      <c r="R516" s="487"/>
      <c r="S516" s="487"/>
      <c r="T516" s="487"/>
      <c r="U516" s="487"/>
      <c r="V516" s="487"/>
      <c r="X516" s="487"/>
      <c r="Y516" s="487"/>
      <c r="AA516" s="487"/>
    </row>
    <row r="517" spans="7:27" x14ac:dyDescent="0.25">
      <c r="G517" s="487"/>
      <c r="H517" s="487"/>
      <c r="I517" s="487"/>
      <c r="J517" s="487"/>
      <c r="K517" s="487"/>
      <c r="L517" s="487"/>
      <c r="M517" s="487"/>
      <c r="N517" s="487"/>
      <c r="O517" s="487"/>
      <c r="P517" s="487"/>
      <c r="Q517" s="487"/>
      <c r="R517" s="487"/>
      <c r="S517" s="487"/>
      <c r="T517" s="487"/>
      <c r="U517" s="487"/>
      <c r="V517" s="487"/>
      <c r="X517" s="487"/>
      <c r="Y517" s="487"/>
      <c r="AA517" s="487"/>
    </row>
    <row r="518" spans="7:27" x14ac:dyDescent="0.25">
      <c r="G518" s="487"/>
      <c r="H518" s="487"/>
      <c r="I518" s="487"/>
      <c r="J518" s="487"/>
      <c r="K518" s="487"/>
      <c r="L518" s="487"/>
      <c r="M518" s="487"/>
      <c r="N518" s="487"/>
      <c r="O518" s="487"/>
      <c r="P518" s="487"/>
      <c r="Q518" s="487"/>
      <c r="R518" s="487"/>
      <c r="S518" s="487"/>
      <c r="T518" s="487"/>
      <c r="U518" s="487"/>
      <c r="V518" s="487"/>
      <c r="X518" s="487"/>
      <c r="Y518" s="487"/>
      <c r="AA518" s="487"/>
    </row>
    <row r="519" spans="7:27" x14ac:dyDescent="0.25">
      <c r="G519" s="487"/>
      <c r="H519" s="487"/>
      <c r="I519" s="487"/>
      <c r="J519" s="487"/>
      <c r="K519" s="487"/>
      <c r="L519" s="487"/>
      <c r="M519" s="487"/>
      <c r="N519" s="487"/>
      <c r="O519" s="487"/>
      <c r="P519" s="487"/>
      <c r="Q519" s="487"/>
      <c r="R519" s="487"/>
      <c r="S519" s="487"/>
      <c r="T519" s="487"/>
      <c r="U519" s="487"/>
      <c r="V519" s="487"/>
      <c r="X519" s="487"/>
      <c r="Y519" s="487"/>
      <c r="AA519" s="487"/>
    </row>
    <row r="520" spans="7:27" x14ac:dyDescent="0.25">
      <c r="G520" s="487"/>
      <c r="H520" s="487"/>
      <c r="I520" s="487"/>
      <c r="J520" s="487"/>
      <c r="K520" s="487"/>
      <c r="L520" s="487"/>
      <c r="M520" s="487"/>
      <c r="N520" s="487"/>
      <c r="O520" s="487"/>
      <c r="P520" s="487"/>
      <c r="Q520" s="487"/>
      <c r="R520" s="487"/>
      <c r="S520" s="487"/>
      <c r="T520" s="487"/>
      <c r="U520" s="487"/>
      <c r="V520" s="487"/>
      <c r="X520" s="487"/>
      <c r="Y520" s="487"/>
      <c r="AA520" s="487"/>
    </row>
    <row r="521" spans="7:27" x14ac:dyDescent="0.25">
      <c r="G521" s="487"/>
      <c r="H521" s="487"/>
      <c r="I521" s="487"/>
      <c r="J521" s="487"/>
      <c r="K521" s="487"/>
      <c r="L521" s="487"/>
      <c r="M521" s="487"/>
      <c r="N521" s="487"/>
      <c r="O521" s="487"/>
      <c r="P521" s="487"/>
      <c r="Q521" s="487"/>
      <c r="R521" s="487"/>
      <c r="S521" s="487"/>
      <c r="T521" s="487"/>
      <c r="U521" s="487"/>
      <c r="V521" s="487"/>
      <c r="X521" s="487"/>
      <c r="Y521" s="487"/>
      <c r="AA521" s="487"/>
    </row>
    <row r="522" spans="7:27" x14ac:dyDescent="0.25">
      <c r="G522" s="487"/>
      <c r="H522" s="487"/>
      <c r="I522" s="487"/>
      <c r="J522" s="487"/>
      <c r="K522" s="487"/>
      <c r="L522" s="487"/>
      <c r="M522" s="487"/>
      <c r="N522" s="487"/>
      <c r="O522" s="487"/>
      <c r="P522" s="487"/>
      <c r="Q522" s="487"/>
      <c r="R522" s="487"/>
      <c r="S522" s="487"/>
      <c r="T522" s="487"/>
      <c r="U522" s="487"/>
      <c r="V522" s="487"/>
      <c r="X522" s="487"/>
      <c r="Y522" s="487"/>
      <c r="AA522" s="487"/>
    </row>
    <row r="523" spans="7:27" x14ac:dyDescent="0.25">
      <c r="G523" s="487"/>
      <c r="H523" s="487"/>
      <c r="I523" s="487"/>
      <c r="J523" s="487"/>
      <c r="K523" s="487"/>
      <c r="L523" s="487"/>
      <c r="M523" s="487"/>
      <c r="N523" s="487"/>
      <c r="O523" s="487"/>
      <c r="P523" s="487"/>
      <c r="Q523" s="487"/>
      <c r="R523" s="487"/>
      <c r="S523" s="487"/>
      <c r="T523" s="487"/>
      <c r="U523" s="487"/>
      <c r="V523" s="487"/>
      <c r="X523" s="487"/>
      <c r="Y523" s="487"/>
      <c r="AA523" s="487"/>
    </row>
    <row r="524" spans="7:27" x14ac:dyDescent="0.25">
      <c r="G524" s="487"/>
      <c r="H524" s="487"/>
      <c r="I524" s="487"/>
      <c r="J524" s="487"/>
      <c r="K524" s="487"/>
      <c r="L524" s="487"/>
      <c r="M524" s="487"/>
      <c r="N524" s="487"/>
      <c r="O524" s="487"/>
      <c r="P524" s="487"/>
      <c r="Q524" s="487"/>
      <c r="R524" s="487"/>
      <c r="S524" s="487"/>
      <c r="T524" s="487"/>
      <c r="U524" s="487"/>
      <c r="V524" s="487"/>
      <c r="X524" s="487"/>
      <c r="Y524" s="487"/>
      <c r="AA524" s="487"/>
    </row>
    <row r="525" spans="7:27" x14ac:dyDescent="0.25">
      <c r="G525" s="487"/>
      <c r="H525" s="487"/>
      <c r="I525" s="487"/>
      <c r="J525" s="487"/>
      <c r="K525" s="487"/>
      <c r="L525" s="487"/>
      <c r="M525" s="487"/>
      <c r="N525" s="487"/>
      <c r="O525" s="487"/>
      <c r="P525" s="487"/>
      <c r="Q525" s="487"/>
      <c r="R525" s="487"/>
      <c r="S525" s="487"/>
      <c r="T525" s="487"/>
      <c r="U525" s="487"/>
      <c r="V525" s="487"/>
      <c r="X525" s="487"/>
      <c r="Y525" s="487"/>
      <c r="AA525" s="487"/>
    </row>
    <row r="526" spans="7:27" x14ac:dyDescent="0.25">
      <c r="G526" s="487"/>
      <c r="H526" s="487"/>
      <c r="I526" s="487"/>
      <c r="J526" s="487"/>
      <c r="K526" s="487"/>
      <c r="L526" s="487"/>
      <c r="M526" s="487"/>
      <c r="N526" s="487"/>
      <c r="O526" s="487"/>
      <c r="P526" s="487"/>
      <c r="Q526" s="487"/>
      <c r="R526" s="487"/>
      <c r="S526" s="487"/>
      <c r="T526" s="487"/>
      <c r="U526" s="487"/>
      <c r="V526" s="487"/>
      <c r="X526" s="487"/>
      <c r="Y526" s="487"/>
      <c r="AA526" s="487"/>
    </row>
    <row r="527" spans="7:27" x14ac:dyDescent="0.25">
      <c r="G527" s="487"/>
      <c r="H527" s="487"/>
      <c r="I527" s="487"/>
      <c r="J527" s="487"/>
      <c r="K527" s="487"/>
      <c r="L527" s="487"/>
      <c r="M527" s="487"/>
      <c r="N527" s="487"/>
      <c r="O527" s="487"/>
      <c r="P527" s="487"/>
      <c r="Q527" s="487"/>
      <c r="R527" s="487"/>
      <c r="S527" s="487"/>
      <c r="T527" s="487"/>
      <c r="U527" s="487"/>
      <c r="V527" s="487"/>
      <c r="X527" s="487"/>
      <c r="Y527" s="487"/>
      <c r="AA527" s="487"/>
    </row>
    <row r="528" spans="7:27" x14ac:dyDescent="0.25">
      <c r="G528" s="487"/>
      <c r="H528" s="487"/>
      <c r="I528" s="487"/>
      <c r="J528" s="487"/>
      <c r="K528" s="487"/>
      <c r="L528" s="487"/>
      <c r="M528" s="487"/>
      <c r="N528" s="487"/>
      <c r="O528" s="487"/>
      <c r="P528" s="487"/>
      <c r="Q528" s="487"/>
      <c r="R528" s="487"/>
      <c r="S528" s="487"/>
      <c r="T528" s="487"/>
      <c r="U528" s="487"/>
      <c r="V528" s="487"/>
      <c r="X528" s="487"/>
      <c r="Y528" s="487"/>
      <c r="AA528" s="487"/>
    </row>
    <row r="529" spans="7:27" x14ac:dyDescent="0.25">
      <c r="G529" s="487"/>
      <c r="H529" s="487"/>
      <c r="I529" s="487"/>
      <c r="J529" s="487"/>
      <c r="K529" s="487"/>
      <c r="L529" s="487"/>
      <c r="M529" s="487"/>
      <c r="N529" s="487"/>
      <c r="O529" s="487"/>
      <c r="P529" s="487"/>
      <c r="Q529" s="487"/>
      <c r="R529" s="487"/>
      <c r="S529" s="487"/>
      <c r="T529" s="487"/>
      <c r="U529" s="487"/>
      <c r="V529" s="487"/>
      <c r="X529" s="487"/>
      <c r="Y529" s="487"/>
      <c r="AA529" s="487"/>
    </row>
    <row r="530" spans="7:27" x14ac:dyDescent="0.25">
      <c r="G530" s="487"/>
      <c r="H530" s="487"/>
      <c r="I530" s="487"/>
      <c r="J530" s="487"/>
      <c r="K530" s="487"/>
      <c r="L530" s="487"/>
      <c r="M530" s="487"/>
      <c r="N530" s="487"/>
      <c r="O530" s="487"/>
      <c r="P530" s="487"/>
      <c r="Q530" s="487"/>
      <c r="R530" s="487"/>
      <c r="S530" s="487"/>
      <c r="T530" s="487"/>
      <c r="U530" s="487"/>
      <c r="V530" s="487"/>
      <c r="X530" s="487"/>
      <c r="Y530" s="487"/>
      <c r="AA530" s="487"/>
    </row>
    <row r="531" spans="7:27" x14ac:dyDescent="0.25">
      <c r="G531" s="487"/>
      <c r="H531" s="487"/>
      <c r="I531" s="487"/>
      <c r="J531" s="487"/>
      <c r="K531" s="487"/>
      <c r="L531" s="487"/>
      <c r="M531" s="487"/>
      <c r="N531" s="487"/>
      <c r="O531" s="487"/>
      <c r="P531" s="487"/>
      <c r="Q531" s="487"/>
      <c r="R531" s="487"/>
      <c r="S531" s="487"/>
      <c r="T531" s="487"/>
      <c r="U531" s="487"/>
      <c r="V531" s="487"/>
      <c r="X531" s="487"/>
      <c r="Y531" s="487"/>
      <c r="AA531" s="487"/>
    </row>
    <row r="532" spans="7:27" x14ac:dyDescent="0.25">
      <c r="G532" s="487"/>
      <c r="H532" s="487"/>
      <c r="I532" s="487"/>
      <c r="J532" s="487"/>
      <c r="K532" s="487"/>
      <c r="L532" s="487"/>
      <c r="M532" s="487"/>
      <c r="N532" s="487"/>
      <c r="O532" s="487"/>
      <c r="P532" s="487"/>
      <c r="Q532" s="487"/>
      <c r="R532" s="487"/>
      <c r="S532" s="487"/>
      <c r="T532" s="487"/>
      <c r="U532" s="487"/>
      <c r="V532" s="487"/>
      <c r="X532" s="487"/>
      <c r="Y532" s="487"/>
      <c r="AA532" s="487"/>
    </row>
    <row r="533" spans="7:27" x14ac:dyDescent="0.25">
      <c r="G533" s="487"/>
      <c r="H533" s="487"/>
      <c r="I533" s="487"/>
      <c r="J533" s="487"/>
      <c r="K533" s="487"/>
      <c r="L533" s="487"/>
      <c r="M533" s="487"/>
      <c r="N533" s="487"/>
      <c r="O533" s="487"/>
      <c r="P533" s="487"/>
      <c r="Q533" s="487"/>
      <c r="R533" s="487"/>
      <c r="S533" s="487"/>
      <c r="T533" s="487"/>
      <c r="U533" s="487"/>
      <c r="V533" s="487"/>
      <c r="X533" s="487"/>
      <c r="Y533" s="487"/>
      <c r="AA533" s="487"/>
    </row>
    <row r="534" spans="7:27" x14ac:dyDescent="0.25">
      <c r="G534" s="487"/>
      <c r="H534" s="487"/>
      <c r="I534" s="487"/>
      <c r="J534" s="487"/>
      <c r="K534" s="487"/>
      <c r="L534" s="487"/>
      <c r="M534" s="487"/>
      <c r="N534" s="487"/>
      <c r="O534" s="487"/>
      <c r="P534" s="487"/>
      <c r="Q534" s="487"/>
      <c r="R534" s="487"/>
      <c r="S534" s="487"/>
      <c r="T534" s="487"/>
      <c r="U534" s="487"/>
      <c r="V534" s="487"/>
      <c r="X534" s="487"/>
      <c r="Y534" s="487"/>
      <c r="AA534" s="487"/>
    </row>
    <row r="535" spans="7:27" x14ac:dyDescent="0.25">
      <c r="G535" s="487"/>
      <c r="H535" s="487"/>
      <c r="I535" s="487"/>
      <c r="J535" s="487"/>
      <c r="K535" s="487"/>
      <c r="L535" s="487"/>
      <c r="M535" s="487"/>
      <c r="N535" s="487"/>
      <c r="O535" s="487"/>
      <c r="P535" s="487"/>
      <c r="Q535" s="487"/>
      <c r="R535" s="487"/>
      <c r="S535" s="487"/>
      <c r="T535" s="487"/>
      <c r="U535" s="487"/>
      <c r="V535" s="487"/>
      <c r="X535" s="487"/>
      <c r="Y535" s="487"/>
      <c r="AA535" s="487"/>
    </row>
    <row r="536" spans="7:27" x14ac:dyDescent="0.25">
      <c r="G536" s="487"/>
      <c r="H536" s="487"/>
      <c r="I536" s="487"/>
      <c r="J536" s="487"/>
      <c r="K536" s="487"/>
      <c r="L536" s="487"/>
      <c r="M536" s="487"/>
      <c r="N536" s="487"/>
      <c r="O536" s="487"/>
      <c r="P536" s="487"/>
      <c r="Q536" s="487"/>
      <c r="R536" s="487"/>
      <c r="S536" s="487"/>
      <c r="T536" s="487"/>
      <c r="U536" s="487"/>
      <c r="V536" s="487"/>
      <c r="X536" s="487"/>
      <c r="Y536" s="487"/>
      <c r="AA536" s="487"/>
    </row>
    <row r="537" spans="7:27" x14ac:dyDescent="0.25">
      <c r="G537" s="487"/>
      <c r="H537" s="487"/>
      <c r="I537" s="487"/>
      <c r="J537" s="487"/>
      <c r="K537" s="487"/>
      <c r="L537" s="487"/>
      <c r="M537" s="487"/>
      <c r="N537" s="487"/>
      <c r="O537" s="487"/>
      <c r="P537" s="487"/>
      <c r="Q537" s="487"/>
      <c r="R537" s="487"/>
      <c r="S537" s="487"/>
      <c r="T537" s="487"/>
      <c r="U537" s="487"/>
      <c r="V537" s="487"/>
      <c r="X537" s="487"/>
      <c r="Y537" s="487"/>
      <c r="AA537" s="487"/>
    </row>
    <row r="538" spans="7:27" x14ac:dyDescent="0.25">
      <c r="G538" s="487"/>
      <c r="H538" s="487"/>
      <c r="I538" s="487"/>
      <c r="J538" s="487"/>
      <c r="K538" s="487"/>
      <c r="L538" s="487"/>
      <c r="M538" s="487"/>
      <c r="N538" s="487"/>
      <c r="O538" s="487"/>
      <c r="P538" s="487"/>
      <c r="Q538" s="487"/>
      <c r="R538" s="487"/>
      <c r="S538" s="487"/>
      <c r="T538" s="487"/>
      <c r="U538" s="487"/>
      <c r="V538" s="487"/>
      <c r="X538" s="487"/>
      <c r="Y538" s="487"/>
      <c r="AA538" s="487"/>
    </row>
    <row r="539" spans="7:27" x14ac:dyDescent="0.25">
      <c r="G539" s="487"/>
      <c r="H539" s="487"/>
      <c r="I539" s="487"/>
      <c r="J539" s="487"/>
      <c r="K539" s="487"/>
      <c r="L539" s="487"/>
      <c r="M539" s="487"/>
      <c r="N539" s="487"/>
      <c r="O539" s="487"/>
      <c r="P539" s="487"/>
      <c r="Q539" s="487"/>
      <c r="R539" s="487"/>
      <c r="S539" s="487"/>
      <c r="T539" s="487"/>
      <c r="U539" s="487"/>
      <c r="V539" s="487"/>
      <c r="X539" s="487"/>
      <c r="Y539" s="487"/>
      <c r="AA539" s="487"/>
    </row>
    <row r="540" spans="7:27" x14ac:dyDescent="0.25">
      <c r="G540" s="487"/>
      <c r="H540" s="487"/>
      <c r="I540" s="487"/>
      <c r="J540" s="487"/>
      <c r="K540" s="487"/>
      <c r="L540" s="487"/>
      <c r="M540" s="487"/>
      <c r="N540" s="487"/>
      <c r="O540" s="487"/>
      <c r="P540" s="487"/>
      <c r="Q540" s="487"/>
      <c r="R540" s="487"/>
      <c r="S540" s="487"/>
      <c r="T540" s="487"/>
      <c r="U540" s="487"/>
      <c r="V540" s="487"/>
      <c r="X540" s="487"/>
      <c r="Y540" s="487"/>
      <c r="AA540" s="487"/>
    </row>
    <row r="541" spans="7:27" x14ac:dyDescent="0.25">
      <c r="G541" s="487"/>
      <c r="H541" s="487"/>
      <c r="I541" s="487"/>
      <c r="J541" s="487"/>
      <c r="K541" s="487"/>
      <c r="L541" s="487"/>
      <c r="M541" s="487"/>
      <c r="N541" s="487"/>
      <c r="O541" s="487"/>
      <c r="P541" s="487"/>
      <c r="Q541" s="487"/>
      <c r="R541" s="487"/>
      <c r="S541" s="487"/>
      <c r="T541" s="487"/>
      <c r="U541" s="487"/>
      <c r="V541" s="487"/>
      <c r="X541" s="487"/>
      <c r="Y541" s="487"/>
      <c r="AA541" s="487"/>
    </row>
    <row r="542" spans="7:27" x14ac:dyDescent="0.25">
      <c r="G542" s="487"/>
      <c r="H542" s="487"/>
      <c r="I542" s="487"/>
      <c r="J542" s="487"/>
      <c r="K542" s="487"/>
      <c r="L542" s="487"/>
      <c r="M542" s="487"/>
      <c r="N542" s="487"/>
      <c r="O542" s="487"/>
      <c r="P542" s="487"/>
      <c r="Q542" s="487"/>
      <c r="R542" s="487"/>
      <c r="S542" s="487"/>
      <c r="T542" s="487"/>
      <c r="U542" s="487"/>
      <c r="V542" s="487"/>
      <c r="X542" s="487"/>
      <c r="Y542" s="487"/>
      <c r="AA542" s="487"/>
    </row>
    <row r="543" spans="7:27" x14ac:dyDescent="0.25">
      <c r="G543" s="487"/>
      <c r="H543" s="487"/>
      <c r="I543" s="487"/>
      <c r="J543" s="487"/>
      <c r="K543" s="487"/>
      <c r="L543" s="487"/>
      <c r="M543" s="487"/>
      <c r="N543" s="487"/>
      <c r="O543" s="487"/>
      <c r="P543" s="487"/>
      <c r="Q543" s="487"/>
      <c r="R543" s="487"/>
      <c r="S543" s="487"/>
      <c r="T543" s="487"/>
      <c r="U543" s="487"/>
      <c r="V543" s="487"/>
      <c r="X543" s="487"/>
      <c r="Y543" s="487"/>
      <c r="AA543" s="487"/>
    </row>
    <row r="544" spans="7:27" x14ac:dyDescent="0.25">
      <c r="G544" s="487"/>
      <c r="H544" s="487"/>
      <c r="I544" s="487"/>
      <c r="J544" s="487"/>
      <c r="K544" s="487"/>
      <c r="L544" s="487"/>
      <c r="M544" s="487"/>
      <c r="N544" s="487"/>
      <c r="O544" s="487"/>
      <c r="P544" s="487"/>
      <c r="Q544" s="487"/>
      <c r="R544" s="487"/>
      <c r="S544" s="487"/>
      <c r="T544" s="487"/>
      <c r="U544" s="487"/>
      <c r="V544" s="487"/>
      <c r="X544" s="487"/>
      <c r="Y544" s="487"/>
      <c r="AA544" s="487"/>
    </row>
    <row r="545" spans="7:27" x14ac:dyDescent="0.25">
      <c r="G545" s="487"/>
      <c r="H545" s="487"/>
      <c r="I545" s="487"/>
      <c r="J545" s="487"/>
      <c r="K545" s="487"/>
      <c r="L545" s="487"/>
      <c r="M545" s="487"/>
      <c r="N545" s="487"/>
      <c r="O545" s="487"/>
      <c r="P545" s="487"/>
      <c r="Q545" s="487"/>
      <c r="R545" s="487"/>
      <c r="S545" s="487"/>
      <c r="T545" s="487"/>
      <c r="U545" s="487"/>
      <c r="V545" s="487"/>
      <c r="X545" s="487"/>
      <c r="Y545" s="487"/>
      <c r="AA545" s="487"/>
    </row>
    <row r="546" spans="7:27" x14ac:dyDescent="0.25">
      <c r="G546" s="487"/>
      <c r="H546" s="487"/>
      <c r="I546" s="487"/>
      <c r="J546" s="487"/>
      <c r="K546" s="487"/>
      <c r="L546" s="487"/>
      <c r="M546" s="487"/>
      <c r="N546" s="487"/>
      <c r="O546" s="487"/>
      <c r="P546" s="487"/>
      <c r="Q546" s="487"/>
      <c r="R546" s="487"/>
      <c r="S546" s="487"/>
      <c r="T546" s="487"/>
      <c r="U546" s="487"/>
      <c r="V546" s="487"/>
      <c r="X546" s="487"/>
      <c r="Y546" s="487"/>
      <c r="AA546" s="487"/>
    </row>
    <row r="547" spans="7:27" x14ac:dyDescent="0.25">
      <c r="G547" s="487"/>
      <c r="H547" s="487"/>
      <c r="I547" s="487"/>
      <c r="J547" s="487"/>
      <c r="K547" s="487"/>
      <c r="L547" s="487"/>
      <c r="M547" s="487"/>
      <c r="N547" s="487"/>
      <c r="O547" s="487"/>
      <c r="P547" s="487"/>
      <c r="Q547" s="487"/>
      <c r="R547" s="487"/>
      <c r="S547" s="487"/>
      <c r="T547" s="487"/>
      <c r="U547" s="487"/>
      <c r="V547" s="487"/>
      <c r="X547" s="487"/>
      <c r="Y547" s="487"/>
      <c r="AA547" s="487"/>
    </row>
    <row r="548" spans="7:27" x14ac:dyDescent="0.25">
      <c r="G548" s="487"/>
      <c r="H548" s="487"/>
      <c r="I548" s="487"/>
      <c r="J548" s="487"/>
      <c r="K548" s="487"/>
      <c r="L548" s="487"/>
      <c r="M548" s="487"/>
      <c r="N548" s="487"/>
      <c r="O548" s="487"/>
      <c r="P548" s="487"/>
      <c r="Q548" s="487"/>
      <c r="R548" s="487"/>
      <c r="S548" s="487"/>
      <c r="T548" s="487"/>
      <c r="U548" s="487"/>
      <c r="V548" s="487"/>
      <c r="X548" s="487"/>
      <c r="Y548" s="487"/>
      <c r="AA548" s="487"/>
    </row>
    <row r="549" spans="7:27" x14ac:dyDescent="0.25">
      <c r="G549" s="487"/>
      <c r="H549" s="487"/>
      <c r="I549" s="487"/>
      <c r="J549" s="487"/>
      <c r="K549" s="487"/>
      <c r="L549" s="487"/>
      <c r="M549" s="487"/>
      <c r="N549" s="487"/>
      <c r="O549" s="487"/>
      <c r="P549" s="487"/>
      <c r="Q549" s="487"/>
      <c r="R549" s="487"/>
      <c r="S549" s="487"/>
      <c r="T549" s="487"/>
      <c r="U549" s="487"/>
      <c r="V549" s="487"/>
      <c r="X549" s="487"/>
      <c r="Y549" s="487"/>
      <c r="AA549" s="487"/>
    </row>
    <row r="550" spans="7:27" x14ac:dyDescent="0.25">
      <c r="G550" s="487"/>
      <c r="H550" s="487"/>
      <c r="I550" s="487"/>
      <c r="J550" s="487"/>
      <c r="K550" s="487"/>
      <c r="L550" s="487"/>
      <c r="M550" s="487"/>
      <c r="N550" s="487"/>
      <c r="O550" s="487"/>
      <c r="P550" s="487"/>
      <c r="Q550" s="487"/>
      <c r="R550" s="487"/>
      <c r="S550" s="487"/>
      <c r="T550" s="487"/>
      <c r="U550" s="487"/>
      <c r="V550" s="487"/>
      <c r="X550" s="487"/>
      <c r="Y550" s="487"/>
      <c r="AA550" s="487"/>
    </row>
    <row r="551" spans="7:27" x14ac:dyDescent="0.25">
      <c r="G551" s="487"/>
      <c r="H551" s="487"/>
      <c r="I551" s="487"/>
      <c r="J551" s="487"/>
      <c r="K551" s="487"/>
      <c r="L551" s="487"/>
      <c r="M551" s="487"/>
      <c r="N551" s="487"/>
      <c r="O551" s="487"/>
      <c r="P551" s="487"/>
      <c r="Q551" s="487"/>
      <c r="R551" s="487"/>
      <c r="S551" s="487"/>
      <c r="T551" s="487"/>
      <c r="U551" s="487"/>
      <c r="V551" s="487"/>
      <c r="X551" s="487"/>
      <c r="Y551" s="487"/>
      <c r="AA551" s="487"/>
    </row>
    <row r="552" spans="7:27" x14ac:dyDescent="0.25">
      <c r="G552" s="487"/>
      <c r="H552" s="487"/>
      <c r="I552" s="487"/>
      <c r="J552" s="487"/>
      <c r="K552" s="487"/>
      <c r="L552" s="487"/>
      <c r="M552" s="487"/>
      <c r="N552" s="487"/>
      <c r="O552" s="487"/>
      <c r="P552" s="487"/>
      <c r="Q552" s="487"/>
      <c r="R552" s="487"/>
      <c r="S552" s="487"/>
      <c r="T552" s="487"/>
      <c r="U552" s="487"/>
      <c r="V552" s="487"/>
      <c r="X552" s="487"/>
      <c r="Y552" s="487"/>
      <c r="AA552" s="487"/>
    </row>
    <row r="553" spans="7:27" x14ac:dyDescent="0.25">
      <c r="G553" s="487"/>
      <c r="H553" s="487"/>
      <c r="I553" s="487"/>
      <c r="J553" s="487"/>
      <c r="K553" s="487"/>
      <c r="L553" s="487"/>
      <c r="M553" s="487"/>
      <c r="N553" s="487"/>
      <c r="O553" s="487"/>
      <c r="P553" s="487"/>
      <c r="Q553" s="487"/>
      <c r="R553" s="487"/>
      <c r="S553" s="487"/>
      <c r="T553" s="487"/>
      <c r="U553" s="487"/>
      <c r="V553" s="487"/>
      <c r="X553" s="487"/>
      <c r="Y553" s="487"/>
      <c r="AA553" s="487"/>
    </row>
    <row r="554" spans="7:27" x14ac:dyDescent="0.25">
      <c r="G554" s="487"/>
      <c r="H554" s="487"/>
      <c r="I554" s="487"/>
      <c r="J554" s="487"/>
      <c r="K554" s="487"/>
      <c r="L554" s="487"/>
      <c r="M554" s="487"/>
      <c r="N554" s="487"/>
      <c r="O554" s="487"/>
      <c r="P554" s="487"/>
      <c r="Q554" s="487"/>
      <c r="R554" s="487"/>
      <c r="S554" s="487"/>
      <c r="T554" s="487"/>
      <c r="U554" s="487"/>
      <c r="V554" s="487"/>
      <c r="X554" s="487"/>
      <c r="Y554" s="487"/>
      <c r="AA554" s="487"/>
    </row>
    <row r="555" spans="7:27" x14ac:dyDescent="0.25">
      <c r="G555" s="487"/>
      <c r="H555" s="487"/>
      <c r="I555" s="487"/>
      <c r="J555" s="487"/>
      <c r="K555" s="487"/>
      <c r="L555" s="487"/>
      <c r="M555" s="487"/>
      <c r="N555" s="487"/>
      <c r="O555" s="487"/>
      <c r="P555" s="487"/>
      <c r="Q555" s="487"/>
      <c r="R555" s="487"/>
      <c r="S555" s="487"/>
      <c r="T555" s="487"/>
      <c r="U555" s="487"/>
      <c r="V555" s="487"/>
      <c r="X555" s="487"/>
      <c r="Y555" s="487"/>
      <c r="AA555" s="487"/>
    </row>
    <row r="556" spans="7:27" x14ac:dyDescent="0.25">
      <c r="G556" s="487"/>
      <c r="H556" s="487"/>
      <c r="I556" s="487"/>
      <c r="J556" s="487"/>
      <c r="K556" s="487"/>
      <c r="L556" s="487"/>
      <c r="M556" s="487"/>
      <c r="N556" s="487"/>
      <c r="O556" s="487"/>
      <c r="P556" s="487"/>
      <c r="Q556" s="487"/>
      <c r="R556" s="487"/>
      <c r="S556" s="487"/>
      <c r="T556" s="487"/>
      <c r="U556" s="487"/>
      <c r="V556" s="487"/>
      <c r="X556" s="487"/>
      <c r="Y556" s="487"/>
      <c r="AA556" s="487"/>
    </row>
    <row r="557" spans="7:27" x14ac:dyDescent="0.25">
      <c r="G557" s="487"/>
      <c r="H557" s="487"/>
      <c r="I557" s="487"/>
      <c r="J557" s="487"/>
      <c r="K557" s="487"/>
      <c r="L557" s="487"/>
      <c r="M557" s="487"/>
      <c r="N557" s="487"/>
      <c r="O557" s="487"/>
      <c r="P557" s="487"/>
      <c r="Q557" s="487"/>
      <c r="R557" s="487"/>
      <c r="S557" s="487"/>
      <c r="T557" s="487"/>
      <c r="U557" s="487"/>
      <c r="V557" s="487"/>
      <c r="X557" s="487"/>
      <c r="Y557" s="487"/>
      <c r="AA557" s="487"/>
    </row>
    <row r="558" spans="7:27" x14ac:dyDescent="0.25">
      <c r="G558" s="487"/>
      <c r="H558" s="487"/>
      <c r="I558" s="487"/>
      <c r="J558" s="487"/>
      <c r="K558" s="487"/>
      <c r="L558" s="487"/>
      <c r="M558" s="487"/>
      <c r="N558" s="487"/>
      <c r="O558" s="487"/>
      <c r="P558" s="487"/>
      <c r="Q558" s="487"/>
      <c r="R558" s="487"/>
      <c r="S558" s="487"/>
      <c r="T558" s="487"/>
      <c r="U558" s="487"/>
      <c r="V558" s="487"/>
      <c r="X558" s="487"/>
      <c r="Y558" s="487"/>
      <c r="AA558" s="487"/>
    </row>
    <row r="559" spans="7:27" x14ac:dyDescent="0.25">
      <c r="G559" s="487"/>
      <c r="H559" s="487"/>
      <c r="I559" s="487"/>
      <c r="J559" s="487"/>
      <c r="K559" s="487"/>
      <c r="L559" s="487"/>
      <c r="M559" s="487"/>
      <c r="N559" s="487"/>
      <c r="O559" s="487"/>
      <c r="P559" s="487"/>
      <c r="Q559" s="487"/>
      <c r="R559" s="487"/>
      <c r="S559" s="487"/>
      <c r="T559" s="487"/>
      <c r="U559" s="487"/>
      <c r="V559" s="487"/>
      <c r="X559" s="487"/>
      <c r="Y559" s="487"/>
      <c r="AA559" s="487"/>
    </row>
    <row r="560" spans="7:27" x14ac:dyDescent="0.25">
      <c r="G560" s="487"/>
      <c r="H560" s="487"/>
      <c r="I560" s="487"/>
      <c r="J560" s="487"/>
      <c r="K560" s="487"/>
      <c r="L560" s="487"/>
      <c r="M560" s="487"/>
      <c r="N560" s="487"/>
      <c r="O560" s="487"/>
      <c r="P560" s="487"/>
      <c r="Q560" s="487"/>
      <c r="R560" s="487"/>
      <c r="S560" s="487"/>
      <c r="T560" s="487"/>
      <c r="U560" s="487"/>
      <c r="V560" s="487"/>
      <c r="X560" s="487"/>
      <c r="Y560" s="487"/>
      <c r="AA560" s="487"/>
    </row>
    <row r="561" spans="7:27" x14ac:dyDescent="0.25">
      <c r="G561" s="487"/>
      <c r="H561" s="487"/>
      <c r="I561" s="487"/>
      <c r="J561" s="487"/>
      <c r="K561" s="487"/>
      <c r="L561" s="487"/>
      <c r="M561" s="487"/>
      <c r="N561" s="487"/>
      <c r="O561" s="487"/>
      <c r="P561" s="487"/>
      <c r="Q561" s="487"/>
      <c r="R561" s="487"/>
      <c r="S561" s="487"/>
      <c r="T561" s="487"/>
      <c r="U561" s="487"/>
      <c r="V561" s="487"/>
      <c r="X561" s="487"/>
      <c r="Y561" s="487"/>
      <c r="AA561" s="487"/>
    </row>
    <row r="562" spans="7:27" x14ac:dyDescent="0.25">
      <c r="G562" s="487"/>
      <c r="H562" s="487"/>
      <c r="I562" s="487"/>
      <c r="J562" s="487"/>
      <c r="K562" s="487"/>
      <c r="L562" s="487"/>
      <c r="M562" s="487"/>
      <c r="N562" s="487"/>
      <c r="O562" s="487"/>
      <c r="P562" s="487"/>
      <c r="Q562" s="487"/>
      <c r="R562" s="487"/>
      <c r="S562" s="487"/>
      <c r="T562" s="487"/>
      <c r="U562" s="487"/>
      <c r="V562" s="487"/>
      <c r="X562" s="487"/>
      <c r="Y562" s="487"/>
      <c r="AA562" s="487"/>
    </row>
    <row r="563" spans="7:27" x14ac:dyDescent="0.25">
      <c r="G563" s="487"/>
      <c r="H563" s="487"/>
      <c r="I563" s="487"/>
      <c r="J563" s="487"/>
      <c r="K563" s="487"/>
      <c r="L563" s="487"/>
      <c r="M563" s="487"/>
      <c r="N563" s="487"/>
      <c r="O563" s="487"/>
      <c r="P563" s="487"/>
      <c r="Q563" s="487"/>
      <c r="R563" s="487"/>
      <c r="S563" s="487"/>
      <c r="T563" s="487"/>
      <c r="U563" s="487"/>
      <c r="V563" s="487"/>
      <c r="X563" s="487"/>
      <c r="Y563" s="487"/>
      <c r="AA563" s="487"/>
    </row>
    <row r="564" spans="7:27" x14ac:dyDescent="0.25">
      <c r="G564" s="487"/>
      <c r="H564" s="487"/>
      <c r="I564" s="487"/>
      <c r="J564" s="487"/>
      <c r="K564" s="487"/>
      <c r="L564" s="487"/>
      <c r="M564" s="487"/>
      <c r="N564" s="487"/>
      <c r="O564" s="487"/>
      <c r="P564" s="487"/>
      <c r="Q564" s="487"/>
      <c r="R564" s="487"/>
      <c r="S564" s="487"/>
      <c r="T564" s="487"/>
      <c r="U564" s="487"/>
      <c r="V564" s="487"/>
      <c r="X564" s="487"/>
      <c r="Y564" s="487"/>
      <c r="AA564" s="487"/>
    </row>
    <row r="565" spans="7:27" x14ac:dyDescent="0.25">
      <c r="G565" s="487"/>
      <c r="H565" s="487"/>
      <c r="I565" s="487"/>
      <c r="J565" s="487"/>
      <c r="K565" s="487"/>
      <c r="L565" s="487"/>
      <c r="M565" s="487"/>
      <c r="N565" s="487"/>
      <c r="O565" s="487"/>
      <c r="P565" s="487"/>
      <c r="Q565" s="487"/>
      <c r="R565" s="487"/>
      <c r="S565" s="487"/>
      <c r="T565" s="487"/>
      <c r="U565" s="487"/>
      <c r="V565" s="487"/>
      <c r="X565" s="487"/>
      <c r="Y565" s="487"/>
      <c r="AA565" s="487"/>
    </row>
    <row r="566" spans="7:27" x14ac:dyDescent="0.25">
      <c r="G566" s="487"/>
      <c r="H566" s="487"/>
      <c r="I566" s="487"/>
      <c r="J566" s="487"/>
      <c r="K566" s="487"/>
      <c r="L566" s="487"/>
      <c r="M566" s="487"/>
      <c r="N566" s="487"/>
      <c r="O566" s="487"/>
      <c r="P566" s="487"/>
      <c r="Q566" s="487"/>
      <c r="R566" s="487"/>
      <c r="S566" s="487"/>
      <c r="T566" s="487"/>
      <c r="U566" s="487"/>
      <c r="V566" s="487"/>
      <c r="X566" s="487"/>
      <c r="Y566" s="487"/>
      <c r="AA566" s="487"/>
    </row>
    <row r="567" spans="7:27" x14ac:dyDescent="0.25">
      <c r="G567" s="487"/>
      <c r="H567" s="487"/>
      <c r="I567" s="487"/>
      <c r="J567" s="487"/>
      <c r="K567" s="487"/>
      <c r="L567" s="487"/>
      <c r="M567" s="487"/>
      <c r="N567" s="487"/>
      <c r="O567" s="487"/>
      <c r="P567" s="487"/>
      <c r="Q567" s="487"/>
      <c r="R567" s="487"/>
      <c r="S567" s="487"/>
      <c r="T567" s="487"/>
      <c r="U567" s="487"/>
      <c r="V567" s="487"/>
      <c r="X567" s="487"/>
      <c r="Y567" s="487"/>
      <c r="AA567" s="487"/>
    </row>
    <row r="568" spans="7:27" x14ac:dyDescent="0.25">
      <c r="G568" s="487"/>
      <c r="H568" s="487"/>
      <c r="I568" s="487"/>
      <c r="J568" s="487"/>
      <c r="K568" s="487"/>
      <c r="L568" s="487"/>
      <c r="M568" s="487"/>
      <c r="N568" s="487"/>
      <c r="O568" s="487"/>
      <c r="P568" s="487"/>
      <c r="Q568" s="487"/>
      <c r="R568" s="487"/>
      <c r="S568" s="487"/>
      <c r="T568" s="487"/>
      <c r="U568" s="487"/>
      <c r="V568" s="487"/>
      <c r="X568" s="487"/>
      <c r="Y568" s="487"/>
      <c r="AA568" s="487"/>
    </row>
    <row r="569" spans="7:27" x14ac:dyDescent="0.25">
      <c r="G569" s="487"/>
      <c r="H569" s="487"/>
      <c r="I569" s="487"/>
      <c r="J569" s="487"/>
      <c r="K569" s="487"/>
      <c r="L569" s="487"/>
      <c r="M569" s="487"/>
      <c r="N569" s="487"/>
      <c r="O569" s="487"/>
      <c r="P569" s="487"/>
      <c r="Q569" s="487"/>
      <c r="R569" s="487"/>
      <c r="S569" s="487"/>
      <c r="T569" s="487"/>
      <c r="U569" s="487"/>
      <c r="V569" s="487"/>
      <c r="X569" s="487"/>
      <c r="Y569" s="487"/>
      <c r="AA569" s="487"/>
    </row>
    <row r="570" spans="7:27" x14ac:dyDescent="0.25">
      <c r="G570" s="487"/>
      <c r="H570" s="487"/>
      <c r="I570" s="487"/>
      <c r="J570" s="487"/>
      <c r="K570" s="487"/>
      <c r="L570" s="487"/>
      <c r="M570" s="487"/>
      <c r="N570" s="487"/>
      <c r="O570" s="487"/>
      <c r="P570" s="487"/>
      <c r="Q570" s="487"/>
      <c r="R570" s="487"/>
      <c r="S570" s="487"/>
      <c r="T570" s="487"/>
      <c r="U570" s="487"/>
      <c r="V570" s="487"/>
      <c r="X570" s="487"/>
      <c r="Y570" s="487"/>
      <c r="AA570" s="487"/>
    </row>
    <row r="571" spans="7:27" x14ac:dyDescent="0.25">
      <c r="G571" s="487"/>
      <c r="H571" s="487"/>
      <c r="I571" s="487"/>
      <c r="J571" s="487"/>
      <c r="K571" s="487"/>
      <c r="L571" s="487"/>
      <c r="M571" s="487"/>
      <c r="N571" s="487"/>
      <c r="O571" s="487"/>
      <c r="P571" s="487"/>
      <c r="Q571" s="487"/>
      <c r="R571" s="487"/>
      <c r="S571" s="487"/>
      <c r="T571" s="487"/>
      <c r="U571" s="487"/>
      <c r="V571" s="487"/>
      <c r="X571" s="487"/>
      <c r="Y571" s="487"/>
      <c r="AA571" s="487"/>
    </row>
    <row r="572" spans="7:27" x14ac:dyDescent="0.25">
      <c r="G572" s="487"/>
      <c r="H572" s="487"/>
      <c r="I572" s="487"/>
      <c r="J572" s="487"/>
      <c r="K572" s="487"/>
      <c r="L572" s="487"/>
      <c r="M572" s="487"/>
      <c r="N572" s="487"/>
      <c r="O572" s="487"/>
      <c r="P572" s="487"/>
      <c r="Q572" s="487"/>
      <c r="R572" s="487"/>
      <c r="S572" s="487"/>
      <c r="T572" s="487"/>
      <c r="U572" s="487"/>
      <c r="V572" s="487"/>
      <c r="X572" s="487"/>
      <c r="Y572" s="487"/>
      <c r="AA572" s="487"/>
    </row>
    <row r="573" spans="7:27" x14ac:dyDescent="0.25">
      <c r="G573" s="487"/>
      <c r="H573" s="487"/>
      <c r="I573" s="487"/>
      <c r="J573" s="487"/>
      <c r="K573" s="487"/>
      <c r="L573" s="487"/>
      <c r="M573" s="487"/>
      <c r="N573" s="487"/>
      <c r="O573" s="487"/>
      <c r="P573" s="487"/>
      <c r="Q573" s="487"/>
      <c r="R573" s="487"/>
      <c r="S573" s="487"/>
      <c r="T573" s="487"/>
      <c r="U573" s="487"/>
      <c r="V573" s="487"/>
      <c r="X573" s="487"/>
      <c r="Y573" s="487"/>
      <c r="AA573" s="487"/>
    </row>
    <row r="574" spans="7:27" x14ac:dyDescent="0.25">
      <c r="G574" s="487"/>
      <c r="H574" s="487"/>
      <c r="I574" s="487"/>
      <c r="J574" s="487"/>
      <c r="K574" s="487"/>
      <c r="L574" s="487"/>
      <c r="M574" s="487"/>
      <c r="N574" s="487"/>
      <c r="O574" s="487"/>
      <c r="P574" s="487"/>
      <c r="Q574" s="487"/>
      <c r="R574" s="487"/>
      <c r="S574" s="487"/>
      <c r="T574" s="487"/>
      <c r="U574" s="487"/>
      <c r="V574" s="487"/>
      <c r="X574" s="487"/>
      <c r="Y574" s="487"/>
      <c r="AA574" s="487"/>
    </row>
    <row r="575" spans="7:27" x14ac:dyDescent="0.25">
      <c r="G575" s="487"/>
      <c r="H575" s="487"/>
      <c r="I575" s="487"/>
      <c r="J575" s="487"/>
      <c r="K575" s="487"/>
      <c r="L575" s="487"/>
      <c r="M575" s="487"/>
      <c r="N575" s="487"/>
      <c r="O575" s="487"/>
      <c r="P575" s="487"/>
      <c r="Q575" s="487"/>
      <c r="R575" s="487"/>
      <c r="S575" s="487"/>
      <c r="T575" s="487"/>
      <c r="U575" s="487"/>
      <c r="V575" s="487"/>
      <c r="X575" s="487"/>
      <c r="Y575" s="487"/>
      <c r="AA575" s="487"/>
    </row>
    <row r="576" spans="7:27" x14ac:dyDescent="0.25">
      <c r="G576" s="487"/>
      <c r="H576" s="487"/>
      <c r="I576" s="487"/>
      <c r="J576" s="487"/>
      <c r="K576" s="487"/>
      <c r="L576" s="487"/>
      <c r="M576" s="487"/>
      <c r="N576" s="487"/>
      <c r="O576" s="487"/>
      <c r="P576" s="487"/>
      <c r="Q576" s="487"/>
      <c r="R576" s="487"/>
      <c r="S576" s="487"/>
      <c r="T576" s="487"/>
      <c r="U576" s="487"/>
      <c r="V576" s="487"/>
      <c r="X576" s="487"/>
      <c r="Y576" s="487"/>
      <c r="AA576" s="487"/>
    </row>
    <row r="577" spans="7:27" x14ac:dyDescent="0.25">
      <c r="G577" s="487"/>
      <c r="H577" s="487"/>
      <c r="I577" s="487"/>
      <c r="J577" s="487"/>
      <c r="K577" s="487"/>
      <c r="L577" s="487"/>
      <c r="M577" s="487"/>
      <c r="N577" s="487"/>
      <c r="O577" s="487"/>
      <c r="P577" s="487"/>
      <c r="Q577" s="487"/>
      <c r="R577" s="487"/>
      <c r="S577" s="487"/>
      <c r="T577" s="487"/>
      <c r="U577" s="487"/>
      <c r="V577" s="487"/>
      <c r="X577" s="487"/>
      <c r="Y577" s="487"/>
      <c r="AA577" s="487"/>
    </row>
    <row r="578" spans="7:27" x14ac:dyDescent="0.25">
      <c r="G578" s="487"/>
      <c r="H578" s="487"/>
      <c r="I578" s="487"/>
      <c r="J578" s="487"/>
      <c r="K578" s="487"/>
      <c r="L578" s="487"/>
      <c r="M578" s="487"/>
      <c r="N578" s="487"/>
      <c r="O578" s="487"/>
      <c r="P578" s="487"/>
      <c r="Q578" s="487"/>
      <c r="R578" s="487"/>
      <c r="S578" s="487"/>
      <c r="T578" s="487"/>
      <c r="U578" s="487"/>
      <c r="V578" s="487"/>
      <c r="X578" s="487"/>
      <c r="Y578" s="487"/>
      <c r="AA578" s="487"/>
    </row>
    <row r="579" spans="7:27" x14ac:dyDescent="0.25">
      <c r="G579" s="487"/>
      <c r="H579" s="487"/>
      <c r="I579" s="487"/>
      <c r="J579" s="487"/>
      <c r="K579" s="487"/>
      <c r="L579" s="487"/>
      <c r="M579" s="487"/>
      <c r="N579" s="487"/>
      <c r="O579" s="487"/>
      <c r="P579" s="487"/>
      <c r="Q579" s="487"/>
      <c r="R579" s="487"/>
      <c r="S579" s="487"/>
      <c r="T579" s="487"/>
      <c r="U579" s="487"/>
      <c r="V579" s="487"/>
      <c r="X579" s="487"/>
      <c r="Y579" s="487"/>
      <c r="AA579" s="487"/>
    </row>
    <row r="580" spans="7:27" x14ac:dyDescent="0.25">
      <c r="G580" s="487"/>
      <c r="H580" s="487"/>
      <c r="I580" s="487"/>
      <c r="J580" s="487"/>
      <c r="K580" s="487"/>
      <c r="L580" s="487"/>
      <c r="M580" s="487"/>
      <c r="N580" s="487"/>
      <c r="O580" s="487"/>
      <c r="P580" s="487"/>
      <c r="Q580" s="487"/>
      <c r="R580" s="487"/>
      <c r="S580" s="487"/>
      <c r="T580" s="487"/>
      <c r="U580" s="487"/>
      <c r="V580" s="487"/>
      <c r="X580" s="487"/>
      <c r="Y580" s="487"/>
      <c r="AA580" s="487"/>
    </row>
    <row r="581" spans="7:27" x14ac:dyDescent="0.25">
      <c r="G581" s="487"/>
      <c r="H581" s="487"/>
      <c r="I581" s="487"/>
      <c r="J581" s="487"/>
      <c r="K581" s="487"/>
      <c r="L581" s="487"/>
      <c r="M581" s="487"/>
      <c r="N581" s="487"/>
      <c r="O581" s="487"/>
      <c r="P581" s="487"/>
      <c r="Q581" s="487"/>
      <c r="R581" s="487"/>
      <c r="S581" s="487"/>
      <c r="T581" s="487"/>
      <c r="U581" s="487"/>
      <c r="V581" s="487"/>
      <c r="X581" s="487"/>
      <c r="Y581" s="487"/>
      <c r="AA581" s="487"/>
    </row>
    <row r="582" spans="7:27" x14ac:dyDescent="0.25">
      <c r="G582" s="487"/>
      <c r="H582" s="487"/>
      <c r="I582" s="487"/>
      <c r="J582" s="487"/>
      <c r="K582" s="487"/>
      <c r="L582" s="487"/>
      <c r="M582" s="487"/>
      <c r="N582" s="487"/>
      <c r="O582" s="487"/>
      <c r="P582" s="487"/>
      <c r="Q582" s="487"/>
      <c r="R582" s="487"/>
      <c r="S582" s="487"/>
      <c r="T582" s="487"/>
      <c r="U582" s="487"/>
      <c r="V582" s="487"/>
      <c r="X582" s="487"/>
      <c r="Y582" s="487"/>
      <c r="AA582" s="487"/>
    </row>
    <row r="583" spans="7:27" x14ac:dyDescent="0.25">
      <c r="G583" s="487"/>
      <c r="H583" s="487"/>
      <c r="I583" s="487"/>
      <c r="J583" s="487"/>
      <c r="K583" s="487"/>
      <c r="L583" s="487"/>
      <c r="M583" s="487"/>
      <c r="N583" s="487"/>
      <c r="O583" s="487"/>
      <c r="P583" s="487"/>
      <c r="Q583" s="487"/>
      <c r="R583" s="487"/>
      <c r="S583" s="487"/>
      <c r="T583" s="487"/>
      <c r="U583" s="487"/>
      <c r="V583" s="487"/>
      <c r="X583" s="487"/>
      <c r="Y583" s="487"/>
      <c r="AA583" s="487"/>
    </row>
    <row r="584" spans="7:27" x14ac:dyDescent="0.25">
      <c r="G584" s="487"/>
      <c r="H584" s="487"/>
      <c r="I584" s="487"/>
      <c r="J584" s="487"/>
      <c r="K584" s="487"/>
      <c r="L584" s="487"/>
      <c r="M584" s="487"/>
      <c r="N584" s="487"/>
      <c r="O584" s="487"/>
      <c r="P584" s="487"/>
      <c r="Q584" s="487"/>
      <c r="R584" s="487"/>
      <c r="S584" s="487"/>
      <c r="T584" s="487"/>
      <c r="U584" s="487"/>
      <c r="V584" s="487"/>
      <c r="X584" s="487"/>
      <c r="Y584" s="487"/>
      <c r="AA584" s="487"/>
    </row>
    <row r="585" spans="7:27" x14ac:dyDescent="0.25">
      <c r="G585" s="487"/>
      <c r="H585" s="487"/>
      <c r="I585" s="487"/>
      <c r="J585" s="487"/>
      <c r="K585" s="487"/>
      <c r="L585" s="487"/>
      <c r="M585" s="487"/>
      <c r="N585" s="487"/>
      <c r="O585" s="487"/>
      <c r="P585" s="487"/>
      <c r="Q585" s="487"/>
      <c r="R585" s="487"/>
      <c r="S585" s="487"/>
      <c r="T585" s="487"/>
      <c r="U585" s="487"/>
      <c r="V585" s="487"/>
      <c r="X585" s="487"/>
      <c r="Y585" s="487"/>
      <c r="AA585" s="487"/>
    </row>
    <row r="586" spans="7:27" x14ac:dyDescent="0.25">
      <c r="G586" s="487"/>
      <c r="H586" s="487"/>
      <c r="I586" s="487"/>
      <c r="J586" s="487"/>
      <c r="K586" s="487"/>
      <c r="L586" s="487"/>
      <c r="M586" s="487"/>
      <c r="N586" s="487"/>
      <c r="O586" s="487"/>
      <c r="P586" s="487"/>
      <c r="Q586" s="487"/>
      <c r="R586" s="487"/>
      <c r="S586" s="487"/>
      <c r="T586" s="487"/>
      <c r="U586" s="487"/>
      <c r="V586" s="487"/>
      <c r="X586" s="487"/>
      <c r="Y586" s="487"/>
      <c r="AA586" s="487"/>
    </row>
    <row r="587" spans="7:27" x14ac:dyDescent="0.25">
      <c r="G587" s="487"/>
      <c r="H587" s="487"/>
      <c r="I587" s="487"/>
      <c r="J587" s="487"/>
      <c r="K587" s="487"/>
      <c r="L587" s="487"/>
      <c r="M587" s="487"/>
      <c r="N587" s="487"/>
      <c r="O587" s="487"/>
      <c r="P587" s="487"/>
      <c r="Q587" s="487"/>
      <c r="R587" s="487"/>
      <c r="S587" s="487"/>
      <c r="T587" s="487"/>
      <c r="U587" s="487"/>
      <c r="V587" s="487"/>
      <c r="X587" s="487"/>
      <c r="Y587" s="487"/>
      <c r="AA587" s="487"/>
    </row>
    <row r="588" spans="7:27" x14ac:dyDescent="0.25">
      <c r="G588" s="487"/>
      <c r="H588" s="487"/>
      <c r="I588" s="487"/>
      <c r="J588" s="487"/>
      <c r="K588" s="487"/>
      <c r="L588" s="487"/>
      <c r="M588" s="487"/>
      <c r="N588" s="487"/>
      <c r="O588" s="487"/>
      <c r="P588" s="487"/>
      <c r="Q588" s="487"/>
      <c r="R588" s="487"/>
      <c r="S588" s="487"/>
      <c r="T588" s="487"/>
      <c r="U588" s="487"/>
      <c r="V588" s="487"/>
      <c r="X588" s="487"/>
      <c r="Y588" s="487"/>
      <c r="AA588" s="487"/>
    </row>
    <row r="589" spans="7:27" x14ac:dyDescent="0.25">
      <c r="G589" s="487"/>
      <c r="H589" s="487"/>
      <c r="I589" s="487"/>
      <c r="J589" s="487"/>
      <c r="K589" s="487"/>
      <c r="L589" s="487"/>
      <c r="M589" s="487"/>
      <c r="N589" s="487"/>
      <c r="O589" s="487"/>
      <c r="P589" s="487"/>
      <c r="Q589" s="487"/>
      <c r="R589" s="487"/>
      <c r="S589" s="487"/>
      <c r="T589" s="487"/>
      <c r="U589" s="487"/>
      <c r="V589" s="487"/>
      <c r="X589" s="487"/>
      <c r="Y589" s="487"/>
      <c r="AA589" s="487"/>
    </row>
    <row r="590" spans="7:27" x14ac:dyDescent="0.25">
      <c r="G590" s="487"/>
      <c r="H590" s="487"/>
      <c r="I590" s="487"/>
      <c r="J590" s="487"/>
      <c r="K590" s="487"/>
      <c r="L590" s="487"/>
      <c r="M590" s="487"/>
      <c r="N590" s="487"/>
      <c r="O590" s="487"/>
      <c r="P590" s="487"/>
      <c r="Q590" s="487"/>
      <c r="R590" s="487"/>
      <c r="S590" s="487"/>
      <c r="T590" s="487"/>
      <c r="U590" s="487"/>
      <c r="V590" s="487"/>
      <c r="X590" s="487"/>
      <c r="Y590" s="487"/>
      <c r="AA590" s="487"/>
    </row>
    <row r="591" spans="7:27" x14ac:dyDescent="0.25">
      <c r="G591" s="487"/>
      <c r="H591" s="487"/>
      <c r="I591" s="487"/>
      <c r="J591" s="487"/>
      <c r="K591" s="487"/>
      <c r="L591" s="487"/>
      <c r="M591" s="487"/>
      <c r="N591" s="487"/>
      <c r="O591" s="487"/>
      <c r="P591" s="487"/>
      <c r="Q591" s="487"/>
      <c r="R591" s="487"/>
      <c r="S591" s="487"/>
      <c r="T591" s="487"/>
      <c r="U591" s="487"/>
      <c r="V591" s="487"/>
      <c r="X591" s="487"/>
      <c r="Y591" s="487"/>
      <c r="AA591" s="487"/>
    </row>
    <row r="592" spans="7:27" x14ac:dyDescent="0.25">
      <c r="G592" s="487"/>
      <c r="H592" s="487"/>
      <c r="I592" s="487"/>
      <c r="J592" s="487"/>
      <c r="K592" s="487"/>
      <c r="L592" s="487"/>
      <c r="M592" s="487"/>
      <c r="N592" s="487"/>
      <c r="O592" s="487"/>
      <c r="P592" s="487"/>
      <c r="Q592" s="487"/>
      <c r="R592" s="487"/>
      <c r="S592" s="487"/>
      <c r="T592" s="487"/>
      <c r="U592" s="487"/>
      <c r="V592" s="487"/>
      <c r="X592" s="487"/>
      <c r="Y592" s="487"/>
      <c r="AA592" s="487"/>
    </row>
    <row r="593" spans="7:27" x14ac:dyDescent="0.25">
      <c r="G593" s="487"/>
      <c r="H593" s="487"/>
      <c r="I593" s="487"/>
      <c r="J593" s="487"/>
      <c r="K593" s="487"/>
      <c r="L593" s="487"/>
      <c r="M593" s="487"/>
      <c r="N593" s="487"/>
      <c r="O593" s="487"/>
      <c r="P593" s="487"/>
      <c r="Q593" s="487"/>
      <c r="R593" s="487"/>
      <c r="S593" s="487"/>
      <c r="T593" s="487"/>
      <c r="U593" s="487"/>
      <c r="V593" s="487"/>
      <c r="X593" s="487"/>
      <c r="Y593" s="487"/>
      <c r="AA593" s="487"/>
    </row>
    <row r="594" spans="7:27" x14ac:dyDescent="0.25">
      <c r="G594" s="487"/>
      <c r="H594" s="487"/>
      <c r="I594" s="487"/>
      <c r="J594" s="487"/>
      <c r="K594" s="487"/>
      <c r="L594" s="487"/>
      <c r="M594" s="487"/>
      <c r="N594" s="487"/>
      <c r="O594" s="487"/>
      <c r="P594" s="487"/>
      <c r="Q594" s="487"/>
      <c r="R594" s="487"/>
      <c r="S594" s="487"/>
      <c r="T594" s="487"/>
      <c r="U594" s="487"/>
      <c r="V594" s="487"/>
      <c r="X594" s="487"/>
      <c r="Y594" s="487"/>
      <c r="AA594" s="487"/>
    </row>
    <row r="595" spans="7:27" x14ac:dyDescent="0.25">
      <c r="G595" s="487"/>
      <c r="H595" s="487"/>
      <c r="I595" s="487"/>
      <c r="J595" s="487"/>
      <c r="K595" s="487"/>
      <c r="L595" s="487"/>
      <c r="M595" s="487"/>
      <c r="N595" s="487"/>
      <c r="O595" s="487"/>
      <c r="P595" s="487"/>
      <c r="Q595" s="487"/>
      <c r="R595" s="487"/>
      <c r="S595" s="487"/>
      <c r="T595" s="487"/>
      <c r="U595" s="487"/>
      <c r="V595" s="487"/>
      <c r="X595" s="487"/>
      <c r="Y595" s="487"/>
      <c r="AA595" s="487"/>
    </row>
    <row r="596" spans="7:27" x14ac:dyDescent="0.25">
      <c r="G596" s="487"/>
      <c r="H596" s="487"/>
      <c r="I596" s="487"/>
      <c r="J596" s="487"/>
      <c r="K596" s="487"/>
      <c r="L596" s="487"/>
      <c r="M596" s="487"/>
      <c r="N596" s="487"/>
      <c r="O596" s="487"/>
      <c r="P596" s="487"/>
      <c r="Q596" s="487"/>
      <c r="R596" s="487"/>
      <c r="S596" s="487"/>
      <c r="T596" s="487"/>
      <c r="U596" s="487"/>
      <c r="V596" s="487"/>
      <c r="X596" s="487"/>
      <c r="Y596" s="487"/>
      <c r="AA596" s="487"/>
    </row>
    <row r="597" spans="7:27" x14ac:dyDescent="0.25">
      <c r="G597" s="487"/>
      <c r="H597" s="487"/>
      <c r="I597" s="487"/>
      <c r="J597" s="487"/>
      <c r="K597" s="487"/>
      <c r="L597" s="487"/>
      <c r="M597" s="487"/>
      <c r="N597" s="487"/>
      <c r="O597" s="487"/>
      <c r="P597" s="487"/>
      <c r="Q597" s="487"/>
      <c r="R597" s="487"/>
      <c r="S597" s="487"/>
      <c r="T597" s="487"/>
      <c r="U597" s="487"/>
      <c r="V597" s="487"/>
      <c r="X597" s="487"/>
      <c r="Y597" s="487"/>
      <c r="AA597" s="487"/>
    </row>
    <row r="598" spans="7:27" x14ac:dyDescent="0.25">
      <c r="G598" s="487"/>
      <c r="H598" s="487"/>
      <c r="I598" s="487"/>
      <c r="J598" s="487"/>
      <c r="K598" s="487"/>
      <c r="L598" s="487"/>
      <c r="M598" s="487"/>
      <c r="N598" s="487"/>
      <c r="O598" s="487"/>
      <c r="P598" s="487"/>
      <c r="Q598" s="487"/>
      <c r="R598" s="487"/>
      <c r="S598" s="487"/>
      <c r="T598" s="487"/>
      <c r="U598" s="487"/>
      <c r="V598" s="487"/>
      <c r="X598" s="487"/>
      <c r="Y598" s="487"/>
      <c r="AA598" s="487"/>
    </row>
    <row r="599" spans="7:27" x14ac:dyDescent="0.25">
      <c r="G599" s="487"/>
      <c r="H599" s="487"/>
      <c r="I599" s="487"/>
      <c r="J599" s="487"/>
      <c r="K599" s="487"/>
      <c r="L599" s="487"/>
      <c r="M599" s="487"/>
      <c r="N599" s="487"/>
      <c r="O599" s="487"/>
      <c r="P599" s="487"/>
      <c r="Q599" s="487"/>
      <c r="R599" s="487"/>
      <c r="S599" s="487"/>
      <c r="T599" s="487"/>
      <c r="U599" s="487"/>
      <c r="V599" s="487"/>
      <c r="X599" s="487"/>
      <c r="Y599" s="487"/>
      <c r="AA599" s="487"/>
    </row>
    <row r="600" spans="7:27" x14ac:dyDescent="0.25">
      <c r="G600" s="487"/>
      <c r="H600" s="487"/>
      <c r="I600" s="487"/>
      <c r="J600" s="487"/>
      <c r="K600" s="487"/>
      <c r="L600" s="487"/>
      <c r="M600" s="487"/>
      <c r="N600" s="487"/>
      <c r="O600" s="487"/>
      <c r="P600" s="487"/>
      <c r="Q600" s="487"/>
      <c r="R600" s="487"/>
      <c r="S600" s="487"/>
      <c r="T600" s="487"/>
      <c r="U600" s="487"/>
      <c r="V600" s="487"/>
      <c r="X600" s="487"/>
      <c r="Y600" s="487"/>
      <c r="AA600" s="487"/>
    </row>
    <row r="601" spans="7:27" x14ac:dyDescent="0.25">
      <c r="G601" s="487"/>
      <c r="H601" s="487"/>
      <c r="I601" s="487"/>
      <c r="J601" s="487"/>
      <c r="K601" s="487"/>
      <c r="L601" s="487"/>
      <c r="M601" s="487"/>
      <c r="N601" s="487"/>
      <c r="O601" s="487"/>
      <c r="P601" s="487"/>
      <c r="Q601" s="487"/>
      <c r="R601" s="487"/>
      <c r="S601" s="487"/>
      <c r="T601" s="487"/>
      <c r="U601" s="487"/>
      <c r="V601" s="487"/>
      <c r="X601" s="487"/>
      <c r="Y601" s="487"/>
      <c r="AA601" s="487"/>
    </row>
    <row r="602" spans="7:27" x14ac:dyDescent="0.25">
      <c r="G602" s="487"/>
      <c r="H602" s="487"/>
      <c r="I602" s="487"/>
      <c r="J602" s="487"/>
      <c r="K602" s="487"/>
      <c r="L602" s="487"/>
      <c r="M602" s="487"/>
      <c r="N602" s="487"/>
      <c r="O602" s="487"/>
      <c r="P602" s="487"/>
      <c r="Q602" s="487"/>
      <c r="R602" s="487"/>
      <c r="S602" s="487"/>
      <c r="T602" s="487"/>
      <c r="U602" s="487"/>
      <c r="V602" s="487"/>
      <c r="X602" s="487"/>
      <c r="Y602" s="487"/>
      <c r="AA602" s="487"/>
    </row>
    <row r="603" spans="7:27" x14ac:dyDescent="0.25">
      <c r="G603" s="487"/>
      <c r="H603" s="487"/>
      <c r="I603" s="487"/>
      <c r="J603" s="487"/>
      <c r="K603" s="487"/>
      <c r="L603" s="487"/>
      <c r="M603" s="487"/>
      <c r="N603" s="487"/>
      <c r="O603" s="487"/>
      <c r="P603" s="487"/>
      <c r="Q603" s="487"/>
      <c r="R603" s="487"/>
      <c r="S603" s="487"/>
      <c r="T603" s="487"/>
      <c r="U603" s="487"/>
      <c r="V603" s="487"/>
      <c r="X603" s="487"/>
      <c r="Y603" s="487"/>
      <c r="AA603" s="487"/>
    </row>
    <row r="604" spans="7:27" x14ac:dyDescent="0.25">
      <c r="G604" s="487"/>
      <c r="H604" s="487"/>
      <c r="I604" s="487"/>
      <c r="J604" s="487"/>
      <c r="K604" s="487"/>
      <c r="L604" s="487"/>
      <c r="M604" s="487"/>
      <c r="N604" s="487"/>
      <c r="O604" s="487"/>
      <c r="P604" s="487"/>
      <c r="Q604" s="487"/>
      <c r="R604" s="487"/>
      <c r="S604" s="487"/>
      <c r="T604" s="487"/>
      <c r="U604" s="487"/>
      <c r="V604" s="487"/>
      <c r="X604" s="487"/>
      <c r="Y604" s="487"/>
      <c r="AA604" s="487"/>
    </row>
    <row r="605" spans="7:27" x14ac:dyDescent="0.25">
      <c r="G605" s="487"/>
      <c r="H605" s="487"/>
      <c r="I605" s="487"/>
      <c r="J605" s="487"/>
      <c r="K605" s="487"/>
      <c r="L605" s="487"/>
      <c r="M605" s="487"/>
      <c r="N605" s="487"/>
      <c r="O605" s="487"/>
      <c r="P605" s="487"/>
      <c r="Q605" s="487"/>
      <c r="R605" s="487"/>
      <c r="S605" s="487"/>
      <c r="T605" s="487"/>
      <c r="U605" s="487"/>
      <c r="V605" s="487"/>
      <c r="X605" s="487"/>
      <c r="Y605" s="487"/>
      <c r="AA605" s="487"/>
    </row>
    <row r="606" spans="7:27" x14ac:dyDescent="0.25">
      <c r="G606" s="487"/>
      <c r="H606" s="487"/>
      <c r="I606" s="487"/>
      <c r="J606" s="487"/>
      <c r="K606" s="487"/>
      <c r="L606" s="487"/>
      <c r="M606" s="487"/>
      <c r="N606" s="487"/>
      <c r="O606" s="487"/>
      <c r="P606" s="487"/>
      <c r="Q606" s="487"/>
      <c r="R606" s="487"/>
      <c r="S606" s="487"/>
      <c r="T606" s="487"/>
      <c r="U606" s="487"/>
      <c r="V606" s="487"/>
      <c r="X606" s="487"/>
      <c r="Y606" s="487"/>
      <c r="AA606" s="487"/>
    </row>
    <row r="607" spans="7:27" x14ac:dyDescent="0.25">
      <c r="G607" s="487"/>
      <c r="H607" s="487"/>
      <c r="I607" s="487"/>
      <c r="J607" s="487"/>
      <c r="K607" s="487"/>
      <c r="L607" s="487"/>
      <c r="M607" s="487"/>
      <c r="N607" s="487"/>
      <c r="O607" s="487"/>
      <c r="P607" s="487"/>
      <c r="Q607" s="487"/>
      <c r="R607" s="487"/>
      <c r="S607" s="487"/>
      <c r="T607" s="487"/>
      <c r="U607" s="487"/>
      <c r="V607" s="487"/>
      <c r="X607" s="487"/>
      <c r="Y607" s="487"/>
      <c r="AA607" s="487"/>
    </row>
    <row r="608" spans="7:27" x14ac:dyDescent="0.25">
      <c r="G608" s="487"/>
      <c r="H608" s="487"/>
      <c r="I608" s="487"/>
      <c r="J608" s="487"/>
      <c r="K608" s="487"/>
      <c r="L608" s="487"/>
      <c r="M608" s="487"/>
      <c r="N608" s="487"/>
      <c r="O608" s="487"/>
      <c r="P608" s="487"/>
      <c r="Q608" s="487"/>
      <c r="R608" s="487"/>
      <c r="S608" s="487"/>
      <c r="T608" s="487"/>
      <c r="U608" s="487"/>
      <c r="V608" s="487"/>
      <c r="X608" s="487"/>
      <c r="Y608" s="487"/>
      <c r="AA608" s="487"/>
    </row>
    <row r="609" spans="7:27" x14ac:dyDescent="0.25">
      <c r="G609" s="487"/>
      <c r="H609" s="487"/>
      <c r="I609" s="487"/>
      <c r="J609" s="487"/>
      <c r="K609" s="487"/>
      <c r="L609" s="487"/>
      <c r="M609" s="487"/>
      <c r="N609" s="487"/>
      <c r="O609" s="487"/>
      <c r="P609" s="487"/>
      <c r="Q609" s="487"/>
      <c r="R609" s="487"/>
      <c r="S609" s="487"/>
      <c r="T609" s="487"/>
      <c r="U609" s="487"/>
      <c r="V609" s="487"/>
      <c r="X609" s="487"/>
      <c r="Y609" s="487"/>
      <c r="AA609" s="487"/>
    </row>
    <row r="610" spans="7:27" x14ac:dyDescent="0.25">
      <c r="G610" s="487"/>
      <c r="H610" s="487"/>
      <c r="I610" s="487"/>
      <c r="J610" s="487"/>
      <c r="K610" s="487"/>
      <c r="L610" s="487"/>
      <c r="M610" s="487"/>
      <c r="N610" s="487"/>
      <c r="O610" s="487"/>
      <c r="P610" s="487"/>
      <c r="Q610" s="487"/>
      <c r="R610" s="487"/>
      <c r="S610" s="487"/>
      <c r="T610" s="487"/>
      <c r="U610" s="487"/>
      <c r="V610" s="487"/>
      <c r="X610" s="487"/>
      <c r="Y610" s="487"/>
      <c r="AA610" s="487"/>
    </row>
    <row r="611" spans="7:27" x14ac:dyDescent="0.25">
      <c r="G611" s="487"/>
      <c r="H611" s="487"/>
      <c r="I611" s="487"/>
      <c r="J611" s="487"/>
      <c r="K611" s="487"/>
      <c r="L611" s="487"/>
      <c r="M611" s="487"/>
      <c r="N611" s="487"/>
      <c r="O611" s="487"/>
      <c r="P611" s="487"/>
      <c r="Q611" s="487"/>
      <c r="R611" s="487"/>
      <c r="S611" s="487"/>
      <c r="T611" s="487"/>
      <c r="U611" s="487"/>
      <c r="V611" s="487"/>
      <c r="X611" s="487"/>
      <c r="Y611" s="487"/>
      <c r="AA611" s="487"/>
    </row>
    <row r="612" spans="7:27" x14ac:dyDescent="0.25">
      <c r="G612" s="487"/>
      <c r="H612" s="487"/>
      <c r="I612" s="487"/>
      <c r="J612" s="487"/>
      <c r="K612" s="487"/>
      <c r="L612" s="487"/>
      <c r="M612" s="487"/>
      <c r="N612" s="487"/>
      <c r="O612" s="487"/>
      <c r="P612" s="487"/>
      <c r="Q612" s="487"/>
      <c r="R612" s="487"/>
      <c r="S612" s="487"/>
      <c r="T612" s="487"/>
      <c r="U612" s="487"/>
      <c r="V612" s="487"/>
      <c r="X612" s="487"/>
      <c r="Y612" s="487"/>
      <c r="AA612" s="487"/>
    </row>
    <row r="613" spans="7:27" x14ac:dyDescent="0.25">
      <c r="G613" s="487"/>
      <c r="H613" s="487"/>
      <c r="I613" s="487"/>
      <c r="J613" s="487"/>
      <c r="K613" s="487"/>
      <c r="L613" s="487"/>
      <c r="M613" s="487"/>
      <c r="N613" s="487"/>
      <c r="O613" s="487"/>
      <c r="P613" s="487"/>
      <c r="Q613" s="487"/>
      <c r="R613" s="487"/>
      <c r="S613" s="487"/>
      <c r="T613" s="487"/>
      <c r="U613" s="487"/>
      <c r="V613" s="487"/>
      <c r="X613" s="487"/>
      <c r="Y613" s="487"/>
      <c r="AA613" s="487"/>
    </row>
    <row r="614" spans="7:27" x14ac:dyDescent="0.25">
      <c r="G614" s="487"/>
      <c r="H614" s="487"/>
      <c r="I614" s="487"/>
      <c r="J614" s="487"/>
      <c r="K614" s="487"/>
      <c r="L614" s="487"/>
      <c r="M614" s="487"/>
      <c r="N614" s="487"/>
      <c r="O614" s="487"/>
      <c r="P614" s="487"/>
      <c r="Q614" s="487"/>
      <c r="R614" s="487"/>
      <c r="S614" s="487"/>
      <c r="T614" s="487"/>
      <c r="U614" s="487"/>
      <c r="V614" s="487"/>
      <c r="X614" s="487"/>
      <c r="Y614" s="487"/>
      <c r="AA614" s="487"/>
    </row>
    <row r="615" spans="7:27" x14ac:dyDescent="0.25">
      <c r="G615" s="487"/>
      <c r="H615" s="487"/>
      <c r="I615" s="487"/>
      <c r="J615" s="487"/>
      <c r="K615" s="487"/>
      <c r="L615" s="487"/>
      <c r="M615" s="487"/>
      <c r="N615" s="487"/>
      <c r="O615" s="487"/>
      <c r="P615" s="487"/>
      <c r="Q615" s="487"/>
      <c r="R615" s="487"/>
      <c r="S615" s="487"/>
      <c r="T615" s="487"/>
      <c r="U615" s="487"/>
      <c r="V615" s="487"/>
      <c r="X615" s="487"/>
      <c r="Y615" s="487"/>
      <c r="AA615" s="487"/>
    </row>
    <row r="616" spans="7:27" x14ac:dyDescent="0.25">
      <c r="G616" s="487"/>
      <c r="H616" s="487"/>
      <c r="I616" s="487"/>
      <c r="J616" s="487"/>
      <c r="K616" s="487"/>
      <c r="L616" s="487"/>
      <c r="M616" s="487"/>
      <c r="N616" s="487"/>
      <c r="O616" s="487"/>
      <c r="P616" s="487"/>
      <c r="Q616" s="487"/>
      <c r="R616" s="487"/>
      <c r="S616" s="487"/>
      <c r="T616" s="487"/>
      <c r="U616" s="487"/>
      <c r="V616" s="487"/>
      <c r="X616" s="487"/>
      <c r="Y616" s="487"/>
      <c r="AA616" s="487"/>
    </row>
    <row r="617" spans="7:27" x14ac:dyDescent="0.25">
      <c r="G617" s="487"/>
      <c r="H617" s="487"/>
      <c r="I617" s="487"/>
      <c r="J617" s="487"/>
      <c r="K617" s="487"/>
      <c r="L617" s="487"/>
      <c r="M617" s="487"/>
      <c r="N617" s="487"/>
      <c r="O617" s="487"/>
      <c r="P617" s="487"/>
      <c r="Q617" s="487"/>
      <c r="R617" s="487"/>
      <c r="S617" s="487"/>
      <c r="T617" s="487"/>
      <c r="U617" s="487"/>
      <c r="V617" s="487"/>
      <c r="X617" s="487"/>
      <c r="Y617" s="487"/>
      <c r="AA617" s="487"/>
    </row>
    <row r="618" spans="7:27" x14ac:dyDescent="0.25">
      <c r="G618" s="487"/>
      <c r="H618" s="487"/>
      <c r="I618" s="487"/>
      <c r="J618" s="487"/>
      <c r="K618" s="487"/>
      <c r="L618" s="487"/>
      <c r="M618" s="487"/>
      <c r="N618" s="487"/>
      <c r="O618" s="487"/>
      <c r="P618" s="487"/>
      <c r="Q618" s="487"/>
      <c r="R618" s="487"/>
      <c r="S618" s="487"/>
      <c r="T618" s="487"/>
      <c r="U618" s="487"/>
      <c r="V618" s="487"/>
      <c r="X618" s="487"/>
      <c r="Y618" s="487"/>
      <c r="AA618" s="487"/>
    </row>
    <row r="619" spans="7:27" x14ac:dyDescent="0.25">
      <c r="G619" s="487"/>
      <c r="H619" s="487"/>
      <c r="I619" s="487"/>
      <c r="J619" s="487"/>
      <c r="K619" s="487"/>
      <c r="L619" s="487"/>
      <c r="M619" s="487"/>
      <c r="N619" s="487"/>
      <c r="O619" s="487"/>
      <c r="P619" s="487"/>
      <c r="Q619" s="487"/>
      <c r="R619" s="487"/>
      <c r="S619" s="487"/>
      <c r="T619" s="487"/>
      <c r="U619" s="487"/>
      <c r="V619" s="487"/>
      <c r="X619" s="487"/>
      <c r="Y619" s="487"/>
      <c r="AA619" s="487"/>
    </row>
    <row r="620" spans="7:27" x14ac:dyDescent="0.25">
      <c r="G620" s="487"/>
      <c r="H620" s="487"/>
      <c r="I620" s="487"/>
      <c r="J620" s="487"/>
      <c r="K620" s="487"/>
      <c r="L620" s="487"/>
      <c r="M620" s="487"/>
      <c r="N620" s="487"/>
      <c r="O620" s="487"/>
      <c r="P620" s="487"/>
      <c r="Q620" s="487"/>
      <c r="R620" s="487"/>
      <c r="S620" s="487"/>
      <c r="T620" s="487"/>
      <c r="U620" s="487"/>
      <c r="V620" s="487"/>
      <c r="X620" s="487"/>
      <c r="Y620" s="487"/>
      <c r="AA620" s="487"/>
    </row>
    <row r="621" spans="7:27" x14ac:dyDescent="0.25">
      <c r="G621" s="487"/>
      <c r="H621" s="487"/>
      <c r="I621" s="487"/>
      <c r="J621" s="487"/>
      <c r="K621" s="487"/>
      <c r="L621" s="487"/>
      <c r="M621" s="487"/>
      <c r="N621" s="487"/>
      <c r="O621" s="487"/>
      <c r="P621" s="487"/>
      <c r="Q621" s="487"/>
      <c r="R621" s="487"/>
      <c r="S621" s="487"/>
      <c r="T621" s="487"/>
      <c r="U621" s="487"/>
      <c r="V621" s="487"/>
      <c r="X621" s="487"/>
      <c r="Y621" s="487"/>
      <c r="AA621" s="487"/>
    </row>
    <row r="622" spans="7:27" x14ac:dyDescent="0.25">
      <c r="G622" s="487"/>
      <c r="H622" s="487"/>
      <c r="I622" s="487"/>
      <c r="J622" s="487"/>
      <c r="K622" s="487"/>
      <c r="L622" s="487"/>
      <c r="M622" s="487"/>
      <c r="N622" s="487"/>
      <c r="O622" s="487"/>
      <c r="P622" s="487"/>
      <c r="Q622" s="487"/>
      <c r="R622" s="487"/>
      <c r="S622" s="487"/>
      <c r="T622" s="487"/>
      <c r="U622" s="487"/>
      <c r="V622" s="487"/>
      <c r="X622" s="487"/>
      <c r="Y622" s="487"/>
      <c r="AA622" s="487"/>
    </row>
    <row r="623" spans="7:27" x14ac:dyDescent="0.25">
      <c r="G623" s="487"/>
      <c r="H623" s="487"/>
      <c r="I623" s="487"/>
      <c r="J623" s="487"/>
      <c r="K623" s="487"/>
      <c r="L623" s="487"/>
      <c r="M623" s="487"/>
      <c r="N623" s="487"/>
      <c r="O623" s="487"/>
      <c r="P623" s="487"/>
      <c r="Q623" s="487"/>
      <c r="R623" s="487"/>
      <c r="S623" s="487"/>
      <c r="T623" s="487"/>
      <c r="U623" s="487"/>
      <c r="V623" s="487"/>
      <c r="X623" s="487"/>
      <c r="Y623" s="487"/>
      <c r="AA623" s="487"/>
    </row>
    <row r="624" spans="7:27" x14ac:dyDescent="0.25">
      <c r="G624" s="487"/>
      <c r="H624" s="487"/>
      <c r="I624" s="487"/>
      <c r="J624" s="487"/>
      <c r="K624" s="487"/>
      <c r="L624" s="487"/>
      <c r="M624" s="487"/>
      <c r="N624" s="487"/>
      <c r="O624" s="487"/>
      <c r="P624" s="487"/>
      <c r="Q624" s="487"/>
      <c r="R624" s="487"/>
      <c r="S624" s="487"/>
      <c r="T624" s="487"/>
      <c r="U624" s="487"/>
      <c r="V624" s="487"/>
      <c r="X624" s="487"/>
      <c r="Y624" s="487"/>
      <c r="AA624" s="487"/>
    </row>
    <row r="625" spans="7:27" x14ac:dyDescent="0.25">
      <c r="G625" s="487"/>
      <c r="H625" s="487"/>
      <c r="I625" s="487"/>
      <c r="J625" s="487"/>
      <c r="K625" s="487"/>
      <c r="L625" s="487"/>
      <c r="M625" s="487"/>
      <c r="N625" s="487"/>
      <c r="O625" s="487"/>
      <c r="P625" s="487"/>
      <c r="Q625" s="487"/>
      <c r="R625" s="487"/>
      <c r="S625" s="487"/>
      <c r="T625" s="487"/>
      <c r="U625" s="487"/>
      <c r="V625" s="487"/>
      <c r="X625" s="487"/>
      <c r="Y625" s="487"/>
      <c r="AA625" s="487"/>
    </row>
    <row r="626" spans="7:27" x14ac:dyDescent="0.25">
      <c r="G626" s="487"/>
      <c r="H626" s="487"/>
      <c r="I626" s="487"/>
      <c r="J626" s="487"/>
      <c r="K626" s="487"/>
      <c r="L626" s="487"/>
      <c r="M626" s="487"/>
      <c r="N626" s="487"/>
      <c r="O626" s="487"/>
      <c r="P626" s="487"/>
      <c r="Q626" s="487"/>
      <c r="R626" s="487"/>
      <c r="S626" s="487"/>
      <c r="T626" s="487"/>
      <c r="U626" s="487"/>
      <c r="V626" s="487"/>
      <c r="X626" s="487"/>
      <c r="Y626" s="487"/>
      <c r="AA626" s="487"/>
    </row>
    <row r="627" spans="7:27" x14ac:dyDescent="0.25">
      <c r="G627" s="487"/>
      <c r="H627" s="487"/>
      <c r="I627" s="487"/>
      <c r="J627" s="487"/>
      <c r="K627" s="487"/>
      <c r="L627" s="487"/>
      <c r="M627" s="487"/>
      <c r="N627" s="487"/>
      <c r="O627" s="487"/>
      <c r="P627" s="487"/>
      <c r="Q627" s="487"/>
      <c r="R627" s="487"/>
      <c r="S627" s="487"/>
      <c r="T627" s="487"/>
      <c r="U627" s="487"/>
      <c r="V627" s="487"/>
      <c r="X627" s="487"/>
      <c r="Y627" s="487"/>
      <c r="AA627" s="487"/>
    </row>
    <row r="628" spans="7:27" x14ac:dyDescent="0.25">
      <c r="G628" s="487"/>
      <c r="H628" s="487"/>
      <c r="I628" s="487"/>
      <c r="J628" s="487"/>
      <c r="K628" s="487"/>
      <c r="L628" s="487"/>
      <c r="M628" s="487"/>
      <c r="N628" s="487"/>
      <c r="O628" s="487"/>
      <c r="P628" s="487"/>
      <c r="Q628" s="487"/>
      <c r="R628" s="487"/>
      <c r="S628" s="487"/>
      <c r="T628" s="487"/>
      <c r="U628" s="487"/>
      <c r="V628" s="487"/>
      <c r="X628" s="487"/>
      <c r="Y628" s="487"/>
      <c r="AA628" s="487"/>
    </row>
    <row r="629" spans="7:27" x14ac:dyDescent="0.25">
      <c r="G629" s="487"/>
      <c r="H629" s="487"/>
      <c r="I629" s="487"/>
      <c r="J629" s="487"/>
      <c r="K629" s="487"/>
      <c r="L629" s="487"/>
      <c r="M629" s="487"/>
      <c r="N629" s="487"/>
      <c r="O629" s="487"/>
      <c r="P629" s="487"/>
      <c r="Q629" s="487"/>
      <c r="R629" s="487"/>
      <c r="S629" s="487"/>
      <c r="T629" s="487"/>
      <c r="U629" s="487"/>
      <c r="V629" s="487"/>
      <c r="X629" s="487"/>
      <c r="Y629" s="487"/>
      <c r="AA629" s="487"/>
    </row>
    <row r="630" spans="7:27" x14ac:dyDescent="0.25">
      <c r="G630" s="487"/>
      <c r="H630" s="487"/>
      <c r="I630" s="487"/>
      <c r="J630" s="487"/>
      <c r="K630" s="487"/>
      <c r="L630" s="487"/>
      <c r="M630" s="487"/>
      <c r="N630" s="487"/>
      <c r="O630" s="487"/>
      <c r="P630" s="487"/>
      <c r="Q630" s="487"/>
      <c r="R630" s="487"/>
      <c r="S630" s="487"/>
      <c r="T630" s="487"/>
      <c r="U630" s="487"/>
      <c r="V630" s="487"/>
      <c r="X630" s="487"/>
      <c r="Y630" s="487"/>
      <c r="AA630" s="487"/>
    </row>
    <row r="631" spans="7:27" x14ac:dyDescent="0.25">
      <c r="G631" s="487"/>
      <c r="H631" s="487"/>
      <c r="I631" s="487"/>
      <c r="J631" s="487"/>
      <c r="K631" s="487"/>
      <c r="L631" s="487"/>
      <c r="M631" s="487"/>
      <c r="N631" s="487"/>
      <c r="O631" s="487"/>
      <c r="P631" s="487"/>
      <c r="Q631" s="487"/>
      <c r="R631" s="487"/>
      <c r="S631" s="487"/>
      <c r="T631" s="487"/>
      <c r="U631" s="487"/>
      <c r="V631" s="487"/>
      <c r="X631" s="487"/>
      <c r="Y631" s="487"/>
      <c r="AA631" s="487"/>
    </row>
    <row r="632" spans="7:27" x14ac:dyDescent="0.25">
      <c r="G632" s="487"/>
      <c r="H632" s="487"/>
      <c r="I632" s="487"/>
      <c r="J632" s="487"/>
      <c r="K632" s="487"/>
      <c r="L632" s="487"/>
      <c r="M632" s="487"/>
      <c r="N632" s="487"/>
      <c r="O632" s="487"/>
      <c r="P632" s="487"/>
      <c r="Q632" s="487"/>
      <c r="R632" s="487"/>
      <c r="S632" s="487"/>
      <c r="T632" s="487"/>
      <c r="U632" s="487"/>
      <c r="V632" s="487"/>
      <c r="X632" s="487"/>
      <c r="Y632" s="487"/>
      <c r="AA632" s="487"/>
    </row>
    <row r="633" spans="7:27" x14ac:dyDescent="0.25">
      <c r="G633" s="487"/>
      <c r="H633" s="487"/>
      <c r="I633" s="487"/>
      <c r="J633" s="487"/>
      <c r="K633" s="487"/>
      <c r="L633" s="487"/>
      <c r="M633" s="487"/>
      <c r="N633" s="487"/>
      <c r="O633" s="487"/>
      <c r="P633" s="487"/>
      <c r="Q633" s="487"/>
      <c r="R633" s="487"/>
      <c r="S633" s="487"/>
      <c r="T633" s="487"/>
      <c r="U633" s="487"/>
      <c r="V633" s="487"/>
      <c r="X633" s="487"/>
      <c r="Y633" s="487"/>
      <c r="AA633" s="487"/>
    </row>
    <row r="634" spans="7:27" x14ac:dyDescent="0.25">
      <c r="G634" s="487"/>
      <c r="H634" s="487"/>
      <c r="I634" s="487"/>
      <c r="J634" s="487"/>
      <c r="K634" s="487"/>
      <c r="L634" s="487"/>
      <c r="M634" s="487"/>
      <c r="N634" s="487"/>
      <c r="O634" s="487"/>
      <c r="P634" s="487"/>
      <c r="Q634" s="487"/>
      <c r="R634" s="487"/>
      <c r="S634" s="487"/>
      <c r="T634" s="487"/>
      <c r="U634" s="487"/>
      <c r="V634" s="487"/>
      <c r="X634" s="487"/>
      <c r="Y634" s="487"/>
      <c r="AA634" s="487"/>
    </row>
    <row r="635" spans="7:27" x14ac:dyDescent="0.25">
      <c r="G635" s="487"/>
      <c r="H635" s="487"/>
      <c r="I635" s="487"/>
      <c r="J635" s="487"/>
      <c r="K635" s="487"/>
      <c r="L635" s="487"/>
      <c r="M635" s="487"/>
      <c r="N635" s="487"/>
      <c r="O635" s="487"/>
      <c r="P635" s="487"/>
      <c r="Q635" s="487"/>
      <c r="R635" s="487"/>
      <c r="S635" s="487"/>
      <c r="T635" s="487"/>
      <c r="U635" s="487"/>
      <c r="V635" s="487"/>
      <c r="X635" s="487"/>
      <c r="Y635" s="487"/>
      <c r="AA635" s="487"/>
    </row>
    <row r="636" spans="7:27" x14ac:dyDescent="0.25">
      <c r="G636" s="487"/>
      <c r="H636" s="487"/>
      <c r="I636" s="487"/>
      <c r="J636" s="487"/>
      <c r="K636" s="487"/>
      <c r="L636" s="487"/>
      <c r="M636" s="487"/>
      <c r="N636" s="487"/>
      <c r="O636" s="487"/>
      <c r="P636" s="487"/>
      <c r="Q636" s="487"/>
      <c r="R636" s="487"/>
      <c r="S636" s="487"/>
      <c r="T636" s="487"/>
      <c r="U636" s="487"/>
      <c r="V636" s="487"/>
      <c r="X636" s="487"/>
      <c r="Y636" s="487"/>
      <c r="AA636" s="487"/>
    </row>
    <row r="637" spans="7:27" x14ac:dyDescent="0.25">
      <c r="G637" s="487"/>
      <c r="H637" s="487"/>
      <c r="I637" s="487"/>
      <c r="J637" s="487"/>
      <c r="K637" s="487"/>
      <c r="L637" s="487"/>
      <c r="M637" s="487"/>
      <c r="N637" s="487"/>
      <c r="O637" s="487"/>
      <c r="P637" s="487"/>
      <c r="Q637" s="487"/>
      <c r="R637" s="487"/>
      <c r="S637" s="487"/>
      <c r="T637" s="487"/>
      <c r="U637" s="487"/>
      <c r="V637" s="487"/>
      <c r="X637" s="487"/>
      <c r="Y637" s="487"/>
      <c r="AA637" s="487"/>
    </row>
    <row r="638" spans="7:27" x14ac:dyDescent="0.25">
      <c r="G638" s="487"/>
      <c r="H638" s="487"/>
      <c r="I638" s="487"/>
      <c r="J638" s="487"/>
      <c r="K638" s="487"/>
      <c r="L638" s="487"/>
      <c r="M638" s="487"/>
      <c r="N638" s="487"/>
      <c r="O638" s="487"/>
      <c r="P638" s="487"/>
      <c r="Q638" s="487"/>
      <c r="R638" s="487"/>
      <c r="S638" s="487"/>
      <c r="T638" s="487"/>
      <c r="U638" s="487"/>
      <c r="V638" s="487"/>
      <c r="X638" s="487"/>
      <c r="Y638" s="487"/>
      <c r="AA638" s="487"/>
    </row>
    <row r="639" spans="7:27" x14ac:dyDescent="0.25">
      <c r="G639" s="487"/>
      <c r="H639" s="487"/>
      <c r="I639" s="487"/>
      <c r="J639" s="487"/>
      <c r="K639" s="487"/>
      <c r="L639" s="487"/>
      <c r="M639" s="487"/>
      <c r="N639" s="487"/>
      <c r="O639" s="487"/>
      <c r="P639" s="487"/>
      <c r="Q639" s="487"/>
      <c r="R639" s="487"/>
      <c r="S639" s="487"/>
      <c r="T639" s="487"/>
      <c r="U639" s="487"/>
      <c r="V639" s="487"/>
      <c r="X639" s="487"/>
      <c r="Y639" s="487"/>
      <c r="AA639" s="487"/>
    </row>
    <row r="640" spans="7:27" x14ac:dyDescent="0.25">
      <c r="G640" s="487"/>
      <c r="H640" s="487"/>
      <c r="I640" s="487"/>
      <c r="J640" s="487"/>
      <c r="K640" s="487"/>
      <c r="L640" s="487"/>
      <c r="M640" s="487"/>
      <c r="N640" s="487"/>
      <c r="O640" s="487"/>
      <c r="P640" s="487"/>
      <c r="Q640" s="487"/>
      <c r="R640" s="487"/>
      <c r="S640" s="487"/>
      <c r="T640" s="487"/>
      <c r="U640" s="487"/>
      <c r="V640" s="487"/>
      <c r="X640" s="487"/>
      <c r="Y640" s="487"/>
      <c r="AA640" s="487"/>
    </row>
    <row r="641" spans="7:27" x14ac:dyDescent="0.25">
      <c r="G641" s="487"/>
      <c r="H641" s="487"/>
      <c r="I641" s="487"/>
      <c r="J641" s="487"/>
      <c r="K641" s="487"/>
      <c r="L641" s="487"/>
      <c r="M641" s="487"/>
      <c r="N641" s="487"/>
      <c r="O641" s="487"/>
      <c r="P641" s="487"/>
      <c r="Q641" s="487"/>
      <c r="R641" s="487"/>
      <c r="S641" s="487"/>
      <c r="T641" s="487"/>
      <c r="U641" s="487"/>
      <c r="V641" s="487"/>
      <c r="X641" s="487"/>
      <c r="Y641" s="487"/>
      <c r="AA641" s="487"/>
    </row>
    <row r="642" spans="7:27" x14ac:dyDescent="0.25">
      <c r="G642" s="487"/>
      <c r="H642" s="487"/>
      <c r="I642" s="487"/>
      <c r="J642" s="487"/>
      <c r="K642" s="487"/>
      <c r="L642" s="487"/>
      <c r="M642" s="487"/>
      <c r="N642" s="487"/>
      <c r="O642" s="487"/>
      <c r="P642" s="487"/>
      <c r="Q642" s="487"/>
      <c r="R642" s="487"/>
      <c r="S642" s="487"/>
      <c r="T642" s="487"/>
      <c r="U642" s="487"/>
      <c r="V642" s="487"/>
      <c r="X642" s="487"/>
      <c r="Y642" s="487"/>
      <c r="AA642" s="487"/>
    </row>
    <row r="643" spans="7:27" x14ac:dyDescent="0.25">
      <c r="G643" s="487"/>
      <c r="H643" s="487"/>
      <c r="I643" s="487"/>
      <c r="J643" s="487"/>
      <c r="K643" s="487"/>
      <c r="L643" s="487"/>
      <c r="M643" s="487"/>
      <c r="N643" s="487"/>
      <c r="O643" s="487"/>
      <c r="P643" s="487"/>
      <c r="Q643" s="487"/>
      <c r="R643" s="487"/>
      <c r="S643" s="487"/>
      <c r="T643" s="487"/>
      <c r="U643" s="487"/>
      <c r="V643" s="487"/>
      <c r="X643" s="487"/>
      <c r="Y643" s="487"/>
      <c r="AA643" s="487"/>
    </row>
    <row r="644" spans="7:27" x14ac:dyDescent="0.25">
      <c r="G644" s="487"/>
      <c r="H644" s="487"/>
      <c r="I644" s="487"/>
      <c r="J644" s="487"/>
      <c r="K644" s="487"/>
      <c r="L644" s="487"/>
      <c r="M644" s="487"/>
      <c r="N644" s="487"/>
      <c r="O644" s="487"/>
      <c r="P644" s="487"/>
      <c r="Q644" s="487"/>
      <c r="R644" s="487"/>
      <c r="S644" s="487"/>
      <c r="T644" s="487"/>
      <c r="U644" s="487"/>
      <c r="V644" s="487"/>
      <c r="X644" s="487"/>
      <c r="Y644" s="487"/>
      <c r="AA644" s="487"/>
    </row>
    <row r="645" spans="7:27" x14ac:dyDescent="0.25">
      <c r="G645" s="487"/>
      <c r="H645" s="487"/>
      <c r="I645" s="487"/>
      <c r="J645" s="487"/>
      <c r="K645" s="487"/>
      <c r="L645" s="487"/>
      <c r="M645" s="487"/>
      <c r="N645" s="487"/>
      <c r="O645" s="487"/>
      <c r="P645" s="487"/>
      <c r="Q645" s="487"/>
      <c r="R645" s="487"/>
      <c r="S645" s="487"/>
      <c r="T645" s="487"/>
      <c r="U645" s="487"/>
      <c r="V645" s="487"/>
      <c r="X645" s="487"/>
      <c r="Y645" s="487"/>
      <c r="AA645" s="487"/>
    </row>
    <row r="646" spans="7:27" x14ac:dyDescent="0.25">
      <c r="G646" s="487"/>
      <c r="H646" s="487"/>
      <c r="I646" s="487"/>
      <c r="J646" s="487"/>
      <c r="K646" s="487"/>
      <c r="L646" s="487"/>
      <c r="M646" s="487"/>
      <c r="N646" s="487"/>
      <c r="O646" s="487"/>
      <c r="P646" s="487"/>
      <c r="Q646" s="487"/>
      <c r="R646" s="487"/>
      <c r="S646" s="487"/>
      <c r="T646" s="487"/>
      <c r="U646" s="487"/>
      <c r="V646" s="487"/>
      <c r="X646" s="487"/>
      <c r="Y646" s="487"/>
      <c r="AA646" s="487"/>
    </row>
    <row r="647" spans="7:27" x14ac:dyDescent="0.25">
      <c r="G647" s="487"/>
      <c r="H647" s="487"/>
      <c r="I647" s="487"/>
      <c r="J647" s="487"/>
      <c r="K647" s="487"/>
      <c r="L647" s="487"/>
      <c r="M647" s="487"/>
      <c r="N647" s="487"/>
      <c r="O647" s="487"/>
      <c r="P647" s="487"/>
      <c r="Q647" s="487"/>
      <c r="R647" s="487"/>
      <c r="S647" s="487"/>
      <c r="T647" s="487"/>
      <c r="U647" s="487"/>
      <c r="V647" s="487"/>
      <c r="X647" s="487"/>
      <c r="Y647" s="487"/>
      <c r="AA647" s="487"/>
    </row>
    <row r="648" spans="7:27" x14ac:dyDescent="0.25">
      <c r="G648" s="487"/>
      <c r="H648" s="487"/>
      <c r="I648" s="487"/>
      <c r="J648" s="487"/>
      <c r="K648" s="487"/>
      <c r="L648" s="487"/>
      <c r="M648" s="487"/>
      <c r="N648" s="487"/>
      <c r="O648" s="487"/>
      <c r="P648" s="487"/>
      <c r="Q648" s="487"/>
      <c r="R648" s="487"/>
      <c r="S648" s="487"/>
      <c r="T648" s="487"/>
      <c r="U648" s="487"/>
      <c r="V648" s="487"/>
      <c r="X648" s="487"/>
      <c r="Y648" s="487"/>
      <c r="AA648" s="487"/>
    </row>
    <row r="649" spans="7:27" x14ac:dyDescent="0.25">
      <c r="G649" s="487"/>
      <c r="H649" s="487"/>
      <c r="I649" s="487"/>
      <c r="J649" s="487"/>
      <c r="K649" s="487"/>
      <c r="L649" s="487"/>
      <c r="M649" s="487"/>
      <c r="N649" s="487"/>
      <c r="O649" s="487"/>
      <c r="P649" s="487"/>
      <c r="Q649" s="487"/>
      <c r="R649" s="487"/>
      <c r="S649" s="487"/>
      <c r="T649" s="487"/>
      <c r="U649" s="487"/>
      <c r="V649" s="487"/>
      <c r="X649" s="487"/>
      <c r="Y649" s="487"/>
      <c r="AA649" s="487"/>
    </row>
    <row r="650" spans="7:27" x14ac:dyDescent="0.25">
      <c r="G650" s="487"/>
      <c r="H650" s="487"/>
      <c r="I650" s="487"/>
      <c r="J650" s="487"/>
      <c r="K650" s="487"/>
      <c r="L650" s="487"/>
      <c r="M650" s="487"/>
      <c r="N650" s="487"/>
      <c r="O650" s="487"/>
      <c r="P650" s="487"/>
      <c r="Q650" s="487"/>
      <c r="R650" s="487"/>
      <c r="S650" s="487"/>
      <c r="T650" s="487"/>
      <c r="U650" s="487"/>
      <c r="V650" s="487"/>
      <c r="X650" s="487"/>
      <c r="Y650" s="487"/>
      <c r="AA650" s="487"/>
    </row>
    <row r="651" spans="7:27" x14ac:dyDescent="0.25">
      <c r="G651" s="487"/>
      <c r="H651" s="487"/>
      <c r="I651" s="487"/>
      <c r="J651" s="487"/>
      <c r="K651" s="487"/>
      <c r="L651" s="487"/>
      <c r="M651" s="487"/>
      <c r="N651" s="487"/>
      <c r="O651" s="487"/>
      <c r="P651" s="487"/>
      <c r="Q651" s="487"/>
      <c r="R651" s="487"/>
      <c r="S651" s="487"/>
      <c r="T651" s="487"/>
      <c r="U651" s="487"/>
      <c r="V651" s="487"/>
      <c r="X651" s="487"/>
      <c r="Y651" s="487"/>
      <c r="AA651" s="487"/>
    </row>
    <row r="652" spans="7:27" x14ac:dyDescent="0.25">
      <c r="G652" s="487"/>
      <c r="H652" s="487"/>
      <c r="I652" s="487"/>
      <c r="J652" s="487"/>
      <c r="K652" s="487"/>
      <c r="L652" s="487"/>
      <c r="M652" s="487"/>
      <c r="N652" s="487"/>
      <c r="O652" s="487"/>
      <c r="P652" s="487"/>
      <c r="Q652" s="487"/>
      <c r="R652" s="487"/>
      <c r="S652" s="487"/>
      <c r="T652" s="487"/>
      <c r="U652" s="487"/>
      <c r="V652" s="487"/>
      <c r="X652" s="487"/>
      <c r="Y652" s="487"/>
      <c r="AA652" s="487"/>
    </row>
    <row r="653" spans="7:27" x14ac:dyDescent="0.25">
      <c r="G653" s="487"/>
      <c r="H653" s="487"/>
      <c r="I653" s="487"/>
      <c r="J653" s="487"/>
      <c r="K653" s="487"/>
      <c r="L653" s="487"/>
      <c r="M653" s="487"/>
      <c r="N653" s="487"/>
      <c r="O653" s="487"/>
      <c r="P653" s="487"/>
      <c r="Q653" s="487"/>
      <c r="R653" s="487"/>
      <c r="S653" s="487"/>
      <c r="T653" s="487"/>
      <c r="U653" s="487"/>
      <c r="V653" s="487"/>
      <c r="X653" s="487"/>
      <c r="Y653" s="487"/>
      <c r="AA653" s="487"/>
    </row>
    <row r="654" spans="7:27" x14ac:dyDescent="0.25">
      <c r="G654" s="487"/>
      <c r="H654" s="487"/>
      <c r="I654" s="487"/>
      <c r="J654" s="487"/>
      <c r="K654" s="487"/>
      <c r="L654" s="487"/>
      <c r="M654" s="487"/>
      <c r="N654" s="487"/>
      <c r="O654" s="487"/>
      <c r="P654" s="487"/>
      <c r="Q654" s="487"/>
      <c r="R654" s="487"/>
      <c r="S654" s="487"/>
      <c r="T654" s="487"/>
      <c r="U654" s="487"/>
      <c r="V654" s="487"/>
      <c r="X654" s="487"/>
      <c r="Y654" s="487"/>
      <c r="AA654" s="487"/>
    </row>
    <row r="655" spans="7:27" x14ac:dyDescent="0.25">
      <c r="G655" s="487"/>
      <c r="H655" s="487"/>
      <c r="I655" s="487"/>
      <c r="J655" s="487"/>
      <c r="K655" s="487"/>
      <c r="L655" s="487"/>
      <c r="M655" s="487"/>
      <c r="N655" s="487"/>
      <c r="O655" s="487"/>
      <c r="P655" s="487"/>
      <c r="Q655" s="487"/>
      <c r="R655" s="487"/>
      <c r="S655" s="487"/>
      <c r="T655" s="487"/>
      <c r="U655" s="487"/>
      <c r="V655" s="487"/>
      <c r="X655" s="487"/>
      <c r="Y655" s="487"/>
      <c r="AA655" s="487"/>
    </row>
    <row r="656" spans="7:27" x14ac:dyDescent="0.25">
      <c r="G656" s="487"/>
      <c r="H656" s="487"/>
      <c r="I656" s="487"/>
      <c r="J656" s="487"/>
      <c r="K656" s="487"/>
      <c r="L656" s="487"/>
      <c r="M656" s="487"/>
      <c r="N656" s="487"/>
      <c r="O656" s="487"/>
      <c r="P656" s="487"/>
      <c r="Q656" s="487"/>
      <c r="R656" s="487"/>
      <c r="S656" s="487"/>
      <c r="T656" s="487"/>
      <c r="U656" s="487"/>
      <c r="V656" s="487"/>
      <c r="X656" s="487"/>
      <c r="Y656" s="487"/>
      <c r="AA656" s="487"/>
    </row>
    <row r="657" spans="7:27" x14ac:dyDescent="0.25">
      <c r="G657" s="487"/>
      <c r="H657" s="487"/>
      <c r="I657" s="487"/>
      <c r="J657" s="487"/>
      <c r="K657" s="487"/>
      <c r="L657" s="487"/>
      <c r="M657" s="487"/>
      <c r="N657" s="487"/>
      <c r="O657" s="487"/>
      <c r="P657" s="487"/>
      <c r="Q657" s="487"/>
      <c r="R657" s="487"/>
      <c r="S657" s="487"/>
      <c r="T657" s="487"/>
      <c r="U657" s="487"/>
      <c r="V657" s="487"/>
      <c r="X657" s="487"/>
      <c r="Y657" s="487"/>
      <c r="AA657" s="487"/>
    </row>
    <row r="658" spans="7:27" x14ac:dyDescent="0.25">
      <c r="G658" s="487"/>
      <c r="H658" s="487"/>
      <c r="I658" s="487"/>
      <c r="J658" s="487"/>
      <c r="K658" s="487"/>
      <c r="L658" s="487"/>
      <c r="M658" s="487"/>
      <c r="N658" s="487"/>
      <c r="O658" s="487"/>
      <c r="P658" s="487"/>
      <c r="Q658" s="487"/>
      <c r="R658" s="487"/>
      <c r="S658" s="487"/>
      <c r="T658" s="487"/>
      <c r="U658" s="487"/>
      <c r="V658" s="487"/>
      <c r="X658" s="487"/>
      <c r="Y658" s="487"/>
      <c r="AA658" s="487"/>
    </row>
    <row r="659" spans="7:27" x14ac:dyDescent="0.25">
      <c r="G659" s="487"/>
      <c r="H659" s="487"/>
      <c r="I659" s="487"/>
      <c r="J659" s="487"/>
      <c r="K659" s="487"/>
      <c r="L659" s="487"/>
      <c r="M659" s="487"/>
      <c r="N659" s="487"/>
      <c r="O659" s="487"/>
      <c r="P659" s="487"/>
      <c r="Q659" s="487"/>
      <c r="R659" s="487"/>
      <c r="S659" s="487"/>
      <c r="T659" s="487"/>
      <c r="U659" s="487"/>
      <c r="V659" s="487"/>
      <c r="X659" s="487"/>
      <c r="Y659" s="487"/>
      <c r="AA659" s="487"/>
    </row>
    <row r="660" spans="7:27" x14ac:dyDescent="0.25">
      <c r="G660" s="487"/>
      <c r="H660" s="487"/>
      <c r="I660" s="487"/>
      <c r="J660" s="487"/>
      <c r="K660" s="487"/>
      <c r="L660" s="487"/>
      <c r="M660" s="487"/>
      <c r="N660" s="487"/>
      <c r="O660" s="487"/>
      <c r="P660" s="487"/>
      <c r="Q660" s="487"/>
      <c r="R660" s="487"/>
      <c r="S660" s="487"/>
      <c r="T660" s="487"/>
      <c r="U660" s="487"/>
      <c r="V660" s="487"/>
      <c r="X660" s="487"/>
      <c r="Y660" s="487"/>
      <c r="AA660" s="487"/>
    </row>
    <row r="661" spans="7:27" x14ac:dyDescent="0.25">
      <c r="G661" s="487"/>
      <c r="H661" s="487"/>
      <c r="I661" s="487"/>
      <c r="J661" s="487"/>
      <c r="K661" s="487"/>
      <c r="L661" s="487"/>
      <c r="M661" s="487"/>
      <c r="N661" s="487"/>
      <c r="O661" s="487"/>
      <c r="P661" s="487"/>
      <c r="Q661" s="487"/>
      <c r="R661" s="487"/>
      <c r="S661" s="487"/>
      <c r="T661" s="487"/>
      <c r="U661" s="487"/>
      <c r="V661" s="487"/>
      <c r="X661" s="487"/>
      <c r="Y661" s="487"/>
      <c r="AA661" s="487"/>
    </row>
    <row r="662" spans="7:27" x14ac:dyDescent="0.25">
      <c r="G662" s="487"/>
      <c r="H662" s="487"/>
      <c r="I662" s="487"/>
      <c r="J662" s="487"/>
      <c r="K662" s="487"/>
      <c r="L662" s="487"/>
      <c r="M662" s="487"/>
      <c r="N662" s="487"/>
      <c r="O662" s="487"/>
      <c r="P662" s="487"/>
      <c r="Q662" s="487"/>
      <c r="R662" s="487"/>
      <c r="S662" s="487"/>
      <c r="T662" s="487"/>
      <c r="U662" s="487"/>
      <c r="V662" s="487"/>
      <c r="X662" s="487"/>
      <c r="Y662" s="487"/>
      <c r="AA662" s="487"/>
    </row>
    <row r="663" spans="7:27" x14ac:dyDescent="0.25">
      <c r="G663" s="487"/>
      <c r="H663" s="487"/>
      <c r="I663" s="487"/>
      <c r="J663" s="487"/>
      <c r="K663" s="487"/>
      <c r="L663" s="487"/>
      <c r="M663" s="487"/>
      <c r="N663" s="487"/>
      <c r="O663" s="487"/>
      <c r="P663" s="487"/>
      <c r="Q663" s="487"/>
      <c r="R663" s="487"/>
      <c r="S663" s="487"/>
      <c r="T663" s="487"/>
      <c r="U663" s="487"/>
      <c r="V663" s="487"/>
      <c r="X663" s="487"/>
      <c r="Y663" s="487"/>
      <c r="AA663" s="487"/>
    </row>
    <row r="664" spans="7:27" x14ac:dyDescent="0.25">
      <c r="G664" s="487"/>
      <c r="H664" s="487"/>
      <c r="I664" s="487"/>
      <c r="J664" s="487"/>
      <c r="K664" s="487"/>
      <c r="L664" s="487"/>
      <c r="M664" s="487"/>
      <c r="N664" s="487"/>
      <c r="O664" s="487"/>
      <c r="P664" s="487"/>
      <c r="Q664" s="487"/>
      <c r="R664" s="487"/>
      <c r="S664" s="487"/>
      <c r="T664" s="487"/>
      <c r="U664" s="487"/>
      <c r="V664" s="487"/>
      <c r="X664" s="487"/>
      <c r="Y664" s="487"/>
      <c r="AA664" s="487"/>
    </row>
    <row r="665" spans="7:27" x14ac:dyDescent="0.25">
      <c r="G665" s="487"/>
      <c r="H665" s="487"/>
      <c r="I665" s="487"/>
      <c r="J665" s="487"/>
      <c r="K665" s="487"/>
      <c r="L665" s="487"/>
      <c r="M665" s="487"/>
      <c r="N665" s="487"/>
      <c r="O665" s="487"/>
      <c r="P665" s="487"/>
      <c r="Q665" s="487"/>
      <c r="R665" s="487"/>
      <c r="S665" s="487"/>
      <c r="T665" s="487"/>
      <c r="U665" s="487"/>
      <c r="V665" s="487"/>
      <c r="X665" s="487"/>
      <c r="Y665" s="487"/>
      <c r="AA665" s="487"/>
    </row>
    <row r="666" spans="7:27" x14ac:dyDescent="0.25">
      <c r="G666" s="487"/>
      <c r="H666" s="487"/>
      <c r="I666" s="487"/>
      <c r="J666" s="487"/>
      <c r="K666" s="487"/>
      <c r="L666" s="487"/>
      <c r="M666" s="487"/>
      <c r="N666" s="487"/>
      <c r="O666" s="487"/>
      <c r="P666" s="487"/>
      <c r="Q666" s="487"/>
      <c r="R666" s="487"/>
      <c r="S666" s="487"/>
      <c r="T666" s="487"/>
      <c r="U666" s="487"/>
      <c r="V666" s="487"/>
      <c r="X666" s="487"/>
      <c r="Y666" s="487"/>
      <c r="AA666" s="487"/>
    </row>
    <row r="667" spans="7:27" x14ac:dyDescent="0.25">
      <c r="G667" s="487"/>
      <c r="H667" s="487"/>
      <c r="I667" s="487"/>
      <c r="J667" s="487"/>
      <c r="K667" s="487"/>
      <c r="L667" s="487"/>
      <c r="M667" s="487"/>
      <c r="N667" s="487"/>
      <c r="O667" s="487"/>
      <c r="P667" s="487"/>
      <c r="Q667" s="487"/>
      <c r="R667" s="487"/>
      <c r="S667" s="487"/>
      <c r="T667" s="487"/>
      <c r="U667" s="487"/>
      <c r="V667" s="487"/>
      <c r="X667" s="487"/>
      <c r="Y667" s="487"/>
      <c r="AA667" s="487"/>
    </row>
    <row r="668" spans="7:27" x14ac:dyDescent="0.25">
      <c r="G668" s="487"/>
      <c r="H668" s="487"/>
      <c r="I668" s="487"/>
      <c r="J668" s="487"/>
      <c r="K668" s="487"/>
      <c r="L668" s="487"/>
      <c r="M668" s="487"/>
      <c r="N668" s="487"/>
      <c r="O668" s="487"/>
      <c r="P668" s="487"/>
      <c r="Q668" s="487"/>
      <c r="R668" s="487"/>
      <c r="S668" s="487"/>
      <c r="T668" s="487"/>
      <c r="U668" s="487"/>
      <c r="V668" s="487"/>
      <c r="X668" s="487"/>
      <c r="Y668" s="487"/>
      <c r="AA668" s="487"/>
    </row>
    <row r="669" spans="7:27" x14ac:dyDescent="0.25">
      <c r="G669" s="487"/>
      <c r="H669" s="487"/>
      <c r="I669" s="487"/>
      <c r="J669" s="487"/>
      <c r="K669" s="487"/>
      <c r="L669" s="487"/>
      <c r="M669" s="487"/>
      <c r="N669" s="487"/>
      <c r="O669" s="487"/>
      <c r="P669" s="487"/>
      <c r="Q669" s="487"/>
      <c r="R669" s="487"/>
      <c r="S669" s="487"/>
      <c r="T669" s="487"/>
      <c r="U669" s="487"/>
      <c r="V669" s="487"/>
      <c r="X669" s="487"/>
      <c r="Y669" s="487"/>
      <c r="AA669" s="487"/>
    </row>
    <row r="670" spans="7:27" x14ac:dyDescent="0.25">
      <c r="G670" s="487"/>
      <c r="H670" s="487"/>
      <c r="I670" s="487"/>
      <c r="J670" s="487"/>
      <c r="K670" s="487"/>
      <c r="L670" s="487"/>
      <c r="M670" s="487"/>
      <c r="N670" s="487"/>
      <c r="O670" s="487"/>
      <c r="P670" s="487"/>
      <c r="Q670" s="487"/>
      <c r="R670" s="487"/>
      <c r="S670" s="487"/>
      <c r="T670" s="487"/>
      <c r="U670" s="487"/>
      <c r="V670" s="487"/>
      <c r="X670" s="487"/>
      <c r="Y670" s="487"/>
      <c r="AA670" s="487"/>
    </row>
    <row r="671" spans="7:27" x14ac:dyDescent="0.25">
      <c r="G671" s="487"/>
      <c r="H671" s="487"/>
      <c r="I671" s="487"/>
      <c r="J671" s="487"/>
      <c r="K671" s="487"/>
      <c r="L671" s="487"/>
      <c r="M671" s="487"/>
      <c r="N671" s="487"/>
      <c r="O671" s="487"/>
      <c r="P671" s="487"/>
      <c r="Q671" s="487"/>
      <c r="R671" s="487"/>
      <c r="S671" s="487"/>
      <c r="T671" s="487"/>
      <c r="U671" s="487"/>
      <c r="V671" s="487"/>
      <c r="X671" s="487"/>
      <c r="Y671" s="487"/>
      <c r="AA671" s="487"/>
    </row>
    <row r="672" spans="7:27" x14ac:dyDescent="0.25">
      <c r="G672" s="487"/>
      <c r="H672" s="487"/>
      <c r="I672" s="487"/>
      <c r="J672" s="487"/>
      <c r="K672" s="487"/>
      <c r="L672" s="487"/>
      <c r="M672" s="487"/>
      <c r="N672" s="487"/>
      <c r="O672" s="487"/>
      <c r="P672" s="487"/>
      <c r="Q672" s="487"/>
      <c r="R672" s="487"/>
      <c r="S672" s="487"/>
      <c r="T672" s="487"/>
      <c r="U672" s="487"/>
      <c r="V672" s="487"/>
      <c r="X672" s="487"/>
      <c r="Y672" s="487"/>
      <c r="AA672" s="487"/>
    </row>
    <row r="673" spans="7:27" x14ac:dyDescent="0.25">
      <c r="G673" s="487"/>
      <c r="H673" s="487"/>
      <c r="I673" s="487"/>
      <c r="J673" s="487"/>
      <c r="K673" s="487"/>
      <c r="L673" s="487"/>
      <c r="M673" s="487"/>
      <c r="N673" s="487"/>
      <c r="O673" s="487"/>
      <c r="P673" s="487"/>
      <c r="Q673" s="487"/>
      <c r="R673" s="487"/>
      <c r="S673" s="487"/>
      <c r="T673" s="487"/>
      <c r="U673" s="487"/>
      <c r="V673" s="487"/>
      <c r="X673" s="487"/>
      <c r="Y673" s="487"/>
      <c r="AA673" s="487"/>
    </row>
    <row r="674" spans="7:27" x14ac:dyDescent="0.25">
      <c r="G674" s="487"/>
      <c r="H674" s="487"/>
      <c r="I674" s="487"/>
      <c r="J674" s="487"/>
      <c r="K674" s="487"/>
      <c r="L674" s="487"/>
      <c r="M674" s="487"/>
      <c r="N674" s="487"/>
      <c r="O674" s="487"/>
      <c r="P674" s="487"/>
      <c r="Q674" s="487"/>
      <c r="R674" s="487"/>
      <c r="S674" s="487"/>
      <c r="T674" s="487"/>
      <c r="U674" s="487"/>
      <c r="V674" s="487"/>
      <c r="X674" s="487"/>
      <c r="Y674" s="487"/>
      <c r="AA674" s="487"/>
    </row>
    <row r="675" spans="7:27" x14ac:dyDescent="0.25">
      <c r="G675" s="487"/>
      <c r="H675" s="487"/>
      <c r="I675" s="487"/>
      <c r="J675" s="487"/>
      <c r="K675" s="487"/>
      <c r="L675" s="487"/>
      <c r="M675" s="487"/>
      <c r="N675" s="487"/>
      <c r="O675" s="487"/>
      <c r="P675" s="487"/>
      <c r="Q675" s="487"/>
      <c r="R675" s="487"/>
      <c r="S675" s="487"/>
      <c r="T675" s="487"/>
      <c r="U675" s="487"/>
      <c r="V675" s="487"/>
      <c r="X675" s="487"/>
      <c r="Y675" s="487"/>
      <c r="AA675" s="487"/>
    </row>
    <row r="676" spans="7:27" x14ac:dyDescent="0.25">
      <c r="G676" s="487"/>
      <c r="H676" s="487"/>
      <c r="I676" s="487"/>
      <c r="J676" s="487"/>
      <c r="K676" s="487"/>
      <c r="L676" s="487"/>
      <c r="M676" s="487"/>
      <c r="N676" s="487"/>
      <c r="O676" s="487"/>
      <c r="P676" s="487"/>
      <c r="Q676" s="487"/>
      <c r="R676" s="487"/>
      <c r="S676" s="487"/>
      <c r="T676" s="487"/>
      <c r="U676" s="487"/>
      <c r="V676" s="487"/>
      <c r="X676" s="487"/>
      <c r="Y676" s="487"/>
      <c r="AA676" s="487"/>
    </row>
    <row r="677" spans="7:27" x14ac:dyDescent="0.25">
      <c r="G677" s="487"/>
      <c r="H677" s="487"/>
      <c r="I677" s="487"/>
      <c r="J677" s="487"/>
      <c r="K677" s="487"/>
      <c r="L677" s="487"/>
      <c r="M677" s="487"/>
      <c r="N677" s="487"/>
      <c r="O677" s="487"/>
      <c r="P677" s="487"/>
      <c r="Q677" s="487"/>
      <c r="R677" s="487"/>
      <c r="S677" s="487"/>
      <c r="T677" s="487"/>
      <c r="U677" s="487"/>
      <c r="V677" s="487"/>
      <c r="X677" s="487"/>
      <c r="Y677" s="487"/>
      <c r="AA677" s="487"/>
    </row>
    <row r="678" spans="7:27" x14ac:dyDescent="0.25">
      <c r="G678" s="487"/>
      <c r="H678" s="487"/>
      <c r="I678" s="487"/>
      <c r="J678" s="487"/>
      <c r="K678" s="487"/>
      <c r="L678" s="487"/>
      <c r="M678" s="487"/>
      <c r="N678" s="487"/>
      <c r="O678" s="487"/>
      <c r="P678" s="487"/>
      <c r="Q678" s="487"/>
      <c r="R678" s="487"/>
      <c r="S678" s="487"/>
      <c r="T678" s="487"/>
      <c r="U678" s="487"/>
      <c r="V678" s="487"/>
      <c r="X678" s="487"/>
      <c r="Y678" s="487"/>
      <c r="AA678" s="487"/>
    </row>
    <row r="679" spans="7:27" x14ac:dyDescent="0.25">
      <c r="G679" s="487"/>
      <c r="H679" s="487"/>
      <c r="I679" s="487"/>
      <c r="J679" s="487"/>
      <c r="K679" s="487"/>
      <c r="L679" s="487"/>
      <c r="M679" s="487"/>
      <c r="N679" s="487"/>
      <c r="O679" s="487"/>
      <c r="P679" s="487"/>
      <c r="Q679" s="487"/>
      <c r="R679" s="487"/>
      <c r="S679" s="487"/>
      <c r="T679" s="487"/>
      <c r="U679" s="487"/>
      <c r="V679" s="487"/>
      <c r="X679" s="487"/>
      <c r="Y679" s="487"/>
      <c r="AA679" s="487"/>
    </row>
    <row r="680" spans="7:27" x14ac:dyDescent="0.25">
      <c r="G680" s="487"/>
      <c r="H680" s="487"/>
      <c r="I680" s="487"/>
      <c r="J680" s="487"/>
      <c r="K680" s="487"/>
      <c r="L680" s="487"/>
      <c r="M680" s="487"/>
      <c r="N680" s="487"/>
      <c r="O680" s="487"/>
      <c r="P680" s="487"/>
      <c r="Q680" s="487"/>
      <c r="R680" s="487"/>
      <c r="S680" s="487"/>
      <c r="T680" s="487"/>
      <c r="U680" s="487"/>
      <c r="V680" s="487"/>
      <c r="X680" s="487"/>
      <c r="Y680" s="487"/>
      <c r="AA680" s="487"/>
    </row>
    <row r="681" spans="7:27" x14ac:dyDescent="0.25">
      <c r="G681" s="487"/>
      <c r="H681" s="487"/>
      <c r="I681" s="487"/>
      <c r="J681" s="487"/>
      <c r="K681" s="487"/>
      <c r="L681" s="487"/>
      <c r="M681" s="487"/>
      <c r="N681" s="487"/>
      <c r="O681" s="487"/>
      <c r="P681" s="487"/>
      <c r="Q681" s="487"/>
      <c r="R681" s="487"/>
      <c r="S681" s="487"/>
      <c r="T681" s="487"/>
      <c r="U681" s="487"/>
      <c r="V681" s="487"/>
      <c r="X681" s="487"/>
      <c r="Y681" s="487"/>
      <c r="AA681" s="487"/>
    </row>
    <row r="682" spans="7:27" x14ac:dyDescent="0.25">
      <c r="G682" s="487"/>
      <c r="H682" s="487"/>
      <c r="I682" s="487"/>
      <c r="J682" s="487"/>
      <c r="K682" s="487"/>
      <c r="L682" s="487"/>
      <c r="M682" s="487"/>
      <c r="N682" s="487"/>
      <c r="O682" s="487"/>
      <c r="P682" s="487"/>
      <c r="Q682" s="487"/>
      <c r="R682" s="487"/>
      <c r="S682" s="487"/>
      <c r="T682" s="487"/>
      <c r="U682" s="487"/>
      <c r="V682" s="487"/>
      <c r="X682" s="487"/>
      <c r="Y682" s="487"/>
      <c r="AA682" s="487"/>
    </row>
    <row r="683" spans="7:27" x14ac:dyDescent="0.25">
      <c r="G683" s="487"/>
      <c r="H683" s="487"/>
      <c r="I683" s="487"/>
      <c r="J683" s="487"/>
      <c r="K683" s="487"/>
      <c r="L683" s="487"/>
      <c r="M683" s="487"/>
      <c r="N683" s="487"/>
      <c r="O683" s="487"/>
      <c r="P683" s="487"/>
      <c r="Q683" s="487"/>
      <c r="R683" s="487"/>
      <c r="S683" s="487"/>
      <c r="T683" s="487"/>
      <c r="U683" s="487"/>
      <c r="V683" s="487"/>
      <c r="X683" s="487"/>
      <c r="Y683" s="487"/>
      <c r="AA683" s="487"/>
    </row>
    <row r="684" spans="7:27" x14ac:dyDescent="0.25">
      <c r="G684" s="487"/>
      <c r="H684" s="487"/>
      <c r="I684" s="487"/>
      <c r="J684" s="487"/>
      <c r="K684" s="487"/>
      <c r="L684" s="487"/>
      <c r="M684" s="487"/>
      <c r="N684" s="487"/>
      <c r="O684" s="487"/>
      <c r="P684" s="487"/>
      <c r="Q684" s="487"/>
      <c r="R684" s="487"/>
      <c r="S684" s="487"/>
      <c r="T684" s="487"/>
      <c r="U684" s="487"/>
      <c r="V684" s="487"/>
      <c r="X684" s="487"/>
      <c r="Y684" s="487"/>
      <c r="AA684" s="487"/>
    </row>
    <row r="685" spans="7:27" x14ac:dyDescent="0.25">
      <c r="G685" s="487"/>
      <c r="H685" s="487"/>
      <c r="I685" s="487"/>
      <c r="J685" s="487"/>
      <c r="K685" s="487"/>
      <c r="L685" s="487"/>
      <c r="M685" s="487"/>
      <c r="N685" s="487"/>
      <c r="O685" s="487"/>
      <c r="P685" s="487"/>
      <c r="Q685" s="487"/>
      <c r="R685" s="487"/>
      <c r="S685" s="487"/>
      <c r="T685" s="487"/>
      <c r="U685" s="487"/>
      <c r="V685" s="487"/>
      <c r="X685" s="487"/>
      <c r="Y685" s="487"/>
      <c r="AA685" s="487"/>
    </row>
    <row r="686" spans="7:27" x14ac:dyDescent="0.25">
      <c r="G686" s="487"/>
      <c r="H686" s="487"/>
      <c r="I686" s="487"/>
      <c r="J686" s="487"/>
      <c r="K686" s="487"/>
      <c r="L686" s="487"/>
      <c r="M686" s="487"/>
      <c r="N686" s="487"/>
      <c r="O686" s="487"/>
      <c r="P686" s="487"/>
      <c r="Q686" s="487"/>
      <c r="R686" s="487"/>
      <c r="S686" s="487"/>
      <c r="T686" s="487"/>
      <c r="U686" s="487"/>
      <c r="V686" s="487"/>
      <c r="X686" s="487"/>
      <c r="Y686" s="487"/>
      <c r="AA686" s="487"/>
    </row>
    <row r="687" spans="7:27" x14ac:dyDescent="0.25">
      <c r="G687" s="487"/>
      <c r="H687" s="487"/>
      <c r="I687" s="487"/>
      <c r="J687" s="487"/>
      <c r="K687" s="487"/>
      <c r="L687" s="487"/>
      <c r="M687" s="487"/>
      <c r="N687" s="487"/>
      <c r="O687" s="487"/>
      <c r="P687" s="487"/>
      <c r="Q687" s="487"/>
      <c r="R687" s="487"/>
      <c r="S687" s="487"/>
      <c r="T687" s="487"/>
      <c r="U687" s="487"/>
      <c r="V687" s="487"/>
      <c r="X687" s="487"/>
      <c r="Y687" s="487"/>
      <c r="AA687" s="487"/>
    </row>
    <row r="688" spans="7:27" x14ac:dyDescent="0.25">
      <c r="G688" s="487"/>
      <c r="H688" s="487"/>
      <c r="I688" s="487"/>
      <c r="J688" s="487"/>
      <c r="K688" s="487"/>
      <c r="L688" s="487"/>
      <c r="M688" s="487"/>
      <c r="N688" s="487"/>
      <c r="O688" s="487"/>
      <c r="P688" s="487"/>
      <c r="Q688" s="487"/>
      <c r="R688" s="487"/>
      <c r="S688" s="487"/>
      <c r="T688" s="487"/>
      <c r="U688" s="487"/>
      <c r="V688" s="487"/>
      <c r="X688" s="487"/>
      <c r="Y688" s="487"/>
      <c r="AA688" s="487"/>
    </row>
    <row r="689" spans="7:27" x14ac:dyDescent="0.25">
      <c r="G689" s="487"/>
      <c r="H689" s="487"/>
      <c r="I689" s="487"/>
      <c r="J689" s="487"/>
      <c r="K689" s="487"/>
      <c r="L689" s="487"/>
      <c r="M689" s="487"/>
      <c r="N689" s="487"/>
      <c r="O689" s="487"/>
      <c r="P689" s="487"/>
      <c r="Q689" s="487"/>
      <c r="R689" s="487"/>
      <c r="S689" s="487"/>
      <c r="T689" s="487"/>
      <c r="U689" s="487"/>
      <c r="V689" s="487"/>
      <c r="X689" s="487"/>
      <c r="Y689" s="487"/>
      <c r="AA689" s="487"/>
    </row>
    <row r="690" spans="7:27" x14ac:dyDescent="0.25">
      <c r="G690" s="487"/>
      <c r="H690" s="487"/>
      <c r="I690" s="487"/>
      <c r="J690" s="487"/>
      <c r="K690" s="487"/>
      <c r="L690" s="487"/>
      <c r="M690" s="487"/>
      <c r="N690" s="487"/>
      <c r="O690" s="487"/>
      <c r="P690" s="487"/>
      <c r="Q690" s="487"/>
      <c r="R690" s="487"/>
      <c r="S690" s="487"/>
      <c r="T690" s="487"/>
      <c r="U690" s="487"/>
      <c r="V690" s="487"/>
      <c r="X690" s="487"/>
      <c r="Y690" s="487"/>
      <c r="AA690" s="487"/>
    </row>
    <row r="691" spans="7:27" x14ac:dyDescent="0.25">
      <c r="G691" s="487"/>
      <c r="H691" s="487"/>
      <c r="I691" s="487"/>
      <c r="J691" s="487"/>
      <c r="K691" s="487"/>
      <c r="L691" s="487"/>
      <c r="M691" s="487"/>
      <c r="N691" s="487"/>
      <c r="O691" s="487"/>
      <c r="P691" s="487"/>
      <c r="Q691" s="487"/>
      <c r="R691" s="487"/>
      <c r="S691" s="487"/>
      <c r="T691" s="487"/>
      <c r="U691" s="487"/>
      <c r="V691" s="487"/>
      <c r="X691" s="487"/>
      <c r="Y691" s="487"/>
      <c r="AA691" s="487"/>
    </row>
    <row r="692" spans="7:27" x14ac:dyDescent="0.25">
      <c r="G692" s="487"/>
      <c r="H692" s="487"/>
      <c r="I692" s="487"/>
      <c r="J692" s="487"/>
      <c r="K692" s="487"/>
      <c r="L692" s="487"/>
      <c r="M692" s="487"/>
      <c r="N692" s="487"/>
      <c r="O692" s="487"/>
      <c r="P692" s="487"/>
      <c r="Q692" s="487"/>
      <c r="R692" s="487"/>
      <c r="S692" s="487"/>
      <c r="T692" s="487"/>
      <c r="U692" s="487"/>
      <c r="V692" s="487"/>
      <c r="X692" s="487"/>
      <c r="Y692" s="487"/>
      <c r="AA692" s="487"/>
    </row>
    <row r="693" spans="7:27" x14ac:dyDescent="0.25">
      <c r="G693" s="487"/>
      <c r="H693" s="487"/>
      <c r="I693" s="487"/>
      <c r="J693" s="487"/>
      <c r="K693" s="487"/>
      <c r="L693" s="487"/>
      <c r="M693" s="487"/>
      <c r="N693" s="487"/>
      <c r="O693" s="487"/>
      <c r="P693" s="487"/>
      <c r="Q693" s="487"/>
      <c r="R693" s="487"/>
      <c r="S693" s="487"/>
      <c r="T693" s="487"/>
      <c r="U693" s="487"/>
      <c r="V693" s="487"/>
      <c r="X693" s="487"/>
      <c r="Y693" s="487"/>
      <c r="AA693" s="487"/>
    </row>
    <row r="694" spans="7:27" x14ac:dyDescent="0.25">
      <c r="G694" s="487"/>
      <c r="H694" s="487"/>
      <c r="I694" s="487"/>
      <c r="J694" s="487"/>
      <c r="K694" s="487"/>
      <c r="L694" s="487"/>
      <c r="M694" s="487"/>
      <c r="N694" s="487"/>
      <c r="O694" s="487"/>
      <c r="P694" s="487"/>
      <c r="Q694" s="487"/>
      <c r="R694" s="487"/>
      <c r="S694" s="487"/>
      <c r="T694" s="487"/>
      <c r="U694" s="487"/>
      <c r="V694" s="487"/>
      <c r="X694" s="487"/>
      <c r="Y694" s="487"/>
      <c r="AA694" s="487"/>
    </row>
    <row r="695" spans="7:27" x14ac:dyDescent="0.25">
      <c r="G695" s="487"/>
      <c r="H695" s="487"/>
      <c r="I695" s="487"/>
      <c r="J695" s="487"/>
      <c r="K695" s="487"/>
      <c r="L695" s="487"/>
      <c r="M695" s="487"/>
      <c r="N695" s="487"/>
      <c r="O695" s="487"/>
      <c r="P695" s="487"/>
      <c r="Q695" s="487"/>
      <c r="R695" s="487"/>
      <c r="S695" s="487"/>
      <c r="T695" s="487"/>
      <c r="U695" s="487"/>
      <c r="V695" s="487"/>
      <c r="X695" s="487"/>
      <c r="Y695" s="487"/>
      <c r="AA695" s="487"/>
    </row>
    <row r="696" spans="7:27" x14ac:dyDescent="0.25">
      <c r="G696" s="487"/>
      <c r="H696" s="487"/>
      <c r="I696" s="487"/>
      <c r="J696" s="487"/>
      <c r="K696" s="487"/>
      <c r="L696" s="487"/>
      <c r="M696" s="487"/>
      <c r="N696" s="487"/>
      <c r="O696" s="487"/>
      <c r="P696" s="487"/>
      <c r="Q696" s="487"/>
      <c r="R696" s="487"/>
      <c r="S696" s="487"/>
      <c r="T696" s="487"/>
      <c r="U696" s="487"/>
      <c r="V696" s="487"/>
      <c r="X696" s="487"/>
      <c r="Y696" s="487"/>
      <c r="AA696" s="487"/>
    </row>
    <row r="697" spans="7:27" x14ac:dyDescent="0.25">
      <c r="G697" s="487"/>
      <c r="H697" s="487"/>
      <c r="I697" s="487"/>
      <c r="J697" s="487"/>
      <c r="K697" s="487"/>
      <c r="L697" s="487"/>
      <c r="M697" s="487"/>
      <c r="N697" s="487"/>
      <c r="O697" s="487"/>
      <c r="P697" s="487"/>
      <c r="Q697" s="487"/>
      <c r="R697" s="487"/>
      <c r="S697" s="487"/>
      <c r="T697" s="487"/>
      <c r="U697" s="487"/>
      <c r="V697" s="487"/>
      <c r="X697" s="487"/>
      <c r="Y697" s="487"/>
      <c r="AA697" s="487"/>
    </row>
    <row r="698" spans="7:27" x14ac:dyDescent="0.25">
      <c r="G698" s="487"/>
      <c r="H698" s="487"/>
      <c r="I698" s="487"/>
      <c r="J698" s="487"/>
      <c r="K698" s="487"/>
      <c r="L698" s="487"/>
      <c r="M698" s="487"/>
      <c r="N698" s="487"/>
      <c r="O698" s="487"/>
      <c r="P698" s="487"/>
      <c r="Q698" s="487"/>
      <c r="R698" s="487"/>
      <c r="S698" s="487"/>
      <c r="T698" s="487"/>
      <c r="U698" s="487"/>
      <c r="V698" s="487"/>
      <c r="X698" s="487"/>
      <c r="Y698" s="487"/>
      <c r="AA698" s="487"/>
    </row>
    <row r="699" spans="7:27" x14ac:dyDescent="0.25">
      <c r="G699" s="487"/>
      <c r="H699" s="487"/>
      <c r="I699" s="487"/>
      <c r="J699" s="487"/>
      <c r="K699" s="487"/>
      <c r="L699" s="487"/>
      <c r="M699" s="487"/>
      <c r="N699" s="487"/>
      <c r="O699" s="487"/>
      <c r="P699" s="487"/>
      <c r="Q699" s="487"/>
      <c r="R699" s="487"/>
      <c r="S699" s="487"/>
      <c r="T699" s="487"/>
      <c r="U699" s="487"/>
      <c r="V699" s="487"/>
      <c r="X699" s="487"/>
      <c r="Y699" s="487"/>
      <c r="AA699" s="487"/>
    </row>
    <row r="700" spans="7:27" x14ac:dyDescent="0.25">
      <c r="G700" s="487"/>
      <c r="H700" s="487"/>
      <c r="I700" s="487"/>
      <c r="J700" s="487"/>
      <c r="K700" s="487"/>
      <c r="L700" s="487"/>
      <c r="M700" s="487"/>
      <c r="N700" s="487"/>
      <c r="O700" s="487"/>
      <c r="P700" s="487"/>
      <c r="Q700" s="487"/>
      <c r="R700" s="487"/>
      <c r="S700" s="487"/>
      <c r="T700" s="487"/>
      <c r="U700" s="487"/>
      <c r="V700" s="487"/>
      <c r="X700" s="487"/>
      <c r="Y700" s="487"/>
      <c r="AA700" s="487"/>
    </row>
    <row r="701" spans="7:27" x14ac:dyDescent="0.25">
      <c r="G701" s="487"/>
      <c r="H701" s="487"/>
      <c r="I701" s="487"/>
      <c r="J701" s="487"/>
      <c r="K701" s="487"/>
      <c r="L701" s="487"/>
      <c r="M701" s="487"/>
      <c r="N701" s="487"/>
      <c r="O701" s="487"/>
      <c r="P701" s="487"/>
      <c r="Q701" s="487"/>
      <c r="R701" s="487"/>
      <c r="S701" s="487"/>
      <c r="T701" s="487"/>
      <c r="U701" s="487"/>
      <c r="V701" s="487"/>
      <c r="X701" s="487"/>
      <c r="Y701" s="487"/>
      <c r="AA701" s="487"/>
    </row>
    <row r="702" spans="7:27" x14ac:dyDescent="0.25">
      <c r="G702" s="487"/>
      <c r="H702" s="487"/>
      <c r="I702" s="487"/>
      <c r="J702" s="487"/>
      <c r="K702" s="487"/>
      <c r="L702" s="487"/>
      <c r="M702" s="487"/>
      <c r="N702" s="487"/>
      <c r="O702" s="487"/>
      <c r="P702" s="487"/>
      <c r="Q702" s="487"/>
      <c r="R702" s="487"/>
      <c r="S702" s="487"/>
      <c r="T702" s="487"/>
      <c r="U702" s="487"/>
      <c r="V702" s="487"/>
      <c r="X702" s="487"/>
      <c r="Y702" s="487"/>
      <c r="AA702" s="487"/>
    </row>
    <row r="703" spans="7:27" x14ac:dyDescent="0.25">
      <c r="G703" s="487"/>
      <c r="H703" s="487"/>
      <c r="I703" s="487"/>
      <c r="J703" s="487"/>
      <c r="K703" s="487"/>
      <c r="L703" s="487"/>
      <c r="M703" s="487"/>
      <c r="N703" s="487"/>
      <c r="O703" s="487"/>
      <c r="P703" s="487"/>
      <c r="Q703" s="487"/>
      <c r="R703" s="487"/>
      <c r="S703" s="487"/>
      <c r="T703" s="487"/>
      <c r="U703" s="487"/>
      <c r="V703" s="487"/>
      <c r="X703" s="487"/>
      <c r="Y703" s="487"/>
      <c r="AA703" s="487"/>
    </row>
    <row r="704" spans="7:27" x14ac:dyDescent="0.25">
      <c r="G704" s="487"/>
      <c r="H704" s="487"/>
      <c r="I704" s="487"/>
      <c r="J704" s="487"/>
      <c r="K704" s="487"/>
      <c r="L704" s="487"/>
      <c r="M704" s="487"/>
      <c r="N704" s="487"/>
      <c r="O704" s="487"/>
      <c r="P704" s="487"/>
      <c r="Q704" s="487"/>
      <c r="R704" s="487"/>
      <c r="S704" s="487"/>
      <c r="T704" s="487"/>
      <c r="U704" s="487"/>
      <c r="V704" s="487"/>
      <c r="X704" s="487"/>
      <c r="Y704" s="487"/>
      <c r="AA704" s="487"/>
    </row>
    <row r="705" spans="7:27" x14ac:dyDescent="0.25">
      <c r="G705" s="487"/>
      <c r="H705" s="487"/>
      <c r="I705" s="487"/>
      <c r="J705" s="487"/>
      <c r="K705" s="487"/>
      <c r="L705" s="487"/>
      <c r="M705" s="487"/>
      <c r="N705" s="487"/>
      <c r="O705" s="487"/>
      <c r="P705" s="487"/>
      <c r="Q705" s="487"/>
      <c r="R705" s="487"/>
      <c r="S705" s="487"/>
      <c r="T705" s="487"/>
      <c r="U705" s="487"/>
      <c r="V705" s="487"/>
      <c r="X705" s="487"/>
      <c r="Y705" s="487"/>
      <c r="AA705" s="487"/>
    </row>
    <row r="706" spans="7:27" x14ac:dyDescent="0.25">
      <c r="G706" s="487"/>
      <c r="H706" s="487"/>
      <c r="I706" s="487"/>
      <c r="J706" s="487"/>
      <c r="K706" s="487"/>
      <c r="L706" s="487"/>
      <c r="M706" s="487"/>
      <c r="N706" s="487"/>
      <c r="O706" s="487"/>
      <c r="P706" s="487"/>
      <c r="Q706" s="487"/>
      <c r="R706" s="487"/>
      <c r="S706" s="487"/>
      <c r="T706" s="487"/>
      <c r="U706" s="487"/>
      <c r="V706" s="487"/>
      <c r="X706" s="487"/>
      <c r="Y706" s="487"/>
      <c r="AA706" s="487"/>
    </row>
    <row r="707" spans="7:27" x14ac:dyDescent="0.25">
      <c r="G707" s="487"/>
      <c r="H707" s="487"/>
      <c r="I707" s="487"/>
      <c r="J707" s="487"/>
      <c r="K707" s="487"/>
      <c r="L707" s="487"/>
      <c r="M707" s="487"/>
      <c r="N707" s="487"/>
      <c r="O707" s="487"/>
      <c r="P707" s="487"/>
      <c r="Q707" s="487"/>
      <c r="R707" s="487"/>
      <c r="S707" s="487"/>
      <c r="T707" s="487"/>
      <c r="U707" s="487"/>
      <c r="V707" s="487"/>
      <c r="X707" s="487"/>
      <c r="Y707" s="487"/>
      <c r="AA707" s="487"/>
    </row>
    <row r="708" spans="7:27" x14ac:dyDescent="0.25">
      <c r="G708" s="487"/>
      <c r="H708" s="487"/>
      <c r="I708" s="487"/>
      <c r="J708" s="487"/>
      <c r="K708" s="487"/>
      <c r="L708" s="487"/>
      <c r="M708" s="487"/>
      <c r="N708" s="487"/>
      <c r="O708" s="487"/>
      <c r="P708" s="487"/>
      <c r="Q708" s="487"/>
      <c r="R708" s="487"/>
      <c r="S708" s="487"/>
      <c r="T708" s="487"/>
      <c r="U708" s="487"/>
      <c r="V708" s="487"/>
      <c r="X708" s="487"/>
      <c r="Y708" s="487"/>
      <c r="AA708" s="487"/>
    </row>
    <row r="709" spans="7:27" x14ac:dyDescent="0.25">
      <c r="G709" s="487"/>
      <c r="H709" s="487"/>
      <c r="I709" s="487"/>
      <c r="J709" s="487"/>
      <c r="K709" s="487"/>
      <c r="L709" s="487"/>
      <c r="M709" s="487"/>
      <c r="N709" s="487"/>
      <c r="O709" s="487"/>
      <c r="P709" s="487"/>
      <c r="Q709" s="487"/>
      <c r="R709" s="487"/>
      <c r="S709" s="487"/>
      <c r="T709" s="487"/>
      <c r="U709" s="487"/>
      <c r="V709" s="487"/>
      <c r="X709" s="487"/>
      <c r="Y709" s="487"/>
      <c r="AA709" s="487"/>
    </row>
    <row r="710" spans="7:27" x14ac:dyDescent="0.25">
      <c r="G710" s="487"/>
      <c r="H710" s="487"/>
      <c r="I710" s="487"/>
      <c r="J710" s="487"/>
      <c r="K710" s="487"/>
      <c r="L710" s="487"/>
      <c r="M710" s="487"/>
      <c r="N710" s="487"/>
      <c r="O710" s="487"/>
      <c r="P710" s="487"/>
      <c r="Q710" s="487"/>
      <c r="R710" s="487"/>
      <c r="S710" s="487"/>
      <c r="T710" s="487"/>
      <c r="U710" s="487"/>
      <c r="V710" s="487"/>
      <c r="X710" s="487"/>
      <c r="Y710" s="487"/>
      <c r="AA710" s="487"/>
    </row>
    <row r="711" spans="7:27" x14ac:dyDescent="0.25">
      <c r="G711" s="487"/>
      <c r="H711" s="487"/>
      <c r="I711" s="487"/>
      <c r="J711" s="487"/>
      <c r="K711" s="487"/>
      <c r="L711" s="487"/>
      <c r="M711" s="487"/>
      <c r="N711" s="487"/>
      <c r="O711" s="487"/>
      <c r="P711" s="487"/>
      <c r="Q711" s="487"/>
      <c r="R711" s="487"/>
      <c r="S711" s="487"/>
      <c r="T711" s="487"/>
      <c r="U711" s="487"/>
      <c r="V711" s="487"/>
      <c r="X711" s="487"/>
      <c r="Y711" s="487"/>
      <c r="AA711" s="487"/>
    </row>
    <row r="712" spans="7:27" x14ac:dyDescent="0.25">
      <c r="G712" s="487"/>
      <c r="H712" s="487"/>
      <c r="I712" s="487"/>
      <c r="J712" s="487"/>
      <c r="K712" s="487"/>
      <c r="L712" s="487"/>
      <c r="M712" s="487"/>
      <c r="N712" s="487"/>
      <c r="O712" s="487"/>
      <c r="P712" s="487"/>
      <c r="Q712" s="487"/>
      <c r="R712" s="487"/>
      <c r="S712" s="487"/>
      <c r="T712" s="487"/>
      <c r="U712" s="487"/>
      <c r="V712" s="487"/>
      <c r="X712" s="487"/>
      <c r="Y712" s="487"/>
      <c r="AA712" s="487"/>
    </row>
    <row r="713" spans="7:27" x14ac:dyDescent="0.25">
      <c r="G713" s="487"/>
      <c r="H713" s="487"/>
      <c r="I713" s="487"/>
      <c r="J713" s="487"/>
      <c r="K713" s="487"/>
      <c r="L713" s="487"/>
      <c r="M713" s="487"/>
      <c r="N713" s="487"/>
      <c r="O713" s="487"/>
      <c r="P713" s="487"/>
      <c r="Q713" s="487"/>
      <c r="R713" s="487"/>
      <c r="S713" s="487"/>
      <c r="T713" s="487"/>
      <c r="U713" s="487"/>
      <c r="V713" s="487"/>
      <c r="X713" s="487"/>
      <c r="Y713" s="487"/>
      <c r="AA713" s="487"/>
    </row>
    <row r="714" spans="7:27" x14ac:dyDescent="0.25">
      <c r="G714" s="487"/>
      <c r="H714" s="487"/>
      <c r="I714" s="487"/>
      <c r="J714" s="487"/>
      <c r="K714" s="487"/>
      <c r="L714" s="487"/>
      <c r="M714" s="487"/>
      <c r="N714" s="487"/>
      <c r="O714" s="487"/>
      <c r="P714" s="487"/>
      <c r="Q714" s="487"/>
      <c r="R714" s="487"/>
      <c r="S714" s="487"/>
      <c r="T714" s="487"/>
      <c r="U714" s="487"/>
      <c r="V714" s="487"/>
      <c r="X714" s="487"/>
      <c r="Y714" s="487"/>
      <c r="AA714" s="487"/>
    </row>
    <row r="715" spans="7:27" x14ac:dyDescent="0.25">
      <c r="G715" s="487"/>
      <c r="H715" s="487"/>
      <c r="I715" s="487"/>
      <c r="J715" s="487"/>
      <c r="K715" s="487"/>
      <c r="L715" s="487"/>
      <c r="M715" s="487"/>
      <c r="N715" s="487"/>
      <c r="O715" s="487"/>
      <c r="P715" s="487"/>
      <c r="Q715" s="487"/>
      <c r="R715" s="487"/>
      <c r="S715" s="487"/>
      <c r="T715" s="487"/>
      <c r="U715" s="487"/>
      <c r="V715" s="487"/>
      <c r="X715" s="487"/>
      <c r="Y715" s="487"/>
      <c r="AA715" s="487"/>
    </row>
    <row r="716" spans="7:27" x14ac:dyDescent="0.25">
      <c r="G716" s="487"/>
      <c r="H716" s="487"/>
      <c r="I716" s="487"/>
      <c r="J716" s="487"/>
      <c r="K716" s="487"/>
      <c r="L716" s="487"/>
      <c r="M716" s="487"/>
      <c r="N716" s="487"/>
      <c r="O716" s="487"/>
      <c r="P716" s="487"/>
      <c r="Q716" s="487"/>
      <c r="R716" s="487"/>
      <c r="S716" s="487"/>
      <c r="T716" s="487"/>
      <c r="U716" s="487"/>
      <c r="V716" s="487"/>
      <c r="X716" s="487"/>
      <c r="Y716" s="487"/>
      <c r="AA716" s="487"/>
    </row>
    <row r="717" spans="7:27" x14ac:dyDescent="0.25">
      <c r="G717" s="487"/>
      <c r="H717" s="487"/>
      <c r="I717" s="487"/>
      <c r="J717" s="487"/>
      <c r="K717" s="487"/>
      <c r="L717" s="487"/>
      <c r="M717" s="487"/>
      <c r="N717" s="487"/>
      <c r="O717" s="487"/>
      <c r="P717" s="487"/>
      <c r="Q717" s="487"/>
      <c r="R717" s="487"/>
      <c r="S717" s="487"/>
      <c r="T717" s="487"/>
      <c r="U717" s="487"/>
      <c r="V717" s="487"/>
      <c r="X717" s="487"/>
      <c r="Y717" s="487"/>
      <c r="AA717" s="487"/>
    </row>
    <row r="718" spans="7:27" x14ac:dyDescent="0.25">
      <c r="G718" s="487"/>
      <c r="H718" s="487"/>
      <c r="I718" s="487"/>
      <c r="J718" s="487"/>
      <c r="K718" s="487"/>
      <c r="L718" s="487"/>
      <c r="M718" s="487"/>
      <c r="N718" s="487"/>
      <c r="O718" s="487"/>
      <c r="P718" s="487"/>
      <c r="Q718" s="487"/>
      <c r="R718" s="487"/>
      <c r="S718" s="487"/>
      <c r="T718" s="487"/>
      <c r="U718" s="487"/>
      <c r="V718" s="487"/>
      <c r="X718" s="487"/>
      <c r="Y718" s="487"/>
      <c r="AA718" s="487"/>
    </row>
    <row r="719" spans="7:27" x14ac:dyDescent="0.25">
      <c r="G719" s="487"/>
      <c r="H719" s="487"/>
      <c r="I719" s="487"/>
      <c r="J719" s="487"/>
      <c r="K719" s="487"/>
      <c r="L719" s="487"/>
      <c r="M719" s="487"/>
      <c r="N719" s="487"/>
      <c r="O719" s="487"/>
      <c r="P719" s="487"/>
      <c r="Q719" s="487"/>
      <c r="R719" s="487"/>
      <c r="S719" s="487"/>
      <c r="T719" s="487"/>
      <c r="U719" s="487"/>
      <c r="V719" s="487"/>
      <c r="X719" s="487"/>
      <c r="Y719" s="487"/>
      <c r="AA719" s="487"/>
    </row>
    <row r="720" spans="7:27" x14ac:dyDescent="0.25">
      <c r="G720" s="487"/>
      <c r="H720" s="487"/>
      <c r="I720" s="487"/>
      <c r="J720" s="487"/>
      <c r="K720" s="487"/>
      <c r="L720" s="487"/>
      <c r="M720" s="487"/>
      <c r="N720" s="487"/>
      <c r="O720" s="487"/>
      <c r="P720" s="487"/>
      <c r="Q720" s="487"/>
      <c r="R720" s="487"/>
      <c r="S720" s="487"/>
      <c r="T720" s="487"/>
      <c r="U720" s="487"/>
      <c r="V720" s="487"/>
      <c r="X720" s="487"/>
      <c r="Y720" s="487"/>
      <c r="AA720" s="487"/>
    </row>
    <row r="721" spans="7:27" x14ac:dyDescent="0.25">
      <c r="G721" s="487"/>
      <c r="H721" s="487"/>
      <c r="I721" s="487"/>
      <c r="J721" s="487"/>
      <c r="K721" s="487"/>
      <c r="L721" s="487"/>
      <c r="M721" s="487"/>
      <c r="N721" s="487"/>
      <c r="O721" s="487"/>
      <c r="P721" s="487"/>
      <c r="Q721" s="487"/>
      <c r="R721" s="487"/>
      <c r="S721" s="487"/>
      <c r="T721" s="487"/>
      <c r="U721" s="487"/>
      <c r="V721" s="487"/>
      <c r="X721" s="487"/>
      <c r="Y721" s="487"/>
      <c r="AA721" s="487"/>
    </row>
    <row r="722" spans="7:27" x14ac:dyDescent="0.25">
      <c r="G722" s="487"/>
      <c r="H722" s="487"/>
      <c r="I722" s="487"/>
      <c r="J722" s="487"/>
      <c r="K722" s="487"/>
      <c r="L722" s="487"/>
      <c r="M722" s="487"/>
      <c r="N722" s="487"/>
      <c r="O722" s="487"/>
      <c r="P722" s="487"/>
      <c r="Q722" s="487"/>
      <c r="R722" s="487"/>
      <c r="S722" s="487"/>
      <c r="T722" s="487"/>
      <c r="U722" s="487"/>
      <c r="V722" s="487"/>
      <c r="X722" s="487"/>
      <c r="Y722" s="487"/>
      <c r="AA722" s="487"/>
    </row>
    <row r="723" spans="7:27" x14ac:dyDescent="0.25">
      <c r="G723" s="487"/>
      <c r="H723" s="487"/>
      <c r="I723" s="487"/>
      <c r="J723" s="487"/>
      <c r="K723" s="487"/>
      <c r="L723" s="487"/>
      <c r="M723" s="487"/>
      <c r="N723" s="487"/>
      <c r="O723" s="487"/>
      <c r="P723" s="487"/>
      <c r="Q723" s="487"/>
      <c r="R723" s="487"/>
      <c r="S723" s="487"/>
      <c r="T723" s="487"/>
      <c r="U723" s="487"/>
      <c r="V723" s="487"/>
      <c r="X723" s="487"/>
      <c r="Y723" s="487"/>
      <c r="AA723" s="487"/>
    </row>
    <row r="724" spans="7:27" x14ac:dyDescent="0.25">
      <c r="G724" s="487"/>
      <c r="H724" s="487"/>
      <c r="I724" s="487"/>
      <c r="J724" s="487"/>
      <c r="K724" s="487"/>
      <c r="L724" s="487"/>
      <c r="M724" s="487"/>
      <c r="N724" s="487"/>
      <c r="O724" s="487"/>
      <c r="P724" s="487"/>
      <c r="Q724" s="487"/>
      <c r="R724" s="487"/>
      <c r="S724" s="487"/>
      <c r="T724" s="487"/>
      <c r="U724" s="487"/>
      <c r="V724" s="487"/>
      <c r="X724" s="487"/>
      <c r="Y724" s="487"/>
      <c r="AA724" s="487"/>
    </row>
    <row r="725" spans="7:27" x14ac:dyDescent="0.25">
      <c r="G725" s="487"/>
      <c r="H725" s="487"/>
      <c r="I725" s="487"/>
      <c r="J725" s="487"/>
      <c r="K725" s="487"/>
      <c r="L725" s="487"/>
      <c r="M725" s="487"/>
      <c r="N725" s="487"/>
      <c r="O725" s="487"/>
      <c r="P725" s="487"/>
      <c r="Q725" s="487"/>
      <c r="R725" s="487"/>
      <c r="S725" s="487"/>
      <c r="T725" s="487"/>
      <c r="U725" s="487"/>
      <c r="V725" s="487"/>
      <c r="X725" s="487"/>
      <c r="Y725" s="487"/>
      <c r="AA725" s="487"/>
    </row>
    <row r="726" spans="7:27" x14ac:dyDescent="0.25">
      <c r="G726" s="487"/>
      <c r="H726" s="487"/>
      <c r="I726" s="487"/>
      <c r="J726" s="487"/>
      <c r="K726" s="487"/>
      <c r="L726" s="487"/>
      <c r="M726" s="487"/>
      <c r="N726" s="487"/>
      <c r="O726" s="487"/>
      <c r="P726" s="487"/>
      <c r="Q726" s="487"/>
      <c r="R726" s="487"/>
      <c r="S726" s="487"/>
      <c r="T726" s="487"/>
      <c r="U726" s="487"/>
      <c r="V726" s="487"/>
      <c r="X726" s="487"/>
      <c r="Y726" s="487"/>
      <c r="AA726" s="487"/>
    </row>
    <row r="727" spans="7:27" x14ac:dyDescent="0.25">
      <c r="G727" s="487"/>
      <c r="H727" s="487"/>
      <c r="I727" s="487"/>
      <c r="J727" s="487"/>
      <c r="K727" s="487"/>
      <c r="L727" s="487"/>
      <c r="M727" s="487"/>
      <c r="N727" s="487"/>
      <c r="O727" s="487"/>
      <c r="P727" s="487"/>
      <c r="Q727" s="487"/>
      <c r="R727" s="487"/>
      <c r="S727" s="487"/>
      <c r="T727" s="487"/>
      <c r="U727" s="487"/>
      <c r="V727" s="487"/>
      <c r="X727" s="487"/>
      <c r="Y727" s="487"/>
      <c r="AA727" s="487"/>
    </row>
    <row r="728" spans="7:27" x14ac:dyDescent="0.25">
      <c r="G728" s="487"/>
      <c r="H728" s="487"/>
      <c r="I728" s="487"/>
      <c r="J728" s="487"/>
      <c r="K728" s="487"/>
      <c r="L728" s="487"/>
      <c r="M728" s="487"/>
      <c r="N728" s="487"/>
      <c r="O728" s="487"/>
      <c r="P728" s="487"/>
      <c r="Q728" s="487"/>
      <c r="R728" s="487"/>
      <c r="S728" s="487"/>
      <c r="T728" s="487"/>
      <c r="U728" s="487"/>
      <c r="V728" s="487"/>
      <c r="X728" s="487"/>
      <c r="Y728" s="487"/>
      <c r="AA728" s="487"/>
    </row>
    <row r="729" spans="7:27" x14ac:dyDescent="0.25">
      <c r="G729" s="487"/>
      <c r="H729" s="487"/>
      <c r="I729" s="487"/>
      <c r="J729" s="487"/>
      <c r="K729" s="487"/>
      <c r="L729" s="487"/>
      <c r="M729" s="487"/>
      <c r="N729" s="487"/>
      <c r="O729" s="487"/>
      <c r="P729" s="487"/>
      <c r="Q729" s="487"/>
      <c r="R729" s="487"/>
      <c r="S729" s="487"/>
      <c r="T729" s="487"/>
      <c r="U729" s="487"/>
      <c r="V729" s="487"/>
      <c r="X729" s="487"/>
      <c r="Y729" s="487"/>
      <c r="AA729" s="487"/>
    </row>
    <row r="730" spans="7:27" x14ac:dyDescent="0.25">
      <c r="G730" s="487"/>
      <c r="H730" s="487"/>
      <c r="I730" s="487"/>
      <c r="J730" s="487"/>
      <c r="K730" s="487"/>
      <c r="L730" s="487"/>
      <c r="M730" s="487"/>
      <c r="N730" s="487"/>
      <c r="O730" s="487"/>
      <c r="P730" s="487"/>
      <c r="Q730" s="487"/>
      <c r="R730" s="487"/>
      <c r="S730" s="487"/>
      <c r="T730" s="487"/>
      <c r="U730" s="487"/>
      <c r="V730" s="487"/>
      <c r="X730" s="487"/>
      <c r="Y730" s="487"/>
      <c r="AA730" s="487"/>
    </row>
    <row r="731" spans="7:27" x14ac:dyDescent="0.25">
      <c r="G731" s="487"/>
      <c r="H731" s="487"/>
      <c r="I731" s="487"/>
      <c r="J731" s="487"/>
      <c r="K731" s="487"/>
      <c r="L731" s="487"/>
      <c r="M731" s="487"/>
      <c r="N731" s="487"/>
      <c r="O731" s="487"/>
      <c r="P731" s="487"/>
      <c r="Q731" s="487"/>
      <c r="R731" s="487"/>
      <c r="S731" s="487"/>
      <c r="T731" s="487"/>
      <c r="U731" s="487"/>
      <c r="V731" s="487"/>
      <c r="X731" s="487"/>
      <c r="Y731" s="487"/>
      <c r="AA731" s="487"/>
    </row>
    <row r="732" spans="7:27" x14ac:dyDescent="0.25">
      <c r="G732" s="487"/>
      <c r="H732" s="487"/>
      <c r="I732" s="487"/>
      <c r="J732" s="487"/>
      <c r="K732" s="487"/>
      <c r="L732" s="487"/>
      <c r="M732" s="487"/>
      <c r="N732" s="487"/>
      <c r="O732" s="487"/>
      <c r="P732" s="487"/>
      <c r="Q732" s="487"/>
      <c r="R732" s="487"/>
      <c r="S732" s="487"/>
      <c r="T732" s="487"/>
      <c r="U732" s="487"/>
      <c r="V732" s="487"/>
      <c r="X732" s="487"/>
      <c r="Y732" s="487"/>
      <c r="AA732" s="487"/>
    </row>
    <row r="733" spans="7:27" x14ac:dyDescent="0.25">
      <c r="G733" s="487"/>
      <c r="H733" s="487"/>
      <c r="I733" s="487"/>
      <c r="J733" s="487"/>
      <c r="K733" s="487"/>
      <c r="L733" s="487"/>
      <c r="M733" s="487"/>
      <c r="N733" s="487"/>
      <c r="O733" s="487"/>
      <c r="P733" s="487"/>
      <c r="Q733" s="487"/>
      <c r="R733" s="487"/>
      <c r="S733" s="487"/>
      <c r="T733" s="487"/>
      <c r="U733" s="487"/>
      <c r="V733" s="487"/>
      <c r="X733" s="487"/>
      <c r="Y733" s="487"/>
      <c r="AA733" s="487"/>
    </row>
    <row r="734" spans="7:27" x14ac:dyDescent="0.25">
      <c r="G734" s="487"/>
      <c r="H734" s="487"/>
      <c r="I734" s="487"/>
      <c r="J734" s="487"/>
      <c r="K734" s="487"/>
      <c r="L734" s="487"/>
      <c r="M734" s="487"/>
      <c r="N734" s="487"/>
      <c r="O734" s="487"/>
      <c r="P734" s="487"/>
      <c r="Q734" s="487"/>
      <c r="R734" s="487"/>
      <c r="S734" s="487"/>
      <c r="T734" s="487"/>
      <c r="U734" s="487"/>
      <c r="V734" s="487"/>
      <c r="X734" s="487"/>
      <c r="Y734" s="487"/>
      <c r="AA734" s="487"/>
    </row>
    <row r="735" spans="7:27" x14ac:dyDescent="0.25">
      <c r="G735" s="487"/>
      <c r="H735" s="487"/>
      <c r="I735" s="487"/>
      <c r="J735" s="487"/>
      <c r="K735" s="487"/>
      <c r="L735" s="487"/>
      <c r="M735" s="487"/>
      <c r="N735" s="487"/>
      <c r="O735" s="487"/>
      <c r="P735" s="487"/>
      <c r="Q735" s="487"/>
      <c r="R735" s="487"/>
      <c r="S735" s="487"/>
      <c r="T735" s="487"/>
      <c r="U735" s="487"/>
      <c r="V735" s="487"/>
      <c r="X735" s="487"/>
      <c r="Y735" s="487"/>
      <c r="AA735" s="487"/>
    </row>
    <row r="736" spans="7:27" x14ac:dyDescent="0.25">
      <c r="G736" s="487"/>
      <c r="H736" s="487"/>
      <c r="I736" s="487"/>
      <c r="J736" s="487"/>
      <c r="K736" s="487"/>
      <c r="L736" s="487"/>
      <c r="M736" s="487"/>
      <c r="N736" s="487"/>
      <c r="O736" s="487"/>
      <c r="P736" s="487"/>
      <c r="Q736" s="487"/>
      <c r="R736" s="487"/>
      <c r="S736" s="487"/>
      <c r="T736" s="487"/>
      <c r="U736" s="487"/>
      <c r="V736" s="487"/>
      <c r="X736" s="487"/>
      <c r="Y736" s="487"/>
      <c r="AA736" s="487"/>
    </row>
    <row r="737" spans="7:27" x14ac:dyDescent="0.25">
      <c r="G737" s="487"/>
      <c r="H737" s="487"/>
      <c r="I737" s="487"/>
      <c r="J737" s="487"/>
      <c r="K737" s="487"/>
      <c r="L737" s="487"/>
      <c r="M737" s="487"/>
      <c r="N737" s="487"/>
      <c r="O737" s="487"/>
      <c r="P737" s="487"/>
      <c r="Q737" s="487"/>
      <c r="R737" s="487"/>
      <c r="S737" s="487"/>
      <c r="T737" s="487"/>
      <c r="U737" s="487"/>
      <c r="V737" s="487"/>
      <c r="X737" s="487"/>
      <c r="Y737" s="487"/>
      <c r="AA737" s="487"/>
    </row>
    <row r="738" spans="7:27" x14ac:dyDescent="0.25">
      <c r="G738" s="487"/>
      <c r="H738" s="487"/>
      <c r="I738" s="487"/>
      <c r="J738" s="487"/>
      <c r="K738" s="487"/>
      <c r="L738" s="487"/>
      <c r="M738" s="487"/>
      <c r="N738" s="487"/>
      <c r="O738" s="487"/>
      <c r="P738" s="487"/>
      <c r="Q738" s="487"/>
      <c r="R738" s="487"/>
      <c r="S738" s="487"/>
      <c r="T738" s="487"/>
      <c r="U738" s="487"/>
      <c r="V738" s="487"/>
      <c r="X738" s="487"/>
      <c r="Y738" s="487"/>
      <c r="AA738" s="487"/>
    </row>
    <row r="739" spans="7:27" x14ac:dyDescent="0.25">
      <c r="G739" s="487"/>
      <c r="H739" s="487"/>
      <c r="I739" s="487"/>
      <c r="J739" s="487"/>
      <c r="K739" s="487"/>
      <c r="L739" s="487"/>
      <c r="M739" s="487"/>
      <c r="N739" s="487"/>
      <c r="O739" s="487"/>
      <c r="P739" s="487"/>
      <c r="Q739" s="487"/>
      <c r="R739" s="487"/>
      <c r="S739" s="487"/>
      <c r="T739" s="487"/>
      <c r="U739" s="487"/>
      <c r="V739" s="487"/>
      <c r="X739" s="487"/>
      <c r="Y739" s="487"/>
      <c r="AA739" s="487"/>
    </row>
    <row r="740" spans="7:27" x14ac:dyDescent="0.25">
      <c r="G740" s="487"/>
      <c r="H740" s="487"/>
      <c r="I740" s="487"/>
      <c r="J740" s="487"/>
      <c r="K740" s="487"/>
      <c r="L740" s="487"/>
      <c r="M740" s="487"/>
      <c r="N740" s="487"/>
      <c r="O740" s="487"/>
      <c r="P740" s="487"/>
      <c r="Q740" s="487"/>
      <c r="R740" s="487"/>
      <c r="S740" s="487"/>
      <c r="T740" s="487"/>
      <c r="U740" s="487"/>
      <c r="V740" s="487"/>
      <c r="X740" s="487"/>
      <c r="Y740" s="487"/>
      <c r="AA740" s="487"/>
    </row>
    <row r="741" spans="7:27" x14ac:dyDescent="0.25">
      <c r="G741" s="487"/>
      <c r="H741" s="487"/>
      <c r="I741" s="487"/>
      <c r="J741" s="487"/>
      <c r="K741" s="487"/>
      <c r="L741" s="487"/>
      <c r="M741" s="487"/>
      <c r="N741" s="487"/>
      <c r="O741" s="487"/>
      <c r="P741" s="487"/>
      <c r="Q741" s="487"/>
      <c r="R741" s="487"/>
      <c r="S741" s="487"/>
      <c r="T741" s="487"/>
      <c r="U741" s="487"/>
      <c r="V741" s="487"/>
      <c r="X741" s="487"/>
      <c r="Y741" s="487"/>
      <c r="AA741" s="487"/>
    </row>
    <row r="742" spans="7:27" x14ac:dyDescent="0.25">
      <c r="G742" s="487"/>
      <c r="H742" s="487"/>
      <c r="I742" s="487"/>
      <c r="J742" s="487"/>
      <c r="K742" s="487"/>
      <c r="L742" s="487"/>
      <c r="M742" s="487"/>
      <c r="N742" s="487"/>
      <c r="O742" s="487"/>
      <c r="P742" s="487"/>
      <c r="Q742" s="487"/>
      <c r="R742" s="487"/>
      <c r="S742" s="487"/>
      <c r="T742" s="487"/>
      <c r="U742" s="487"/>
      <c r="V742" s="487"/>
      <c r="X742" s="487"/>
      <c r="Y742" s="487"/>
      <c r="AA742" s="487"/>
    </row>
    <row r="743" spans="7:27" x14ac:dyDescent="0.25">
      <c r="G743" s="487"/>
      <c r="H743" s="487"/>
      <c r="I743" s="487"/>
      <c r="J743" s="487"/>
      <c r="K743" s="487"/>
      <c r="L743" s="487"/>
      <c r="M743" s="487"/>
      <c r="N743" s="487"/>
      <c r="O743" s="487"/>
      <c r="P743" s="487"/>
      <c r="Q743" s="487"/>
      <c r="R743" s="487"/>
      <c r="S743" s="487"/>
      <c r="T743" s="487"/>
      <c r="U743" s="487"/>
      <c r="V743" s="487"/>
      <c r="X743" s="487"/>
      <c r="Y743" s="487"/>
      <c r="AA743" s="487"/>
    </row>
    <row r="744" spans="7:27" x14ac:dyDescent="0.25">
      <c r="G744" s="487"/>
      <c r="H744" s="487"/>
      <c r="I744" s="487"/>
      <c r="J744" s="487"/>
      <c r="K744" s="487"/>
      <c r="L744" s="487"/>
      <c r="M744" s="487"/>
      <c r="N744" s="487"/>
      <c r="O744" s="487"/>
      <c r="P744" s="487"/>
      <c r="Q744" s="487"/>
      <c r="R744" s="487"/>
      <c r="S744" s="487"/>
      <c r="T744" s="487"/>
      <c r="U744" s="487"/>
      <c r="V744" s="487"/>
      <c r="X744" s="487"/>
      <c r="Y744" s="487"/>
      <c r="AA744" s="487"/>
    </row>
    <row r="745" spans="7:27" x14ac:dyDescent="0.25">
      <c r="G745" s="487"/>
      <c r="H745" s="487"/>
      <c r="I745" s="487"/>
      <c r="J745" s="487"/>
      <c r="K745" s="487"/>
      <c r="L745" s="487"/>
      <c r="M745" s="487"/>
      <c r="N745" s="487"/>
      <c r="O745" s="487"/>
      <c r="P745" s="487"/>
      <c r="Q745" s="487"/>
      <c r="R745" s="487"/>
      <c r="S745" s="487"/>
      <c r="T745" s="487"/>
      <c r="U745" s="487"/>
      <c r="V745" s="487"/>
      <c r="X745" s="487"/>
      <c r="Y745" s="487"/>
      <c r="AA745" s="487"/>
    </row>
    <row r="746" spans="7:27" x14ac:dyDescent="0.25">
      <c r="G746" s="487"/>
      <c r="H746" s="487"/>
      <c r="I746" s="487"/>
      <c r="J746" s="487"/>
      <c r="K746" s="487"/>
      <c r="L746" s="487"/>
      <c r="M746" s="487"/>
      <c r="N746" s="487"/>
      <c r="O746" s="487"/>
      <c r="P746" s="487"/>
      <c r="Q746" s="487"/>
      <c r="R746" s="487"/>
      <c r="S746" s="487"/>
      <c r="T746" s="487"/>
      <c r="U746" s="487"/>
      <c r="V746" s="487"/>
      <c r="X746" s="487"/>
      <c r="Y746" s="487"/>
      <c r="AA746" s="487"/>
    </row>
    <row r="747" spans="7:27" x14ac:dyDescent="0.25">
      <c r="G747" s="487"/>
      <c r="H747" s="487"/>
      <c r="I747" s="487"/>
      <c r="J747" s="487"/>
      <c r="K747" s="487"/>
      <c r="L747" s="487"/>
      <c r="M747" s="487"/>
      <c r="N747" s="487"/>
      <c r="O747" s="487"/>
      <c r="P747" s="487"/>
      <c r="Q747" s="487"/>
      <c r="R747" s="487"/>
      <c r="S747" s="487"/>
      <c r="T747" s="487"/>
      <c r="U747" s="487"/>
      <c r="V747" s="487"/>
      <c r="X747" s="487"/>
      <c r="Y747" s="487"/>
      <c r="AA747" s="487"/>
    </row>
    <row r="748" spans="7:27" x14ac:dyDescent="0.25">
      <c r="G748" s="487"/>
      <c r="H748" s="487"/>
      <c r="I748" s="487"/>
      <c r="J748" s="487"/>
      <c r="K748" s="487"/>
      <c r="L748" s="487"/>
      <c r="M748" s="487"/>
      <c r="N748" s="487"/>
      <c r="O748" s="487"/>
      <c r="P748" s="487"/>
      <c r="Q748" s="487"/>
      <c r="R748" s="487"/>
      <c r="S748" s="487"/>
      <c r="T748" s="487"/>
      <c r="U748" s="487"/>
      <c r="V748" s="487"/>
      <c r="X748" s="487"/>
      <c r="Y748" s="487"/>
      <c r="AA748" s="487"/>
    </row>
    <row r="749" spans="7:27" x14ac:dyDescent="0.25">
      <c r="G749" s="487"/>
      <c r="H749" s="487"/>
      <c r="I749" s="487"/>
      <c r="J749" s="487"/>
      <c r="K749" s="487"/>
      <c r="L749" s="487"/>
      <c r="M749" s="487"/>
      <c r="N749" s="487"/>
      <c r="O749" s="487"/>
      <c r="P749" s="487"/>
      <c r="Q749" s="487"/>
      <c r="R749" s="487"/>
      <c r="S749" s="487"/>
      <c r="T749" s="487"/>
      <c r="U749" s="487"/>
      <c r="V749" s="487"/>
      <c r="X749" s="487"/>
      <c r="Y749" s="487"/>
      <c r="AA749" s="487"/>
    </row>
    <row r="750" spans="7:27" x14ac:dyDescent="0.25">
      <c r="G750" s="487"/>
      <c r="H750" s="487"/>
      <c r="I750" s="487"/>
      <c r="J750" s="487"/>
      <c r="K750" s="487"/>
      <c r="L750" s="487"/>
      <c r="M750" s="487"/>
      <c r="N750" s="487"/>
      <c r="O750" s="487"/>
      <c r="P750" s="487"/>
      <c r="Q750" s="487"/>
      <c r="R750" s="487"/>
      <c r="S750" s="487"/>
      <c r="T750" s="487"/>
      <c r="U750" s="487"/>
      <c r="V750" s="487"/>
      <c r="X750" s="487"/>
      <c r="Y750" s="487"/>
      <c r="AA750" s="487"/>
    </row>
    <row r="751" spans="7:27" x14ac:dyDescent="0.25">
      <c r="G751" s="487"/>
      <c r="H751" s="487"/>
      <c r="I751" s="487"/>
      <c r="J751" s="487"/>
      <c r="K751" s="487"/>
      <c r="L751" s="487"/>
      <c r="M751" s="487"/>
      <c r="N751" s="487"/>
      <c r="O751" s="487"/>
      <c r="P751" s="487"/>
      <c r="Q751" s="487"/>
      <c r="R751" s="487"/>
      <c r="S751" s="487"/>
      <c r="T751" s="487"/>
      <c r="U751" s="487"/>
      <c r="V751" s="487"/>
      <c r="X751" s="487"/>
      <c r="Y751" s="487"/>
      <c r="AA751" s="487"/>
    </row>
    <row r="752" spans="7:27" x14ac:dyDescent="0.25">
      <c r="G752" s="487"/>
      <c r="H752" s="487"/>
      <c r="I752" s="487"/>
      <c r="J752" s="487"/>
      <c r="K752" s="487"/>
      <c r="L752" s="487"/>
      <c r="M752" s="487"/>
      <c r="N752" s="487"/>
      <c r="O752" s="487"/>
      <c r="P752" s="487"/>
      <c r="Q752" s="487"/>
      <c r="R752" s="487"/>
      <c r="S752" s="487"/>
      <c r="T752" s="487"/>
      <c r="U752" s="487"/>
      <c r="V752" s="487"/>
      <c r="X752" s="487"/>
      <c r="Y752" s="487"/>
      <c r="AA752" s="487"/>
    </row>
    <row r="753" spans="7:27" x14ac:dyDescent="0.25">
      <c r="G753" s="487"/>
      <c r="H753" s="487"/>
      <c r="I753" s="487"/>
      <c r="J753" s="487"/>
      <c r="K753" s="487"/>
      <c r="L753" s="487"/>
      <c r="M753" s="487"/>
      <c r="N753" s="487"/>
      <c r="O753" s="487"/>
      <c r="P753" s="487"/>
      <c r="Q753" s="487"/>
      <c r="R753" s="487"/>
      <c r="S753" s="487"/>
      <c r="T753" s="487"/>
      <c r="U753" s="487"/>
      <c r="V753" s="487"/>
      <c r="X753" s="487"/>
      <c r="Y753" s="487"/>
      <c r="AA753" s="487"/>
    </row>
    <row r="754" spans="7:27" x14ac:dyDescent="0.25">
      <c r="G754" s="487"/>
      <c r="H754" s="487"/>
      <c r="I754" s="487"/>
      <c r="J754" s="487"/>
      <c r="K754" s="487"/>
      <c r="L754" s="487"/>
      <c r="M754" s="487"/>
      <c r="N754" s="487"/>
      <c r="O754" s="487"/>
      <c r="P754" s="487"/>
      <c r="Q754" s="487"/>
      <c r="R754" s="487"/>
      <c r="S754" s="487"/>
      <c r="T754" s="487"/>
      <c r="U754" s="487"/>
      <c r="V754" s="487"/>
      <c r="X754" s="487"/>
      <c r="Y754" s="487"/>
      <c r="AA754" s="487"/>
    </row>
    <row r="755" spans="7:27" x14ac:dyDescent="0.25">
      <c r="G755" s="487"/>
      <c r="H755" s="487"/>
      <c r="I755" s="487"/>
      <c r="J755" s="487"/>
      <c r="K755" s="487"/>
      <c r="L755" s="487"/>
      <c r="M755" s="487"/>
      <c r="N755" s="487"/>
      <c r="O755" s="487"/>
      <c r="P755" s="487"/>
      <c r="Q755" s="487"/>
      <c r="R755" s="487"/>
      <c r="S755" s="487"/>
      <c r="T755" s="487"/>
      <c r="U755" s="487"/>
      <c r="V755" s="487"/>
      <c r="X755" s="487"/>
      <c r="Y755" s="487"/>
      <c r="AA755" s="487"/>
    </row>
    <row r="756" spans="7:27" x14ac:dyDescent="0.25">
      <c r="G756" s="487"/>
      <c r="H756" s="487"/>
      <c r="I756" s="487"/>
      <c r="J756" s="487"/>
      <c r="K756" s="487"/>
      <c r="L756" s="487"/>
      <c r="M756" s="487"/>
      <c r="N756" s="487"/>
      <c r="O756" s="487"/>
      <c r="P756" s="487"/>
      <c r="Q756" s="487"/>
      <c r="R756" s="487"/>
      <c r="S756" s="487"/>
      <c r="T756" s="487"/>
      <c r="U756" s="487"/>
      <c r="V756" s="487"/>
      <c r="X756" s="487"/>
      <c r="Y756" s="487"/>
      <c r="AA756" s="487"/>
    </row>
    <row r="757" spans="7:27" x14ac:dyDescent="0.25">
      <c r="G757" s="487"/>
      <c r="H757" s="487"/>
      <c r="I757" s="487"/>
      <c r="J757" s="487"/>
      <c r="K757" s="487"/>
      <c r="L757" s="487"/>
      <c r="M757" s="487"/>
      <c r="N757" s="487"/>
      <c r="O757" s="487"/>
      <c r="P757" s="487"/>
      <c r="Q757" s="487"/>
      <c r="R757" s="487"/>
      <c r="S757" s="487"/>
      <c r="T757" s="487"/>
      <c r="U757" s="487"/>
      <c r="V757" s="487"/>
      <c r="X757" s="487"/>
      <c r="Y757" s="487"/>
      <c r="AA757" s="487"/>
    </row>
    <row r="758" spans="7:27" x14ac:dyDescent="0.25">
      <c r="G758" s="487"/>
      <c r="H758" s="487"/>
      <c r="I758" s="487"/>
      <c r="J758" s="487"/>
      <c r="K758" s="487"/>
      <c r="L758" s="487"/>
      <c r="M758" s="487"/>
      <c r="N758" s="487"/>
      <c r="O758" s="487"/>
      <c r="P758" s="487"/>
      <c r="Q758" s="487"/>
      <c r="R758" s="487"/>
      <c r="S758" s="487"/>
      <c r="T758" s="487"/>
      <c r="U758" s="487"/>
      <c r="V758" s="487"/>
      <c r="X758" s="487"/>
      <c r="Y758" s="487"/>
      <c r="AA758" s="487"/>
    </row>
    <row r="759" spans="7:27" x14ac:dyDescent="0.25">
      <c r="G759" s="487"/>
      <c r="H759" s="487"/>
      <c r="I759" s="487"/>
      <c r="J759" s="487"/>
      <c r="K759" s="487"/>
      <c r="L759" s="487"/>
      <c r="M759" s="487"/>
      <c r="N759" s="487"/>
      <c r="O759" s="487"/>
      <c r="P759" s="487"/>
      <c r="Q759" s="487"/>
      <c r="R759" s="487"/>
      <c r="S759" s="487"/>
      <c r="T759" s="487"/>
      <c r="U759" s="487"/>
      <c r="V759" s="487"/>
      <c r="X759" s="487"/>
      <c r="Y759" s="487"/>
      <c r="AA759" s="487"/>
    </row>
    <row r="760" spans="7:27" x14ac:dyDescent="0.25">
      <c r="G760" s="487"/>
      <c r="H760" s="487"/>
      <c r="I760" s="487"/>
      <c r="J760" s="487"/>
      <c r="K760" s="487"/>
      <c r="L760" s="487"/>
      <c r="M760" s="487"/>
      <c r="N760" s="487"/>
      <c r="O760" s="487"/>
      <c r="P760" s="487"/>
      <c r="Q760" s="487"/>
      <c r="R760" s="487"/>
      <c r="S760" s="487"/>
      <c r="T760" s="487"/>
      <c r="U760" s="487"/>
      <c r="V760" s="487"/>
      <c r="X760" s="487"/>
      <c r="Y760" s="487"/>
      <c r="AA760" s="487"/>
    </row>
    <row r="761" spans="7:27" x14ac:dyDescent="0.25">
      <c r="G761" s="487"/>
      <c r="H761" s="487"/>
      <c r="I761" s="487"/>
      <c r="J761" s="487"/>
      <c r="K761" s="487"/>
      <c r="L761" s="487"/>
      <c r="M761" s="487"/>
      <c r="N761" s="487"/>
      <c r="O761" s="487"/>
      <c r="P761" s="487"/>
      <c r="Q761" s="487"/>
      <c r="R761" s="487"/>
      <c r="S761" s="487"/>
      <c r="T761" s="487"/>
      <c r="U761" s="487"/>
      <c r="V761" s="487"/>
      <c r="X761" s="487"/>
      <c r="Y761" s="487"/>
      <c r="AA761" s="487"/>
    </row>
    <row r="762" spans="7:27" x14ac:dyDescent="0.25">
      <c r="G762" s="487"/>
      <c r="H762" s="487"/>
      <c r="I762" s="487"/>
      <c r="J762" s="487"/>
      <c r="K762" s="487"/>
      <c r="L762" s="487"/>
      <c r="M762" s="487"/>
      <c r="N762" s="487"/>
      <c r="O762" s="487"/>
      <c r="P762" s="487"/>
      <c r="Q762" s="487"/>
      <c r="R762" s="487"/>
      <c r="S762" s="487"/>
      <c r="T762" s="487"/>
      <c r="U762" s="487"/>
      <c r="V762" s="487"/>
      <c r="X762" s="487"/>
      <c r="Y762" s="487"/>
      <c r="AA762" s="487"/>
    </row>
    <row r="763" spans="7:27" x14ac:dyDescent="0.25">
      <c r="G763" s="487"/>
      <c r="H763" s="487"/>
      <c r="I763" s="487"/>
      <c r="J763" s="487"/>
      <c r="K763" s="487"/>
      <c r="L763" s="487"/>
      <c r="M763" s="487"/>
      <c r="N763" s="487"/>
      <c r="O763" s="487"/>
      <c r="P763" s="487"/>
      <c r="Q763" s="487"/>
      <c r="R763" s="487"/>
      <c r="S763" s="487"/>
      <c r="T763" s="487"/>
      <c r="U763" s="487"/>
      <c r="V763" s="487"/>
      <c r="X763" s="487"/>
      <c r="Y763" s="487"/>
      <c r="AA763" s="487"/>
    </row>
    <row r="764" spans="7:27" x14ac:dyDescent="0.25">
      <c r="G764" s="487"/>
      <c r="H764" s="487"/>
      <c r="I764" s="487"/>
      <c r="J764" s="487"/>
      <c r="K764" s="487"/>
      <c r="L764" s="487"/>
      <c r="M764" s="487"/>
      <c r="N764" s="487"/>
      <c r="O764" s="487"/>
      <c r="P764" s="487"/>
      <c r="Q764" s="487"/>
      <c r="R764" s="487"/>
      <c r="S764" s="487"/>
      <c r="T764" s="487"/>
      <c r="U764" s="487"/>
      <c r="V764" s="487"/>
      <c r="X764" s="487"/>
      <c r="Y764" s="487"/>
      <c r="AA764" s="487"/>
    </row>
    <row r="765" spans="7:27" x14ac:dyDescent="0.25">
      <c r="G765" s="487"/>
      <c r="H765" s="487"/>
      <c r="I765" s="487"/>
      <c r="J765" s="487"/>
      <c r="K765" s="487"/>
      <c r="L765" s="487"/>
      <c r="M765" s="487"/>
      <c r="N765" s="487"/>
      <c r="O765" s="487"/>
      <c r="P765" s="487"/>
      <c r="Q765" s="487"/>
      <c r="R765" s="487"/>
      <c r="S765" s="487"/>
      <c r="T765" s="487"/>
      <c r="U765" s="487"/>
      <c r="V765" s="487"/>
      <c r="X765" s="487"/>
      <c r="Y765" s="487"/>
      <c r="AA765" s="487"/>
    </row>
    <row r="766" spans="7:27" x14ac:dyDescent="0.25">
      <c r="G766" s="487"/>
      <c r="H766" s="487"/>
      <c r="I766" s="487"/>
      <c r="J766" s="487"/>
      <c r="K766" s="487"/>
      <c r="L766" s="487"/>
      <c r="M766" s="487"/>
      <c r="N766" s="487"/>
      <c r="O766" s="487"/>
      <c r="P766" s="487"/>
      <c r="Q766" s="487"/>
      <c r="R766" s="487"/>
      <c r="S766" s="487"/>
      <c r="T766" s="487"/>
      <c r="U766" s="487"/>
      <c r="V766" s="487"/>
      <c r="X766" s="487"/>
      <c r="Y766" s="487"/>
      <c r="AA766" s="487"/>
    </row>
    <row r="767" spans="7:27" x14ac:dyDescent="0.25">
      <c r="G767" s="487"/>
      <c r="H767" s="487"/>
      <c r="I767" s="487"/>
      <c r="J767" s="487"/>
      <c r="K767" s="487"/>
      <c r="L767" s="487"/>
      <c r="M767" s="487"/>
      <c r="N767" s="487"/>
      <c r="O767" s="487"/>
      <c r="P767" s="487"/>
      <c r="Q767" s="487"/>
      <c r="R767" s="487"/>
      <c r="S767" s="487"/>
      <c r="T767" s="487"/>
      <c r="U767" s="487"/>
      <c r="V767" s="487"/>
      <c r="X767" s="487"/>
      <c r="Y767" s="487"/>
      <c r="AA767" s="487"/>
    </row>
    <row r="768" spans="7:27" x14ac:dyDescent="0.25">
      <c r="G768" s="487"/>
      <c r="H768" s="487"/>
      <c r="I768" s="487"/>
      <c r="J768" s="487"/>
      <c r="K768" s="487"/>
      <c r="L768" s="487"/>
      <c r="M768" s="487"/>
      <c r="N768" s="487"/>
      <c r="O768" s="487"/>
      <c r="P768" s="487"/>
      <c r="Q768" s="487"/>
      <c r="R768" s="487"/>
      <c r="S768" s="487"/>
      <c r="T768" s="487"/>
      <c r="U768" s="487"/>
      <c r="V768" s="487"/>
      <c r="X768" s="487"/>
      <c r="Y768" s="487"/>
      <c r="AA768" s="487"/>
    </row>
    <row r="769" spans="7:27" x14ac:dyDescent="0.25">
      <c r="G769" s="487"/>
      <c r="H769" s="487"/>
      <c r="I769" s="487"/>
      <c r="J769" s="487"/>
      <c r="K769" s="487"/>
      <c r="L769" s="487"/>
      <c r="M769" s="487"/>
      <c r="N769" s="487"/>
      <c r="O769" s="487"/>
      <c r="P769" s="487"/>
      <c r="Q769" s="487"/>
      <c r="R769" s="487"/>
      <c r="S769" s="487"/>
      <c r="T769" s="487"/>
      <c r="U769" s="487"/>
      <c r="V769" s="487"/>
      <c r="X769" s="487"/>
      <c r="Y769" s="487"/>
      <c r="AA769" s="487"/>
    </row>
    <row r="770" spans="7:27" x14ac:dyDescent="0.25">
      <c r="G770" s="487"/>
      <c r="H770" s="487"/>
      <c r="I770" s="487"/>
      <c r="J770" s="487"/>
      <c r="K770" s="487"/>
      <c r="L770" s="487"/>
      <c r="M770" s="487"/>
      <c r="N770" s="487"/>
      <c r="O770" s="487"/>
      <c r="P770" s="487"/>
      <c r="Q770" s="487"/>
      <c r="R770" s="487"/>
      <c r="S770" s="487"/>
      <c r="T770" s="487"/>
      <c r="U770" s="487"/>
      <c r="V770" s="487"/>
      <c r="X770" s="487"/>
      <c r="Y770" s="487"/>
      <c r="AA770" s="487"/>
    </row>
    <row r="771" spans="7:27" x14ac:dyDescent="0.25">
      <c r="G771" s="487"/>
      <c r="H771" s="487"/>
      <c r="I771" s="487"/>
      <c r="J771" s="487"/>
      <c r="K771" s="487"/>
      <c r="L771" s="487"/>
      <c r="M771" s="487"/>
      <c r="N771" s="487"/>
      <c r="O771" s="487"/>
      <c r="P771" s="487"/>
      <c r="Q771" s="487"/>
      <c r="R771" s="487"/>
      <c r="S771" s="487"/>
      <c r="T771" s="487"/>
      <c r="U771" s="487"/>
      <c r="V771" s="487"/>
      <c r="X771" s="487"/>
      <c r="Y771" s="487"/>
      <c r="AA771" s="487"/>
    </row>
    <row r="772" spans="7:27" x14ac:dyDescent="0.25">
      <c r="G772" s="487"/>
      <c r="H772" s="487"/>
      <c r="I772" s="487"/>
      <c r="J772" s="487"/>
      <c r="K772" s="487"/>
      <c r="L772" s="487"/>
      <c r="M772" s="487"/>
      <c r="N772" s="487"/>
      <c r="O772" s="487"/>
      <c r="P772" s="487"/>
      <c r="Q772" s="487"/>
      <c r="R772" s="487"/>
      <c r="S772" s="487"/>
      <c r="T772" s="487"/>
      <c r="U772" s="487"/>
      <c r="V772" s="487"/>
      <c r="X772" s="487"/>
      <c r="Y772" s="487"/>
      <c r="AA772" s="487"/>
    </row>
    <row r="773" spans="7:27" x14ac:dyDescent="0.25">
      <c r="G773" s="487"/>
      <c r="H773" s="487"/>
      <c r="I773" s="487"/>
      <c r="J773" s="487"/>
      <c r="K773" s="487"/>
      <c r="L773" s="487"/>
      <c r="M773" s="487"/>
      <c r="N773" s="487"/>
      <c r="O773" s="487"/>
      <c r="P773" s="487"/>
      <c r="Q773" s="487"/>
      <c r="R773" s="487"/>
      <c r="S773" s="487"/>
      <c r="T773" s="487"/>
      <c r="U773" s="487"/>
      <c r="V773" s="487"/>
      <c r="X773" s="487"/>
      <c r="Y773" s="487"/>
      <c r="AA773" s="487"/>
    </row>
    <row r="774" spans="7:27" x14ac:dyDescent="0.25">
      <c r="G774" s="487"/>
      <c r="H774" s="487"/>
      <c r="I774" s="487"/>
      <c r="J774" s="487"/>
      <c r="K774" s="487"/>
      <c r="L774" s="487"/>
      <c r="M774" s="487"/>
      <c r="N774" s="487"/>
      <c r="O774" s="487"/>
      <c r="P774" s="487"/>
      <c r="Q774" s="487"/>
      <c r="R774" s="487"/>
      <c r="S774" s="487"/>
      <c r="T774" s="487"/>
      <c r="U774" s="487"/>
      <c r="V774" s="487"/>
      <c r="X774" s="487"/>
      <c r="Y774" s="487"/>
      <c r="AA774" s="487"/>
    </row>
    <row r="775" spans="7:27" x14ac:dyDescent="0.25">
      <c r="G775" s="487"/>
      <c r="H775" s="487"/>
      <c r="I775" s="487"/>
      <c r="J775" s="487"/>
      <c r="K775" s="487"/>
      <c r="L775" s="487"/>
      <c r="M775" s="487"/>
      <c r="N775" s="487"/>
      <c r="O775" s="487"/>
      <c r="P775" s="487"/>
      <c r="Q775" s="487"/>
      <c r="R775" s="487"/>
      <c r="S775" s="487"/>
      <c r="T775" s="487"/>
      <c r="U775" s="487"/>
      <c r="V775" s="487"/>
      <c r="X775" s="487"/>
      <c r="Y775" s="487"/>
      <c r="AA775" s="487"/>
    </row>
    <row r="776" spans="7:27" x14ac:dyDescent="0.25">
      <c r="G776" s="487"/>
      <c r="H776" s="487"/>
      <c r="I776" s="487"/>
      <c r="J776" s="487"/>
      <c r="K776" s="487"/>
      <c r="L776" s="487"/>
      <c r="M776" s="487"/>
      <c r="N776" s="487"/>
      <c r="O776" s="487"/>
      <c r="P776" s="487"/>
      <c r="Q776" s="487"/>
      <c r="R776" s="487"/>
      <c r="S776" s="487"/>
      <c r="T776" s="487"/>
      <c r="U776" s="487"/>
      <c r="V776" s="487"/>
      <c r="X776" s="487"/>
      <c r="Y776" s="487"/>
      <c r="AA776" s="487"/>
    </row>
    <row r="777" spans="7:27" x14ac:dyDescent="0.25">
      <c r="G777" s="487"/>
      <c r="H777" s="487"/>
      <c r="I777" s="487"/>
      <c r="J777" s="487"/>
      <c r="K777" s="487"/>
      <c r="L777" s="487"/>
      <c r="M777" s="487"/>
      <c r="N777" s="487"/>
      <c r="O777" s="487"/>
      <c r="P777" s="487"/>
      <c r="Q777" s="487"/>
      <c r="R777" s="487"/>
      <c r="S777" s="487"/>
      <c r="T777" s="487"/>
      <c r="U777" s="487"/>
      <c r="V777" s="487"/>
      <c r="X777" s="487"/>
      <c r="Y777" s="487"/>
      <c r="AA777" s="487"/>
    </row>
    <row r="778" spans="7:27" x14ac:dyDescent="0.25">
      <c r="G778" s="487"/>
      <c r="H778" s="487"/>
      <c r="I778" s="487"/>
      <c r="J778" s="487"/>
      <c r="K778" s="487"/>
      <c r="L778" s="487"/>
      <c r="M778" s="487"/>
      <c r="N778" s="487"/>
      <c r="O778" s="487"/>
      <c r="P778" s="487"/>
      <c r="Q778" s="487"/>
      <c r="R778" s="487"/>
      <c r="S778" s="487"/>
      <c r="T778" s="487"/>
      <c r="U778" s="487"/>
      <c r="V778" s="487"/>
      <c r="X778" s="487"/>
      <c r="Y778" s="487"/>
      <c r="AA778" s="487"/>
    </row>
    <row r="779" spans="7:27" x14ac:dyDescent="0.25">
      <c r="G779" s="487"/>
      <c r="H779" s="487"/>
      <c r="I779" s="487"/>
      <c r="J779" s="487"/>
      <c r="K779" s="487"/>
      <c r="L779" s="487"/>
      <c r="M779" s="487"/>
      <c r="N779" s="487"/>
      <c r="O779" s="487"/>
      <c r="P779" s="487"/>
      <c r="Q779" s="487"/>
      <c r="R779" s="487"/>
      <c r="S779" s="487"/>
      <c r="T779" s="487"/>
      <c r="U779" s="487"/>
      <c r="V779" s="487"/>
      <c r="X779" s="487"/>
      <c r="Y779" s="487"/>
      <c r="AA779" s="487"/>
    </row>
    <row r="780" spans="7:27" x14ac:dyDescent="0.25">
      <c r="G780" s="487"/>
      <c r="H780" s="487"/>
      <c r="I780" s="487"/>
      <c r="J780" s="487"/>
      <c r="K780" s="487"/>
      <c r="L780" s="487"/>
      <c r="M780" s="487"/>
      <c r="N780" s="487"/>
      <c r="O780" s="487"/>
      <c r="P780" s="487"/>
      <c r="Q780" s="487"/>
      <c r="R780" s="487"/>
      <c r="S780" s="487"/>
      <c r="T780" s="487"/>
      <c r="U780" s="487"/>
      <c r="V780" s="487"/>
      <c r="X780" s="487"/>
      <c r="Y780" s="487"/>
      <c r="AA780" s="487"/>
    </row>
    <row r="781" spans="7:27" x14ac:dyDescent="0.25">
      <c r="G781" s="487"/>
      <c r="H781" s="487"/>
      <c r="I781" s="487"/>
      <c r="J781" s="487"/>
      <c r="K781" s="487"/>
      <c r="L781" s="487"/>
      <c r="M781" s="487"/>
      <c r="N781" s="487"/>
      <c r="O781" s="487"/>
      <c r="P781" s="487"/>
      <c r="Q781" s="487"/>
      <c r="R781" s="487"/>
      <c r="S781" s="487"/>
      <c r="T781" s="487"/>
      <c r="U781" s="487"/>
      <c r="V781" s="487"/>
      <c r="X781" s="487"/>
      <c r="Y781" s="487"/>
      <c r="AA781" s="487"/>
    </row>
    <row r="782" spans="7:27" x14ac:dyDescent="0.25">
      <c r="G782" s="487"/>
      <c r="H782" s="487"/>
      <c r="I782" s="487"/>
      <c r="J782" s="487"/>
      <c r="K782" s="487"/>
      <c r="L782" s="487"/>
      <c r="M782" s="487"/>
      <c r="N782" s="487"/>
      <c r="O782" s="487"/>
      <c r="P782" s="487"/>
      <c r="Q782" s="487"/>
      <c r="R782" s="487"/>
      <c r="S782" s="487"/>
      <c r="T782" s="487"/>
      <c r="U782" s="487"/>
      <c r="V782" s="487"/>
      <c r="X782" s="487"/>
      <c r="Y782" s="487"/>
      <c r="AA782" s="487"/>
    </row>
    <row r="783" spans="7:27" x14ac:dyDescent="0.25">
      <c r="G783" s="487"/>
      <c r="H783" s="487"/>
      <c r="I783" s="487"/>
      <c r="J783" s="487"/>
      <c r="K783" s="487"/>
      <c r="L783" s="487"/>
      <c r="M783" s="487"/>
      <c r="N783" s="487"/>
      <c r="O783" s="487"/>
      <c r="P783" s="487"/>
      <c r="Q783" s="487"/>
      <c r="R783" s="487"/>
      <c r="S783" s="487"/>
      <c r="T783" s="487"/>
      <c r="U783" s="487"/>
      <c r="V783" s="487"/>
      <c r="X783" s="487"/>
      <c r="Y783" s="487"/>
      <c r="AA783" s="487"/>
    </row>
    <row r="784" spans="7:27" x14ac:dyDescent="0.25">
      <c r="G784" s="487"/>
      <c r="H784" s="487"/>
      <c r="I784" s="487"/>
      <c r="J784" s="487"/>
      <c r="K784" s="487"/>
      <c r="L784" s="487"/>
      <c r="M784" s="487"/>
      <c r="N784" s="487"/>
      <c r="O784" s="487"/>
      <c r="P784" s="487"/>
      <c r="Q784" s="487"/>
      <c r="R784" s="487"/>
      <c r="S784" s="487"/>
      <c r="T784" s="487"/>
      <c r="U784" s="487"/>
      <c r="V784" s="487"/>
      <c r="X784" s="487"/>
      <c r="Y784" s="487"/>
      <c r="AA784" s="487"/>
    </row>
    <row r="785" spans="7:27" x14ac:dyDescent="0.25">
      <c r="G785" s="487"/>
      <c r="H785" s="487"/>
      <c r="I785" s="487"/>
      <c r="J785" s="487"/>
      <c r="K785" s="487"/>
      <c r="L785" s="487"/>
      <c r="M785" s="487"/>
      <c r="N785" s="487"/>
      <c r="O785" s="487"/>
      <c r="P785" s="487"/>
      <c r="Q785" s="487"/>
      <c r="R785" s="487"/>
      <c r="S785" s="487"/>
      <c r="T785" s="487"/>
      <c r="U785" s="487"/>
      <c r="V785" s="487"/>
      <c r="X785" s="487"/>
      <c r="Y785" s="487"/>
      <c r="AA785" s="487"/>
    </row>
    <row r="786" spans="7:27" x14ac:dyDescent="0.25">
      <c r="G786" s="487"/>
      <c r="H786" s="487"/>
      <c r="I786" s="487"/>
      <c r="J786" s="487"/>
      <c r="K786" s="487"/>
      <c r="L786" s="487"/>
      <c r="M786" s="487"/>
      <c r="N786" s="487"/>
      <c r="O786" s="487"/>
      <c r="P786" s="487"/>
      <c r="Q786" s="487"/>
      <c r="R786" s="487"/>
      <c r="S786" s="487"/>
      <c r="T786" s="487"/>
      <c r="U786" s="487"/>
      <c r="V786" s="487"/>
      <c r="X786" s="487"/>
      <c r="Y786" s="487"/>
      <c r="AA786" s="487"/>
    </row>
    <row r="787" spans="7:27" x14ac:dyDescent="0.25">
      <c r="G787" s="487"/>
      <c r="H787" s="487"/>
      <c r="I787" s="487"/>
      <c r="J787" s="487"/>
      <c r="K787" s="487"/>
      <c r="L787" s="487"/>
      <c r="M787" s="487"/>
      <c r="N787" s="487"/>
      <c r="O787" s="487"/>
      <c r="P787" s="487"/>
      <c r="Q787" s="487"/>
      <c r="R787" s="487"/>
      <c r="S787" s="487"/>
      <c r="T787" s="487"/>
      <c r="U787" s="487"/>
      <c r="V787" s="487"/>
      <c r="X787" s="487"/>
      <c r="Y787" s="487"/>
      <c r="AA787" s="487"/>
    </row>
    <row r="788" spans="7:27" x14ac:dyDescent="0.25">
      <c r="G788" s="487"/>
      <c r="H788" s="487"/>
      <c r="I788" s="487"/>
      <c r="J788" s="487"/>
      <c r="K788" s="487"/>
      <c r="L788" s="487"/>
      <c r="M788" s="487"/>
      <c r="N788" s="487"/>
      <c r="O788" s="487"/>
      <c r="P788" s="487"/>
      <c r="Q788" s="487"/>
      <c r="R788" s="487"/>
      <c r="S788" s="487"/>
      <c r="T788" s="487"/>
      <c r="U788" s="487"/>
      <c r="V788" s="487"/>
      <c r="X788" s="487"/>
      <c r="Y788" s="487"/>
      <c r="AA788" s="487"/>
    </row>
    <row r="789" spans="7:27" x14ac:dyDescent="0.25">
      <c r="G789" s="487"/>
      <c r="H789" s="487"/>
      <c r="I789" s="487"/>
      <c r="J789" s="487"/>
      <c r="K789" s="487"/>
      <c r="L789" s="487"/>
      <c r="M789" s="487"/>
      <c r="N789" s="487"/>
      <c r="O789" s="487"/>
      <c r="P789" s="487"/>
      <c r="Q789" s="487"/>
      <c r="R789" s="487"/>
      <c r="S789" s="487"/>
      <c r="T789" s="487"/>
      <c r="U789" s="487"/>
      <c r="V789" s="487"/>
      <c r="X789" s="487"/>
      <c r="Y789" s="487"/>
      <c r="AA789" s="487"/>
    </row>
    <row r="790" spans="7:27" x14ac:dyDescent="0.25">
      <c r="G790" s="487"/>
      <c r="H790" s="487"/>
      <c r="I790" s="487"/>
      <c r="J790" s="487"/>
      <c r="K790" s="487"/>
      <c r="L790" s="487"/>
      <c r="M790" s="487"/>
      <c r="N790" s="487"/>
      <c r="O790" s="487"/>
      <c r="P790" s="487"/>
      <c r="Q790" s="487"/>
      <c r="R790" s="487"/>
      <c r="S790" s="487"/>
      <c r="T790" s="487"/>
      <c r="U790" s="487"/>
      <c r="V790" s="487"/>
      <c r="X790" s="487"/>
      <c r="Y790" s="487"/>
      <c r="AA790" s="487"/>
    </row>
    <row r="791" spans="7:27" x14ac:dyDescent="0.25">
      <c r="G791" s="487"/>
      <c r="H791" s="487"/>
      <c r="I791" s="487"/>
      <c r="J791" s="487"/>
      <c r="K791" s="487"/>
      <c r="L791" s="487"/>
      <c r="M791" s="487"/>
      <c r="N791" s="487"/>
      <c r="O791" s="487"/>
      <c r="P791" s="487"/>
      <c r="Q791" s="487"/>
      <c r="R791" s="487"/>
      <c r="S791" s="487"/>
      <c r="T791" s="487"/>
      <c r="U791" s="487"/>
      <c r="V791" s="487"/>
      <c r="X791" s="487"/>
      <c r="Y791" s="487"/>
      <c r="AA791" s="487"/>
    </row>
    <row r="792" spans="7:27" x14ac:dyDescent="0.25">
      <c r="G792" s="487"/>
      <c r="H792" s="487"/>
      <c r="I792" s="487"/>
      <c r="J792" s="487"/>
      <c r="K792" s="487"/>
      <c r="L792" s="487"/>
      <c r="M792" s="487"/>
      <c r="N792" s="487"/>
      <c r="O792" s="487"/>
      <c r="P792" s="487"/>
      <c r="Q792" s="487"/>
      <c r="R792" s="487"/>
      <c r="S792" s="487"/>
      <c r="T792" s="487"/>
      <c r="U792" s="487"/>
      <c r="V792" s="487"/>
      <c r="X792" s="487"/>
      <c r="Y792" s="487"/>
      <c r="AA792" s="487"/>
    </row>
    <row r="793" spans="7:27" x14ac:dyDescent="0.25">
      <c r="G793" s="487"/>
      <c r="H793" s="487"/>
      <c r="I793" s="487"/>
      <c r="J793" s="487"/>
      <c r="K793" s="487"/>
      <c r="L793" s="487"/>
      <c r="M793" s="487"/>
      <c r="N793" s="487"/>
      <c r="O793" s="487"/>
      <c r="P793" s="487"/>
      <c r="Q793" s="487"/>
      <c r="R793" s="487"/>
      <c r="S793" s="487"/>
      <c r="T793" s="487"/>
      <c r="U793" s="487"/>
      <c r="V793" s="487"/>
      <c r="X793" s="487"/>
      <c r="Y793" s="487"/>
      <c r="AA793" s="487"/>
    </row>
    <row r="794" spans="7:27" x14ac:dyDescent="0.25">
      <c r="G794" s="487"/>
      <c r="H794" s="487"/>
      <c r="I794" s="487"/>
      <c r="J794" s="487"/>
      <c r="K794" s="487"/>
      <c r="L794" s="487"/>
      <c r="M794" s="487"/>
      <c r="N794" s="487"/>
      <c r="O794" s="487"/>
      <c r="P794" s="487"/>
      <c r="Q794" s="487"/>
      <c r="R794" s="487"/>
      <c r="S794" s="487"/>
      <c r="T794" s="487"/>
      <c r="U794" s="487"/>
      <c r="V794" s="487"/>
      <c r="X794" s="487"/>
      <c r="Y794" s="487"/>
      <c r="AA794" s="487"/>
    </row>
    <row r="795" spans="7:27" x14ac:dyDescent="0.25">
      <c r="G795" s="487"/>
      <c r="H795" s="487"/>
      <c r="I795" s="487"/>
      <c r="J795" s="487"/>
      <c r="K795" s="487"/>
      <c r="L795" s="487"/>
      <c r="M795" s="487"/>
      <c r="N795" s="487"/>
      <c r="O795" s="487"/>
      <c r="P795" s="487"/>
      <c r="Q795" s="487"/>
      <c r="R795" s="487"/>
      <c r="S795" s="487"/>
      <c r="T795" s="487"/>
      <c r="U795" s="487"/>
      <c r="V795" s="487"/>
      <c r="X795" s="487"/>
      <c r="Y795" s="487"/>
      <c r="AA795" s="487"/>
    </row>
    <row r="796" spans="7:27" x14ac:dyDescent="0.25">
      <c r="G796" s="487"/>
      <c r="H796" s="487"/>
      <c r="I796" s="487"/>
      <c r="J796" s="487"/>
      <c r="K796" s="487"/>
      <c r="L796" s="487"/>
      <c r="M796" s="487"/>
      <c r="N796" s="487"/>
      <c r="O796" s="487"/>
      <c r="P796" s="487"/>
      <c r="Q796" s="487"/>
      <c r="R796" s="487"/>
      <c r="S796" s="487"/>
      <c r="T796" s="487"/>
      <c r="U796" s="487"/>
      <c r="V796" s="487"/>
      <c r="X796" s="487"/>
      <c r="Y796" s="487"/>
      <c r="AA796" s="487"/>
    </row>
    <row r="797" spans="7:27" x14ac:dyDescent="0.25">
      <c r="G797" s="487"/>
      <c r="H797" s="487"/>
      <c r="I797" s="487"/>
      <c r="J797" s="487"/>
      <c r="K797" s="487"/>
      <c r="L797" s="487"/>
      <c r="M797" s="487"/>
      <c r="N797" s="487"/>
      <c r="O797" s="487"/>
      <c r="P797" s="487"/>
      <c r="Q797" s="487"/>
      <c r="R797" s="487"/>
      <c r="S797" s="487"/>
      <c r="T797" s="487"/>
      <c r="U797" s="487"/>
      <c r="V797" s="487"/>
      <c r="X797" s="487"/>
      <c r="Y797" s="487"/>
      <c r="AA797" s="487"/>
    </row>
    <row r="798" spans="7:27" x14ac:dyDescent="0.25">
      <c r="G798" s="487"/>
      <c r="H798" s="487"/>
      <c r="I798" s="487"/>
      <c r="J798" s="487"/>
      <c r="K798" s="487"/>
      <c r="L798" s="487"/>
      <c r="M798" s="487"/>
      <c r="N798" s="487"/>
      <c r="O798" s="487"/>
      <c r="P798" s="487"/>
      <c r="Q798" s="487"/>
      <c r="R798" s="487"/>
      <c r="S798" s="487"/>
      <c r="T798" s="487"/>
      <c r="U798" s="487"/>
      <c r="V798" s="487"/>
      <c r="X798" s="487"/>
      <c r="Y798" s="487"/>
      <c r="AA798" s="487"/>
    </row>
    <row r="799" spans="7:27" x14ac:dyDescent="0.25">
      <c r="G799" s="487"/>
      <c r="H799" s="487"/>
      <c r="I799" s="487"/>
      <c r="J799" s="487"/>
      <c r="K799" s="487"/>
      <c r="L799" s="487"/>
      <c r="M799" s="487"/>
      <c r="N799" s="487"/>
      <c r="O799" s="487"/>
      <c r="P799" s="487"/>
      <c r="Q799" s="487"/>
      <c r="R799" s="487"/>
      <c r="S799" s="487"/>
      <c r="T799" s="487"/>
      <c r="U799" s="487"/>
      <c r="V799" s="487"/>
      <c r="X799" s="487"/>
      <c r="Y799" s="487"/>
      <c r="AA799" s="487"/>
    </row>
    <row r="800" spans="7:27" x14ac:dyDescent="0.25">
      <c r="G800" s="487"/>
      <c r="H800" s="487"/>
      <c r="I800" s="487"/>
      <c r="J800" s="487"/>
      <c r="K800" s="487"/>
      <c r="L800" s="487"/>
      <c r="M800" s="487"/>
      <c r="N800" s="487"/>
      <c r="O800" s="487"/>
      <c r="P800" s="487"/>
      <c r="Q800" s="487"/>
      <c r="R800" s="487"/>
      <c r="S800" s="487"/>
      <c r="T800" s="487"/>
      <c r="U800" s="487"/>
      <c r="V800" s="487"/>
      <c r="X800" s="487"/>
      <c r="Y800" s="487"/>
      <c r="AA800" s="487"/>
    </row>
    <row r="801" spans="7:27" x14ac:dyDescent="0.25">
      <c r="G801" s="487"/>
      <c r="H801" s="487"/>
      <c r="I801" s="487"/>
      <c r="J801" s="487"/>
      <c r="K801" s="487"/>
      <c r="L801" s="487"/>
      <c r="M801" s="487"/>
      <c r="N801" s="487"/>
      <c r="O801" s="487"/>
      <c r="P801" s="487"/>
      <c r="Q801" s="487"/>
      <c r="R801" s="487"/>
      <c r="S801" s="487"/>
      <c r="T801" s="487"/>
      <c r="U801" s="487"/>
      <c r="V801" s="487"/>
      <c r="X801" s="487"/>
      <c r="Y801" s="487"/>
      <c r="AA801" s="487"/>
    </row>
    <row r="802" spans="7:27" x14ac:dyDescent="0.25">
      <c r="G802" s="487"/>
      <c r="H802" s="487"/>
      <c r="I802" s="487"/>
      <c r="J802" s="487"/>
      <c r="K802" s="487"/>
      <c r="L802" s="487"/>
      <c r="M802" s="487"/>
      <c r="N802" s="487"/>
      <c r="O802" s="487"/>
      <c r="P802" s="487"/>
      <c r="Q802" s="487"/>
      <c r="R802" s="487"/>
      <c r="S802" s="487"/>
      <c r="T802" s="487"/>
      <c r="U802" s="487"/>
      <c r="V802" s="487"/>
      <c r="X802" s="487"/>
      <c r="Y802" s="487"/>
      <c r="AA802" s="487"/>
    </row>
    <row r="803" spans="7:27" x14ac:dyDescent="0.25">
      <c r="G803" s="487"/>
      <c r="H803" s="487"/>
      <c r="I803" s="487"/>
      <c r="J803" s="487"/>
      <c r="K803" s="487"/>
      <c r="L803" s="487"/>
      <c r="M803" s="487"/>
      <c r="N803" s="487"/>
      <c r="O803" s="487"/>
      <c r="P803" s="487"/>
      <c r="Q803" s="487"/>
      <c r="R803" s="487"/>
      <c r="S803" s="487"/>
      <c r="T803" s="487"/>
      <c r="U803" s="487"/>
      <c r="V803" s="487"/>
      <c r="X803" s="487"/>
      <c r="Y803" s="487"/>
      <c r="AA803" s="487"/>
    </row>
    <row r="804" spans="7:27" x14ac:dyDescent="0.25">
      <c r="G804" s="487"/>
      <c r="H804" s="487"/>
      <c r="I804" s="487"/>
      <c r="J804" s="487"/>
      <c r="K804" s="487"/>
      <c r="L804" s="487"/>
      <c r="M804" s="487"/>
      <c r="N804" s="487"/>
      <c r="O804" s="487"/>
      <c r="P804" s="487"/>
      <c r="Q804" s="487"/>
      <c r="R804" s="487"/>
      <c r="S804" s="487"/>
      <c r="T804" s="487"/>
      <c r="U804" s="487"/>
      <c r="V804" s="487"/>
      <c r="X804" s="487"/>
      <c r="Y804" s="487"/>
      <c r="AA804" s="487"/>
    </row>
    <row r="805" spans="7:27" x14ac:dyDescent="0.25">
      <c r="G805" s="487"/>
      <c r="H805" s="487"/>
      <c r="I805" s="487"/>
      <c r="J805" s="487"/>
      <c r="K805" s="487"/>
      <c r="L805" s="487"/>
      <c r="M805" s="487"/>
      <c r="N805" s="487"/>
      <c r="O805" s="487"/>
      <c r="P805" s="487"/>
      <c r="Q805" s="487"/>
      <c r="R805" s="487"/>
      <c r="S805" s="487"/>
      <c r="T805" s="487"/>
      <c r="U805" s="487"/>
      <c r="V805" s="487"/>
      <c r="X805" s="487"/>
      <c r="Y805" s="487"/>
      <c r="AA805" s="487"/>
    </row>
    <row r="806" spans="7:27" x14ac:dyDescent="0.25">
      <c r="G806" s="487"/>
      <c r="H806" s="487"/>
      <c r="I806" s="487"/>
      <c r="J806" s="487"/>
      <c r="K806" s="487"/>
      <c r="L806" s="487"/>
      <c r="M806" s="487"/>
      <c r="N806" s="487"/>
      <c r="O806" s="487"/>
      <c r="P806" s="487"/>
      <c r="Q806" s="487"/>
      <c r="R806" s="487"/>
      <c r="S806" s="487"/>
      <c r="T806" s="487"/>
      <c r="U806" s="487"/>
      <c r="V806" s="487"/>
      <c r="X806" s="487"/>
      <c r="Y806" s="487"/>
      <c r="AA806" s="487"/>
    </row>
    <row r="807" spans="7:27" x14ac:dyDescent="0.25">
      <c r="G807" s="487"/>
      <c r="H807" s="487"/>
      <c r="I807" s="487"/>
      <c r="J807" s="487"/>
      <c r="K807" s="487"/>
      <c r="L807" s="487"/>
      <c r="M807" s="487"/>
      <c r="N807" s="487"/>
      <c r="O807" s="487"/>
      <c r="P807" s="487"/>
      <c r="Q807" s="487"/>
      <c r="R807" s="487"/>
      <c r="S807" s="487"/>
      <c r="T807" s="487"/>
      <c r="U807" s="487"/>
      <c r="V807" s="487"/>
      <c r="X807" s="487"/>
      <c r="Y807" s="487"/>
      <c r="AA807" s="487"/>
    </row>
    <row r="808" spans="7:27" x14ac:dyDescent="0.25">
      <c r="G808" s="487"/>
      <c r="H808" s="487"/>
      <c r="I808" s="487"/>
      <c r="J808" s="487"/>
      <c r="K808" s="487"/>
      <c r="L808" s="487"/>
      <c r="M808" s="487"/>
      <c r="N808" s="487"/>
      <c r="O808" s="487"/>
      <c r="P808" s="487"/>
      <c r="Q808" s="487"/>
      <c r="R808" s="487"/>
      <c r="S808" s="487"/>
      <c r="T808" s="487"/>
      <c r="U808" s="487"/>
      <c r="V808" s="487"/>
      <c r="X808" s="487"/>
      <c r="Y808" s="487"/>
      <c r="AA808" s="487"/>
    </row>
    <row r="809" spans="7:27" x14ac:dyDescent="0.25">
      <c r="G809" s="487"/>
      <c r="H809" s="487"/>
      <c r="I809" s="487"/>
      <c r="J809" s="487"/>
      <c r="K809" s="487"/>
      <c r="L809" s="487"/>
      <c r="M809" s="487"/>
      <c r="N809" s="487"/>
      <c r="O809" s="487"/>
      <c r="P809" s="487"/>
      <c r="Q809" s="487"/>
      <c r="R809" s="487"/>
      <c r="S809" s="487"/>
      <c r="T809" s="487"/>
      <c r="U809" s="487"/>
      <c r="V809" s="487"/>
      <c r="X809" s="487"/>
      <c r="Y809" s="487"/>
      <c r="AA809" s="487"/>
    </row>
    <row r="810" spans="7:27" x14ac:dyDescent="0.25">
      <c r="G810" s="487"/>
      <c r="H810" s="487"/>
      <c r="I810" s="487"/>
      <c r="J810" s="487"/>
      <c r="K810" s="487"/>
      <c r="L810" s="487"/>
      <c r="M810" s="487"/>
      <c r="N810" s="487"/>
      <c r="O810" s="487"/>
      <c r="P810" s="487"/>
      <c r="Q810" s="487"/>
      <c r="R810" s="487"/>
      <c r="S810" s="487"/>
      <c r="T810" s="487"/>
      <c r="U810" s="487"/>
      <c r="V810" s="487"/>
      <c r="X810" s="487"/>
      <c r="Y810" s="487"/>
      <c r="AA810" s="487"/>
    </row>
    <row r="811" spans="7:27" x14ac:dyDescent="0.25">
      <c r="G811" s="487"/>
      <c r="H811" s="487"/>
      <c r="I811" s="487"/>
      <c r="J811" s="487"/>
      <c r="K811" s="487"/>
      <c r="L811" s="487"/>
      <c r="M811" s="487"/>
      <c r="N811" s="487"/>
      <c r="O811" s="487"/>
      <c r="P811" s="487"/>
      <c r="Q811" s="487"/>
      <c r="R811" s="487"/>
      <c r="S811" s="487"/>
      <c r="T811" s="487"/>
      <c r="U811" s="487"/>
      <c r="V811" s="487"/>
      <c r="X811" s="487"/>
      <c r="Y811" s="487"/>
      <c r="AA811" s="487"/>
    </row>
    <row r="812" spans="7:27" x14ac:dyDescent="0.25">
      <c r="G812" s="487"/>
      <c r="H812" s="487"/>
      <c r="I812" s="487"/>
      <c r="J812" s="487"/>
      <c r="K812" s="487"/>
      <c r="L812" s="487"/>
      <c r="M812" s="487"/>
      <c r="N812" s="487"/>
      <c r="O812" s="487"/>
      <c r="P812" s="487"/>
      <c r="Q812" s="487"/>
      <c r="R812" s="487"/>
      <c r="S812" s="487"/>
      <c r="T812" s="487"/>
      <c r="U812" s="487"/>
      <c r="V812" s="487"/>
      <c r="X812" s="487"/>
      <c r="Y812" s="487"/>
      <c r="AA812" s="487"/>
    </row>
    <row r="813" spans="7:27" x14ac:dyDescent="0.25">
      <c r="G813" s="487"/>
      <c r="H813" s="487"/>
      <c r="I813" s="487"/>
      <c r="J813" s="487"/>
      <c r="K813" s="487"/>
      <c r="L813" s="487"/>
      <c r="M813" s="487"/>
      <c r="N813" s="487"/>
      <c r="O813" s="487"/>
      <c r="P813" s="487"/>
      <c r="Q813" s="487"/>
      <c r="R813" s="487"/>
      <c r="S813" s="487"/>
      <c r="T813" s="487"/>
      <c r="U813" s="487"/>
      <c r="V813" s="487"/>
      <c r="X813" s="487"/>
      <c r="Y813" s="487"/>
      <c r="AA813" s="487"/>
    </row>
    <row r="814" spans="7:27" x14ac:dyDescent="0.25">
      <c r="G814" s="487"/>
      <c r="H814" s="487"/>
      <c r="I814" s="487"/>
      <c r="J814" s="487"/>
      <c r="K814" s="487"/>
      <c r="L814" s="487"/>
      <c r="M814" s="487"/>
      <c r="N814" s="487"/>
      <c r="O814" s="487"/>
      <c r="P814" s="487"/>
      <c r="Q814" s="487"/>
      <c r="R814" s="487"/>
      <c r="S814" s="487"/>
      <c r="T814" s="487"/>
      <c r="U814" s="487"/>
      <c r="V814" s="487"/>
      <c r="X814" s="487"/>
      <c r="Y814" s="487"/>
      <c r="AA814" s="487"/>
    </row>
    <row r="815" spans="7:27" x14ac:dyDescent="0.25">
      <c r="G815" s="487"/>
      <c r="H815" s="487"/>
      <c r="I815" s="487"/>
      <c r="J815" s="487"/>
      <c r="K815" s="487"/>
      <c r="L815" s="487"/>
      <c r="M815" s="487"/>
      <c r="N815" s="487"/>
      <c r="O815" s="487"/>
      <c r="P815" s="487"/>
      <c r="Q815" s="487"/>
      <c r="R815" s="487"/>
      <c r="S815" s="487"/>
      <c r="T815" s="487"/>
      <c r="U815" s="487"/>
      <c r="V815" s="487"/>
      <c r="X815" s="487"/>
      <c r="Y815" s="487"/>
      <c r="AA815" s="487"/>
    </row>
    <row r="816" spans="7:27" x14ac:dyDescent="0.25">
      <c r="G816" s="487"/>
      <c r="H816" s="487"/>
      <c r="I816" s="487"/>
      <c r="J816" s="487"/>
      <c r="K816" s="487"/>
      <c r="L816" s="487"/>
      <c r="M816" s="487"/>
      <c r="N816" s="487"/>
      <c r="O816" s="487"/>
      <c r="P816" s="487"/>
      <c r="Q816" s="487"/>
      <c r="R816" s="487"/>
      <c r="S816" s="487"/>
      <c r="T816" s="487"/>
      <c r="U816" s="487"/>
      <c r="V816" s="487"/>
      <c r="X816" s="487"/>
      <c r="Y816" s="487"/>
      <c r="AA816" s="487"/>
    </row>
    <row r="817" spans="7:27" x14ac:dyDescent="0.25">
      <c r="G817" s="487"/>
      <c r="H817" s="487"/>
      <c r="I817" s="487"/>
      <c r="J817" s="487"/>
      <c r="K817" s="487"/>
      <c r="L817" s="487"/>
      <c r="M817" s="487"/>
      <c r="N817" s="487"/>
      <c r="O817" s="487"/>
      <c r="P817" s="487"/>
      <c r="Q817" s="487"/>
      <c r="R817" s="487"/>
      <c r="S817" s="487"/>
      <c r="T817" s="487"/>
      <c r="U817" s="487"/>
      <c r="V817" s="487"/>
      <c r="X817" s="487"/>
      <c r="Y817" s="487"/>
      <c r="AA817" s="487"/>
    </row>
    <row r="818" spans="7:27" x14ac:dyDescent="0.25">
      <c r="G818" s="487"/>
      <c r="H818" s="487"/>
      <c r="I818" s="487"/>
      <c r="J818" s="487"/>
      <c r="K818" s="487"/>
      <c r="L818" s="487"/>
      <c r="M818" s="487"/>
      <c r="N818" s="487"/>
      <c r="O818" s="487"/>
      <c r="P818" s="487"/>
      <c r="Q818" s="487"/>
      <c r="R818" s="487"/>
      <c r="S818" s="487"/>
      <c r="T818" s="487"/>
      <c r="U818" s="487"/>
      <c r="V818" s="487"/>
      <c r="X818" s="487"/>
      <c r="Y818" s="487"/>
      <c r="AA818" s="487"/>
    </row>
    <row r="819" spans="7:27" x14ac:dyDescent="0.25">
      <c r="G819" s="487"/>
      <c r="H819" s="487"/>
      <c r="I819" s="487"/>
      <c r="J819" s="487"/>
      <c r="K819" s="487"/>
      <c r="L819" s="487"/>
      <c r="M819" s="487"/>
      <c r="N819" s="487"/>
      <c r="O819" s="487"/>
      <c r="P819" s="487"/>
      <c r="Q819" s="487"/>
      <c r="R819" s="487"/>
      <c r="S819" s="487"/>
      <c r="T819" s="487"/>
      <c r="U819" s="487"/>
      <c r="V819" s="487"/>
      <c r="X819" s="487"/>
      <c r="Y819" s="487"/>
      <c r="AA819" s="487"/>
    </row>
    <row r="820" spans="7:27" x14ac:dyDescent="0.25">
      <c r="G820" s="487"/>
      <c r="H820" s="487"/>
      <c r="I820" s="487"/>
      <c r="J820" s="487"/>
      <c r="K820" s="487"/>
      <c r="L820" s="487"/>
      <c r="M820" s="487"/>
      <c r="N820" s="487"/>
      <c r="O820" s="487"/>
      <c r="P820" s="487"/>
      <c r="Q820" s="487"/>
      <c r="R820" s="487"/>
      <c r="S820" s="487"/>
      <c r="T820" s="487"/>
      <c r="U820" s="487"/>
      <c r="V820" s="487"/>
      <c r="X820" s="487"/>
      <c r="Y820" s="487"/>
      <c r="AA820" s="487"/>
    </row>
    <row r="821" spans="7:27" x14ac:dyDescent="0.25">
      <c r="G821" s="487"/>
      <c r="H821" s="487"/>
      <c r="I821" s="487"/>
      <c r="J821" s="487"/>
      <c r="K821" s="487"/>
      <c r="L821" s="487"/>
      <c r="M821" s="487"/>
      <c r="N821" s="487"/>
      <c r="O821" s="487"/>
      <c r="P821" s="487"/>
      <c r="Q821" s="487"/>
      <c r="R821" s="487"/>
      <c r="S821" s="487"/>
      <c r="T821" s="487"/>
      <c r="U821" s="487"/>
      <c r="V821" s="487"/>
      <c r="X821" s="487"/>
      <c r="Y821" s="487"/>
      <c r="AA821" s="487"/>
    </row>
    <row r="822" spans="7:27" x14ac:dyDescent="0.25">
      <c r="G822" s="487"/>
      <c r="H822" s="487"/>
      <c r="I822" s="487"/>
      <c r="J822" s="487"/>
      <c r="K822" s="487"/>
      <c r="L822" s="487"/>
      <c r="M822" s="487"/>
      <c r="N822" s="487"/>
      <c r="O822" s="487"/>
      <c r="P822" s="487"/>
      <c r="Q822" s="487"/>
      <c r="R822" s="487"/>
      <c r="S822" s="487"/>
      <c r="T822" s="487"/>
      <c r="U822" s="487"/>
      <c r="V822" s="487"/>
      <c r="X822" s="487"/>
      <c r="Y822" s="487"/>
      <c r="AA822" s="487"/>
    </row>
    <row r="823" spans="7:27" x14ac:dyDescent="0.25">
      <c r="G823" s="487"/>
      <c r="H823" s="487"/>
      <c r="I823" s="487"/>
      <c r="J823" s="487"/>
      <c r="K823" s="487"/>
      <c r="L823" s="487"/>
      <c r="M823" s="487"/>
      <c r="N823" s="487"/>
      <c r="O823" s="487"/>
      <c r="P823" s="487"/>
      <c r="Q823" s="487"/>
      <c r="R823" s="487"/>
      <c r="S823" s="487"/>
      <c r="T823" s="487"/>
      <c r="U823" s="487"/>
      <c r="V823" s="487"/>
      <c r="X823" s="487"/>
      <c r="Y823" s="487"/>
      <c r="AA823" s="487"/>
    </row>
    <row r="824" spans="7:27" x14ac:dyDescent="0.25">
      <c r="G824" s="487"/>
      <c r="H824" s="487"/>
      <c r="I824" s="487"/>
      <c r="J824" s="487"/>
      <c r="K824" s="487"/>
      <c r="L824" s="487"/>
      <c r="M824" s="487"/>
      <c r="N824" s="487"/>
      <c r="O824" s="487"/>
      <c r="P824" s="487"/>
      <c r="Q824" s="487"/>
      <c r="R824" s="487"/>
      <c r="S824" s="487"/>
      <c r="T824" s="487"/>
      <c r="U824" s="487"/>
      <c r="V824" s="487"/>
      <c r="X824" s="487"/>
      <c r="Y824" s="487"/>
      <c r="AA824" s="487"/>
    </row>
    <row r="825" spans="7:27" x14ac:dyDescent="0.25">
      <c r="G825" s="487"/>
      <c r="H825" s="487"/>
      <c r="I825" s="487"/>
      <c r="J825" s="487"/>
      <c r="K825" s="487"/>
      <c r="L825" s="487"/>
      <c r="M825" s="487"/>
      <c r="N825" s="487"/>
      <c r="O825" s="487"/>
      <c r="P825" s="487"/>
      <c r="Q825" s="487"/>
      <c r="R825" s="487"/>
      <c r="S825" s="487"/>
      <c r="T825" s="487"/>
      <c r="U825" s="487"/>
      <c r="V825" s="487"/>
      <c r="X825" s="487"/>
      <c r="Y825" s="487"/>
      <c r="AA825" s="487"/>
    </row>
    <row r="826" spans="7:27" x14ac:dyDescent="0.25">
      <c r="G826" s="487"/>
      <c r="H826" s="487"/>
      <c r="I826" s="487"/>
      <c r="J826" s="487"/>
      <c r="K826" s="487"/>
      <c r="L826" s="487"/>
      <c r="M826" s="487"/>
      <c r="N826" s="487"/>
      <c r="O826" s="487"/>
      <c r="P826" s="487"/>
      <c r="Q826" s="487"/>
      <c r="R826" s="487"/>
      <c r="S826" s="487"/>
      <c r="T826" s="487"/>
      <c r="U826" s="487"/>
      <c r="V826" s="487"/>
      <c r="X826" s="487"/>
      <c r="Y826" s="487"/>
      <c r="AA826" s="487"/>
    </row>
    <row r="827" spans="7:27" x14ac:dyDescent="0.25">
      <c r="G827" s="487"/>
      <c r="H827" s="487"/>
      <c r="I827" s="487"/>
      <c r="J827" s="487"/>
      <c r="K827" s="487"/>
      <c r="L827" s="487"/>
      <c r="M827" s="487"/>
      <c r="N827" s="487"/>
      <c r="O827" s="487"/>
      <c r="P827" s="487"/>
      <c r="Q827" s="487"/>
      <c r="R827" s="487"/>
      <c r="S827" s="487"/>
      <c r="T827" s="487"/>
      <c r="U827" s="487"/>
      <c r="V827" s="487"/>
      <c r="X827" s="487"/>
      <c r="Y827" s="487"/>
      <c r="AA827" s="487"/>
    </row>
    <row r="828" spans="7:27" x14ac:dyDescent="0.25">
      <c r="G828" s="487"/>
      <c r="H828" s="487"/>
      <c r="I828" s="487"/>
      <c r="J828" s="487"/>
      <c r="K828" s="487"/>
      <c r="L828" s="487"/>
      <c r="M828" s="487"/>
      <c r="N828" s="487"/>
      <c r="O828" s="487"/>
      <c r="P828" s="487"/>
      <c r="Q828" s="487"/>
      <c r="R828" s="487"/>
      <c r="S828" s="487"/>
      <c r="T828" s="487"/>
      <c r="U828" s="487"/>
      <c r="V828" s="487"/>
      <c r="X828" s="487"/>
      <c r="Y828" s="487"/>
      <c r="AA828" s="487"/>
    </row>
    <row r="829" spans="7:27" x14ac:dyDescent="0.25">
      <c r="G829" s="487"/>
      <c r="H829" s="487"/>
      <c r="I829" s="487"/>
      <c r="J829" s="487"/>
      <c r="K829" s="487"/>
      <c r="L829" s="487"/>
      <c r="M829" s="487"/>
      <c r="N829" s="487"/>
      <c r="O829" s="487"/>
      <c r="P829" s="487"/>
      <c r="Q829" s="487"/>
      <c r="R829" s="487"/>
      <c r="S829" s="487"/>
      <c r="T829" s="487"/>
      <c r="U829" s="487"/>
      <c r="V829" s="487"/>
      <c r="X829" s="487"/>
      <c r="Y829" s="487"/>
      <c r="AA829" s="487"/>
    </row>
    <row r="830" spans="7:27" x14ac:dyDescent="0.25">
      <c r="G830" s="487"/>
      <c r="H830" s="487"/>
      <c r="I830" s="487"/>
      <c r="J830" s="487"/>
      <c r="K830" s="487"/>
      <c r="L830" s="487"/>
      <c r="M830" s="487"/>
      <c r="N830" s="487"/>
      <c r="O830" s="487"/>
      <c r="P830" s="487"/>
      <c r="Q830" s="487"/>
      <c r="R830" s="487"/>
      <c r="S830" s="487"/>
      <c r="T830" s="487"/>
      <c r="U830" s="487"/>
      <c r="V830" s="487"/>
      <c r="X830" s="487"/>
      <c r="Y830" s="487"/>
      <c r="AA830" s="487"/>
    </row>
    <row r="831" spans="7:27" x14ac:dyDescent="0.25">
      <c r="G831" s="487"/>
      <c r="H831" s="487"/>
      <c r="I831" s="487"/>
      <c r="J831" s="487"/>
      <c r="K831" s="487"/>
      <c r="L831" s="487"/>
      <c r="M831" s="487"/>
      <c r="N831" s="487"/>
      <c r="O831" s="487"/>
      <c r="P831" s="487"/>
      <c r="Q831" s="487"/>
      <c r="R831" s="487"/>
      <c r="S831" s="487"/>
      <c r="T831" s="487"/>
      <c r="U831" s="487"/>
      <c r="V831" s="487"/>
      <c r="X831" s="487"/>
      <c r="Y831" s="487"/>
      <c r="AA831" s="487"/>
    </row>
    <row r="832" spans="7:27" x14ac:dyDescent="0.25">
      <c r="G832" s="487"/>
      <c r="H832" s="487"/>
      <c r="I832" s="487"/>
      <c r="J832" s="487"/>
      <c r="K832" s="487"/>
      <c r="L832" s="487"/>
      <c r="M832" s="487"/>
      <c r="N832" s="487"/>
      <c r="O832" s="487"/>
      <c r="P832" s="487"/>
      <c r="Q832" s="487"/>
      <c r="R832" s="487"/>
      <c r="S832" s="487"/>
      <c r="T832" s="487"/>
      <c r="U832" s="487"/>
      <c r="V832" s="487"/>
      <c r="X832" s="487"/>
      <c r="Y832" s="487"/>
      <c r="AA832" s="487"/>
    </row>
    <row r="833" spans="7:27" x14ac:dyDescent="0.25">
      <c r="G833" s="487"/>
      <c r="H833" s="487"/>
      <c r="I833" s="487"/>
      <c r="J833" s="487"/>
      <c r="K833" s="487"/>
      <c r="L833" s="487"/>
      <c r="M833" s="487"/>
      <c r="N833" s="487"/>
      <c r="O833" s="487"/>
      <c r="P833" s="487"/>
      <c r="Q833" s="487"/>
      <c r="R833" s="487"/>
      <c r="S833" s="487"/>
      <c r="T833" s="487"/>
      <c r="U833" s="487"/>
      <c r="V833" s="487"/>
      <c r="X833" s="487"/>
      <c r="Y833" s="487"/>
      <c r="AA833" s="487"/>
    </row>
    <row r="834" spans="7:27" x14ac:dyDescent="0.25">
      <c r="G834" s="487"/>
      <c r="H834" s="487"/>
      <c r="I834" s="487"/>
      <c r="J834" s="487"/>
      <c r="K834" s="487"/>
      <c r="L834" s="487"/>
      <c r="M834" s="487"/>
      <c r="N834" s="487"/>
      <c r="O834" s="487"/>
      <c r="P834" s="487"/>
      <c r="Q834" s="487"/>
      <c r="R834" s="487"/>
      <c r="S834" s="487"/>
      <c r="T834" s="487"/>
      <c r="U834" s="487"/>
      <c r="V834" s="487"/>
      <c r="X834" s="487"/>
      <c r="Y834" s="487"/>
      <c r="AA834" s="487"/>
    </row>
    <row r="835" spans="7:27" x14ac:dyDescent="0.25">
      <c r="G835" s="487"/>
      <c r="H835" s="487"/>
      <c r="I835" s="487"/>
      <c r="J835" s="487"/>
      <c r="K835" s="487"/>
      <c r="L835" s="487"/>
      <c r="M835" s="487"/>
      <c r="N835" s="487"/>
      <c r="O835" s="487"/>
      <c r="P835" s="487"/>
      <c r="Q835" s="487"/>
      <c r="R835" s="487"/>
      <c r="S835" s="487"/>
      <c r="T835" s="487"/>
      <c r="U835" s="487"/>
      <c r="V835" s="487"/>
      <c r="X835" s="487"/>
      <c r="Y835" s="487"/>
      <c r="AA835" s="487"/>
    </row>
    <row r="836" spans="7:27" x14ac:dyDescent="0.25">
      <c r="G836" s="487"/>
      <c r="H836" s="487"/>
      <c r="I836" s="487"/>
      <c r="J836" s="487"/>
      <c r="K836" s="487"/>
      <c r="L836" s="487"/>
      <c r="M836" s="487"/>
      <c r="N836" s="487"/>
      <c r="O836" s="487"/>
      <c r="P836" s="487"/>
      <c r="Q836" s="487"/>
      <c r="R836" s="487"/>
      <c r="S836" s="487"/>
      <c r="T836" s="487"/>
      <c r="U836" s="487"/>
      <c r="V836" s="487"/>
      <c r="X836" s="487"/>
      <c r="Y836" s="487"/>
      <c r="AA836" s="487"/>
    </row>
    <row r="837" spans="7:27" x14ac:dyDescent="0.25">
      <c r="G837" s="487"/>
      <c r="H837" s="487"/>
      <c r="I837" s="487"/>
      <c r="J837" s="487"/>
      <c r="K837" s="487"/>
      <c r="L837" s="487"/>
      <c r="M837" s="487"/>
      <c r="N837" s="487"/>
      <c r="O837" s="487"/>
      <c r="P837" s="487"/>
      <c r="Q837" s="487"/>
      <c r="R837" s="487"/>
      <c r="S837" s="487"/>
      <c r="T837" s="487"/>
      <c r="U837" s="487"/>
      <c r="V837" s="487"/>
      <c r="X837" s="487"/>
      <c r="Y837" s="487"/>
      <c r="AA837" s="487"/>
    </row>
  </sheetData>
  <mergeCells count="117">
    <mergeCell ref="V63:X63"/>
    <mergeCell ref="Y63:AA63"/>
    <mergeCell ref="AB63:AD63"/>
    <mergeCell ref="S38:U38"/>
    <mergeCell ref="V38:X38"/>
    <mergeCell ref="Y38:AA38"/>
    <mergeCell ref="AB38:AD38"/>
    <mergeCell ref="S44:U44"/>
    <mergeCell ref="V44:X44"/>
    <mergeCell ref="Y44:AA44"/>
    <mergeCell ref="AB44:AD44"/>
    <mergeCell ref="D2:AH4"/>
    <mergeCell ref="D7:AH7"/>
    <mergeCell ref="D8:AH8"/>
    <mergeCell ref="D9:AH9"/>
    <mergeCell ref="D10:AH10"/>
    <mergeCell ref="AE22:AG22"/>
    <mergeCell ref="AE11:AG11"/>
    <mergeCell ref="Y11:AA11"/>
    <mergeCell ref="AB11:AD11"/>
    <mergeCell ref="V11:X11"/>
    <mergeCell ref="S11:U11"/>
    <mergeCell ref="P11:R11"/>
    <mergeCell ref="D65:F65"/>
    <mergeCell ref="J65:L65"/>
    <mergeCell ref="M65:O65"/>
    <mergeCell ref="AE65:AG65"/>
    <mergeCell ref="P65:R65"/>
    <mergeCell ref="AE63:AG63"/>
    <mergeCell ref="AE58:AG58"/>
    <mergeCell ref="AE51:AG51"/>
    <mergeCell ref="S65:U65"/>
    <mergeCell ref="V65:X65"/>
    <mergeCell ref="Y65:AA65"/>
    <mergeCell ref="AB65:AD65"/>
    <mergeCell ref="S51:U51"/>
    <mergeCell ref="V51:X51"/>
    <mergeCell ref="Y51:AA51"/>
    <mergeCell ref="AB51:AD51"/>
    <mergeCell ref="S58:U58"/>
    <mergeCell ref="V58:X58"/>
    <mergeCell ref="Y58:AA58"/>
    <mergeCell ref="AB58:AD58"/>
    <mergeCell ref="P51:R51"/>
    <mergeCell ref="P58:R58"/>
    <mergeCell ref="P63:R63"/>
    <mergeCell ref="S63:U63"/>
    <mergeCell ref="AE44:AG44"/>
    <mergeCell ref="AE38:AG38"/>
    <mergeCell ref="B52:B58"/>
    <mergeCell ref="D58:F58"/>
    <mergeCell ref="G58:I58"/>
    <mergeCell ref="J58:L58"/>
    <mergeCell ref="M58:O58"/>
    <mergeCell ref="B59:B63"/>
    <mergeCell ref="D63:F63"/>
    <mergeCell ref="G63:I63"/>
    <mergeCell ref="J63:L63"/>
    <mergeCell ref="M63:O63"/>
    <mergeCell ref="B39:B44"/>
    <mergeCell ref="D44:F44"/>
    <mergeCell ref="G44:I44"/>
    <mergeCell ref="J44:L44"/>
    <mergeCell ref="M44:O44"/>
    <mergeCell ref="B45:B51"/>
    <mergeCell ref="D51:F51"/>
    <mergeCell ref="G51:I51"/>
    <mergeCell ref="J51:L51"/>
    <mergeCell ref="M51:O51"/>
    <mergeCell ref="P38:R38"/>
    <mergeCell ref="P44:R44"/>
    <mergeCell ref="AE30:AG30"/>
    <mergeCell ref="B31:B38"/>
    <mergeCell ref="D38:F38"/>
    <mergeCell ref="G38:I38"/>
    <mergeCell ref="J38:L38"/>
    <mergeCell ref="M38:O38"/>
    <mergeCell ref="B23:B30"/>
    <mergeCell ref="D30:F30"/>
    <mergeCell ref="G30:I30"/>
    <mergeCell ref="J30:L30"/>
    <mergeCell ref="M30:O30"/>
    <mergeCell ref="P30:R30"/>
    <mergeCell ref="S30:U30"/>
    <mergeCell ref="V30:X30"/>
    <mergeCell ref="Y30:AA30"/>
    <mergeCell ref="AB30:AD30"/>
    <mergeCell ref="B12:B16"/>
    <mergeCell ref="D16:F16"/>
    <mergeCell ref="G16:I16"/>
    <mergeCell ref="J16:L16"/>
    <mergeCell ref="M16:O16"/>
    <mergeCell ref="AE16:AG16"/>
    <mergeCell ref="B17:B22"/>
    <mergeCell ref="D22:F22"/>
    <mergeCell ref="G22:I22"/>
    <mergeCell ref="J22:L22"/>
    <mergeCell ref="M22:O22"/>
    <mergeCell ref="P16:R16"/>
    <mergeCell ref="S16:U16"/>
    <mergeCell ref="V16:X16"/>
    <mergeCell ref="Y16:AA16"/>
    <mergeCell ref="AB16:AD16"/>
    <mergeCell ref="P22:R22"/>
    <mergeCell ref="S22:U22"/>
    <mergeCell ref="V22:X22"/>
    <mergeCell ref="Y22:AA22"/>
    <mergeCell ref="AB22:AD22"/>
    <mergeCell ref="B9:C9"/>
    <mergeCell ref="B11:C11"/>
    <mergeCell ref="B7:C7"/>
    <mergeCell ref="B8:C8"/>
    <mergeCell ref="B10:C10"/>
    <mergeCell ref="D11:F11"/>
    <mergeCell ref="G11:I11"/>
    <mergeCell ref="J11:L11"/>
    <mergeCell ref="M11:O11"/>
  </mergeCells>
  <conditionalFormatting sqref="AH13">
    <cfRule type="cellIs" dxfId="59" priority="9" operator="notEqual">
      <formula>$AH$11</formula>
    </cfRule>
  </conditionalFormatting>
  <conditionalFormatting sqref="AH14:AH15">
    <cfRule type="cellIs" dxfId="58" priority="8" operator="notEqual">
      <formula>$AH$11</formula>
    </cfRule>
  </conditionalFormatting>
  <conditionalFormatting sqref="AH18:AH21">
    <cfRule type="cellIs" dxfId="57" priority="7" operator="notEqual">
      <formula>$AH$11</formula>
    </cfRule>
  </conditionalFormatting>
  <conditionalFormatting sqref="AH24:AH29">
    <cfRule type="cellIs" dxfId="56" priority="6" operator="notEqual">
      <formula>$AH$11</formula>
    </cfRule>
  </conditionalFormatting>
  <conditionalFormatting sqref="AH32:AH37">
    <cfRule type="cellIs" dxfId="55" priority="5" operator="notEqual">
      <formula>$AH$11</formula>
    </cfRule>
  </conditionalFormatting>
  <conditionalFormatting sqref="AH40:AH43">
    <cfRule type="cellIs" dxfId="54" priority="4" operator="notEqual">
      <formula>$AH$11</formula>
    </cfRule>
  </conditionalFormatting>
  <conditionalFormatting sqref="AH46:AH50">
    <cfRule type="cellIs" dxfId="53" priority="3" operator="notEqual">
      <formula>$AH$11</formula>
    </cfRule>
  </conditionalFormatting>
  <conditionalFormatting sqref="AH53:AH57">
    <cfRule type="cellIs" dxfId="52" priority="2" operator="notEqual">
      <formula>$AH$11</formula>
    </cfRule>
  </conditionalFormatting>
  <conditionalFormatting sqref="AH60:AH62">
    <cfRule type="cellIs" dxfId="51" priority="1" operator="notEqual">
      <formula>$AH$11</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28515625" style="135" customWidth="1"/>
    <col min="2" max="2" width="4.5703125" style="127" customWidth="1"/>
    <col min="3" max="3" width="47.42578125" style="127" customWidth="1"/>
    <col min="4" max="7" width="7" style="270" customWidth="1"/>
    <col min="8" max="9" width="7" style="271" customWidth="1"/>
    <col min="10" max="10" width="23.140625" style="271" customWidth="1"/>
    <col min="11" max="246" width="11.42578125" style="127"/>
    <col min="247" max="247" width="13.28515625" style="127" customWidth="1"/>
    <col min="248" max="248" width="4.5703125" style="127" customWidth="1"/>
    <col min="249" max="249" width="47.42578125" style="127" customWidth="1"/>
    <col min="250" max="251" width="5.7109375" style="127" customWidth="1"/>
    <col min="252" max="252" width="9.42578125" style="127" customWidth="1"/>
    <col min="253" max="253" width="11.7109375" style="127" customWidth="1"/>
    <col min="254" max="254" width="12.28515625" style="127" customWidth="1"/>
    <col min="255" max="255" width="15.28515625" style="127" customWidth="1"/>
    <col min="256" max="257" width="5.7109375" style="127" customWidth="1"/>
    <col min="258" max="258" width="24.140625" style="127" customWidth="1"/>
    <col min="259" max="259" width="37.42578125" style="127" customWidth="1"/>
    <col min="260" max="502" width="11.42578125" style="127"/>
    <col min="503" max="503" width="13.28515625" style="127" customWidth="1"/>
    <col min="504" max="504" width="4.5703125" style="127" customWidth="1"/>
    <col min="505" max="505" width="47.42578125" style="127" customWidth="1"/>
    <col min="506" max="507" width="5.7109375" style="127" customWidth="1"/>
    <col min="508" max="508" width="9.42578125" style="127" customWidth="1"/>
    <col min="509" max="509" width="11.7109375" style="127" customWidth="1"/>
    <col min="510" max="510" width="12.28515625" style="127" customWidth="1"/>
    <col min="511" max="511" width="15.28515625" style="127" customWidth="1"/>
    <col min="512" max="513" width="5.7109375" style="127" customWidth="1"/>
    <col min="514" max="514" width="24.140625" style="127" customWidth="1"/>
    <col min="515" max="515" width="37.42578125" style="127" customWidth="1"/>
    <col min="516" max="758" width="11.42578125" style="127"/>
    <col min="759" max="759" width="13.28515625" style="127" customWidth="1"/>
    <col min="760" max="760" width="4.5703125" style="127" customWidth="1"/>
    <col min="761" max="761" width="47.42578125" style="127" customWidth="1"/>
    <col min="762" max="763" width="5.7109375" style="127" customWidth="1"/>
    <col min="764" max="764" width="9.42578125" style="127" customWidth="1"/>
    <col min="765" max="765" width="11.7109375" style="127" customWidth="1"/>
    <col min="766" max="766" width="12.28515625" style="127" customWidth="1"/>
    <col min="767" max="767" width="15.28515625" style="127" customWidth="1"/>
    <col min="768" max="769" width="5.7109375" style="127" customWidth="1"/>
    <col min="770" max="770" width="24.140625" style="127" customWidth="1"/>
    <col min="771" max="771" width="37.42578125" style="127" customWidth="1"/>
    <col min="772" max="1014" width="11.42578125" style="127"/>
    <col min="1015" max="1015" width="13.28515625" style="127" customWidth="1"/>
    <col min="1016" max="1016" width="4.5703125" style="127" customWidth="1"/>
    <col min="1017" max="1017" width="47.42578125" style="127" customWidth="1"/>
    <col min="1018" max="1019" width="5.7109375" style="127" customWidth="1"/>
    <col min="1020" max="1020" width="9.42578125" style="127" customWidth="1"/>
    <col min="1021" max="1021" width="11.7109375" style="127" customWidth="1"/>
    <col min="1022" max="1022" width="12.28515625" style="127" customWidth="1"/>
    <col min="1023" max="1023" width="15.28515625" style="127" customWidth="1"/>
    <col min="1024" max="1025" width="5.7109375" style="127" customWidth="1"/>
    <col min="1026" max="1026" width="24.140625" style="127" customWidth="1"/>
    <col min="1027" max="1027" width="37.42578125" style="127" customWidth="1"/>
    <col min="1028" max="1270" width="11.42578125" style="127"/>
    <col min="1271" max="1271" width="13.28515625" style="127" customWidth="1"/>
    <col min="1272" max="1272" width="4.5703125" style="127" customWidth="1"/>
    <col min="1273" max="1273" width="47.42578125" style="127" customWidth="1"/>
    <col min="1274" max="1275" width="5.7109375" style="127" customWidth="1"/>
    <col min="1276" max="1276" width="9.42578125" style="127" customWidth="1"/>
    <col min="1277" max="1277" width="11.7109375" style="127" customWidth="1"/>
    <col min="1278" max="1278" width="12.28515625" style="127" customWidth="1"/>
    <col min="1279" max="1279" width="15.28515625" style="127" customWidth="1"/>
    <col min="1280" max="1281" width="5.7109375" style="127" customWidth="1"/>
    <col min="1282" max="1282" width="24.140625" style="127" customWidth="1"/>
    <col min="1283" max="1283" width="37.42578125" style="127" customWidth="1"/>
    <col min="1284" max="1526" width="11.42578125" style="127"/>
    <col min="1527" max="1527" width="13.28515625" style="127" customWidth="1"/>
    <col min="1528" max="1528" width="4.5703125" style="127" customWidth="1"/>
    <col min="1529" max="1529" width="47.42578125" style="127" customWidth="1"/>
    <col min="1530" max="1531" width="5.7109375" style="127" customWidth="1"/>
    <col min="1532" max="1532" width="9.42578125" style="127" customWidth="1"/>
    <col min="1533" max="1533" width="11.7109375" style="127" customWidth="1"/>
    <col min="1534" max="1534" width="12.28515625" style="127" customWidth="1"/>
    <col min="1535" max="1535" width="15.28515625" style="127" customWidth="1"/>
    <col min="1536" max="1537" width="5.7109375" style="127" customWidth="1"/>
    <col min="1538" max="1538" width="24.140625" style="127" customWidth="1"/>
    <col min="1539" max="1539" width="37.42578125" style="127" customWidth="1"/>
    <col min="1540" max="1782" width="11.42578125" style="127"/>
    <col min="1783" max="1783" width="13.28515625" style="127" customWidth="1"/>
    <col min="1784" max="1784" width="4.5703125" style="127" customWidth="1"/>
    <col min="1785" max="1785" width="47.42578125" style="127" customWidth="1"/>
    <col min="1786" max="1787" width="5.7109375" style="127" customWidth="1"/>
    <col min="1788" max="1788" width="9.42578125" style="127" customWidth="1"/>
    <col min="1789" max="1789" width="11.7109375" style="127" customWidth="1"/>
    <col min="1790" max="1790" width="12.28515625" style="127" customWidth="1"/>
    <col min="1791" max="1791" width="15.28515625" style="127" customWidth="1"/>
    <col min="1792" max="1793" width="5.7109375" style="127" customWidth="1"/>
    <col min="1794" max="1794" width="24.140625" style="127" customWidth="1"/>
    <col min="1795" max="1795" width="37.42578125" style="127" customWidth="1"/>
    <col min="1796" max="2038" width="11.42578125" style="127"/>
    <col min="2039" max="2039" width="13.28515625" style="127" customWidth="1"/>
    <col min="2040" max="2040" width="4.5703125" style="127" customWidth="1"/>
    <col min="2041" max="2041" width="47.42578125" style="127" customWidth="1"/>
    <col min="2042" max="2043" width="5.7109375" style="127" customWidth="1"/>
    <col min="2044" max="2044" width="9.42578125" style="127" customWidth="1"/>
    <col min="2045" max="2045" width="11.7109375" style="127" customWidth="1"/>
    <col min="2046" max="2046" width="12.28515625" style="127" customWidth="1"/>
    <col min="2047" max="2047" width="15.28515625" style="127" customWidth="1"/>
    <col min="2048" max="2049" width="5.7109375" style="127" customWidth="1"/>
    <col min="2050" max="2050" width="24.140625" style="127" customWidth="1"/>
    <col min="2051" max="2051" width="37.42578125" style="127" customWidth="1"/>
    <col min="2052" max="2294" width="11.42578125" style="127"/>
    <col min="2295" max="2295" width="13.28515625" style="127" customWidth="1"/>
    <col min="2296" max="2296" width="4.5703125" style="127" customWidth="1"/>
    <col min="2297" max="2297" width="47.42578125" style="127" customWidth="1"/>
    <col min="2298" max="2299" width="5.7109375" style="127" customWidth="1"/>
    <col min="2300" max="2300" width="9.42578125" style="127" customWidth="1"/>
    <col min="2301" max="2301" width="11.7109375" style="127" customWidth="1"/>
    <col min="2302" max="2302" width="12.28515625" style="127" customWidth="1"/>
    <col min="2303" max="2303" width="15.28515625" style="127" customWidth="1"/>
    <col min="2304" max="2305" width="5.7109375" style="127" customWidth="1"/>
    <col min="2306" max="2306" width="24.140625" style="127" customWidth="1"/>
    <col min="2307" max="2307" width="37.42578125" style="127" customWidth="1"/>
    <col min="2308" max="2550" width="11.42578125" style="127"/>
    <col min="2551" max="2551" width="13.28515625" style="127" customWidth="1"/>
    <col min="2552" max="2552" width="4.5703125" style="127" customWidth="1"/>
    <col min="2553" max="2553" width="47.42578125" style="127" customWidth="1"/>
    <col min="2554" max="2555" width="5.7109375" style="127" customWidth="1"/>
    <col min="2556" max="2556" width="9.42578125" style="127" customWidth="1"/>
    <col min="2557" max="2557" width="11.7109375" style="127" customWidth="1"/>
    <col min="2558" max="2558" width="12.28515625" style="127" customWidth="1"/>
    <col min="2559" max="2559" width="15.28515625" style="127" customWidth="1"/>
    <col min="2560" max="2561" width="5.7109375" style="127" customWidth="1"/>
    <col min="2562" max="2562" width="24.140625" style="127" customWidth="1"/>
    <col min="2563" max="2563" width="37.42578125" style="127" customWidth="1"/>
    <col min="2564" max="2806" width="11.42578125" style="127"/>
    <col min="2807" max="2807" width="13.28515625" style="127" customWidth="1"/>
    <col min="2808" max="2808" width="4.5703125" style="127" customWidth="1"/>
    <col min="2809" max="2809" width="47.42578125" style="127" customWidth="1"/>
    <col min="2810" max="2811" width="5.7109375" style="127" customWidth="1"/>
    <col min="2812" max="2812" width="9.42578125" style="127" customWidth="1"/>
    <col min="2813" max="2813" width="11.7109375" style="127" customWidth="1"/>
    <col min="2814" max="2814" width="12.28515625" style="127" customWidth="1"/>
    <col min="2815" max="2815" width="15.28515625" style="127" customWidth="1"/>
    <col min="2816" max="2817" width="5.7109375" style="127" customWidth="1"/>
    <col min="2818" max="2818" width="24.140625" style="127" customWidth="1"/>
    <col min="2819" max="2819" width="37.42578125" style="127" customWidth="1"/>
    <col min="2820" max="3062" width="11.42578125" style="127"/>
    <col min="3063" max="3063" width="13.28515625" style="127" customWidth="1"/>
    <col min="3064" max="3064" width="4.5703125" style="127" customWidth="1"/>
    <col min="3065" max="3065" width="47.42578125" style="127" customWidth="1"/>
    <col min="3066" max="3067" width="5.7109375" style="127" customWidth="1"/>
    <col min="3068" max="3068" width="9.42578125" style="127" customWidth="1"/>
    <col min="3069" max="3069" width="11.7109375" style="127" customWidth="1"/>
    <col min="3070" max="3070" width="12.28515625" style="127" customWidth="1"/>
    <col min="3071" max="3071" width="15.28515625" style="127" customWidth="1"/>
    <col min="3072" max="3073" width="5.7109375" style="127" customWidth="1"/>
    <col min="3074" max="3074" width="24.140625" style="127" customWidth="1"/>
    <col min="3075" max="3075" width="37.42578125" style="127" customWidth="1"/>
    <col min="3076" max="3318" width="11.42578125" style="127"/>
    <col min="3319" max="3319" width="13.28515625" style="127" customWidth="1"/>
    <col min="3320" max="3320" width="4.5703125" style="127" customWidth="1"/>
    <col min="3321" max="3321" width="47.42578125" style="127" customWidth="1"/>
    <col min="3322" max="3323" width="5.7109375" style="127" customWidth="1"/>
    <col min="3324" max="3324" width="9.42578125" style="127" customWidth="1"/>
    <col min="3325" max="3325" width="11.7109375" style="127" customWidth="1"/>
    <col min="3326" max="3326" width="12.28515625" style="127" customWidth="1"/>
    <col min="3327" max="3327" width="15.28515625" style="127" customWidth="1"/>
    <col min="3328" max="3329" width="5.7109375" style="127" customWidth="1"/>
    <col min="3330" max="3330" width="24.140625" style="127" customWidth="1"/>
    <col min="3331" max="3331" width="37.42578125" style="127" customWidth="1"/>
    <col min="3332" max="3574" width="11.42578125" style="127"/>
    <col min="3575" max="3575" width="13.28515625" style="127" customWidth="1"/>
    <col min="3576" max="3576" width="4.5703125" style="127" customWidth="1"/>
    <col min="3577" max="3577" width="47.42578125" style="127" customWidth="1"/>
    <col min="3578" max="3579" width="5.7109375" style="127" customWidth="1"/>
    <col min="3580" max="3580" width="9.42578125" style="127" customWidth="1"/>
    <col min="3581" max="3581" width="11.7109375" style="127" customWidth="1"/>
    <col min="3582" max="3582" width="12.28515625" style="127" customWidth="1"/>
    <col min="3583" max="3583" width="15.28515625" style="127" customWidth="1"/>
    <col min="3584" max="3585" width="5.7109375" style="127" customWidth="1"/>
    <col min="3586" max="3586" width="24.140625" style="127" customWidth="1"/>
    <col min="3587" max="3587" width="37.42578125" style="127" customWidth="1"/>
    <col min="3588" max="3830" width="11.42578125" style="127"/>
    <col min="3831" max="3831" width="13.28515625" style="127" customWidth="1"/>
    <col min="3832" max="3832" width="4.5703125" style="127" customWidth="1"/>
    <col min="3833" max="3833" width="47.42578125" style="127" customWidth="1"/>
    <col min="3834" max="3835" width="5.7109375" style="127" customWidth="1"/>
    <col min="3836" max="3836" width="9.42578125" style="127" customWidth="1"/>
    <col min="3837" max="3837" width="11.7109375" style="127" customWidth="1"/>
    <col min="3838" max="3838" width="12.28515625" style="127" customWidth="1"/>
    <col min="3839" max="3839" width="15.28515625" style="127" customWidth="1"/>
    <col min="3840" max="3841" width="5.7109375" style="127" customWidth="1"/>
    <col min="3842" max="3842" width="24.140625" style="127" customWidth="1"/>
    <col min="3843" max="3843" width="37.42578125" style="127" customWidth="1"/>
    <col min="3844" max="4086" width="11.42578125" style="127"/>
    <col min="4087" max="4087" width="13.28515625" style="127" customWidth="1"/>
    <col min="4088" max="4088" width="4.5703125" style="127" customWidth="1"/>
    <col min="4089" max="4089" width="47.42578125" style="127" customWidth="1"/>
    <col min="4090" max="4091" width="5.7109375" style="127" customWidth="1"/>
    <col min="4092" max="4092" width="9.42578125" style="127" customWidth="1"/>
    <col min="4093" max="4093" width="11.7109375" style="127" customWidth="1"/>
    <col min="4094" max="4094" width="12.28515625" style="127" customWidth="1"/>
    <col min="4095" max="4095" width="15.28515625" style="127" customWidth="1"/>
    <col min="4096" max="4097" width="5.7109375" style="127" customWidth="1"/>
    <col min="4098" max="4098" width="24.140625" style="127" customWidth="1"/>
    <col min="4099" max="4099" width="37.42578125" style="127" customWidth="1"/>
    <col min="4100" max="4342" width="11.42578125" style="127"/>
    <col min="4343" max="4343" width="13.28515625" style="127" customWidth="1"/>
    <col min="4344" max="4344" width="4.5703125" style="127" customWidth="1"/>
    <col min="4345" max="4345" width="47.42578125" style="127" customWidth="1"/>
    <col min="4346" max="4347" width="5.7109375" style="127" customWidth="1"/>
    <col min="4348" max="4348" width="9.42578125" style="127" customWidth="1"/>
    <col min="4349" max="4349" width="11.7109375" style="127" customWidth="1"/>
    <col min="4350" max="4350" width="12.28515625" style="127" customWidth="1"/>
    <col min="4351" max="4351" width="15.28515625" style="127" customWidth="1"/>
    <col min="4352" max="4353" width="5.7109375" style="127" customWidth="1"/>
    <col min="4354" max="4354" width="24.140625" style="127" customWidth="1"/>
    <col min="4355" max="4355" width="37.42578125" style="127" customWidth="1"/>
    <col min="4356" max="4598" width="11.42578125" style="127"/>
    <col min="4599" max="4599" width="13.28515625" style="127" customWidth="1"/>
    <col min="4600" max="4600" width="4.5703125" style="127" customWidth="1"/>
    <col min="4601" max="4601" width="47.42578125" style="127" customWidth="1"/>
    <col min="4602" max="4603" width="5.7109375" style="127" customWidth="1"/>
    <col min="4604" max="4604" width="9.42578125" style="127" customWidth="1"/>
    <col min="4605" max="4605" width="11.7109375" style="127" customWidth="1"/>
    <col min="4606" max="4606" width="12.28515625" style="127" customWidth="1"/>
    <col min="4607" max="4607" width="15.28515625" style="127" customWidth="1"/>
    <col min="4608" max="4609" width="5.7109375" style="127" customWidth="1"/>
    <col min="4610" max="4610" width="24.140625" style="127" customWidth="1"/>
    <col min="4611" max="4611" width="37.42578125" style="127" customWidth="1"/>
    <col min="4612" max="4854" width="11.42578125" style="127"/>
    <col min="4855" max="4855" width="13.28515625" style="127" customWidth="1"/>
    <col min="4856" max="4856" width="4.5703125" style="127" customWidth="1"/>
    <col min="4857" max="4857" width="47.42578125" style="127" customWidth="1"/>
    <col min="4858" max="4859" width="5.7109375" style="127" customWidth="1"/>
    <col min="4860" max="4860" width="9.42578125" style="127" customWidth="1"/>
    <col min="4861" max="4861" width="11.7109375" style="127" customWidth="1"/>
    <col min="4862" max="4862" width="12.28515625" style="127" customWidth="1"/>
    <col min="4863" max="4863" width="15.28515625" style="127" customWidth="1"/>
    <col min="4864" max="4865" width="5.7109375" style="127" customWidth="1"/>
    <col min="4866" max="4866" width="24.140625" style="127" customWidth="1"/>
    <col min="4867" max="4867" width="37.42578125" style="127" customWidth="1"/>
    <col min="4868" max="5110" width="11.42578125" style="127"/>
    <col min="5111" max="5111" width="13.28515625" style="127" customWidth="1"/>
    <col min="5112" max="5112" width="4.5703125" style="127" customWidth="1"/>
    <col min="5113" max="5113" width="47.42578125" style="127" customWidth="1"/>
    <col min="5114" max="5115" width="5.7109375" style="127" customWidth="1"/>
    <col min="5116" max="5116" width="9.42578125" style="127" customWidth="1"/>
    <col min="5117" max="5117" width="11.7109375" style="127" customWidth="1"/>
    <col min="5118" max="5118" width="12.28515625" style="127" customWidth="1"/>
    <col min="5119" max="5119" width="15.28515625" style="127" customWidth="1"/>
    <col min="5120" max="5121" width="5.7109375" style="127" customWidth="1"/>
    <col min="5122" max="5122" width="24.140625" style="127" customWidth="1"/>
    <col min="5123" max="5123" width="37.42578125" style="127" customWidth="1"/>
    <col min="5124" max="5366" width="11.42578125" style="127"/>
    <col min="5367" max="5367" width="13.28515625" style="127" customWidth="1"/>
    <col min="5368" max="5368" width="4.5703125" style="127" customWidth="1"/>
    <col min="5369" max="5369" width="47.42578125" style="127" customWidth="1"/>
    <col min="5370" max="5371" width="5.7109375" style="127" customWidth="1"/>
    <col min="5372" max="5372" width="9.42578125" style="127" customWidth="1"/>
    <col min="5373" max="5373" width="11.7109375" style="127" customWidth="1"/>
    <col min="5374" max="5374" width="12.28515625" style="127" customWidth="1"/>
    <col min="5375" max="5375" width="15.28515625" style="127" customWidth="1"/>
    <col min="5376" max="5377" width="5.7109375" style="127" customWidth="1"/>
    <col min="5378" max="5378" width="24.140625" style="127" customWidth="1"/>
    <col min="5379" max="5379" width="37.42578125" style="127" customWidth="1"/>
    <col min="5380" max="5622" width="11.42578125" style="127"/>
    <col min="5623" max="5623" width="13.28515625" style="127" customWidth="1"/>
    <col min="5624" max="5624" width="4.5703125" style="127" customWidth="1"/>
    <col min="5625" max="5625" width="47.42578125" style="127" customWidth="1"/>
    <col min="5626" max="5627" width="5.7109375" style="127" customWidth="1"/>
    <col min="5628" max="5628" width="9.42578125" style="127" customWidth="1"/>
    <col min="5629" max="5629" width="11.7109375" style="127" customWidth="1"/>
    <col min="5630" max="5630" width="12.28515625" style="127" customWidth="1"/>
    <col min="5631" max="5631" width="15.28515625" style="127" customWidth="1"/>
    <col min="5632" max="5633" width="5.7109375" style="127" customWidth="1"/>
    <col min="5634" max="5634" width="24.140625" style="127" customWidth="1"/>
    <col min="5635" max="5635" width="37.42578125" style="127" customWidth="1"/>
    <col min="5636" max="5878" width="11.42578125" style="127"/>
    <col min="5879" max="5879" width="13.28515625" style="127" customWidth="1"/>
    <col min="5880" max="5880" width="4.5703125" style="127" customWidth="1"/>
    <col min="5881" max="5881" width="47.42578125" style="127" customWidth="1"/>
    <col min="5882" max="5883" width="5.7109375" style="127" customWidth="1"/>
    <col min="5884" max="5884" width="9.42578125" style="127" customWidth="1"/>
    <col min="5885" max="5885" width="11.7109375" style="127" customWidth="1"/>
    <col min="5886" max="5886" width="12.28515625" style="127" customWidth="1"/>
    <col min="5887" max="5887" width="15.28515625" style="127" customWidth="1"/>
    <col min="5888" max="5889" width="5.7109375" style="127" customWidth="1"/>
    <col min="5890" max="5890" width="24.140625" style="127" customWidth="1"/>
    <col min="5891" max="5891" width="37.42578125" style="127" customWidth="1"/>
    <col min="5892" max="6134" width="11.42578125" style="127"/>
    <col min="6135" max="6135" width="13.28515625" style="127" customWidth="1"/>
    <col min="6136" max="6136" width="4.5703125" style="127" customWidth="1"/>
    <col min="6137" max="6137" width="47.42578125" style="127" customWidth="1"/>
    <col min="6138" max="6139" width="5.7109375" style="127" customWidth="1"/>
    <col min="6140" max="6140" width="9.42578125" style="127" customWidth="1"/>
    <col min="6141" max="6141" width="11.7109375" style="127" customWidth="1"/>
    <col min="6142" max="6142" width="12.28515625" style="127" customWidth="1"/>
    <col min="6143" max="6143" width="15.28515625" style="127" customWidth="1"/>
    <col min="6144" max="6145" width="5.7109375" style="127" customWidth="1"/>
    <col min="6146" max="6146" width="24.140625" style="127" customWidth="1"/>
    <col min="6147" max="6147" width="37.42578125" style="127" customWidth="1"/>
    <col min="6148" max="6390" width="11.42578125" style="127"/>
    <col min="6391" max="6391" width="13.28515625" style="127" customWidth="1"/>
    <col min="6392" max="6392" width="4.5703125" style="127" customWidth="1"/>
    <col min="6393" max="6393" width="47.42578125" style="127" customWidth="1"/>
    <col min="6394" max="6395" width="5.7109375" style="127" customWidth="1"/>
    <col min="6396" max="6396" width="9.42578125" style="127" customWidth="1"/>
    <col min="6397" max="6397" width="11.7109375" style="127" customWidth="1"/>
    <col min="6398" max="6398" width="12.28515625" style="127" customWidth="1"/>
    <col min="6399" max="6399" width="15.28515625" style="127" customWidth="1"/>
    <col min="6400" max="6401" width="5.7109375" style="127" customWidth="1"/>
    <col min="6402" max="6402" width="24.140625" style="127" customWidth="1"/>
    <col min="6403" max="6403" width="37.42578125" style="127" customWidth="1"/>
    <col min="6404" max="6646" width="11.42578125" style="127"/>
    <col min="6647" max="6647" width="13.28515625" style="127" customWidth="1"/>
    <col min="6648" max="6648" width="4.5703125" style="127" customWidth="1"/>
    <col min="6649" max="6649" width="47.42578125" style="127" customWidth="1"/>
    <col min="6650" max="6651" width="5.7109375" style="127" customWidth="1"/>
    <col min="6652" max="6652" width="9.42578125" style="127" customWidth="1"/>
    <col min="6653" max="6653" width="11.7109375" style="127" customWidth="1"/>
    <col min="6654" max="6654" width="12.28515625" style="127" customWidth="1"/>
    <col min="6655" max="6655" width="15.28515625" style="127" customWidth="1"/>
    <col min="6656" max="6657" width="5.7109375" style="127" customWidth="1"/>
    <col min="6658" max="6658" width="24.140625" style="127" customWidth="1"/>
    <col min="6659" max="6659" width="37.42578125" style="127" customWidth="1"/>
    <col min="6660" max="6902" width="11.42578125" style="127"/>
    <col min="6903" max="6903" width="13.28515625" style="127" customWidth="1"/>
    <col min="6904" max="6904" width="4.5703125" style="127" customWidth="1"/>
    <col min="6905" max="6905" width="47.42578125" style="127" customWidth="1"/>
    <col min="6906" max="6907" width="5.7109375" style="127" customWidth="1"/>
    <col min="6908" max="6908" width="9.42578125" style="127" customWidth="1"/>
    <col min="6909" max="6909" width="11.7109375" style="127" customWidth="1"/>
    <col min="6910" max="6910" width="12.28515625" style="127" customWidth="1"/>
    <col min="6911" max="6911" width="15.28515625" style="127" customWidth="1"/>
    <col min="6912" max="6913" width="5.7109375" style="127" customWidth="1"/>
    <col min="6914" max="6914" width="24.140625" style="127" customWidth="1"/>
    <col min="6915" max="6915" width="37.42578125" style="127" customWidth="1"/>
    <col min="6916" max="7158" width="11.42578125" style="127"/>
    <col min="7159" max="7159" width="13.28515625" style="127" customWidth="1"/>
    <col min="7160" max="7160" width="4.5703125" style="127" customWidth="1"/>
    <col min="7161" max="7161" width="47.42578125" style="127" customWidth="1"/>
    <col min="7162" max="7163" width="5.7109375" style="127" customWidth="1"/>
    <col min="7164" max="7164" width="9.42578125" style="127" customWidth="1"/>
    <col min="7165" max="7165" width="11.7109375" style="127" customWidth="1"/>
    <col min="7166" max="7166" width="12.28515625" style="127" customWidth="1"/>
    <col min="7167" max="7167" width="15.28515625" style="127" customWidth="1"/>
    <col min="7168" max="7169" width="5.7109375" style="127" customWidth="1"/>
    <col min="7170" max="7170" width="24.140625" style="127" customWidth="1"/>
    <col min="7171" max="7171" width="37.42578125" style="127" customWidth="1"/>
    <col min="7172" max="7414" width="11.42578125" style="127"/>
    <col min="7415" max="7415" width="13.28515625" style="127" customWidth="1"/>
    <col min="7416" max="7416" width="4.5703125" style="127" customWidth="1"/>
    <col min="7417" max="7417" width="47.42578125" style="127" customWidth="1"/>
    <col min="7418" max="7419" width="5.7109375" style="127" customWidth="1"/>
    <col min="7420" max="7420" width="9.42578125" style="127" customWidth="1"/>
    <col min="7421" max="7421" width="11.7109375" style="127" customWidth="1"/>
    <col min="7422" max="7422" width="12.28515625" style="127" customWidth="1"/>
    <col min="7423" max="7423" width="15.28515625" style="127" customWidth="1"/>
    <col min="7424" max="7425" width="5.7109375" style="127" customWidth="1"/>
    <col min="7426" max="7426" width="24.140625" style="127" customWidth="1"/>
    <col min="7427" max="7427" width="37.42578125" style="127" customWidth="1"/>
    <col min="7428" max="7670" width="11.42578125" style="127"/>
    <col min="7671" max="7671" width="13.28515625" style="127" customWidth="1"/>
    <col min="7672" max="7672" width="4.5703125" style="127" customWidth="1"/>
    <col min="7673" max="7673" width="47.42578125" style="127" customWidth="1"/>
    <col min="7674" max="7675" width="5.7109375" style="127" customWidth="1"/>
    <col min="7676" max="7676" width="9.42578125" style="127" customWidth="1"/>
    <col min="7677" max="7677" width="11.7109375" style="127" customWidth="1"/>
    <col min="7678" max="7678" width="12.28515625" style="127" customWidth="1"/>
    <col min="7679" max="7679" width="15.28515625" style="127" customWidth="1"/>
    <col min="7680" max="7681" width="5.7109375" style="127" customWidth="1"/>
    <col min="7682" max="7682" width="24.140625" style="127" customWidth="1"/>
    <col min="7683" max="7683" width="37.42578125" style="127" customWidth="1"/>
    <col min="7684" max="7926" width="11.42578125" style="127"/>
    <col min="7927" max="7927" width="13.28515625" style="127" customWidth="1"/>
    <col min="7928" max="7928" width="4.5703125" style="127" customWidth="1"/>
    <col min="7929" max="7929" width="47.42578125" style="127" customWidth="1"/>
    <col min="7930" max="7931" width="5.7109375" style="127" customWidth="1"/>
    <col min="7932" max="7932" width="9.42578125" style="127" customWidth="1"/>
    <col min="7933" max="7933" width="11.7109375" style="127" customWidth="1"/>
    <col min="7934" max="7934" width="12.28515625" style="127" customWidth="1"/>
    <col min="7935" max="7935" width="15.28515625" style="127" customWidth="1"/>
    <col min="7936" max="7937" width="5.7109375" style="127" customWidth="1"/>
    <col min="7938" max="7938" width="24.140625" style="127" customWidth="1"/>
    <col min="7939" max="7939" width="37.42578125" style="127" customWidth="1"/>
    <col min="7940" max="8182" width="11.42578125" style="127"/>
    <col min="8183" max="8183" width="13.28515625" style="127" customWidth="1"/>
    <col min="8184" max="8184" width="4.5703125" style="127" customWidth="1"/>
    <col min="8185" max="8185" width="47.42578125" style="127" customWidth="1"/>
    <col min="8186" max="8187" width="5.7109375" style="127" customWidth="1"/>
    <col min="8188" max="8188" width="9.42578125" style="127" customWidth="1"/>
    <col min="8189" max="8189" width="11.7109375" style="127" customWidth="1"/>
    <col min="8190" max="8190" width="12.28515625" style="127" customWidth="1"/>
    <col min="8191" max="8191" width="15.28515625" style="127" customWidth="1"/>
    <col min="8192" max="8193" width="5.7109375" style="127" customWidth="1"/>
    <col min="8194" max="8194" width="24.140625" style="127" customWidth="1"/>
    <col min="8195" max="8195" width="37.42578125" style="127" customWidth="1"/>
    <col min="8196" max="8438" width="11.42578125" style="127"/>
    <col min="8439" max="8439" width="13.28515625" style="127" customWidth="1"/>
    <col min="8440" max="8440" width="4.5703125" style="127" customWidth="1"/>
    <col min="8441" max="8441" width="47.42578125" style="127" customWidth="1"/>
    <col min="8442" max="8443" width="5.7109375" style="127" customWidth="1"/>
    <col min="8444" max="8444" width="9.42578125" style="127" customWidth="1"/>
    <col min="8445" max="8445" width="11.7109375" style="127" customWidth="1"/>
    <col min="8446" max="8446" width="12.28515625" style="127" customWidth="1"/>
    <col min="8447" max="8447" width="15.28515625" style="127" customWidth="1"/>
    <col min="8448" max="8449" width="5.7109375" style="127" customWidth="1"/>
    <col min="8450" max="8450" width="24.140625" style="127" customWidth="1"/>
    <col min="8451" max="8451" width="37.42578125" style="127" customWidth="1"/>
    <col min="8452" max="8694" width="11.42578125" style="127"/>
    <col min="8695" max="8695" width="13.28515625" style="127" customWidth="1"/>
    <col min="8696" max="8696" width="4.5703125" style="127" customWidth="1"/>
    <col min="8697" max="8697" width="47.42578125" style="127" customWidth="1"/>
    <col min="8698" max="8699" width="5.7109375" style="127" customWidth="1"/>
    <col min="8700" max="8700" width="9.42578125" style="127" customWidth="1"/>
    <col min="8701" max="8701" width="11.7109375" style="127" customWidth="1"/>
    <col min="8702" max="8702" width="12.28515625" style="127" customWidth="1"/>
    <col min="8703" max="8703" width="15.28515625" style="127" customWidth="1"/>
    <col min="8704" max="8705" width="5.7109375" style="127" customWidth="1"/>
    <col min="8706" max="8706" width="24.140625" style="127" customWidth="1"/>
    <col min="8707" max="8707" width="37.42578125" style="127" customWidth="1"/>
    <col min="8708" max="8950" width="11.42578125" style="127"/>
    <col min="8951" max="8951" width="13.28515625" style="127" customWidth="1"/>
    <col min="8952" max="8952" width="4.5703125" style="127" customWidth="1"/>
    <col min="8953" max="8953" width="47.42578125" style="127" customWidth="1"/>
    <col min="8954" max="8955" width="5.7109375" style="127" customWidth="1"/>
    <col min="8956" max="8956" width="9.42578125" style="127" customWidth="1"/>
    <col min="8957" max="8957" width="11.7109375" style="127" customWidth="1"/>
    <col min="8958" max="8958" width="12.28515625" style="127" customWidth="1"/>
    <col min="8959" max="8959" width="15.28515625" style="127" customWidth="1"/>
    <col min="8960" max="8961" width="5.7109375" style="127" customWidth="1"/>
    <col min="8962" max="8962" width="24.140625" style="127" customWidth="1"/>
    <col min="8963" max="8963" width="37.42578125" style="127" customWidth="1"/>
    <col min="8964" max="9206" width="11.42578125" style="127"/>
    <col min="9207" max="9207" width="13.28515625" style="127" customWidth="1"/>
    <col min="9208" max="9208" width="4.5703125" style="127" customWidth="1"/>
    <col min="9209" max="9209" width="47.42578125" style="127" customWidth="1"/>
    <col min="9210" max="9211" width="5.7109375" style="127" customWidth="1"/>
    <col min="9212" max="9212" width="9.42578125" style="127" customWidth="1"/>
    <col min="9213" max="9213" width="11.7109375" style="127" customWidth="1"/>
    <col min="9214" max="9214" width="12.28515625" style="127" customWidth="1"/>
    <col min="9215" max="9215" width="15.28515625" style="127" customWidth="1"/>
    <col min="9216" max="9217" width="5.7109375" style="127" customWidth="1"/>
    <col min="9218" max="9218" width="24.140625" style="127" customWidth="1"/>
    <col min="9219" max="9219" width="37.42578125" style="127" customWidth="1"/>
    <col min="9220" max="9462" width="11.42578125" style="127"/>
    <col min="9463" max="9463" width="13.28515625" style="127" customWidth="1"/>
    <col min="9464" max="9464" width="4.5703125" style="127" customWidth="1"/>
    <col min="9465" max="9465" width="47.42578125" style="127" customWidth="1"/>
    <col min="9466" max="9467" width="5.7109375" style="127" customWidth="1"/>
    <col min="9468" max="9468" width="9.42578125" style="127" customWidth="1"/>
    <col min="9469" max="9469" width="11.7109375" style="127" customWidth="1"/>
    <col min="9470" max="9470" width="12.28515625" style="127" customWidth="1"/>
    <col min="9471" max="9471" width="15.28515625" style="127" customWidth="1"/>
    <col min="9472" max="9473" width="5.7109375" style="127" customWidth="1"/>
    <col min="9474" max="9474" width="24.140625" style="127" customWidth="1"/>
    <col min="9475" max="9475" width="37.42578125" style="127" customWidth="1"/>
    <col min="9476" max="9718" width="11.42578125" style="127"/>
    <col min="9719" max="9719" width="13.28515625" style="127" customWidth="1"/>
    <col min="9720" max="9720" width="4.5703125" style="127" customWidth="1"/>
    <col min="9721" max="9721" width="47.42578125" style="127" customWidth="1"/>
    <col min="9722" max="9723" width="5.7109375" style="127" customWidth="1"/>
    <col min="9724" max="9724" width="9.42578125" style="127" customWidth="1"/>
    <col min="9725" max="9725" width="11.7109375" style="127" customWidth="1"/>
    <col min="9726" max="9726" width="12.28515625" style="127" customWidth="1"/>
    <col min="9727" max="9727" width="15.28515625" style="127" customWidth="1"/>
    <col min="9728" max="9729" width="5.7109375" style="127" customWidth="1"/>
    <col min="9730" max="9730" width="24.140625" style="127" customWidth="1"/>
    <col min="9731" max="9731" width="37.42578125" style="127" customWidth="1"/>
    <col min="9732" max="9974" width="11.42578125" style="127"/>
    <col min="9975" max="9975" width="13.28515625" style="127" customWidth="1"/>
    <col min="9976" max="9976" width="4.5703125" style="127" customWidth="1"/>
    <col min="9977" max="9977" width="47.42578125" style="127" customWidth="1"/>
    <col min="9978" max="9979" width="5.7109375" style="127" customWidth="1"/>
    <col min="9980" max="9980" width="9.42578125" style="127" customWidth="1"/>
    <col min="9981" max="9981" width="11.7109375" style="127" customWidth="1"/>
    <col min="9982" max="9982" width="12.28515625" style="127" customWidth="1"/>
    <col min="9983" max="9983" width="15.28515625" style="127" customWidth="1"/>
    <col min="9984" max="9985" width="5.7109375" style="127" customWidth="1"/>
    <col min="9986" max="9986" width="24.140625" style="127" customWidth="1"/>
    <col min="9987" max="9987" width="37.42578125" style="127" customWidth="1"/>
    <col min="9988" max="10230" width="11.42578125" style="127"/>
    <col min="10231" max="10231" width="13.28515625" style="127" customWidth="1"/>
    <col min="10232" max="10232" width="4.5703125" style="127" customWidth="1"/>
    <col min="10233" max="10233" width="47.42578125" style="127" customWidth="1"/>
    <col min="10234" max="10235" width="5.7109375" style="127" customWidth="1"/>
    <col min="10236" max="10236" width="9.42578125" style="127" customWidth="1"/>
    <col min="10237" max="10237" width="11.7109375" style="127" customWidth="1"/>
    <col min="10238" max="10238" width="12.28515625" style="127" customWidth="1"/>
    <col min="10239" max="10239" width="15.28515625" style="127" customWidth="1"/>
    <col min="10240" max="10241" width="5.7109375" style="127" customWidth="1"/>
    <col min="10242" max="10242" width="24.140625" style="127" customWidth="1"/>
    <col min="10243" max="10243" width="37.42578125" style="127" customWidth="1"/>
    <col min="10244" max="10486" width="11.42578125" style="127"/>
    <col min="10487" max="10487" width="13.28515625" style="127" customWidth="1"/>
    <col min="10488" max="10488" width="4.5703125" style="127" customWidth="1"/>
    <col min="10489" max="10489" width="47.42578125" style="127" customWidth="1"/>
    <col min="10490" max="10491" width="5.7109375" style="127" customWidth="1"/>
    <col min="10492" max="10492" width="9.42578125" style="127" customWidth="1"/>
    <col min="10493" max="10493" width="11.7109375" style="127" customWidth="1"/>
    <col min="10494" max="10494" width="12.28515625" style="127" customWidth="1"/>
    <col min="10495" max="10495" width="15.28515625" style="127" customWidth="1"/>
    <col min="10496" max="10497" width="5.7109375" style="127" customWidth="1"/>
    <col min="10498" max="10498" width="24.140625" style="127" customWidth="1"/>
    <col min="10499" max="10499" width="37.42578125" style="127" customWidth="1"/>
    <col min="10500" max="10742" width="11.42578125" style="127"/>
    <col min="10743" max="10743" width="13.28515625" style="127" customWidth="1"/>
    <col min="10744" max="10744" width="4.5703125" style="127" customWidth="1"/>
    <col min="10745" max="10745" width="47.42578125" style="127" customWidth="1"/>
    <col min="10746" max="10747" width="5.7109375" style="127" customWidth="1"/>
    <col min="10748" max="10748" width="9.42578125" style="127" customWidth="1"/>
    <col min="10749" max="10749" width="11.7109375" style="127" customWidth="1"/>
    <col min="10750" max="10750" width="12.28515625" style="127" customWidth="1"/>
    <col min="10751" max="10751" width="15.28515625" style="127" customWidth="1"/>
    <col min="10752" max="10753" width="5.7109375" style="127" customWidth="1"/>
    <col min="10754" max="10754" width="24.140625" style="127" customWidth="1"/>
    <col min="10755" max="10755" width="37.42578125" style="127" customWidth="1"/>
    <col min="10756" max="10998" width="11.42578125" style="127"/>
    <col min="10999" max="10999" width="13.28515625" style="127" customWidth="1"/>
    <col min="11000" max="11000" width="4.5703125" style="127" customWidth="1"/>
    <col min="11001" max="11001" width="47.42578125" style="127" customWidth="1"/>
    <col min="11002" max="11003" width="5.7109375" style="127" customWidth="1"/>
    <col min="11004" max="11004" width="9.42578125" style="127" customWidth="1"/>
    <col min="11005" max="11005" width="11.7109375" style="127" customWidth="1"/>
    <col min="11006" max="11006" width="12.28515625" style="127" customWidth="1"/>
    <col min="11007" max="11007" width="15.28515625" style="127" customWidth="1"/>
    <col min="11008" max="11009" width="5.7109375" style="127" customWidth="1"/>
    <col min="11010" max="11010" width="24.140625" style="127" customWidth="1"/>
    <col min="11011" max="11011" width="37.42578125" style="127" customWidth="1"/>
    <col min="11012" max="11254" width="11.42578125" style="127"/>
    <col min="11255" max="11255" width="13.28515625" style="127" customWidth="1"/>
    <col min="11256" max="11256" width="4.5703125" style="127" customWidth="1"/>
    <col min="11257" max="11257" width="47.42578125" style="127" customWidth="1"/>
    <col min="11258" max="11259" width="5.7109375" style="127" customWidth="1"/>
    <col min="11260" max="11260" width="9.42578125" style="127" customWidth="1"/>
    <col min="11261" max="11261" width="11.7109375" style="127" customWidth="1"/>
    <col min="11262" max="11262" width="12.28515625" style="127" customWidth="1"/>
    <col min="11263" max="11263" width="15.28515625" style="127" customWidth="1"/>
    <col min="11264" max="11265" width="5.7109375" style="127" customWidth="1"/>
    <col min="11266" max="11266" width="24.140625" style="127" customWidth="1"/>
    <col min="11267" max="11267" width="37.42578125" style="127" customWidth="1"/>
    <col min="11268" max="11510" width="11.42578125" style="127"/>
    <col min="11511" max="11511" width="13.28515625" style="127" customWidth="1"/>
    <col min="11512" max="11512" width="4.5703125" style="127" customWidth="1"/>
    <col min="11513" max="11513" width="47.42578125" style="127" customWidth="1"/>
    <col min="11514" max="11515" width="5.7109375" style="127" customWidth="1"/>
    <col min="11516" max="11516" width="9.42578125" style="127" customWidth="1"/>
    <col min="11517" max="11517" width="11.7109375" style="127" customWidth="1"/>
    <col min="11518" max="11518" width="12.28515625" style="127" customWidth="1"/>
    <col min="11519" max="11519" width="15.28515625" style="127" customWidth="1"/>
    <col min="11520" max="11521" width="5.7109375" style="127" customWidth="1"/>
    <col min="11522" max="11522" width="24.140625" style="127" customWidth="1"/>
    <col min="11523" max="11523" width="37.42578125" style="127" customWidth="1"/>
    <col min="11524" max="11766" width="11.42578125" style="127"/>
    <col min="11767" max="11767" width="13.28515625" style="127" customWidth="1"/>
    <col min="11768" max="11768" width="4.5703125" style="127" customWidth="1"/>
    <col min="11769" max="11769" width="47.42578125" style="127" customWidth="1"/>
    <col min="11770" max="11771" width="5.7109375" style="127" customWidth="1"/>
    <col min="11772" max="11772" width="9.42578125" style="127" customWidth="1"/>
    <col min="11773" max="11773" width="11.7109375" style="127" customWidth="1"/>
    <col min="11774" max="11774" width="12.28515625" style="127" customWidth="1"/>
    <col min="11775" max="11775" width="15.28515625" style="127" customWidth="1"/>
    <col min="11776" max="11777" width="5.7109375" style="127" customWidth="1"/>
    <col min="11778" max="11778" width="24.140625" style="127" customWidth="1"/>
    <col min="11779" max="11779" width="37.42578125" style="127" customWidth="1"/>
    <col min="11780" max="12022" width="11.42578125" style="127"/>
    <col min="12023" max="12023" width="13.28515625" style="127" customWidth="1"/>
    <col min="12024" max="12024" width="4.5703125" style="127" customWidth="1"/>
    <col min="12025" max="12025" width="47.42578125" style="127" customWidth="1"/>
    <col min="12026" max="12027" width="5.7109375" style="127" customWidth="1"/>
    <col min="12028" max="12028" width="9.42578125" style="127" customWidth="1"/>
    <col min="12029" max="12029" width="11.7109375" style="127" customWidth="1"/>
    <col min="12030" max="12030" width="12.28515625" style="127" customWidth="1"/>
    <col min="12031" max="12031" width="15.28515625" style="127" customWidth="1"/>
    <col min="12032" max="12033" width="5.7109375" style="127" customWidth="1"/>
    <col min="12034" max="12034" width="24.140625" style="127" customWidth="1"/>
    <col min="12035" max="12035" width="37.42578125" style="127" customWidth="1"/>
    <col min="12036" max="12278" width="11.42578125" style="127"/>
    <col min="12279" max="12279" width="13.28515625" style="127" customWidth="1"/>
    <col min="12280" max="12280" width="4.5703125" style="127" customWidth="1"/>
    <col min="12281" max="12281" width="47.42578125" style="127" customWidth="1"/>
    <col min="12282" max="12283" width="5.7109375" style="127" customWidth="1"/>
    <col min="12284" max="12284" width="9.42578125" style="127" customWidth="1"/>
    <col min="12285" max="12285" width="11.7109375" style="127" customWidth="1"/>
    <col min="12286" max="12286" width="12.28515625" style="127" customWidth="1"/>
    <col min="12287" max="12287" width="15.28515625" style="127" customWidth="1"/>
    <col min="12288" max="12289" width="5.7109375" style="127" customWidth="1"/>
    <col min="12290" max="12290" width="24.140625" style="127" customWidth="1"/>
    <col min="12291" max="12291" width="37.42578125" style="127" customWidth="1"/>
    <col min="12292" max="12534" width="11.42578125" style="127"/>
    <col min="12535" max="12535" width="13.28515625" style="127" customWidth="1"/>
    <col min="12536" max="12536" width="4.5703125" style="127" customWidth="1"/>
    <col min="12537" max="12537" width="47.42578125" style="127" customWidth="1"/>
    <col min="12538" max="12539" width="5.7109375" style="127" customWidth="1"/>
    <col min="12540" max="12540" width="9.42578125" style="127" customWidth="1"/>
    <col min="12541" max="12541" width="11.7109375" style="127" customWidth="1"/>
    <col min="12542" max="12542" width="12.28515625" style="127" customWidth="1"/>
    <col min="12543" max="12543" width="15.28515625" style="127" customWidth="1"/>
    <col min="12544" max="12545" width="5.7109375" style="127" customWidth="1"/>
    <col min="12546" max="12546" width="24.140625" style="127" customWidth="1"/>
    <col min="12547" max="12547" width="37.42578125" style="127" customWidth="1"/>
    <col min="12548" max="12790" width="11.42578125" style="127"/>
    <col min="12791" max="12791" width="13.28515625" style="127" customWidth="1"/>
    <col min="12792" max="12792" width="4.5703125" style="127" customWidth="1"/>
    <col min="12793" max="12793" width="47.42578125" style="127" customWidth="1"/>
    <col min="12794" max="12795" width="5.7109375" style="127" customWidth="1"/>
    <col min="12796" max="12796" width="9.42578125" style="127" customWidth="1"/>
    <col min="12797" max="12797" width="11.7109375" style="127" customWidth="1"/>
    <col min="12798" max="12798" width="12.28515625" style="127" customWidth="1"/>
    <col min="12799" max="12799" width="15.28515625" style="127" customWidth="1"/>
    <col min="12800" max="12801" width="5.7109375" style="127" customWidth="1"/>
    <col min="12802" max="12802" width="24.140625" style="127" customWidth="1"/>
    <col min="12803" max="12803" width="37.42578125" style="127" customWidth="1"/>
    <col min="12804" max="13046" width="11.42578125" style="127"/>
    <col min="13047" max="13047" width="13.28515625" style="127" customWidth="1"/>
    <col min="13048" max="13048" width="4.5703125" style="127" customWidth="1"/>
    <col min="13049" max="13049" width="47.42578125" style="127" customWidth="1"/>
    <col min="13050" max="13051" width="5.7109375" style="127" customWidth="1"/>
    <col min="13052" max="13052" width="9.42578125" style="127" customWidth="1"/>
    <col min="13053" max="13053" width="11.7109375" style="127" customWidth="1"/>
    <col min="13054" max="13054" width="12.28515625" style="127" customWidth="1"/>
    <col min="13055" max="13055" width="15.28515625" style="127" customWidth="1"/>
    <col min="13056" max="13057" width="5.7109375" style="127" customWidth="1"/>
    <col min="13058" max="13058" width="24.140625" style="127" customWidth="1"/>
    <col min="13059" max="13059" width="37.42578125" style="127" customWidth="1"/>
    <col min="13060" max="13302" width="11.42578125" style="127"/>
    <col min="13303" max="13303" width="13.28515625" style="127" customWidth="1"/>
    <col min="13304" max="13304" width="4.5703125" style="127" customWidth="1"/>
    <col min="13305" max="13305" width="47.42578125" style="127" customWidth="1"/>
    <col min="13306" max="13307" width="5.7109375" style="127" customWidth="1"/>
    <col min="13308" max="13308" width="9.42578125" style="127" customWidth="1"/>
    <col min="13309" max="13309" width="11.7109375" style="127" customWidth="1"/>
    <col min="13310" max="13310" width="12.28515625" style="127" customWidth="1"/>
    <col min="13311" max="13311" width="15.28515625" style="127" customWidth="1"/>
    <col min="13312" max="13313" width="5.7109375" style="127" customWidth="1"/>
    <col min="13314" max="13314" width="24.140625" style="127" customWidth="1"/>
    <col min="13315" max="13315" width="37.42578125" style="127" customWidth="1"/>
    <col min="13316" max="13558" width="11.42578125" style="127"/>
    <col min="13559" max="13559" width="13.28515625" style="127" customWidth="1"/>
    <col min="13560" max="13560" width="4.5703125" style="127" customWidth="1"/>
    <col min="13561" max="13561" width="47.42578125" style="127" customWidth="1"/>
    <col min="13562" max="13563" width="5.7109375" style="127" customWidth="1"/>
    <col min="13564" max="13564" width="9.42578125" style="127" customWidth="1"/>
    <col min="13565" max="13565" width="11.7109375" style="127" customWidth="1"/>
    <col min="13566" max="13566" width="12.28515625" style="127" customWidth="1"/>
    <col min="13567" max="13567" width="15.28515625" style="127" customWidth="1"/>
    <col min="13568" max="13569" width="5.7109375" style="127" customWidth="1"/>
    <col min="13570" max="13570" width="24.140625" style="127" customWidth="1"/>
    <col min="13571" max="13571" width="37.42578125" style="127" customWidth="1"/>
    <col min="13572" max="13814" width="11.42578125" style="127"/>
    <col min="13815" max="13815" width="13.28515625" style="127" customWidth="1"/>
    <col min="13816" max="13816" width="4.5703125" style="127" customWidth="1"/>
    <col min="13817" max="13817" width="47.42578125" style="127" customWidth="1"/>
    <col min="13818" max="13819" width="5.7109375" style="127" customWidth="1"/>
    <col min="13820" max="13820" width="9.42578125" style="127" customWidth="1"/>
    <col min="13821" max="13821" width="11.7109375" style="127" customWidth="1"/>
    <col min="13822" max="13822" width="12.28515625" style="127" customWidth="1"/>
    <col min="13823" max="13823" width="15.28515625" style="127" customWidth="1"/>
    <col min="13824" max="13825" width="5.7109375" style="127" customWidth="1"/>
    <col min="13826" max="13826" width="24.140625" style="127" customWidth="1"/>
    <col min="13827" max="13827" width="37.42578125" style="127" customWidth="1"/>
    <col min="13828" max="14070" width="11.42578125" style="127"/>
    <col min="14071" max="14071" width="13.28515625" style="127" customWidth="1"/>
    <col min="14072" max="14072" width="4.5703125" style="127" customWidth="1"/>
    <col min="14073" max="14073" width="47.42578125" style="127" customWidth="1"/>
    <col min="14074" max="14075" width="5.7109375" style="127" customWidth="1"/>
    <col min="14076" max="14076" width="9.42578125" style="127" customWidth="1"/>
    <col min="14077" max="14077" width="11.7109375" style="127" customWidth="1"/>
    <col min="14078" max="14078" width="12.28515625" style="127" customWidth="1"/>
    <col min="14079" max="14079" width="15.28515625" style="127" customWidth="1"/>
    <col min="14080" max="14081" width="5.7109375" style="127" customWidth="1"/>
    <col min="14082" max="14082" width="24.140625" style="127" customWidth="1"/>
    <col min="14083" max="14083" width="37.42578125" style="127" customWidth="1"/>
    <col min="14084" max="14326" width="11.42578125" style="127"/>
    <col min="14327" max="14327" width="13.28515625" style="127" customWidth="1"/>
    <col min="14328" max="14328" width="4.5703125" style="127" customWidth="1"/>
    <col min="14329" max="14329" width="47.42578125" style="127" customWidth="1"/>
    <col min="14330" max="14331" width="5.7109375" style="127" customWidth="1"/>
    <col min="14332" max="14332" width="9.42578125" style="127" customWidth="1"/>
    <col min="14333" max="14333" width="11.7109375" style="127" customWidth="1"/>
    <col min="14334" max="14334" width="12.28515625" style="127" customWidth="1"/>
    <col min="14335" max="14335" width="15.28515625" style="127" customWidth="1"/>
    <col min="14336" max="14337" width="5.7109375" style="127" customWidth="1"/>
    <col min="14338" max="14338" width="24.140625" style="127" customWidth="1"/>
    <col min="14339" max="14339" width="37.42578125" style="127" customWidth="1"/>
    <col min="14340" max="14582" width="11.42578125" style="127"/>
    <col min="14583" max="14583" width="13.28515625" style="127" customWidth="1"/>
    <col min="14584" max="14584" width="4.5703125" style="127" customWidth="1"/>
    <col min="14585" max="14585" width="47.42578125" style="127" customWidth="1"/>
    <col min="14586" max="14587" width="5.7109375" style="127" customWidth="1"/>
    <col min="14588" max="14588" width="9.42578125" style="127" customWidth="1"/>
    <col min="14589" max="14589" width="11.7109375" style="127" customWidth="1"/>
    <col min="14590" max="14590" width="12.28515625" style="127" customWidth="1"/>
    <col min="14591" max="14591" width="15.28515625" style="127" customWidth="1"/>
    <col min="14592" max="14593" width="5.7109375" style="127" customWidth="1"/>
    <col min="14594" max="14594" width="24.140625" style="127" customWidth="1"/>
    <col min="14595" max="14595" width="37.42578125" style="127" customWidth="1"/>
    <col min="14596" max="14838" width="11.42578125" style="127"/>
    <col min="14839" max="14839" width="13.28515625" style="127" customWidth="1"/>
    <col min="14840" max="14840" width="4.5703125" style="127" customWidth="1"/>
    <col min="14841" max="14841" width="47.42578125" style="127" customWidth="1"/>
    <col min="14842" max="14843" width="5.7109375" style="127" customWidth="1"/>
    <col min="14844" max="14844" width="9.42578125" style="127" customWidth="1"/>
    <col min="14845" max="14845" width="11.7109375" style="127" customWidth="1"/>
    <col min="14846" max="14846" width="12.28515625" style="127" customWidth="1"/>
    <col min="14847" max="14847" width="15.28515625" style="127" customWidth="1"/>
    <col min="14848" max="14849" width="5.7109375" style="127" customWidth="1"/>
    <col min="14850" max="14850" width="24.140625" style="127" customWidth="1"/>
    <col min="14851" max="14851" width="37.42578125" style="127" customWidth="1"/>
    <col min="14852" max="15094" width="11.42578125" style="127"/>
    <col min="15095" max="15095" width="13.28515625" style="127" customWidth="1"/>
    <col min="15096" max="15096" width="4.5703125" style="127" customWidth="1"/>
    <col min="15097" max="15097" width="47.42578125" style="127" customWidth="1"/>
    <col min="15098" max="15099" width="5.7109375" style="127" customWidth="1"/>
    <col min="15100" max="15100" width="9.42578125" style="127" customWidth="1"/>
    <col min="15101" max="15101" width="11.7109375" style="127" customWidth="1"/>
    <col min="15102" max="15102" width="12.28515625" style="127" customWidth="1"/>
    <col min="15103" max="15103" width="15.28515625" style="127" customWidth="1"/>
    <col min="15104" max="15105" width="5.7109375" style="127" customWidth="1"/>
    <col min="15106" max="15106" width="24.140625" style="127" customWidth="1"/>
    <col min="15107" max="15107" width="37.42578125" style="127" customWidth="1"/>
    <col min="15108" max="15350" width="11.42578125" style="127"/>
    <col min="15351" max="15351" width="13.28515625" style="127" customWidth="1"/>
    <col min="15352" max="15352" width="4.5703125" style="127" customWidth="1"/>
    <col min="15353" max="15353" width="47.42578125" style="127" customWidth="1"/>
    <col min="15354" max="15355" width="5.7109375" style="127" customWidth="1"/>
    <col min="15356" max="15356" width="9.42578125" style="127" customWidth="1"/>
    <col min="15357" max="15357" width="11.7109375" style="127" customWidth="1"/>
    <col min="15358" max="15358" width="12.28515625" style="127" customWidth="1"/>
    <col min="15359" max="15359" width="15.28515625" style="127" customWidth="1"/>
    <col min="15360" max="15361" width="5.7109375" style="127" customWidth="1"/>
    <col min="15362" max="15362" width="24.140625" style="127" customWidth="1"/>
    <col min="15363" max="15363" width="37.42578125" style="127" customWidth="1"/>
    <col min="15364" max="15606" width="11.42578125" style="127"/>
    <col min="15607" max="15607" width="13.28515625" style="127" customWidth="1"/>
    <col min="15608" max="15608" width="4.5703125" style="127" customWidth="1"/>
    <col min="15609" max="15609" width="47.42578125" style="127" customWidth="1"/>
    <col min="15610" max="15611" width="5.7109375" style="127" customWidth="1"/>
    <col min="15612" max="15612" width="9.42578125" style="127" customWidth="1"/>
    <col min="15613" max="15613" width="11.7109375" style="127" customWidth="1"/>
    <col min="15614" max="15614" width="12.28515625" style="127" customWidth="1"/>
    <col min="15615" max="15615" width="15.28515625" style="127" customWidth="1"/>
    <col min="15616" max="15617" width="5.7109375" style="127" customWidth="1"/>
    <col min="15618" max="15618" width="24.140625" style="127" customWidth="1"/>
    <col min="15619" max="15619" width="37.42578125" style="127" customWidth="1"/>
    <col min="15620" max="15862" width="11.42578125" style="127"/>
    <col min="15863" max="15863" width="13.28515625" style="127" customWidth="1"/>
    <col min="15864" max="15864" width="4.5703125" style="127" customWidth="1"/>
    <col min="15865" max="15865" width="47.42578125" style="127" customWidth="1"/>
    <col min="15866" max="15867" width="5.7109375" style="127" customWidth="1"/>
    <col min="15868" max="15868" width="9.42578125" style="127" customWidth="1"/>
    <col min="15869" max="15869" width="11.7109375" style="127" customWidth="1"/>
    <col min="15870" max="15870" width="12.28515625" style="127" customWidth="1"/>
    <col min="15871" max="15871" width="15.28515625" style="127" customWidth="1"/>
    <col min="15872" max="15873" width="5.7109375" style="127" customWidth="1"/>
    <col min="15874" max="15874" width="24.140625" style="127" customWidth="1"/>
    <col min="15875" max="15875" width="37.42578125" style="127" customWidth="1"/>
    <col min="15876" max="16118" width="11.42578125" style="127"/>
    <col min="16119" max="16119" width="13.28515625" style="127" customWidth="1"/>
    <col min="16120" max="16120" width="4.5703125" style="127" customWidth="1"/>
    <col min="16121" max="16121" width="47.42578125" style="127" customWidth="1"/>
    <col min="16122" max="16123" width="5.7109375" style="127" customWidth="1"/>
    <col min="16124" max="16124" width="9.42578125" style="127" customWidth="1"/>
    <col min="16125" max="16125" width="11.7109375" style="127" customWidth="1"/>
    <col min="16126" max="16126" width="12.28515625" style="127" customWidth="1"/>
    <col min="16127" max="16127" width="15.28515625" style="127" customWidth="1"/>
    <col min="16128" max="16129" width="5.7109375" style="127" customWidth="1"/>
    <col min="16130" max="16130" width="24.140625" style="127" customWidth="1"/>
    <col min="16131" max="16131" width="37.42578125" style="127" customWidth="1"/>
    <col min="16132" max="16384" width="11.42578125" style="127"/>
  </cols>
  <sheetData>
    <row r="1" spans="2:10" ht="18" customHeight="1" x14ac:dyDescent="0.2">
      <c r="B1" s="981"/>
      <c r="C1" s="982"/>
      <c r="D1" s="982"/>
      <c r="E1" s="982"/>
      <c r="F1" s="982"/>
      <c r="G1" s="982"/>
      <c r="H1" s="982"/>
      <c r="I1" s="982"/>
      <c r="J1" s="982"/>
    </row>
    <row r="2" spans="2:10" ht="18" customHeight="1" x14ac:dyDescent="0.2">
      <c r="B2" s="981"/>
      <c r="C2" s="982"/>
      <c r="D2" s="983" t="s">
        <v>0</v>
      </c>
      <c r="E2" s="983"/>
      <c r="F2" s="983"/>
      <c r="G2" s="983"/>
      <c r="H2" s="983"/>
      <c r="I2" s="983"/>
      <c r="J2" s="983"/>
    </row>
    <row r="3" spans="2:10" ht="18" customHeight="1" x14ac:dyDescent="0.2">
      <c r="B3" s="981"/>
      <c r="C3" s="982"/>
      <c r="D3" s="983"/>
      <c r="E3" s="983"/>
      <c r="F3" s="983"/>
      <c r="G3" s="983"/>
      <c r="H3" s="983"/>
      <c r="I3" s="983"/>
      <c r="J3" s="983"/>
    </row>
    <row r="4" spans="2:10" ht="18" customHeight="1" x14ac:dyDescent="0.2">
      <c r="B4" s="981"/>
      <c r="C4" s="982"/>
      <c r="D4" s="983"/>
      <c r="E4" s="983"/>
      <c r="F4" s="983"/>
      <c r="G4" s="983"/>
      <c r="H4" s="983"/>
      <c r="I4" s="983"/>
      <c r="J4" s="983"/>
    </row>
    <row r="5" spans="2:10" ht="18" customHeight="1" x14ac:dyDescent="0.2">
      <c r="B5" s="128"/>
      <c r="C5" s="982"/>
      <c r="D5" s="982"/>
      <c r="E5" s="982"/>
      <c r="F5" s="982"/>
      <c r="G5" s="982"/>
      <c r="H5" s="982"/>
      <c r="I5" s="982"/>
      <c r="J5" s="982"/>
    </row>
    <row r="6" spans="2:10" ht="25.5" customHeight="1" x14ac:dyDescent="0.2">
      <c r="B6" s="981"/>
      <c r="C6" s="982"/>
      <c r="D6" s="982"/>
      <c r="E6" s="982"/>
      <c r="F6" s="982"/>
      <c r="G6" s="982"/>
      <c r="H6" s="982"/>
      <c r="I6" s="982"/>
      <c r="J6" s="982"/>
    </row>
    <row r="7" spans="2:10" ht="35.25" customHeight="1" x14ac:dyDescent="0.2">
      <c r="B7" s="984" t="s">
        <v>473</v>
      </c>
      <c r="C7" s="984"/>
      <c r="D7" s="984"/>
      <c r="E7" s="984"/>
      <c r="F7" s="984"/>
      <c r="G7" s="984"/>
      <c r="H7" s="984"/>
      <c r="I7" s="984"/>
      <c r="J7" s="984"/>
    </row>
    <row r="8" spans="2:10" ht="18" customHeight="1" x14ac:dyDescent="0.2">
      <c r="B8" s="978"/>
      <c r="C8" s="979" t="s">
        <v>474</v>
      </c>
      <c r="D8" s="129" t="s">
        <v>3</v>
      </c>
      <c r="E8" s="129" t="s">
        <v>4</v>
      </c>
      <c r="F8" s="129" t="s">
        <v>4</v>
      </c>
      <c r="G8" s="130" t="s">
        <v>5</v>
      </c>
      <c r="H8" s="130" t="s">
        <v>6</v>
      </c>
      <c r="I8" s="130" t="s">
        <v>7</v>
      </c>
      <c r="J8" s="130" t="s">
        <v>8</v>
      </c>
    </row>
    <row r="9" spans="2:10" ht="18" customHeight="1" x14ac:dyDescent="0.2">
      <c r="B9" s="978"/>
      <c r="C9" s="979"/>
      <c r="D9" s="129"/>
      <c r="E9" s="131"/>
      <c r="F9" s="129"/>
      <c r="G9" s="129"/>
      <c r="H9" s="130"/>
      <c r="I9" s="130"/>
      <c r="J9" s="130"/>
    </row>
    <row r="10" spans="2:10" ht="18" customHeight="1" x14ac:dyDescent="0.2">
      <c r="B10" s="978"/>
      <c r="C10" s="979"/>
      <c r="D10" s="132"/>
      <c r="E10" s="132"/>
      <c r="F10" s="132"/>
      <c r="G10" s="132"/>
      <c r="H10" s="133"/>
      <c r="I10" s="133"/>
      <c r="J10" s="133"/>
    </row>
    <row r="11" spans="2:10" ht="18" customHeight="1" x14ac:dyDescent="0.2">
      <c r="B11" s="978"/>
      <c r="C11" s="134" t="s">
        <v>11</v>
      </c>
      <c r="D11" s="980"/>
      <c r="E11" s="980"/>
      <c r="F11" s="980"/>
      <c r="G11" s="980"/>
      <c r="H11" s="980"/>
      <c r="I11" s="980"/>
      <c r="J11" s="980"/>
    </row>
    <row r="12" spans="2:10" ht="18" customHeight="1" x14ac:dyDescent="0.2">
      <c r="B12" s="978"/>
      <c r="C12" s="134" t="s">
        <v>12</v>
      </c>
      <c r="D12" s="980"/>
      <c r="E12" s="980"/>
      <c r="F12" s="980"/>
      <c r="G12" s="980"/>
      <c r="H12" s="980"/>
      <c r="I12" s="980"/>
      <c r="J12" s="980"/>
    </row>
    <row r="13" spans="2:10" ht="18" customHeight="1" x14ac:dyDescent="0.2">
      <c r="B13" s="978"/>
      <c r="C13" s="134" t="s">
        <v>13</v>
      </c>
      <c r="D13" s="980"/>
      <c r="E13" s="980"/>
      <c r="F13" s="980"/>
      <c r="G13" s="980"/>
      <c r="H13" s="980"/>
      <c r="I13" s="980"/>
      <c r="J13" s="980"/>
    </row>
    <row r="14" spans="2:10" ht="18" customHeight="1" x14ac:dyDescent="0.2">
      <c r="B14" s="978"/>
      <c r="C14" s="134" t="s">
        <v>14</v>
      </c>
      <c r="D14" s="980"/>
      <c r="E14" s="980"/>
      <c r="F14" s="980"/>
      <c r="G14" s="980"/>
      <c r="H14" s="980"/>
      <c r="I14" s="980"/>
      <c r="J14" s="980"/>
    </row>
    <row r="15" spans="2:10" ht="18" customHeight="1" x14ac:dyDescent="0.2">
      <c r="B15" s="978"/>
      <c r="C15" s="134" t="s">
        <v>461</v>
      </c>
      <c r="D15" s="980"/>
      <c r="E15" s="980"/>
      <c r="F15" s="980"/>
      <c r="G15" s="980"/>
      <c r="H15" s="980"/>
      <c r="I15" s="980"/>
      <c r="J15" s="980"/>
    </row>
    <row r="16" spans="2:10" ht="18" customHeight="1" x14ac:dyDescent="0.2">
      <c r="B16" s="978"/>
      <c r="C16" s="134" t="s">
        <v>467</v>
      </c>
      <c r="D16" s="980"/>
      <c r="E16" s="980"/>
      <c r="F16" s="980"/>
      <c r="G16" s="980"/>
      <c r="H16" s="980"/>
      <c r="I16" s="980"/>
      <c r="J16" s="980"/>
    </row>
    <row r="17" spans="1:10" ht="18" customHeight="1" x14ac:dyDescent="0.2">
      <c r="B17" s="974" t="s">
        <v>475</v>
      </c>
      <c r="C17" s="974"/>
      <c r="D17" s="974"/>
      <c r="E17" s="974"/>
      <c r="F17" s="974"/>
      <c r="G17" s="974"/>
      <c r="H17" s="974"/>
      <c r="I17" s="136">
        <v>0.2</v>
      </c>
      <c r="J17" s="137">
        <f>(D28+F28+D38+F38)*I17/(H28+H38)</f>
        <v>3.8461538461538464E-2</v>
      </c>
    </row>
    <row r="18" spans="1:10" ht="18" customHeight="1" x14ac:dyDescent="0.2">
      <c r="B18" s="138"/>
      <c r="C18" s="139"/>
      <c r="D18" s="140" t="s">
        <v>25</v>
      </c>
      <c r="E18" s="140" t="s">
        <v>26</v>
      </c>
      <c r="F18" s="140" t="s">
        <v>27</v>
      </c>
      <c r="G18" s="140" t="s">
        <v>28</v>
      </c>
      <c r="H18" s="141" t="s">
        <v>476</v>
      </c>
      <c r="I18" s="142"/>
      <c r="J18" s="143"/>
    </row>
    <row r="19" spans="1:10" ht="18" customHeight="1" x14ac:dyDescent="0.2">
      <c r="A19" s="135">
        <v>1</v>
      </c>
      <c r="B19" s="975" t="s">
        <v>477</v>
      </c>
      <c r="C19" s="144" t="s">
        <v>478</v>
      </c>
      <c r="D19" s="145"/>
      <c r="E19" s="145">
        <v>1</v>
      </c>
      <c r="F19" s="146"/>
      <c r="G19" s="146"/>
      <c r="H19" s="865" t="s">
        <v>479</v>
      </c>
      <c r="I19" s="866"/>
      <c r="J19" s="867"/>
    </row>
    <row r="20" spans="1:10" ht="32.25" customHeight="1" x14ac:dyDescent="0.2">
      <c r="A20" s="135">
        <v>2</v>
      </c>
      <c r="B20" s="976"/>
      <c r="C20" s="144" t="s">
        <v>480</v>
      </c>
      <c r="D20" s="145"/>
      <c r="E20" s="145">
        <v>1</v>
      </c>
      <c r="F20" s="146"/>
      <c r="G20" s="146"/>
      <c r="H20" s="865" t="s">
        <v>479</v>
      </c>
      <c r="I20" s="866"/>
      <c r="J20" s="867"/>
    </row>
    <row r="21" spans="1:10" ht="42.75" customHeight="1" x14ac:dyDescent="0.2">
      <c r="A21" s="135">
        <v>3</v>
      </c>
      <c r="B21" s="977" t="s">
        <v>481</v>
      </c>
      <c r="C21" s="147" t="s">
        <v>482</v>
      </c>
      <c r="D21" s="145"/>
      <c r="E21" s="145">
        <v>1</v>
      </c>
      <c r="F21" s="146"/>
      <c r="G21" s="146"/>
      <c r="H21" s="865" t="s">
        <v>479</v>
      </c>
      <c r="I21" s="866"/>
      <c r="J21" s="867"/>
    </row>
    <row r="22" spans="1:10" ht="18" customHeight="1" x14ac:dyDescent="0.2">
      <c r="A22" s="135">
        <v>4</v>
      </c>
      <c r="B22" s="975"/>
      <c r="C22" s="147" t="s">
        <v>483</v>
      </c>
      <c r="D22" s="145"/>
      <c r="E22" s="145">
        <v>1</v>
      </c>
      <c r="F22" s="146"/>
      <c r="G22" s="146"/>
      <c r="H22" s="865" t="s">
        <v>479</v>
      </c>
      <c r="I22" s="866"/>
      <c r="J22" s="867"/>
    </row>
    <row r="23" spans="1:10" s="148" customFormat="1" ht="50.25" customHeight="1" x14ac:dyDescent="0.2">
      <c r="A23" s="135">
        <v>5</v>
      </c>
      <c r="B23" s="975"/>
      <c r="C23" s="147" t="s">
        <v>484</v>
      </c>
      <c r="D23" s="145">
        <v>1</v>
      </c>
      <c r="E23" s="145">
        <v>1</v>
      </c>
      <c r="F23" s="146"/>
      <c r="G23" s="146"/>
      <c r="H23" s="865" t="s">
        <v>479</v>
      </c>
      <c r="I23" s="866"/>
      <c r="J23" s="867"/>
    </row>
    <row r="24" spans="1:10" s="148" customFormat="1" ht="31.5" customHeight="1" x14ac:dyDescent="0.2">
      <c r="A24" s="135">
        <v>6</v>
      </c>
      <c r="B24" s="975"/>
      <c r="C24" s="147" t="s">
        <v>485</v>
      </c>
      <c r="D24" s="145"/>
      <c r="E24" s="145">
        <v>1</v>
      </c>
      <c r="F24" s="146"/>
      <c r="G24" s="146"/>
      <c r="H24" s="865" t="s">
        <v>479</v>
      </c>
      <c r="I24" s="866"/>
      <c r="J24" s="867"/>
    </row>
    <row r="25" spans="1:10" s="148" customFormat="1" ht="31.5" customHeight="1" x14ac:dyDescent="0.2">
      <c r="A25" s="135">
        <v>7</v>
      </c>
      <c r="B25" s="975"/>
      <c r="C25" s="147" t="s">
        <v>486</v>
      </c>
      <c r="D25" s="145"/>
      <c r="E25" s="145">
        <v>1</v>
      </c>
      <c r="F25" s="146"/>
      <c r="G25" s="146"/>
      <c r="H25" s="865" t="s">
        <v>479</v>
      </c>
      <c r="I25" s="866"/>
      <c r="J25" s="867"/>
    </row>
    <row r="26" spans="1:10" s="148" customFormat="1" ht="31.5" customHeight="1" x14ac:dyDescent="0.2">
      <c r="A26" s="135">
        <v>8</v>
      </c>
      <c r="B26" s="975"/>
      <c r="C26" s="149" t="s">
        <v>487</v>
      </c>
      <c r="D26" s="145"/>
      <c r="E26" s="145">
        <v>1</v>
      </c>
      <c r="F26" s="146"/>
      <c r="G26" s="146"/>
      <c r="H26" s="865" t="s">
        <v>479</v>
      </c>
      <c r="I26" s="866"/>
      <c r="J26" s="867"/>
    </row>
    <row r="27" spans="1:10" ht="31.5" customHeight="1" x14ac:dyDescent="0.2">
      <c r="A27" s="135">
        <v>9</v>
      </c>
      <c r="B27" s="975"/>
      <c r="C27" s="149" t="s">
        <v>488</v>
      </c>
      <c r="D27" s="145"/>
      <c r="E27" s="145">
        <v>1</v>
      </c>
      <c r="F27" s="146"/>
      <c r="G27" s="146"/>
      <c r="H27" s="865" t="s">
        <v>479</v>
      </c>
      <c r="I27" s="866"/>
      <c r="J27" s="867"/>
    </row>
    <row r="28" spans="1:10" s="150" customFormat="1" ht="18" customHeight="1" x14ac:dyDescent="0.2">
      <c r="B28" s="151"/>
      <c r="C28" s="152" t="s">
        <v>376</v>
      </c>
      <c r="D28" s="153">
        <f>SUM(D19:D27)</f>
        <v>1</v>
      </c>
      <c r="E28" s="153">
        <f>SUM(E19:E27)</f>
        <v>9</v>
      </c>
      <c r="F28" s="153">
        <f>SUM(F19:F27)</f>
        <v>0</v>
      </c>
      <c r="G28" s="153">
        <f>SUM(G19:G27)</f>
        <v>0</v>
      </c>
      <c r="H28" s="969">
        <f>+D28+E28+F28+G28</f>
        <v>10</v>
      </c>
      <c r="I28" s="969"/>
      <c r="J28" s="969"/>
    </row>
    <row r="29" spans="1:10" ht="287.25" customHeight="1" x14ac:dyDescent="0.2">
      <c r="B29" s="970" t="s">
        <v>489</v>
      </c>
      <c r="C29" s="971"/>
      <c r="D29" s="971"/>
      <c r="E29" s="971"/>
      <c r="F29" s="971"/>
      <c r="G29" s="971"/>
      <c r="H29" s="971"/>
      <c r="I29" s="971"/>
      <c r="J29" s="971"/>
    </row>
    <row r="30" spans="1:10" ht="18" customHeight="1" x14ac:dyDescent="0.2">
      <c r="B30" s="154" t="s">
        <v>490</v>
      </c>
      <c r="C30" s="972" t="s">
        <v>491</v>
      </c>
      <c r="D30" s="972"/>
      <c r="E30" s="972"/>
      <c r="F30" s="972"/>
      <c r="G30" s="972"/>
      <c r="H30" s="972"/>
      <c r="I30" s="972"/>
      <c r="J30" s="972"/>
    </row>
    <row r="31" spans="1:10" ht="18" customHeight="1" x14ac:dyDescent="0.2">
      <c r="B31" s="154"/>
      <c r="C31" s="155"/>
      <c r="D31" s="156" t="s">
        <v>25</v>
      </c>
      <c r="E31" s="156" t="s">
        <v>26</v>
      </c>
      <c r="F31" s="156" t="s">
        <v>27</v>
      </c>
      <c r="G31" s="156" t="s">
        <v>28</v>
      </c>
      <c r="H31" s="973" t="s">
        <v>476</v>
      </c>
      <c r="I31" s="973"/>
      <c r="J31" s="973"/>
    </row>
    <row r="32" spans="1:10" ht="36" customHeight="1" x14ac:dyDescent="0.2">
      <c r="A32" s="135">
        <v>10</v>
      </c>
      <c r="B32" s="154"/>
      <c r="C32" s="157" t="s">
        <v>492</v>
      </c>
      <c r="D32" s="158"/>
      <c r="E32" s="158">
        <v>1</v>
      </c>
      <c r="F32" s="158"/>
      <c r="G32" s="158"/>
      <c r="H32" s="966" t="s">
        <v>479</v>
      </c>
      <c r="I32" s="967"/>
      <c r="J32" s="968"/>
    </row>
    <row r="33" spans="1:10" ht="27" customHeight="1" x14ac:dyDescent="0.2">
      <c r="A33" s="135">
        <v>11</v>
      </c>
      <c r="B33" s="154"/>
      <c r="C33" s="157" t="s">
        <v>493</v>
      </c>
      <c r="D33" s="158">
        <v>1</v>
      </c>
      <c r="E33" s="158"/>
      <c r="F33" s="158"/>
      <c r="G33" s="158"/>
      <c r="H33" s="966" t="s">
        <v>479</v>
      </c>
      <c r="I33" s="967"/>
      <c r="J33" s="968"/>
    </row>
    <row r="34" spans="1:10" ht="30" customHeight="1" x14ac:dyDescent="0.2">
      <c r="A34" s="135">
        <v>12</v>
      </c>
      <c r="B34" s="154"/>
      <c r="C34" s="157" t="s">
        <v>494</v>
      </c>
      <c r="D34" s="158">
        <v>1</v>
      </c>
      <c r="E34" s="158"/>
      <c r="F34" s="158"/>
      <c r="G34" s="158"/>
      <c r="H34" s="966" t="s">
        <v>479</v>
      </c>
      <c r="I34" s="967"/>
      <c r="J34" s="968"/>
    </row>
    <row r="35" spans="1:10" ht="30" customHeight="1" x14ac:dyDescent="0.2">
      <c r="A35" s="135">
        <v>13</v>
      </c>
      <c r="B35" s="154"/>
      <c r="C35" s="159" t="s">
        <v>495</v>
      </c>
      <c r="D35" s="158"/>
      <c r="E35" s="158">
        <v>1</v>
      </c>
      <c r="F35" s="158"/>
      <c r="G35" s="158"/>
      <c r="H35" s="966" t="s">
        <v>479</v>
      </c>
      <c r="I35" s="967"/>
      <c r="J35" s="968"/>
    </row>
    <row r="36" spans="1:10" ht="30" customHeight="1" x14ac:dyDescent="0.2">
      <c r="A36" s="135">
        <v>14</v>
      </c>
      <c r="B36" s="154"/>
      <c r="C36" s="159" t="s">
        <v>496</v>
      </c>
      <c r="D36" s="160"/>
      <c r="E36" s="160"/>
      <c r="F36" s="160">
        <v>1</v>
      </c>
      <c r="G36" s="160"/>
      <c r="H36" s="966" t="s">
        <v>479</v>
      </c>
      <c r="I36" s="967"/>
      <c r="J36" s="968"/>
    </row>
    <row r="37" spans="1:10" ht="30" customHeight="1" x14ac:dyDescent="0.2">
      <c r="A37" s="135">
        <v>15</v>
      </c>
      <c r="B37" s="154"/>
      <c r="C37" s="159" t="s">
        <v>497</v>
      </c>
      <c r="D37" s="160"/>
      <c r="E37" s="160"/>
      <c r="F37" s="160"/>
      <c r="G37" s="160">
        <v>1</v>
      </c>
      <c r="H37" s="966" t="s">
        <v>479</v>
      </c>
      <c r="I37" s="967"/>
      <c r="J37" s="968"/>
    </row>
    <row r="38" spans="1:10" ht="18" customHeight="1" x14ac:dyDescent="0.2">
      <c r="B38" s="154"/>
      <c r="C38" s="161" t="s">
        <v>376</v>
      </c>
      <c r="D38" s="162">
        <f>SUM(D32:D37,D19:D27)</f>
        <v>3</v>
      </c>
      <c r="E38" s="162">
        <f t="shared" ref="E38:G38" si="0">SUM(E32:E37,E19:E27)</f>
        <v>11</v>
      </c>
      <c r="F38" s="162">
        <f t="shared" si="0"/>
        <v>1</v>
      </c>
      <c r="G38" s="162">
        <f t="shared" si="0"/>
        <v>1</v>
      </c>
      <c r="H38" s="958">
        <f>+D38+E38+F38+G38</f>
        <v>16</v>
      </c>
      <c r="I38" s="958"/>
      <c r="J38" s="958"/>
    </row>
    <row r="39" spans="1:10" ht="39" customHeight="1" x14ac:dyDescent="0.2">
      <c r="B39" s="959" t="s">
        <v>498</v>
      </c>
      <c r="C39" s="960"/>
      <c r="D39" s="960"/>
      <c r="E39" s="960"/>
      <c r="F39" s="960"/>
      <c r="G39" s="960"/>
      <c r="H39" s="960"/>
      <c r="I39" s="960"/>
      <c r="J39" s="961"/>
    </row>
    <row r="40" spans="1:10" ht="18" customHeight="1" x14ac:dyDescent="0.2">
      <c r="B40" s="834" t="s">
        <v>499</v>
      </c>
      <c r="C40" s="835"/>
      <c r="D40" s="835"/>
      <c r="E40" s="835"/>
      <c r="F40" s="835"/>
      <c r="G40" s="835"/>
      <c r="H40" s="835"/>
      <c r="I40" s="835"/>
      <c r="J40" s="836"/>
    </row>
    <row r="41" spans="1:10" s="148" customFormat="1" ht="18" customHeight="1" x14ac:dyDescent="0.2">
      <c r="A41" s="163"/>
      <c r="B41" s="903" t="s">
        <v>500</v>
      </c>
      <c r="C41" s="903"/>
      <c r="D41" s="903"/>
      <c r="E41" s="903"/>
      <c r="F41" s="903"/>
      <c r="G41" s="903"/>
      <c r="H41" s="903"/>
      <c r="I41" s="164">
        <v>0.25</v>
      </c>
      <c r="J41" s="165">
        <f>(D59+F59+D79+F79)*I41/(H59+H79)</f>
        <v>5.9523809523809521E-3</v>
      </c>
    </row>
    <row r="42" spans="1:10" s="148" customFormat="1" ht="18" customHeight="1" x14ac:dyDescent="0.2">
      <c r="A42" s="163"/>
      <c r="B42" s="166"/>
      <c r="C42" s="962" t="s">
        <v>501</v>
      </c>
      <c r="D42" s="167" t="s">
        <v>25</v>
      </c>
      <c r="E42" s="167" t="s">
        <v>26</v>
      </c>
      <c r="F42" s="167" t="s">
        <v>27</v>
      </c>
      <c r="G42" s="167" t="s">
        <v>28</v>
      </c>
      <c r="H42" s="844" t="s">
        <v>476</v>
      </c>
      <c r="I42" s="845"/>
      <c r="J42" s="846"/>
    </row>
    <row r="43" spans="1:10" s="148" customFormat="1" ht="18" customHeight="1" x14ac:dyDescent="0.2">
      <c r="A43" s="163"/>
      <c r="B43" s="166"/>
      <c r="C43" s="963"/>
      <c r="D43" s="140"/>
      <c r="E43" s="140"/>
      <c r="F43" s="140"/>
      <c r="G43" s="140"/>
      <c r="H43" s="168" t="s">
        <v>463</v>
      </c>
      <c r="I43" s="964" t="s">
        <v>331</v>
      </c>
      <c r="J43" s="965"/>
    </row>
    <row r="44" spans="1:10" s="148" customFormat="1" ht="18" customHeight="1" x14ac:dyDescent="0.2">
      <c r="A44" s="163">
        <v>1</v>
      </c>
      <c r="B44" s="955" t="s">
        <v>502</v>
      </c>
      <c r="C44" s="169" t="s">
        <v>503</v>
      </c>
      <c r="D44" s="146"/>
      <c r="E44" s="145">
        <v>1</v>
      </c>
      <c r="F44" s="146"/>
      <c r="G44" s="146"/>
      <c r="H44" s="170">
        <v>100</v>
      </c>
      <c r="I44" s="956"/>
      <c r="J44" s="957"/>
    </row>
    <row r="45" spans="1:10" s="148" customFormat="1" ht="18" customHeight="1" x14ac:dyDescent="0.2">
      <c r="A45" s="163">
        <v>2</v>
      </c>
      <c r="B45" s="955"/>
      <c r="C45" s="171" t="s">
        <v>504</v>
      </c>
      <c r="D45" s="172"/>
      <c r="E45" s="173"/>
      <c r="F45" s="172"/>
      <c r="G45" s="172"/>
      <c r="H45" s="174">
        <v>10</v>
      </c>
      <c r="I45" s="937" t="e">
        <f ca="1">H44/I45</f>
        <v>#DIV/0!</v>
      </c>
      <c r="J45" s="937"/>
    </row>
    <row r="46" spans="1:10" s="148" customFormat="1" ht="39" customHeight="1" x14ac:dyDescent="0.2">
      <c r="A46" s="163">
        <v>3</v>
      </c>
      <c r="B46" s="955"/>
      <c r="C46" s="149" t="s">
        <v>505</v>
      </c>
      <c r="D46" s="172"/>
      <c r="E46" s="173">
        <v>1</v>
      </c>
      <c r="F46" s="172"/>
      <c r="G46" s="172"/>
      <c r="H46" s="174">
        <v>2</v>
      </c>
      <c r="I46" s="937" t="e">
        <f ca="1">H45/I46</f>
        <v>#DIV/0!</v>
      </c>
      <c r="J46" s="937"/>
    </row>
    <row r="47" spans="1:10" s="148" customFormat="1" ht="33" customHeight="1" x14ac:dyDescent="0.2">
      <c r="A47" s="163">
        <v>4</v>
      </c>
      <c r="B47" s="955"/>
      <c r="C47" s="171" t="s">
        <v>506</v>
      </c>
      <c r="D47" s="172"/>
      <c r="E47" s="173">
        <v>1</v>
      </c>
      <c r="F47" s="172"/>
      <c r="G47" s="172"/>
      <c r="H47" s="174">
        <v>30</v>
      </c>
      <c r="I47" s="948">
        <f>H47/H44</f>
        <v>0.3</v>
      </c>
      <c r="J47" s="949"/>
    </row>
    <row r="48" spans="1:10" s="148" customFormat="1" ht="54.75" customHeight="1" x14ac:dyDescent="0.2">
      <c r="A48" s="163">
        <v>5</v>
      </c>
      <c r="B48" s="175"/>
      <c r="C48" s="147" t="s">
        <v>507</v>
      </c>
      <c r="D48" s="172"/>
      <c r="E48" s="173">
        <v>1</v>
      </c>
      <c r="F48" s="172"/>
      <c r="G48" s="172"/>
      <c r="H48" s="174">
        <v>40</v>
      </c>
      <c r="I48" s="948">
        <f>H48/H47</f>
        <v>1.3333333333333333</v>
      </c>
      <c r="J48" s="949"/>
    </row>
    <row r="49" spans="1:10" s="148" customFormat="1" ht="69" customHeight="1" x14ac:dyDescent="0.2">
      <c r="A49" s="163">
        <v>6</v>
      </c>
      <c r="B49" s="955" t="s">
        <v>508</v>
      </c>
      <c r="C49" s="171" t="s">
        <v>509</v>
      </c>
      <c r="D49" s="172"/>
      <c r="E49" s="173">
        <v>1</v>
      </c>
      <c r="F49" s="172"/>
      <c r="G49" s="172"/>
      <c r="H49" s="174">
        <v>50</v>
      </c>
      <c r="I49" s="948">
        <f>H49/H47</f>
        <v>1.6666666666666667</v>
      </c>
      <c r="J49" s="949"/>
    </row>
    <row r="50" spans="1:10" s="148" customFormat="1" ht="78.75" customHeight="1" x14ac:dyDescent="0.2">
      <c r="A50" s="163">
        <v>7</v>
      </c>
      <c r="B50" s="955"/>
      <c r="C50" s="171" t="s">
        <v>510</v>
      </c>
      <c r="D50" s="172"/>
      <c r="E50" s="173">
        <v>1</v>
      </c>
      <c r="F50" s="172"/>
      <c r="G50" s="172"/>
      <c r="H50" s="174">
        <v>33</v>
      </c>
      <c r="I50" s="948">
        <f>H50/H47</f>
        <v>1.1000000000000001</v>
      </c>
      <c r="J50" s="949"/>
    </row>
    <row r="51" spans="1:10" s="148" customFormat="1" ht="40.5" customHeight="1" x14ac:dyDescent="0.2">
      <c r="A51" s="163">
        <v>8</v>
      </c>
      <c r="B51" s="955"/>
      <c r="C51" s="171" t="s">
        <v>511</v>
      </c>
      <c r="D51" s="172"/>
      <c r="E51" s="173">
        <v>1</v>
      </c>
      <c r="F51" s="172"/>
      <c r="G51" s="172"/>
      <c r="H51" s="174">
        <v>43</v>
      </c>
      <c r="I51" s="948">
        <f>H51/H47</f>
        <v>1.4333333333333333</v>
      </c>
      <c r="J51" s="949"/>
    </row>
    <row r="52" spans="1:10" s="148" customFormat="1" ht="65.25" customHeight="1" x14ac:dyDescent="0.2">
      <c r="A52" s="163">
        <v>9</v>
      </c>
      <c r="B52" s="955"/>
      <c r="C52" s="171" t="s">
        <v>512</v>
      </c>
      <c r="D52" s="172"/>
      <c r="E52" s="173">
        <v>1</v>
      </c>
      <c r="F52" s="172"/>
      <c r="G52" s="172"/>
      <c r="H52" s="174">
        <v>21</v>
      </c>
      <c r="I52" s="948">
        <f>H52/H47</f>
        <v>0.7</v>
      </c>
      <c r="J52" s="949"/>
    </row>
    <row r="53" spans="1:10" s="148" customFormat="1" ht="49.5" customHeight="1" x14ac:dyDescent="0.2">
      <c r="A53" s="163">
        <v>10</v>
      </c>
      <c r="B53" s="955"/>
      <c r="C53" s="176" t="s">
        <v>513</v>
      </c>
      <c r="D53" s="172"/>
      <c r="E53" s="173">
        <v>1</v>
      </c>
      <c r="F53" s="172"/>
      <c r="G53" s="172"/>
      <c r="H53" s="174">
        <v>13</v>
      </c>
      <c r="I53" s="948">
        <f>H53/H47</f>
        <v>0.43333333333333335</v>
      </c>
      <c r="J53" s="949"/>
    </row>
    <row r="54" spans="1:10" ht="69.75" customHeight="1" x14ac:dyDescent="0.2">
      <c r="A54" s="163">
        <v>11</v>
      </c>
      <c r="B54" s="955"/>
      <c r="C54" s="176" t="s">
        <v>514</v>
      </c>
      <c r="D54" s="172"/>
      <c r="E54" s="173">
        <v>1</v>
      </c>
      <c r="F54" s="172"/>
      <c r="G54" s="172"/>
      <c r="H54" s="174">
        <v>12</v>
      </c>
      <c r="I54" s="948">
        <f>H54/H47</f>
        <v>0.4</v>
      </c>
      <c r="J54" s="949"/>
    </row>
    <row r="55" spans="1:10" ht="88.5" customHeight="1" x14ac:dyDescent="0.2">
      <c r="A55" s="163">
        <v>12</v>
      </c>
      <c r="B55" s="955"/>
      <c r="C55" s="176" t="s">
        <v>515</v>
      </c>
      <c r="D55" s="172"/>
      <c r="E55" s="173">
        <v>1</v>
      </c>
      <c r="F55" s="172"/>
      <c r="G55" s="172"/>
      <c r="H55" s="174">
        <v>11</v>
      </c>
      <c r="I55" s="948">
        <f>H55/H47</f>
        <v>0.36666666666666664</v>
      </c>
      <c r="J55" s="949"/>
    </row>
    <row r="56" spans="1:10" ht="60" customHeight="1" x14ac:dyDescent="0.2">
      <c r="A56" s="163">
        <v>13</v>
      </c>
      <c r="B56" s="955"/>
      <c r="C56" s="176" t="s">
        <v>516</v>
      </c>
      <c r="D56" s="172"/>
      <c r="E56" s="173">
        <v>1</v>
      </c>
      <c r="F56" s="172"/>
      <c r="G56" s="172"/>
      <c r="H56" s="174">
        <v>10</v>
      </c>
      <c r="I56" s="948">
        <f>H56/H47</f>
        <v>0.33333333333333331</v>
      </c>
      <c r="J56" s="949"/>
    </row>
    <row r="57" spans="1:10" ht="108.75" customHeight="1" x14ac:dyDescent="0.2">
      <c r="A57" s="163">
        <v>14</v>
      </c>
      <c r="B57" s="955"/>
      <c r="C57" s="176" t="s">
        <v>517</v>
      </c>
      <c r="D57" s="172"/>
      <c r="E57" s="173">
        <v>1</v>
      </c>
      <c r="F57" s="172"/>
      <c r="G57" s="172"/>
      <c r="H57" s="174">
        <v>9</v>
      </c>
      <c r="I57" s="948">
        <f>H57/H49</f>
        <v>0.18</v>
      </c>
      <c r="J57" s="949"/>
    </row>
    <row r="58" spans="1:10" ht="72.75" customHeight="1" x14ac:dyDescent="0.2">
      <c r="A58" s="163">
        <v>15</v>
      </c>
      <c r="B58" s="955"/>
      <c r="C58" s="176" t="s">
        <v>518</v>
      </c>
      <c r="D58" s="172"/>
      <c r="E58" s="173">
        <v>1</v>
      </c>
      <c r="F58" s="172"/>
      <c r="G58" s="172"/>
      <c r="H58" s="174">
        <v>7</v>
      </c>
      <c r="I58" s="948">
        <f>H58/H47</f>
        <v>0.23333333333333334</v>
      </c>
      <c r="J58" s="949"/>
    </row>
    <row r="59" spans="1:10" s="179" customFormat="1" ht="18" customHeight="1" x14ac:dyDescent="0.2">
      <c r="A59" s="177"/>
      <c r="B59" s="938" t="s">
        <v>519</v>
      </c>
      <c r="C59" s="939"/>
      <c r="D59" s="178">
        <f>SUM(D44:D58)</f>
        <v>0</v>
      </c>
      <c r="E59" s="178">
        <f t="shared" ref="E59:G59" si="1">SUM(E44:E58)</f>
        <v>14</v>
      </c>
      <c r="F59" s="178">
        <f t="shared" si="1"/>
        <v>0</v>
      </c>
      <c r="G59" s="178">
        <f t="shared" si="1"/>
        <v>0</v>
      </c>
      <c r="H59" s="940">
        <f>+D59+E59+F59+G59</f>
        <v>14</v>
      </c>
      <c r="I59" s="940"/>
      <c r="J59" s="940"/>
    </row>
    <row r="60" spans="1:10" ht="123" customHeight="1" x14ac:dyDescent="0.2">
      <c r="A60" s="163"/>
      <c r="B60" s="950" t="s">
        <v>520</v>
      </c>
      <c r="C60" s="951"/>
      <c r="D60" s="951"/>
      <c r="E60" s="951"/>
      <c r="F60" s="951"/>
      <c r="G60" s="951"/>
      <c r="H60" s="951"/>
      <c r="I60" s="951"/>
      <c r="J60" s="952"/>
    </row>
    <row r="61" spans="1:10" ht="18" customHeight="1" x14ac:dyDescent="0.2">
      <c r="A61" s="163"/>
      <c r="B61" s="944"/>
      <c r="C61" s="953" t="s">
        <v>491</v>
      </c>
      <c r="D61" s="954"/>
      <c r="E61" s="954"/>
      <c r="F61" s="954"/>
      <c r="G61" s="954"/>
      <c r="H61" s="954"/>
      <c r="I61" s="954"/>
      <c r="J61" s="954"/>
    </row>
    <row r="62" spans="1:10" ht="18" customHeight="1" x14ac:dyDescent="0.2">
      <c r="A62" s="163"/>
      <c r="B62" s="945"/>
      <c r="C62" s="941" t="s">
        <v>501</v>
      </c>
      <c r="D62" s="941" t="s">
        <v>25</v>
      </c>
      <c r="E62" s="941" t="s">
        <v>26</v>
      </c>
      <c r="F62" s="941" t="s">
        <v>27</v>
      </c>
      <c r="G62" s="941" t="s">
        <v>28</v>
      </c>
      <c r="H62" s="942" t="s">
        <v>476</v>
      </c>
      <c r="I62" s="942"/>
      <c r="J62" s="942"/>
    </row>
    <row r="63" spans="1:10" ht="18" customHeight="1" x14ac:dyDescent="0.2">
      <c r="A63" s="163"/>
      <c r="B63" s="945"/>
      <c r="C63" s="942"/>
      <c r="D63" s="942"/>
      <c r="E63" s="942"/>
      <c r="F63" s="942"/>
      <c r="G63" s="942"/>
      <c r="H63" s="180" t="s">
        <v>463</v>
      </c>
      <c r="I63" s="943" t="s">
        <v>331</v>
      </c>
      <c r="J63" s="943"/>
    </row>
    <row r="64" spans="1:10" ht="18" customHeight="1" x14ac:dyDescent="0.2">
      <c r="A64" s="163"/>
      <c r="B64" s="946"/>
      <c r="C64" s="181"/>
      <c r="D64" s="182"/>
      <c r="E64" s="182"/>
      <c r="F64" s="182"/>
      <c r="G64" s="182"/>
      <c r="H64" s="180"/>
      <c r="I64" s="183"/>
      <c r="J64" s="184"/>
    </row>
    <row r="65" spans="1:10" ht="29.25" customHeight="1" x14ac:dyDescent="0.2">
      <c r="A65" s="163">
        <v>16</v>
      </c>
      <c r="B65" s="944" t="s">
        <v>502</v>
      </c>
      <c r="C65" s="185" t="s">
        <v>503</v>
      </c>
      <c r="D65" s="186"/>
      <c r="E65" s="186">
        <v>1</v>
      </c>
      <c r="F65" s="186"/>
      <c r="G65" s="187"/>
      <c r="H65" s="188">
        <v>100</v>
      </c>
      <c r="I65" s="947"/>
      <c r="J65" s="947"/>
    </row>
    <row r="66" spans="1:10" ht="36" customHeight="1" x14ac:dyDescent="0.2">
      <c r="A66" s="163">
        <v>17</v>
      </c>
      <c r="B66" s="945"/>
      <c r="C66" s="171" t="s">
        <v>521</v>
      </c>
      <c r="D66" s="189"/>
      <c r="E66" s="189">
        <v>1</v>
      </c>
      <c r="F66" s="189"/>
      <c r="G66" s="190"/>
      <c r="H66" s="190">
        <v>20</v>
      </c>
      <c r="I66" s="937" t="e">
        <f ca="1">H65/I66</f>
        <v>#DIV/0!</v>
      </c>
      <c r="J66" s="937"/>
    </row>
    <row r="67" spans="1:10" ht="33.75" customHeight="1" x14ac:dyDescent="0.2">
      <c r="A67" s="163">
        <v>18</v>
      </c>
      <c r="B67" s="946"/>
      <c r="C67" s="171" t="s">
        <v>522</v>
      </c>
      <c r="D67" s="189"/>
      <c r="E67" s="189">
        <v>1</v>
      </c>
      <c r="F67" s="189"/>
      <c r="G67" s="190"/>
      <c r="H67" s="190">
        <v>30</v>
      </c>
      <c r="I67" s="937">
        <f>H67/H65</f>
        <v>0.3</v>
      </c>
      <c r="J67" s="937"/>
    </row>
    <row r="68" spans="1:10" ht="46.5" customHeight="1" x14ac:dyDescent="0.2">
      <c r="A68" s="163">
        <v>19</v>
      </c>
      <c r="B68" s="191"/>
      <c r="C68" s="192" t="s">
        <v>523</v>
      </c>
      <c r="D68" s="189">
        <v>1</v>
      </c>
      <c r="E68" s="189"/>
      <c r="F68" s="189"/>
      <c r="G68" s="190"/>
      <c r="H68" s="190">
        <v>40</v>
      </c>
      <c r="I68" s="937">
        <f t="shared" ref="I68" si="2">H68/H66</f>
        <v>2</v>
      </c>
      <c r="J68" s="937"/>
    </row>
    <row r="69" spans="1:10" ht="18" customHeight="1" x14ac:dyDescent="0.2">
      <c r="A69" s="163">
        <v>20</v>
      </c>
      <c r="B69" s="193"/>
      <c r="C69" s="194" t="s">
        <v>524</v>
      </c>
      <c r="D69" s="189"/>
      <c r="E69" s="189">
        <v>1</v>
      </c>
      <c r="F69" s="189"/>
      <c r="G69" s="190"/>
      <c r="H69" s="190">
        <v>50</v>
      </c>
      <c r="I69" s="937">
        <f>H69/H66</f>
        <v>2.5</v>
      </c>
      <c r="J69" s="937"/>
    </row>
    <row r="70" spans="1:10" ht="56.25" customHeight="1" x14ac:dyDescent="0.2">
      <c r="A70" s="163">
        <v>21</v>
      </c>
      <c r="B70" s="191"/>
      <c r="C70" s="195" t="s">
        <v>525</v>
      </c>
      <c r="D70" s="189"/>
      <c r="E70" s="189">
        <v>1</v>
      </c>
      <c r="F70" s="189"/>
      <c r="G70" s="190"/>
      <c r="H70" s="190">
        <v>6</v>
      </c>
      <c r="I70" s="937">
        <f>H70/H66</f>
        <v>0.3</v>
      </c>
      <c r="J70" s="937"/>
    </row>
    <row r="71" spans="1:10" ht="40.5" customHeight="1" x14ac:dyDescent="0.2">
      <c r="A71" s="163">
        <v>22</v>
      </c>
      <c r="B71" s="191"/>
      <c r="C71" s="196" t="s">
        <v>526</v>
      </c>
      <c r="D71" s="189"/>
      <c r="E71" s="189">
        <v>1</v>
      </c>
      <c r="F71" s="189"/>
      <c r="G71" s="190"/>
      <c r="H71" s="190">
        <v>7</v>
      </c>
      <c r="I71" s="937">
        <f>H71/H66</f>
        <v>0.35</v>
      </c>
      <c r="J71" s="937"/>
    </row>
    <row r="72" spans="1:10" ht="40.5" customHeight="1" x14ac:dyDescent="0.2">
      <c r="A72" s="163">
        <v>23</v>
      </c>
      <c r="B72" s="191"/>
      <c r="C72" s="194" t="s">
        <v>527</v>
      </c>
      <c r="D72" s="189"/>
      <c r="E72" s="189">
        <v>1</v>
      </c>
      <c r="F72" s="189"/>
      <c r="G72" s="190"/>
      <c r="H72" s="190">
        <v>8</v>
      </c>
      <c r="I72" s="937">
        <f>H72/H66</f>
        <v>0.4</v>
      </c>
      <c r="J72" s="937"/>
    </row>
    <row r="73" spans="1:10" ht="40.5" customHeight="1" x14ac:dyDescent="0.2">
      <c r="A73" s="163">
        <v>24</v>
      </c>
      <c r="B73" s="191"/>
      <c r="C73" s="194" t="s">
        <v>528</v>
      </c>
      <c r="D73" s="190"/>
      <c r="E73" s="190">
        <v>1</v>
      </c>
      <c r="F73" s="190"/>
      <c r="G73" s="190"/>
      <c r="H73" s="190">
        <v>9</v>
      </c>
      <c r="I73" s="937">
        <f>H73/H66</f>
        <v>0.45</v>
      </c>
      <c r="J73" s="937"/>
    </row>
    <row r="74" spans="1:10" ht="40.5" customHeight="1" x14ac:dyDescent="0.2">
      <c r="A74" s="163">
        <v>25</v>
      </c>
      <c r="B74" s="191"/>
      <c r="C74" s="194" t="s">
        <v>529</v>
      </c>
      <c r="D74" s="190"/>
      <c r="E74" s="190">
        <v>1</v>
      </c>
      <c r="F74" s="190"/>
      <c r="G74" s="190"/>
      <c r="H74" s="190">
        <v>5</v>
      </c>
      <c r="I74" s="937">
        <f>H74/H66</f>
        <v>0.25</v>
      </c>
      <c r="J74" s="937"/>
    </row>
    <row r="75" spans="1:10" ht="40.5" customHeight="1" x14ac:dyDescent="0.2">
      <c r="A75" s="163">
        <v>26</v>
      </c>
      <c r="B75" s="191"/>
      <c r="C75" s="194" t="s">
        <v>530</v>
      </c>
      <c r="D75" s="190"/>
      <c r="E75" s="190">
        <v>1</v>
      </c>
      <c r="F75" s="190"/>
      <c r="G75" s="190"/>
      <c r="H75" s="190">
        <v>4</v>
      </c>
      <c r="I75" s="937">
        <f>H75/H66</f>
        <v>0.2</v>
      </c>
      <c r="J75" s="937"/>
    </row>
    <row r="76" spans="1:10" ht="40.5" customHeight="1" x14ac:dyDescent="0.2">
      <c r="A76" s="163">
        <v>27</v>
      </c>
      <c r="B76" s="191"/>
      <c r="C76" s="194" t="s">
        <v>531</v>
      </c>
      <c r="D76" s="190"/>
      <c r="E76" s="190">
        <v>1</v>
      </c>
      <c r="F76" s="190"/>
      <c r="G76" s="190"/>
      <c r="H76" s="190">
        <v>3</v>
      </c>
      <c r="I76" s="937">
        <f>H76/H66</f>
        <v>0.15</v>
      </c>
      <c r="J76" s="937"/>
    </row>
    <row r="77" spans="1:10" ht="40.5" customHeight="1" x14ac:dyDescent="0.2">
      <c r="A77" s="163">
        <v>28</v>
      </c>
      <c r="B77" s="191"/>
      <c r="C77" s="194" t="s">
        <v>532</v>
      </c>
      <c r="D77" s="190"/>
      <c r="E77" s="190">
        <v>1</v>
      </c>
      <c r="F77" s="190"/>
      <c r="G77" s="190"/>
      <c r="H77" s="190">
        <v>2</v>
      </c>
      <c r="I77" s="937">
        <f>H77/H66</f>
        <v>0.1</v>
      </c>
      <c r="J77" s="937"/>
    </row>
    <row r="78" spans="1:10" ht="40.5" customHeight="1" x14ac:dyDescent="0.2">
      <c r="A78" s="163">
        <v>29</v>
      </c>
      <c r="B78" s="191"/>
      <c r="C78" s="194" t="s">
        <v>533</v>
      </c>
      <c r="D78" s="190"/>
      <c r="E78" s="190">
        <v>1</v>
      </c>
      <c r="F78" s="190"/>
      <c r="G78" s="190"/>
      <c r="H78" s="190">
        <v>1</v>
      </c>
      <c r="I78" s="937">
        <f>H78/H66</f>
        <v>0.05</v>
      </c>
      <c r="J78" s="937"/>
    </row>
    <row r="79" spans="1:10" s="179" customFormat="1" ht="18" customHeight="1" x14ac:dyDescent="0.2">
      <c r="A79" s="177"/>
      <c r="B79" s="938" t="s">
        <v>519</v>
      </c>
      <c r="C79" s="939"/>
      <c r="D79" s="178">
        <f>SUM(D65:D78,D44:D58)</f>
        <v>1</v>
      </c>
      <c r="E79" s="178">
        <f t="shared" ref="E79:G79" si="3">SUM(E65:E78,E44:E58)</f>
        <v>27</v>
      </c>
      <c r="F79" s="178">
        <f t="shared" si="3"/>
        <v>0</v>
      </c>
      <c r="G79" s="178">
        <f t="shared" si="3"/>
        <v>0</v>
      </c>
      <c r="H79" s="940">
        <f>+D79+E79+F79+G79</f>
        <v>28</v>
      </c>
      <c r="I79" s="940"/>
      <c r="J79" s="940"/>
    </row>
    <row r="80" spans="1:10" ht="102.75" customHeight="1" x14ac:dyDescent="0.2">
      <c r="A80" s="163"/>
      <c r="B80" s="934" t="s">
        <v>498</v>
      </c>
      <c r="C80" s="935"/>
      <c r="D80" s="935"/>
      <c r="E80" s="935"/>
      <c r="F80" s="935"/>
      <c r="G80" s="935"/>
      <c r="H80" s="935"/>
      <c r="I80" s="935"/>
      <c r="J80" s="936"/>
    </row>
    <row r="81" spans="1:10" ht="18" customHeight="1" x14ac:dyDescent="0.2">
      <c r="B81" s="834" t="s">
        <v>534</v>
      </c>
      <c r="C81" s="835"/>
      <c r="D81" s="835"/>
      <c r="E81" s="835"/>
      <c r="F81" s="835"/>
      <c r="G81" s="835"/>
      <c r="H81" s="835"/>
      <c r="I81" s="835"/>
      <c r="J81" s="836"/>
    </row>
    <row r="82" spans="1:10" ht="33" customHeight="1" x14ac:dyDescent="0.2">
      <c r="B82" s="903" t="s">
        <v>102</v>
      </c>
      <c r="C82" s="903"/>
      <c r="D82" s="903"/>
      <c r="E82" s="903"/>
      <c r="F82" s="903"/>
      <c r="G82" s="903"/>
      <c r="H82" s="903"/>
      <c r="I82" s="197">
        <v>0.05</v>
      </c>
      <c r="J82" s="165">
        <f>(D91+F91)*I82/H91</f>
        <v>3.0000000000000006E-2</v>
      </c>
    </row>
    <row r="83" spans="1:10" ht="18" customHeight="1" x14ac:dyDescent="0.2">
      <c r="B83" s="198"/>
      <c r="C83" s="139"/>
      <c r="D83" s="140" t="s">
        <v>25</v>
      </c>
      <c r="E83" s="140" t="s">
        <v>26</v>
      </c>
      <c r="F83" s="140" t="s">
        <v>27</v>
      </c>
      <c r="G83" s="140" t="s">
        <v>28</v>
      </c>
      <c r="H83" s="141" t="s">
        <v>476</v>
      </c>
      <c r="I83" s="142"/>
      <c r="J83" s="143"/>
    </row>
    <row r="84" spans="1:10" ht="53.25" customHeight="1" x14ac:dyDescent="0.2">
      <c r="A84" s="135">
        <v>1</v>
      </c>
      <c r="B84" s="198"/>
      <c r="C84" s="149" t="s">
        <v>535</v>
      </c>
      <c r="D84" s="172"/>
      <c r="E84" s="172">
        <v>1</v>
      </c>
      <c r="F84" s="172"/>
      <c r="G84" s="172"/>
      <c r="H84" s="847" t="s">
        <v>536</v>
      </c>
      <c r="I84" s="848"/>
      <c r="J84" s="849"/>
    </row>
    <row r="85" spans="1:10" ht="53.25" customHeight="1" x14ac:dyDescent="0.2">
      <c r="A85" s="135">
        <v>2</v>
      </c>
      <c r="B85" s="199"/>
      <c r="C85" s="147" t="s">
        <v>537</v>
      </c>
      <c r="D85" s="172">
        <v>1</v>
      </c>
      <c r="E85" s="172"/>
      <c r="F85" s="172"/>
      <c r="G85" s="172"/>
      <c r="H85" s="847" t="s">
        <v>538</v>
      </c>
      <c r="I85" s="848"/>
      <c r="J85" s="849"/>
    </row>
    <row r="86" spans="1:10" ht="23.25" customHeight="1" x14ac:dyDescent="0.2">
      <c r="B86" s="199"/>
      <c r="C86" s="200" t="s">
        <v>491</v>
      </c>
      <c r="D86" s="200"/>
      <c r="E86" s="200"/>
      <c r="F86" s="200"/>
      <c r="G86" s="200"/>
      <c r="H86" s="200"/>
      <c r="I86" s="200"/>
      <c r="J86" s="200"/>
    </row>
    <row r="87" spans="1:10" ht="23.25" customHeight="1" x14ac:dyDescent="0.2">
      <c r="B87" s="199"/>
      <c r="C87" s="139"/>
      <c r="D87" s="140" t="s">
        <v>25</v>
      </c>
      <c r="E87" s="140" t="s">
        <v>26</v>
      </c>
      <c r="F87" s="140" t="s">
        <v>27</v>
      </c>
      <c r="G87" s="140" t="s">
        <v>28</v>
      </c>
      <c r="H87" s="141" t="s">
        <v>476</v>
      </c>
      <c r="I87" s="142"/>
      <c r="J87" s="143"/>
    </row>
    <row r="88" spans="1:10" ht="54" customHeight="1" x14ac:dyDescent="0.2">
      <c r="A88" s="135">
        <v>3</v>
      </c>
      <c r="B88" s="199"/>
      <c r="C88" s="201" t="s">
        <v>539</v>
      </c>
      <c r="D88" s="172"/>
      <c r="E88" s="172"/>
      <c r="F88" s="172">
        <v>1</v>
      </c>
      <c r="G88" s="172"/>
      <c r="H88" s="847" t="s">
        <v>540</v>
      </c>
      <c r="I88" s="848"/>
      <c r="J88" s="849"/>
    </row>
    <row r="89" spans="1:10" ht="81" customHeight="1" x14ac:dyDescent="0.2">
      <c r="A89" s="135">
        <v>4</v>
      </c>
      <c r="B89" s="199"/>
      <c r="C89" s="202" t="s">
        <v>541</v>
      </c>
      <c r="D89" s="172"/>
      <c r="E89" s="172">
        <v>1</v>
      </c>
      <c r="F89" s="172"/>
      <c r="G89" s="172"/>
      <c r="H89" s="847" t="s">
        <v>542</v>
      </c>
      <c r="I89" s="848"/>
      <c r="J89" s="849"/>
    </row>
    <row r="90" spans="1:10" ht="54" customHeight="1" x14ac:dyDescent="0.2">
      <c r="A90" s="135">
        <v>5</v>
      </c>
      <c r="B90" s="199"/>
      <c r="C90" s="202" t="s">
        <v>543</v>
      </c>
      <c r="D90" s="172"/>
      <c r="E90" s="172"/>
      <c r="F90" s="172">
        <v>1</v>
      </c>
      <c r="G90" s="172"/>
      <c r="H90" s="847" t="s">
        <v>544</v>
      </c>
      <c r="I90" s="848"/>
      <c r="J90" s="849"/>
    </row>
    <row r="91" spans="1:10" s="205" customFormat="1" ht="23.25" customHeight="1" x14ac:dyDescent="0.25">
      <c r="A91" s="203"/>
      <c r="B91" s="906" t="s">
        <v>545</v>
      </c>
      <c r="C91" s="906"/>
      <c r="D91" s="204">
        <f>SUM(D84:D90)</f>
        <v>1</v>
      </c>
      <c r="E91" s="204">
        <f t="shared" ref="E91:G91" si="4">SUM(E84:E90)</f>
        <v>2</v>
      </c>
      <c r="F91" s="204">
        <f t="shared" si="4"/>
        <v>2</v>
      </c>
      <c r="G91" s="204">
        <f t="shared" si="4"/>
        <v>0</v>
      </c>
      <c r="H91" s="930">
        <f>+D91+E91+F91+G91</f>
        <v>5</v>
      </c>
      <c r="I91" s="931"/>
      <c r="J91" s="932"/>
    </row>
    <row r="92" spans="1:10" ht="37.5" customHeight="1" x14ac:dyDescent="0.2">
      <c r="B92" s="933" t="s">
        <v>498</v>
      </c>
      <c r="C92" s="933"/>
      <c r="D92" s="933"/>
      <c r="E92" s="933"/>
      <c r="F92" s="933"/>
      <c r="G92" s="933"/>
      <c r="H92" s="933"/>
      <c r="I92" s="933"/>
      <c r="J92" s="933"/>
    </row>
    <row r="93" spans="1:10" ht="33.75" customHeight="1" x14ac:dyDescent="0.2">
      <c r="B93" s="834" t="s">
        <v>546</v>
      </c>
      <c r="C93" s="835"/>
      <c r="D93" s="835"/>
      <c r="E93" s="835"/>
      <c r="F93" s="835"/>
      <c r="G93" s="835"/>
      <c r="H93" s="835"/>
      <c r="I93" s="835"/>
      <c r="J93" s="836"/>
    </row>
    <row r="94" spans="1:10" ht="18" customHeight="1" x14ac:dyDescent="0.2">
      <c r="A94" s="135">
        <v>1</v>
      </c>
      <c r="B94" s="844" t="s">
        <v>547</v>
      </c>
      <c r="C94" s="845"/>
      <c r="D94" s="845"/>
      <c r="E94" s="845"/>
      <c r="F94" s="845"/>
      <c r="G94" s="845"/>
      <c r="H94" s="845"/>
      <c r="I94" s="206">
        <v>0.05</v>
      </c>
      <c r="J94" s="207">
        <f>I94*H110</f>
        <v>0.2</v>
      </c>
    </row>
    <row r="95" spans="1:10" ht="18" customHeight="1" x14ac:dyDescent="0.2">
      <c r="B95" s="208"/>
      <c r="C95" s="209" t="s">
        <v>465</v>
      </c>
      <c r="D95" s="927" t="s">
        <v>464</v>
      </c>
      <c r="E95" s="928"/>
      <c r="F95" s="928"/>
      <c r="G95" s="929"/>
      <c r="H95" s="210" t="s">
        <v>114</v>
      </c>
      <c r="I95" s="211" t="s">
        <v>331</v>
      </c>
      <c r="J95" s="212"/>
    </row>
    <row r="96" spans="1:10" ht="17.25" customHeight="1" x14ac:dyDescent="0.2">
      <c r="B96" s="213"/>
      <c r="C96" s="214"/>
      <c r="D96" s="924"/>
      <c r="E96" s="925"/>
      <c r="F96" s="925"/>
      <c r="G96" s="926"/>
      <c r="H96" s="214"/>
      <c r="I96" s="914">
        <f>+H96/$H$108</f>
        <v>0</v>
      </c>
      <c r="J96" s="915"/>
    </row>
    <row r="97" spans="1:10" ht="17.25" customHeight="1" x14ac:dyDescent="0.2">
      <c r="B97" s="213"/>
      <c r="C97" s="214"/>
      <c r="D97" s="924"/>
      <c r="E97" s="925"/>
      <c r="F97" s="925"/>
      <c r="G97" s="926"/>
      <c r="H97" s="214"/>
      <c r="I97" s="914">
        <f t="shared" ref="I97:I108" si="5">+H97/$H$108</f>
        <v>0</v>
      </c>
      <c r="J97" s="915"/>
    </row>
    <row r="98" spans="1:10" ht="17.25" customHeight="1" x14ac:dyDescent="0.2">
      <c r="B98" s="213"/>
      <c r="C98" s="214"/>
      <c r="D98" s="924"/>
      <c r="E98" s="925"/>
      <c r="F98" s="925"/>
      <c r="G98" s="926"/>
      <c r="H98" s="214"/>
      <c r="I98" s="914">
        <f t="shared" si="5"/>
        <v>0</v>
      </c>
      <c r="J98" s="915"/>
    </row>
    <row r="99" spans="1:10" ht="17.25" customHeight="1" x14ac:dyDescent="0.2">
      <c r="B99" s="213"/>
      <c r="C99" s="214"/>
      <c r="D99" s="924"/>
      <c r="E99" s="925"/>
      <c r="F99" s="925"/>
      <c r="G99" s="926"/>
      <c r="H99" s="214"/>
      <c r="I99" s="914">
        <f t="shared" si="5"/>
        <v>0</v>
      </c>
      <c r="J99" s="915"/>
    </row>
    <row r="100" spans="1:10" ht="17.25" customHeight="1" x14ac:dyDescent="0.2">
      <c r="B100" s="213"/>
      <c r="C100" s="214"/>
      <c r="D100" s="924"/>
      <c r="E100" s="925"/>
      <c r="F100" s="925"/>
      <c r="G100" s="926"/>
      <c r="H100" s="214"/>
      <c r="I100" s="914">
        <f t="shared" si="5"/>
        <v>0</v>
      </c>
      <c r="J100" s="915"/>
    </row>
    <row r="101" spans="1:10" ht="17.25" customHeight="1" x14ac:dyDescent="0.2">
      <c r="B101" s="213"/>
      <c r="C101" s="214"/>
      <c r="D101" s="924"/>
      <c r="E101" s="925"/>
      <c r="F101" s="925"/>
      <c r="G101" s="926"/>
      <c r="H101" s="214"/>
      <c r="I101" s="914">
        <f t="shared" si="5"/>
        <v>0</v>
      </c>
      <c r="J101" s="915"/>
    </row>
    <row r="102" spans="1:10" ht="17.25" customHeight="1" x14ac:dyDescent="0.2">
      <c r="B102" s="213"/>
      <c r="C102" s="214"/>
      <c r="D102" s="924"/>
      <c r="E102" s="925"/>
      <c r="F102" s="925"/>
      <c r="G102" s="926"/>
      <c r="H102" s="214"/>
      <c r="I102" s="914">
        <f t="shared" si="5"/>
        <v>0</v>
      </c>
      <c r="J102" s="915"/>
    </row>
    <row r="103" spans="1:10" ht="17.25" customHeight="1" x14ac:dyDescent="0.2">
      <c r="B103" s="213"/>
      <c r="C103" s="214"/>
      <c r="D103" s="924"/>
      <c r="E103" s="925"/>
      <c r="F103" s="925"/>
      <c r="G103" s="926"/>
      <c r="H103" s="214"/>
      <c r="I103" s="914">
        <f t="shared" si="5"/>
        <v>0</v>
      </c>
      <c r="J103" s="915"/>
    </row>
    <row r="104" spans="1:10" ht="17.25" customHeight="1" x14ac:dyDescent="0.2">
      <c r="B104" s="215"/>
      <c r="C104" s="214"/>
      <c r="D104" s="924"/>
      <c r="E104" s="925"/>
      <c r="F104" s="925"/>
      <c r="G104" s="926"/>
      <c r="H104" s="214"/>
      <c r="I104" s="914">
        <f t="shared" si="5"/>
        <v>0</v>
      </c>
      <c r="J104" s="915"/>
    </row>
    <row r="105" spans="1:10" ht="17.25" customHeight="1" x14ac:dyDescent="0.2">
      <c r="B105" s="215"/>
      <c r="C105" s="214"/>
      <c r="D105" s="924"/>
      <c r="E105" s="925"/>
      <c r="F105" s="925"/>
      <c r="G105" s="926"/>
      <c r="H105" s="214"/>
      <c r="I105" s="914">
        <f t="shared" si="5"/>
        <v>0</v>
      </c>
      <c r="J105" s="915"/>
    </row>
    <row r="106" spans="1:10" ht="31.5" customHeight="1" x14ac:dyDescent="0.2">
      <c r="B106" s="208"/>
      <c r="C106" s="911" t="s">
        <v>332</v>
      </c>
      <c r="D106" s="912"/>
      <c r="E106" s="912"/>
      <c r="F106" s="912"/>
      <c r="G106" s="913"/>
      <c r="H106" s="214">
        <f>SUM(H96:H105)</f>
        <v>0</v>
      </c>
      <c r="I106" s="914">
        <f t="shared" si="5"/>
        <v>0</v>
      </c>
      <c r="J106" s="915"/>
    </row>
    <row r="107" spans="1:10" ht="31.5" customHeight="1" x14ac:dyDescent="0.2">
      <c r="B107" s="208"/>
      <c r="C107" s="911" t="s">
        <v>548</v>
      </c>
      <c r="D107" s="912"/>
      <c r="E107" s="912"/>
      <c r="F107" s="912"/>
      <c r="G107" s="913"/>
      <c r="H107" s="214">
        <v>10</v>
      </c>
      <c r="I107" s="914">
        <f t="shared" si="5"/>
        <v>1</v>
      </c>
      <c r="J107" s="915"/>
    </row>
    <row r="108" spans="1:10" ht="31.5" customHeight="1" x14ac:dyDescent="0.2">
      <c r="B108" s="216"/>
      <c r="C108" s="217" t="s">
        <v>242</v>
      </c>
      <c r="D108" s="218"/>
      <c r="E108" s="218"/>
      <c r="F108" s="218"/>
      <c r="G108" s="219"/>
      <c r="H108" s="214">
        <f>+H106+H107</f>
        <v>10</v>
      </c>
      <c r="I108" s="914">
        <f t="shared" si="5"/>
        <v>1</v>
      </c>
      <c r="J108" s="915"/>
    </row>
    <row r="109" spans="1:10" ht="31.5" customHeight="1" x14ac:dyDescent="0.2">
      <c r="B109" s="916" t="s">
        <v>549</v>
      </c>
      <c r="C109" s="917"/>
      <c r="D109" s="220" t="s">
        <v>25</v>
      </c>
      <c r="E109" s="220" t="s">
        <v>26</v>
      </c>
      <c r="F109" s="220" t="s">
        <v>27</v>
      </c>
      <c r="G109" s="220" t="s">
        <v>28</v>
      </c>
      <c r="H109" s="214"/>
      <c r="I109" s="221"/>
      <c r="J109" s="222"/>
    </row>
    <row r="110" spans="1:10" s="179" customFormat="1" ht="15.75" customHeight="1" x14ac:dyDescent="0.2">
      <c r="A110" s="177"/>
      <c r="B110" s="918"/>
      <c r="C110" s="919"/>
      <c r="D110" s="223">
        <v>1</v>
      </c>
      <c r="E110" s="223">
        <v>1</v>
      </c>
      <c r="F110" s="223">
        <v>1</v>
      </c>
      <c r="G110" s="223">
        <v>1</v>
      </c>
      <c r="H110" s="920">
        <f>+D110+E110+F110+G110</f>
        <v>4</v>
      </c>
      <c r="I110" s="920"/>
      <c r="J110" s="920"/>
    </row>
    <row r="111" spans="1:10" s="179" customFormat="1" ht="55.5" customHeight="1" x14ac:dyDescent="0.2">
      <c r="A111" s="177"/>
      <c r="B111" s="921" t="s">
        <v>550</v>
      </c>
      <c r="C111" s="922"/>
      <c r="D111" s="922"/>
      <c r="E111" s="922"/>
      <c r="F111" s="922"/>
      <c r="G111" s="922"/>
      <c r="H111" s="922"/>
      <c r="I111" s="922"/>
      <c r="J111" s="923"/>
    </row>
    <row r="112" spans="1:10" ht="17.25" customHeight="1" x14ac:dyDescent="0.2">
      <c r="B112" s="907" t="s">
        <v>551</v>
      </c>
      <c r="C112" s="908"/>
      <c r="D112" s="908"/>
      <c r="E112" s="908"/>
      <c r="F112" s="908"/>
      <c r="G112" s="908"/>
      <c r="H112" s="908"/>
      <c r="I112" s="908"/>
      <c r="J112" s="909"/>
    </row>
    <row r="113" spans="1:10" ht="18" customHeight="1" x14ac:dyDescent="0.2">
      <c r="B113" s="910" t="s">
        <v>552</v>
      </c>
      <c r="C113" s="910"/>
      <c r="D113" s="910"/>
      <c r="E113" s="910"/>
      <c r="F113" s="910"/>
      <c r="G113" s="910"/>
      <c r="H113" s="910"/>
      <c r="I113" s="224">
        <v>0.1</v>
      </c>
      <c r="J113" s="225">
        <f>(D122+F122)*I113/H122</f>
        <v>2.5000000000000001E-2</v>
      </c>
    </row>
    <row r="114" spans="1:10" ht="26.25" customHeight="1" x14ac:dyDescent="0.2">
      <c r="B114" s="226"/>
      <c r="C114" s="226" t="s">
        <v>113</v>
      </c>
      <c r="D114" s="220" t="s">
        <v>25</v>
      </c>
      <c r="E114" s="220" t="s">
        <v>26</v>
      </c>
      <c r="F114" s="220" t="s">
        <v>27</v>
      </c>
      <c r="G114" s="220" t="s">
        <v>28</v>
      </c>
      <c r="H114" s="227"/>
      <c r="I114" s="224"/>
      <c r="J114" s="225"/>
    </row>
    <row r="115" spans="1:10" ht="26.25" customHeight="1" x14ac:dyDescent="0.2">
      <c r="A115" s="135">
        <v>1</v>
      </c>
      <c r="B115" s="226"/>
      <c r="C115" s="228" t="s">
        <v>553</v>
      </c>
      <c r="D115" s="229"/>
      <c r="E115" s="145"/>
      <c r="F115" s="229">
        <v>1</v>
      </c>
      <c r="G115" s="229"/>
      <c r="H115" s="905" t="s">
        <v>554</v>
      </c>
      <c r="I115" s="905"/>
      <c r="J115" s="905"/>
    </row>
    <row r="116" spans="1:10" ht="26.25" customHeight="1" x14ac:dyDescent="0.2">
      <c r="A116" s="135">
        <v>2</v>
      </c>
      <c r="B116" s="226"/>
      <c r="C116" s="230" t="s">
        <v>555</v>
      </c>
      <c r="D116" s="231"/>
      <c r="E116" s="145">
        <v>1</v>
      </c>
      <c r="F116" s="231"/>
      <c r="G116" s="231"/>
      <c r="H116" s="905" t="s">
        <v>556</v>
      </c>
      <c r="I116" s="905"/>
      <c r="J116" s="905"/>
    </row>
    <row r="117" spans="1:10" ht="26.25" customHeight="1" x14ac:dyDescent="0.2">
      <c r="A117" s="135">
        <v>3</v>
      </c>
      <c r="B117" s="226"/>
      <c r="C117" s="232" t="s">
        <v>557</v>
      </c>
      <c r="D117" s="231">
        <v>1</v>
      </c>
      <c r="E117" s="145">
        <v>1</v>
      </c>
      <c r="F117" s="231"/>
      <c r="G117" s="231"/>
      <c r="H117" s="905" t="s">
        <v>558</v>
      </c>
      <c r="I117" s="905"/>
      <c r="J117" s="905"/>
    </row>
    <row r="118" spans="1:10" ht="15.75" customHeight="1" x14ac:dyDescent="0.2">
      <c r="A118" s="135">
        <v>4</v>
      </c>
      <c r="B118" s="226"/>
      <c r="C118" s="230" t="s">
        <v>559</v>
      </c>
      <c r="D118" s="231"/>
      <c r="E118" s="145">
        <v>1</v>
      </c>
      <c r="F118" s="231"/>
      <c r="G118" s="231"/>
      <c r="H118" s="905" t="s">
        <v>560</v>
      </c>
      <c r="I118" s="905"/>
      <c r="J118" s="905"/>
    </row>
    <row r="119" spans="1:10" ht="54" customHeight="1" x14ac:dyDescent="0.2">
      <c r="A119" s="135">
        <v>5</v>
      </c>
      <c r="B119" s="904"/>
      <c r="C119" s="232" t="s">
        <v>561</v>
      </c>
      <c r="D119" s="231"/>
      <c r="E119" s="145">
        <v>1</v>
      </c>
      <c r="F119" s="231"/>
      <c r="G119" s="231"/>
      <c r="H119" s="905" t="s">
        <v>554</v>
      </c>
      <c r="I119" s="905"/>
      <c r="J119" s="905"/>
    </row>
    <row r="120" spans="1:10" ht="18" customHeight="1" x14ac:dyDescent="0.2">
      <c r="A120" s="135">
        <v>6</v>
      </c>
      <c r="B120" s="904"/>
      <c r="C120" s="230" t="s">
        <v>562</v>
      </c>
      <c r="D120" s="231"/>
      <c r="E120" s="145">
        <v>1</v>
      </c>
      <c r="F120" s="231"/>
      <c r="G120" s="231"/>
      <c r="H120" s="905" t="s">
        <v>563</v>
      </c>
      <c r="I120" s="905"/>
      <c r="J120" s="905"/>
    </row>
    <row r="121" spans="1:10" ht="18" customHeight="1" x14ac:dyDescent="0.2">
      <c r="A121" s="135">
        <v>7</v>
      </c>
      <c r="B121" s="904"/>
      <c r="C121" s="232" t="s">
        <v>564</v>
      </c>
      <c r="D121" s="231"/>
      <c r="E121" s="145">
        <v>1</v>
      </c>
      <c r="F121" s="231"/>
      <c r="G121" s="231"/>
      <c r="H121" s="905" t="s">
        <v>565</v>
      </c>
      <c r="I121" s="905"/>
      <c r="J121" s="905"/>
    </row>
    <row r="122" spans="1:10" s="205" customFormat="1" ht="18" customHeight="1" x14ac:dyDescent="0.25">
      <c r="A122" s="203"/>
      <c r="B122" s="906" t="s">
        <v>566</v>
      </c>
      <c r="C122" s="906"/>
      <c r="D122" s="233">
        <f>SUM(D115:D121)</f>
        <v>1</v>
      </c>
      <c r="E122" s="233">
        <f>SUM(E115:E121)</f>
        <v>6</v>
      </c>
      <c r="F122" s="233">
        <f>SUM(F115:F121)</f>
        <v>1</v>
      </c>
      <c r="G122" s="233">
        <f>SUM(G115:G121)</f>
        <v>0</v>
      </c>
      <c r="H122" s="855">
        <f>+D122+E122+F122+G122</f>
        <v>8</v>
      </c>
      <c r="I122" s="856"/>
      <c r="J122" s="857"/>
    </row>
    <row r="123" spans="1:10" ht="42.75" customHeight="1" x14ac:dyDescent="0.2">
      <c r="B123" s="898" t="s">
        <v>567</v>
      </c>
      <c r="C123" s="899"/>
      <c r="D123" s="899"/>
      <c r="E123" s="899"/>
      <c r="F123" s="899"/>
      <c r="G123" s="899"/>
      <c r="H123" s="899"/>
      <c r="I123" s="899"/>
      <c r="J123" s="900"/>
    </row>
    <row r="124" spans="1:10" ht="40.5" customHeight="1" x14ac:dyDescent="0.2">
      <c r="B124" s="901" t="s">
        <v>568</v>
      </c>
      <c r="C124" s="901"/>
      <c r="D124" s="901"/>
      <c r="E124" s="901"/>
      <c r="F124" s="901"/>
      <c r="G124" s="901"/>
      <c r="H124" s="901"/>
      <c r="I124" s="901"/>
      <c r="J124" s="902"/>
    </row>
    <row r="125" spans="1:10" ht="18" customHeight="1" x14ac:dyDescent="0.2">
      <c r="B125" s="903" t="s">
        <v>466</v>
      </c>
      <c r="C125" s="903"/>
      <c r="D125" s="903"/>
      <c r="E125" s="903"/>
      <c r="F125" s="903"/>
      <c r="G125" s="903"/>
      <c r="H125" s="903"/>
      <c r="I125" s="197">
        <v>0.1</v>
      </c>
      <c r="J125" s="165">
        <f>(D133+F133)*I125/H133</f>
        <v>0</v>
      </c>
    </row>
    <row r="126" spans="1:10" ht="18" customHeight="1" x14ac:dyDescent="0.2">
      <c r="B126" s="198"/>
      <c r="C126" s="139"/>
      <c r="D126" s="234" t="s">
        <v>25</v>
      </c>
      <c r="E126" s="234" t="s">
        <v>26</v>
      </c>
      <c r="F126" s="234" t="s">
        <v>27</v>
      </c>
      <c r="G126" s="234" t="s">
        <v>28</v>
      </c>
      <c r="H126" s="141" t="s">
        <v>476</v>
      </c>
      <c r="I126" s="142"/>
      <c r="J126" s="143"/>
    </row>
    <row r="127" spans="1:10" ht="30" customHeight="1" x14ac:dyDescent="0.2">
      <c r="A127" s="135">
        <v>1</v>
      </c>
      <c r="B127" s="198"/>
      <c r="C127" s="144" t="s">
        <v>569</v>
      </c>
      <c r="D127" s="173"/>
      <c r="E127" s="173">
        <v>1</v>
      </c>
      <c r="F127" s="146"/>
      <c r="G127" s="146"/>
      <c r="H127" s="861" t="s">
        <v>570</v>
      </c>
      <c r="I127" s="861"/>
      <c r="J127" s="861"/>
    </row>
    <row r="128" spans="1:10" ht="30" customHeight="1" x14ac:dyDescent="0.2">
      <c r="A128" s="135">
        <v>2</v>
      </c>
      <c r="B128" s="198"/>
      <c r="C128" s="144" t="s">
        <v>571</v>
      </c>
      <c r="D128" s="173"/>
      <c r="E128" s="173">
        <v>1</v>
      </c>
      <c r="F128" s="146"/>
      <c r="G128" s="146"/>
      <c r="H128" s="861" t="s">
        <v>572</v>
      </c>
      <c r="I128" s="861"/>
      <c r="J128" s="861"/>
    </row>
    <row r="129" spans="1:10" ht="30" customHeight="1" x14ac:dyDescent="0.2">
      <c r="A129" s="135">
        <v>3</v>
      </c>
      <c r="B129" s="198"/>
      <c r="C129" s="149" t="s">
        <v>573</v>
      </c>
      <c r="D129" s="173"/>
      <c r="E129" s="173">
        <v>1</v>
      </c>
      <c r="F129" s="146"/>
      <c r="G129" s="146"/>
      <c r="H129" s="886" t="s">
        <v>574</v>
      </c>
      <c r="I129" s="887"/>
      <c r="J129" s="888"/>
    </row>
    <row r="130" spans="1:10" ht="30" customHeight="1" x14ac:dyDescent="0.2">
      <c r="A130" s="135">
        <v>4</v>
      </c>
      <c r="B130" s="235"/>
      <c r="C130" s="147" t="s">
        <v>575</v>
      </c>
      <c r="D130" s="173"/>
      <c r="E130" s="173">
        <v>1</v>
      </c>
      <c r="F130" s="146"/>
      <c r="G130" s="146"/>
      <c r="H130" s="886" t="s">
        <v>576</v>
      </c>
      <c r="I130" s="887"/>
      <c r="J130" s="888"/>
    </row>
    <row r="131" spans="1:10" s="205" customFormat="1" ht="18" customHeight="1" x14ac:dyDescent="0.2">
      <c r="A131" s="203"/>
      <c r="B131" s="889"/>
      <c r="C131" s="236" t="s">
        <v>491</v>
      </c>
      <c r="D131" s="237"/>
      <c r="E131" s="237"/>
      <c r="F131" s="237"/>
      <c r="G131" s="237"/>
      <c r="H131" s="237"/>
      <c r="I131" s="237"/>
      <c r="J131" s="237"/>
    </row>
    <row r="132" spans="1:10" s="205" customFormat="1" ht="36" customHeight="1" x14ac:dyDescent="0.2">
      <c r="A132" s="238">
        <v>5</v>
      </c>
      <c r="B132" s="890"/>
      <c r="C132" s="239" t="s">
        <v>577</v>
      </c>
      <c r="D132" s="190"/>
      <c r="E132" s="190">
        <v>1</v>
      </c>
      <c r="F132" s="190"/>
      <c r="G132" s="190"/>
      <c r="H132" s="891" t="s">
        <v>578</v>
      </c>
      <c r="I132" s="892"/>
      <c r="J132" s="893"/>
    </row>
    <row r="133" spans="1:10" s="205" customFormat="1" ht="18" customHeight="1" x14ac:dyDescent="0.25">
      <c r="A133" s="203"/>
      <c r="B133" s="894" t="s">
        <v>579</v>
      </c>
      <c r="C133" s="894"/>
      <c r="D133" s="233">
        <f>SUM(D127:D132)</f>
        <v>0</v>
      </c>
      <c r="E133" s="233">
        <f t="shared" ref="E133:G133" si="6">SUM(E127:E132)</f>
        <v>5</v>
      </c>
      <c r="F133" s="233">
        <f t="shared" si="6"/>
        <v>0</v>
      </c>
      <c r="G133" s="233">
        <f t="shared" si="6"/>
        <v>0</v>
      </c>
      <c r="H133" s="894">
        <f>+D133+E133+F133+G133</f>
        <v>5</v>
      </c>
      <c r="I133" s="894"/>
      <c r="J133" s="894"/>
    </row>
    <row r="134" spans="1:10" ht="53.25" customHeight="1" x14ac:dyDescent="0.2">
      <c r="B134" s="895" t="s">
        <v>580</v>
      </c>
      <c r="C134" s="896"/>
      <c r="D134" s="896"/>
      <c r="E134" s="896"/>
      <c r="F134" s="896"/>
      <c r="G134" s="896"/>
      <c r="H134" s="896"/>
      <c r="I134" s="896"/>
      <c r="J134" s="897"/>
    </row>
    <row r="135" spans="1:10" s="205" customFormat="1" ht="18" customHeight="1" x14ac:dyDescent="0.25">
      <c r="A135" s="203"/>
      <c r="B135" s="878" t="s">
        <v>581</v>
      </c>
      <c r="C135" s="879"/>
      <c r="D135" s="879"/>
      <c r="E135" s="879"/>
      <c r="F135" s="879"/>
      <c r="G135" s="879"/>
      <c r="H135" s="879"/>
      <c r="I135" s="879"/>
      <c r="J135" s="880"/>
    </row>
    <row r="136" spans="1:10" ht="18" customHeight="1" x14ac:dyDescent="0.2">
      <c r="B136" s="834" t="s">
        <v>582</v>
      </c>
      <c r="C136" s="835"/>
      <c r="D136" s="835"/>
      <c r="E136" s="835"/>
      <c r="F136" s="835"/>
      <c r="G136" s="835"/>
      <c r="H136" s="835"/>
      <c r="I136" s="835"/>
      <c r="J136" s="836"/>
    </row>
    <row r="137" spans="1:10" ht="18" customHeight="1" x14ac:dyDescent="0.2">
      <c r="B137" s="868" t="s">
        <v>341</v>
      </c>
      <c r="C137" s="869"/>
      <c r="D137" s="869"/>
      <c r="E137" s="869"/>
      <c r="F137" s="869"/>
      <c r="G137" s="869"/>
      <c r="H137" s="869"/>
      <c r="I137" s="240">
        <v>0.1</v>
      </c>
      <c r="J137" s="241">
        <f>(D142+F142)*I137/H142</f>
        <v>0.05</v>
      </c>
    </row>
    <row r="138" spans="1:10" ht="18" customHeight="1" x14ac:dyDescent="0.2">
      <c r="B138" s="881"/>
      <c r="C138" s="884" t="s">
        <v>583</v>
      </c>
      <c r="D138" s="884" t="s">
        <v>25</v>
      </c>
      <c r="E138" s="884" t="s">
        <v>26</v>
      </c>
      <c r="F138" s="884" t="s">
        <v>27</v>
      </c>
      <c r="G138" s="884" t="s">
        <v>28</v>
      </c>
      <c r="H138" s="868" t="s">
        <v>476</v>
      </c>
      <c r="I138" s="869"/>
      <c r="J138" s="870"/>
    </row>
    <row r="139" spans="1:10" ht="18" customHeight="1" x14ac:dyDescent="0.2">
      <c r="B139" s="882"/>
      <c r="C139" s="885"/>
      <c r="D139" s="885"/>
      <c r="E139" s="885"/>
      <c r="F139" s="885"/>
      <c r="G139" s="885"/>
      <c r="H139" s="868" t="s">
        <v>584</v>
      </c>
      <c r="I139" s="869"/>
      <c r="J139" s="870"/>
    </row>
    <row r="140" spans="1:10" ht="18" customHeight="1" x14ac:dyDescent="0.2">
      <c r="A140" s="135">
        <v>1</v>
      </c>
      <c r="B140" s="882"/>
      <c r="C140" s="242" t="s">
        <v>585</v>
      </c>
      <c r="D140" s="145"/>
      <c r="E140" s="145">
        <v>1</v>
      </c>
      <c r="F140" s="145"/>
      <c r="G140" s="145"/>
      <c r="H140" s="871" t="s">
        <v>586</v>
      </c>
      <c r="I140" s="872"/>
      <c r="J140" s="873"/>
    </row>
    <row r="141" spans="1:10" ht="42.75" customHeight="1" x14ac:dyDescent="0.2">
      <c r="A141" s="135">
        <v>2</v>
      </c>
      <c r="B141" s="883"/>
      <c r="C141" s="243" t="s">
        <v>587</v>
      </c>
      <c r="D141" s="145"/>
      <c r="E141" s="145"/>
      <c r="F141" s="145">
        <v>1</v>
      </c>
      <c r="G141" s="145"/>
      <c r="H141" s="871" t="s">
        <v>588</v>
      </c>
      <c r="I141" s="872"/>
      <c r="J141" s="873"/>
    </row>
    <row r="142" spans="1:10" s="205" customFormat="1" ht="18" customHeight="1" x14ac:dyDescent="0.25">
      <c r="A142" s="203"/>
      <c r="B142" s="853" t="s">
        <v>343</v>
      </c>
      <c r="C142" s="854"/>
      <c r="D142" s="233">
        <f>SUM(D140:D141)</f>
        <v>0</v>
      </c>
      <c r="E142" s="233">
        <f>SUM(E140:E141)</f>
        <v>1</v>
      </c>
      <c r="F142" s="233">
        <f>SUM(F140:F141)</f>
        <v>1</v>
      </c>
      <c r="G142" s="233">
        <f>SUM(G140:G141)</f>
        <v>0</v>
      </c>
      <c r="H142" s="874">
        <f>+D142+E142+F142+G142</f>
        <v>2</v>
      </c>
      <c r="I142" s="875"/>
      <c r="J142" s="876"/>
    </row>
    <row r="143" spans="1:10" ht="48" customHeight="1" x14ac:dyDescent="0.2">
      <c r="B143" s="877" t="s">
        <v>589</v>
      </c>
      <c r="C143" s="877"/>
      <c r="D143" s="877"/>
      <c r="E143" s="877"/>
      <c r="F143" s="877"/>
      <c r="G143" s="877"/>
      <c r="H143" s="877"/>
      <c r="I143" s="877"/>
      <c r="J143" s="877"/>
    </row>
    <row r="144" spans="1:10" ht="18" customHeight="1" x14ac:dyDescent="0.2">
      <c r="B144" s="834" t="s">
        <v>582</v>
      </c>
      <c r="C144" s="835"/>
      <c r="D144" s="835"/>
      <c r="E144" s="835"/>
      <c r="F144" s="835"/>
      <c r="G144" s="835"/>
      <c r="H144" s="835"/>
      <c r="I144" s="835"/>
      <c r="J144" s="836"/>
    </row>
    <row r="145" spans="1:10" ht="18" customHeight="1" x14ac:dyDescent="0.2">
      <c r="B145" s="843" t="s">
        <v>344</v>
      </c>
      <c r="C145" s="843"/>
      <c r="D145" s="843"/>
      <c r="E145" s="843"/>
      <c r="F145" s="843"/>
      <c r="G145" s="843"/>
      <c r="H145" s="843"/>
      <c r="I145" s="244">
        <v>0.05</v>
      </c>
      <c r="J145" s="245">
        <f>(D154+F154)*I145/H154</f>
        <v>7.1428571428571435E-3</v>
      </c>
    </row>
    <row r="146" spans="1:10" ht="18" customHeight="1" x14ac:dyDescent="0.2">
      <c r="B146" s="246"/>
      <c r="C146" s="139"/>
      <c r="D146" s="234" t="s">
        <v>25</v>
      </c>
      <c r="E146" s="234" t="s">
        <v>26</v>
      </c>
      <c r="F146" s="234" t="s">
        <v>27</v>
      </c>
      <c r="G146" s="234" t="s">
        <v>28</v>
      </c>
      <c r="H146" s="844" t="s">
        <v>476</v>
      </c>
      <c r="I146" s="845"/>
      <c r="J146" s="846"/>
    </row>
    <row r="147" spans="1:10" ht="40.5" customHeight="1" x14ac:dyDescent="0.2">
      <c r="A147" s="135">
        <v>1</v>
      </c>
      <c r="B147" s="246"/>
      <c r="C147" s="247" t="s">
        <v>590</v>
      </c>
      <c r="D147" s="146"/>
      <c r="E147" s="173">
        <v>1</v>
      </c>
      <c r="F147" s="146"/>
      <c r="G147" s="146"/>
      <c r="H147" s="861" t="s">
        <v>591</v>
      </c>
      <c r="I147" s="861"/>
      <c r="J147" s="861"/>
    </row>
    <row r="148" spans="1:10" ht="40.5" customHeight="1" x14ac:dyDescent="0.2">
      <c r="A148" s="135">
        <v>2</v>
      </c>
      <c r="B148" s="246"/>
      <c r="C148" s="248" t="s">
        <v>592</v>
      </c>
      <c r="D148" s="146"/>
      <c r="E148" s="173">
        <v>1</v>
      </c>
      <c r="F148" s="146"/>
      <c r="G148" s="146"/>
      <c r="H148" s="861" t="s">
        <v>593</v>
      </c>
      <c r="I148" s="861"/>
      <c r="J148" s="861"/>
    </row>
    <row r="149" spans="1:10" ht="40.5" customHeight="1" x14ac:dyDescent="0.2">
      <c r="A149" s="135">
        <v>3</v>
      </c>
      <c r="B149" s="249"/>
      <c r="C149" s="248" t="s">
        <v>594</v>
      </c>
      <c r="D149" s="146"/>
      <c r="E149" s="173">
        <v>1</v>
      </c>
      <c r="F149" s="146"/>
      <c r="G149" s="146"/>
      <c r="H149" s="865" t="s">
        <v>595</v>
      </c>
      <c r="I149" s="866"/>
      <c r="J149" s="867"/>
    </row>
    <row r="150" spans="1:10" ht="18" customHeight="1" x14ac:dyDescent="0.2">
      <c r="B150" s="250"/>
      <c r="C150" s="251" t="s">
        <v>491</v>
      </c>
      <c r="D150" s="252"/>
      <c r="E150" s="252"/>
      <c r="F150" s="252"/>
      <c r="G150" s="252"/>
      <c r="H150" s="252"/>
      <c r="I150" s="252"/>
      <c r="J150" s="253"/>
    </row>
    <row r="151" spans="1:10" ht="108" x14ac:dyDescent="0.2">
      <c r="A151" s="135">
        <v>4</v>
      </c>
      <c r="B151" s="249"/>
      <c r="C151" s="254" t="s">
        <v>596</v>
      </c>
      <c r="D151" s="255"/>
      <c r="E151" s="256">
        <v>1</v>
      </c>
      <c r="F151" s="255">
        <v>1</v>
      </c>
      <c r="G151" s="255"/>
      <c r="H151" s="858" t="s">
        <v>597</v>
      </c>
      <c r="I151" s="859"/>
      <c r="J151" s="860"/>
    </row>
    <row r="152" spans="1:10" ht="24" x14ac:dyDescent="0.2">
      <c r="A152" s="135">
        <v>5</v>
      </c>
      <c r="B152" s="249"/>
      <c r="C152" s="149" t="s">
        <v>598</v>
      </c>
      <c r="D152" s="255"/>
      <c r="E152" s="256">
        <v>1</v>
      </c>
      <c r="F152" s="255"/>
      <c r="G152" s="255"/>
      <c r="H152" s="861" t="s">
        <v>599</v>
      </c>
      <c r="I152" s="861"/>
      <c r="J152" s="861"/>
    </row>
    <row r="153" spans="1:10" ht="14.25" x14ac:dyDescent="0.2">
      <c r="A153" s="135">
        <v>6</v>
      </c>
      <c r="B153" s="249"/>
      <c r="C153" s="194" t="s">
        <v>600</v>
      </c>
      <c r="D153" s="255"/>
      <c r="E153" s="256">
        <v>1</v>
      </c>
      <c r="F153" s="255"/>
      <c r="G153" s="255"/>
      <c r="H153" s="257"/>
      <c r="I153" s="258"/>
      <c r="J153" s="259"/>
    </row>
    <row r="154" spans="1:10" s="205" customFormat="1" ht="18" customHeight="1" x14ac:dyDescent="0.2">
      <c r="A154" s="260"/>
      <c r="B154" s="853" t="s">
        <v>353</v>
      </c>
      <c r="C154" s="854"/>
      <c r="D154" s="233">
        <f>SUM(D147:D153)</f>
        <v>0</v>
      </c>
      <c r="E154" s="233">
        <f t="shared" ref="E154:G154" si="7">SUM(E147:E153)</f>
        <v>6</v>
      </c>
      <c r="F154" s="233">
        <f t="shared" si="7"/>
        <v>1</v>
      </c>
      <c r="G154" s="233">
        <f t="shared" si="7"/>
        <v>0</v>
      </c>
      <c r="H154" s="855">
        <f>+D154+E154+F154+G154</f>
        <v>7</v>
      </c>
      <c r="I154" s="856"/>
      <c r="J154" s="857"/>
    </row>
    <row r="155" spans="1:10" ht="91.5" customHeight="1" x14ac:dyDescent="0.2">
      <c r="A155" s="261"/>
      <c r="B155" s="862" t="s">
        <v>601</v>
      </c>
      <c r="C155" s="863"/>
      <c r="D155" s="863"/>
      <c r="E155" s="863"/>
      <c r="F155" s="863"/>
      <c r="G155" s="863"/>
      <c r="H155" s="863"/>
      <c r="I155" s="863"/>
      <c r="J155" s="864"/>
    </row>
    <row r="156" spans="1:10" ht="18" customHeight="1" x14ac:dyDescent="0.2">
      <c r="B156" s="834" t="s">
        <v>582</v>
      </c>
      <c r="C156" s="835"/>
      <c r="D156" s="835"/>
      <c r="E156" s="835"/>
      <c r="F156" s="835"/>
      <c r="G156" s="835"/>
      <c r="H156" s="835"/>
      <c r="I156" s="835"/>
      <c r="J156" s="836"/>
    </row>
    <row r="157" spans="1:10" ht="18" customHeight="1" x14ac:dyDescent="0.2">
      <c r="B157" s="843" t="s">
        <v>602</v>
      </c>
      <c r="C157" s="843"/>
      <c r="D157" s="843"/>
      <c r="E157" s="843"/>
      <c r="F157" s="843"/>
      <c r="G157" s="843"/>
      <c r="H157" s="843"/>
      <c r="I157" s="244">
        <v>0.1</v>
      </c>
      <c r="J157" s="245">
        <f>(D163+F163)*I157/H163</f>
        <v>0.04</v>
      </c>
    </row>
    <row r="158" spans="1:10" ht="18" customHeight="1" x14ac:dyDescent="0.2">
      <c r="B158" s="246"/>
      <c r="C158" s="139"/>
      <c r="D158" s="234" t="s">
        <v>25</v>
      </c>
      <c r="E158" s="234" t="s">
        <v>26</v>
      </c>
      <c r="F158" s="234" t="s">
        <v>27</v>
      </c>
      <c r="G158" s="234" t="s">
        <v>28</v>
      </c>
      <c r="H158" s="844" t="s">
        <v>476</v>
      </c>
      <c r="I158" s="845"/>
      <c r="J158" s="846"/>
    </row>
    <row r="159" spans="1:10" ht="65.25" customHeight="1" x14ac:dyDescent="0.2">
      <c r="A159" s="135">
        <v>1</v>
      </c>
      <c r="B159" s="246"/>
      <c r="C159" s="149" t="s">
        <v>603</v>
      </c>
      <c r="D159" s="262"/>
      <c r="E159" s="262">
        <v>1</v>
      </c>
      <c r="F159" s="262"/>
      <c r="G159" s="262"/>
      <c r="H159" s="847" t="s">
        <v>604</v>
      </c>
      <c r="I159" s="848"/>
      <c r="J159" s="849"/>
    </row>
    <row r="160" spans="1:10" ht="65.25" customHeight="1" x14ac:dyDescent="0.2">
      <c r="A160" s="135">
        <v>2</v>
      </c>
      <c r="B160" s="246"/>
      <c r="C160" s="247" t="s">
        <v>605</v>
      </c>
      <c r="D160" s="263">
        <v>1</v>
      </c>
      <c r="E160" s="263"/>
      <c r="F160" s="263"/>
      <c r="G160" s="263"/>
      <c r="H160" s="850" t="s">
        <v>606</v>
      </c>
      <c r="I160" s="851"/>
      <c r="J160" s="852"/>
    </row>
    <row r="161" spans="1:10" ht="65.25" customHeight="1" x14ac:dyDescent="0.2">
      <c r="A161" s="135">
        <v>3</v>
      </c>
      <c r="B161" s="249"/>
      <c r="C161" s="195" t="s">
        <v>607</v>
      </c>
      <c r="D161" s="263"/>
      <c r="E161" s="263">
        <v>1</v>
      </c>
      <c r="F161" s="263"/>
      <c r="G161" s="263"/>
      <c r="H161" s="850" t="s">
        <v>608</v>
      </c>
      <c r="I161" s="851"/>
      <c r="J161" s="852"/>
    </row>
    <row r="162" spans="1:10" ht="37.5" customHeight="1" x14ac:dyDescent="0.2">
      <c r="A162" s="135">
        <v>4</v>
      </c>
      <c r="B162" s="249"/>
      <c r="C162" s="195" t="s">
        <v>609</v>
      </c>
      <c r="D162" s="263"/>
      <c r="E162" s="263"/>
      <c r="F162" s="263">
        <v>1</v>
      </c>
      <c r="G162" s="263">
        <v>1</v>
      </c>
      <c r="H162" s="257"/>
      <c r="I162" s="258"/>
      <c r="J162" s="259"/>
    </row>
    <row r="163" spans="1:10" s="205" customFormat="1" ht="18" customHeight="1" x14ac:dyDescent="0.25">
      <c r="A163" s="203"/>
      <c r="B163" s="853" t="s">
        <v>353</v>
      </c>
      <c r="C163" s="854"/>
      <c r="D163" s="233">
        <f>SUM(D159:D162)</f>
        <v>1</v>
      </c>
      <c r="E163" s="233">
        <f t="shared" ref="E163:G163" si="8">SUM(E159:E162)</f>
        <v>2</v>
      </c>
      <c r="F163" s="233">
        <f t="shared" si="8"/>
        <v>1</v>
      </c>
      <c r="G163" s="233">
        <f t="shared" si="8"/>
        <v>1</v>
      </c>
      <c r="H163" s="855">
        <f>+D163+E163+F163+G163</f>
        <v>5</v>
      </c>
      <c r="I163" s="856"/>
      <c r="J163" s="857"/>
    </row>
    <row r="164" spans="1:10" ht="18" customHeight="1" x14ac:dyDescent="0.2">
      <c r="B164" s="834" t="s">
        <v>582</v>
      </c>
      <c r="C164" s="835"/>
      <c r="D164" s="835"/>
      <c r="E164" s="835"/>
      <c r="F164" s="835"/>
      <c r="G164" s="835"/>
      <c r="H164" s="835"/>
      <c r="I164" s="835"/>
      <c r="J164" s="836"/>
    </row>
    <row r="165" spans="1:10" ht="109.5" customHeight="1" x14ac:dyDescent="0.2">
      <c r="B165" s="837" t="s">
        <v>610</v>
      </c>
      <c r="C165" s="838"/>
      <c r="D165" s="838"/>
      <c r="E165" s="838"/>
      <c r="F165" s="838"/>
      <c r="G165" s="838"/>
      <c r="H165" s="838"/>
      <c r="I165" s="838"/>
      <c r="J165" s="839"/>
    </row>
    <row r="166" spans="1:10" ht="18" customHeight="1" x14ac:dyDescent="0.2">
      <c r="B166" s="840" t="s">
        <v>232</v>
      </c>
      <c r="C166" s="841"/>
      <c r="D166" s="841"/>
      <c r="E166" s="841"/>
      <c r="F166" s="841"/>
      <c r="G166" s="841"/>
      <c r="H166" s="841"/>
      <c r="I166" s="841"/>
      <c r="J166" s="842"/>
    </row>
    <row r="167" spans="1:10" ht="18" customHeight="1" x14ac:dyDescent="0.2">
      <c r="B167" s="264" t="s">
        <v>233</v>
      </c>
      <c r="C167" s="265"/>
      <c r="D167" s="831" t="s">
        <v>611</v>
      </c>
      <c r="E167" s="832"/>
      <c r="F167" s="832"/>
      <c r="G167" s="832"/>
      <c r="H167" s="832"/>
      <c r="I167" s="832"/>
      <c r="J167" s="833"/>
    </row>
    <row r="168" spans="1:10" ht="18" customHeight="1" x14ac:dyDescent="0.2">
      <c r="B168" s="264" t="s">
        <v>236</v>
      </c>
      <c r="C168" s="265"/>
      <c r="D168" s="831" t="s">
        <v>612</v>
      </c>
      <c r="E168" s="832"/>
      <c r="F168" s="832"/>
      <c r="G168" s="832"/>
      <c r="H168" s="832"/>
      <c r="I168" s="832"/>
      <c r="J168" s="833"/>
    </row>
    <row r="169" spans="1:10" ht="18" customHeight="1" x14ac:dyDescent="0.2">
      <c r="B169" s="264" t="s">
        <v>238</v>
      </c>
      <c r="C169" s="265"/>
      <c r="D169" s="831" t="s">
        <v>238</v>
      </c>
      <c r="E169" s="832"/>
      <c r="F169" s="832"/>
      <c r="G169" s="832"/>
      <c r="H169" s="832"/>
      <c r="I169" s="832"/>
      <c r="J169" s="833"/>
    </row>
    <row r="170" spans="1:10" ht="18" customHeight="1" x14ac:dyDescent="0.2">
      <c r="B170" s="264" t="s">
        <v>613</v>
      </c>
      <c r="C170" s="265"/>
      <c r="D170" s="831" t="s">
        <v>614</v>
      </c>
      <c r="E170" s="832"/>
      <c r="F170" s="832"/>
      <c r="G170" s="832"/>
      <c r="H170" s="832"/>
      <c r="I170" s="832"/>
      <c r="J170" s="833"/>
    </row>
    <row r="171" spans="1:10" ht="18" customHeight="1" x14ac:dyDescent="0.2">
      <c r="B171" s="266"/>
      <c r="C171" s="266"/>
      <c r="D171" s="267"/>
      <c r="E171" s="267"/>
      <c r="F171" s="268"/>
      <c r="G171" s="268"/>
      <c r="H171" s="269"/>
      <c r="I171" s="269"/>
      <c r="J171" s="269"/>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RowHeight="24.75" customHeight="1" x14ac:dyDescent="0.2"/>
  <cols>
    <col min="1" max="1" width="10.5703125" style="4" customWidth="1"/>
    <col min="2" max="2" width="4.28515625" style="3" customWidth="1"/>
    <col min="3" max="3" width="43.42578125" style="3" customWidth="1"/>
    <col min="4" max="9" width="6.5703125" style="3" customWidth="1"/>
    <col min="10" max="10" width="19.28515625" style="3" customWidth="1"/>
    <col min="11" max="11" width="11.42578125" style="3"/>
    <col min="12" max="12" width="13.42578125" style="3" customWidth="1"/>
    <col min="13" max="13" width="29.7109375" style="3" customWidth="1"/>
    <col min="14" max="14" width="15.85546875" style="3" customWidth="1"/>
    <col min="15" max="15" width="25.140625" style="3" customWidth="1"/>
    <col min="16" max="16384" width="11.42578125" style="3"/>
  </cols>
  <sheetData>
    <row r="1" spans="2:12" ht="16.5" customHeight="1" x14ac:dyDescent="0.2">
      <c r="B1" s="1060"/>
      <c r="C1" s="500"/>
      <c r="D1" s="500"/>
      <c r="E1" s="500"/>
      <c r="F1" s="500"/>
      <c r="G1" s="500"/>
      <c r="H1" s="500"/>
      <c r="I1" s="500"/>
      <c r="J1" s="500"/>
      <c r="K1" s="500"/>
      <c r="L1" s="2"/>
    </row>
    <row r="2" spans="2:12" ht="16.5" customHeight="1" x14ac:dyDescent="0.2">
      <c r="B2" s="1060"/>
      <c r="C2" s="500"/>
      <c r="D2" s="637" t="s">
        <v>0</v>
      </c>
      <c r="E2" s="637"/>
      <c r="F2" s="637"/>
      <c r="G2" s="637"/>
      <c r="H2" s="637"/>
      <c r="I2" s="637"/>
      <c r="J2" s="637"/>
    </row>
    <row r="3" spans="2:12" ht="16.5" customHeight="1" x14ac:dyDescent="0.2">
      <c r="B3" s="1060"/>
      <c r="C3" s="500"/>
      <c r="D3" s="637"/>
      <c r="E3" s="637"/>
      <c r="F3" s="637"/>
      <c r="G3" s="637"/>
      <c r="H3" s="637"/>
      <c r="I3" s="637"/>
      <c r="J3" s="637"/>
    </row>
    <row r="4" spans="2:12" ht="16.5" customHeight="1" x14ac:dyDescent="0.2">
      <c r="B4" s="1060"/>
      <c r="C4" s="500"/>
      <c r="D4" s="637"/>
      <c r="E4" s="637"/>
      <c r="F4" s="637"/>
      <c r="G4" s="637"/>
      <c r="H4" s="637"/>
      <c r="I4" s="637"/>
      <c r="J4" s="637"/>
    </row>
    <row r="5" spans="2:12" ht="16.5" customHeight="1" x14ac:dyDescent="0.2">
      <c r="B5" s="272"/>
      <c r="C5" s="500"/>
      <c r="D5" s="500"/>
      <c r="E5" s="500"/>
      <c r="F5" s="500"/>
      <c r="G5" s="500"/>
      <c r="H5" s="500"/>
      <c r="I5" s="500"/>
      <c r="J5" s="500"/>
      <c r="K5" s="500"/>
      <c r="L5" s="500"/>
    </row>
    <row r="6" spans="2:12" ht="24.75" customHeight="1" x14ac:dyDescent="0.2">
      <c r="B6" s="1060"/>
      <c r="C6" s="500"/>
      <c r="D6" s="500"/>
      <c r="E6" s="500"/>
      <c r="F6" s="500"/>
      <c r="G6" s="500"/>
      <c r="H6" s="500"/>
      <c r="I6" s="500"/>
      <c r="J6" s="500"/>
      <c r="K6" s="500"/>
      <c r="L6" s="500"/>
    </row>
    <row r="7" spans="2:12" ht="39" customHeight="1" x14ac:dyDescent="0.2">
      <c r="B7" s="1061" t="s">
        <v>615</v>
      </c>
      <c r="C7" s="1061"/>
      <c r="D7" s="1061"/>
      <c r="E7" s="1061"/>
      <c r="F7" s="1061"/>
      <c r="G7" s="1061"/>
      <c r="H7" s="1061"/>
      <c r="I7" s="1061"/>
      <c r="J7" s="1062"/>
    </row>
    <row r="8" spans="2:12" ht="18.75" customHeight="1" x14ac:dyDescent="0.2">
      <c r="B8" s="273"/>
      <c r="C8" s="1054" t="s">
        <v>474</v>
      </c>
      <c r="D8" s="274" t="s">
        <v>3</v>
      </c>
      <c r="E8" s="274" t="s">
        <v>4</v>
      </c>
      <c r="F8" s="274" t="s">
        <v>4</v>
      </c>
      <c r="G8" s="275" t="s">
        <v>5</v>
      </c>
      <c r="H8" s="275" t="s">
        <v>6</v>
      </c>
      <c r="I8" s="275" t="s">
        <v>7</v>
      </c>
      <c r="J8" s="275" t="s">
        <v>8</v>
      </c>
    </row>
    <row r="9" spans="2:12" ht="18.75" customHeight="1" x14ac:dyDescent="0.2">
      <c r="B9" s="273"/>
      <c r="C9" s="1054"/>
      <c r="D9" s="274"/>
      <c r="E9" s="276"/>
      <c r="F9" s="274"/>
      <c r="G9" s="274"/>
      <c r="H9" s="275"/>
      <c r="I9" s="275"/>
      <c r="J9" s="275"/>
    </row>
    <row r="10" spans="2:12" ht="18.75" customHeight="1" x14ac:dyDescent="0.2">
      <c r="B10" s="273"/>
      <c r="C10" s="1054"/>
      <c r="D10" s="337"/>
      <c r="E10" s="337"/>
      <c r="F10" s="337"/>
      <c r="G10" s="337"/>
      <c r="H10" s="277"/>
      <c r="I10" s="277"/>
      <c r="J10" s="277"/>
    </row>
    <row r="11" spans="2:12" ht="18.75" customHeight="1" x14ac:dyDescent="0.2">
      <c r="B11" s="273"/>
      <c r="C11" s="278" t="s">
        <v>616</v>
      </c>
      <c r="D11" s="1055"/>
      <c r="E11" s="1055"/>
      <c r="F11" s="1055"/>
      <c r="G11" s="1055"/>
      <c r="H11" s="1055"/>
      <c r="I11" s="1055"/>
      <c r="J11" s="1055"/>
    </row>
    <row r="12" spans="2:12" ht="18.75" customHeight="1" x14ac:dyDescent="0.2">
      <c r="B12" s="273"/>
      <c r="C12" s="278" t="s">
        <v>617</v>
      </c>
      <c r="D12" s="1055"/>
      <c r="E12" s="1055"/>
      <c r="F12" s="1055"/>
      <c r="G12" s="1055"/>
      <c r="H12" s="1055"/>
      <c r="I12" s="1055"/>
      <c r="J12" s="1055"/>
    </row>
    <row r="13" spans="2:12" ht="18.75" customHeight="1" x14ac:dyDescent="0.2">
      <c r="B13" s="273"/>
      <c r="C13" s="278" t="s">
        <v>618</v>
      </c>
      <c r="D13" s="1056"/>
      <c r="E13" s="1055"/>
      <c r="F13" s="1055"/>
      <c r="G13" s="1055"/>
      <c r="H13" s="1055"/>
      <c r="I13" s="1055"/>
      <c r="J13" s="1055"/>
    </row>
    <row r="14" spans="2:12" ht="18.75" customHeight="1" x14ac:dyDescent="0.2">
      <c r="B14" s="273"/>
      <c r="C14" s="278" t="s">
        <v>619</v>
      </c>
      <c r="D14" s="1057"/>
      <c r="E14" s="1058"/>
      <c r="F14" s="1058"/>
      <c r="G14" s="1058"/>
      <c r="H14" s="1058"/>
      <c r="I14" s="1058"/>
      <c r="J14" s="1059"/>
    </row>
    <row r="15" spans="2:12" ht="18.75" customHeight="1" x14ac:dyDescent="0.2">
      <c r="B15" s="273"/>
      <c r="C15" s="278" t="s">
        <v>620</v>
      </c>
      <c r="D15" s="1055"/>
      <c r="E15" s="1055"/>
      <c r="F15" s="1055"/>
      <c r="G15" s="1055"/>
      <c r="H15" s="1055"/>
      <c r="I15" s="1055"/>
      <c r="J15" s="1055"/>
    </row>
    <row r="16" spans="2:12" ht="18.75" customHeight="1" x14ac:dyDescent="0.2">
      <c r="B16" s="273"/>
      <c r="C16" s="279" t="s">
        <v>467</v>
      </c>
      <c r="D16" s="1063"/>
      <c r="E16" s="1063"/>
      <c r="F16" s="1063"/>
      <c r="G16" s="1063"/>
      <c r="H16" s="1063"/>
      <c r="I16" s="1055"/>
      <c r="J16" s="1055"/>
    </row>
    <row r="17" spans="1:13" ht="24.75" customHeight="1" x14ac:dyDescent="0.2">
      <c r="B17" s="1064" t="s">
        <v>470</v>
      </c>
      <c r="C17" s="1064"/>
      <c r="D17" s="1064"/>
      <c r="E17" s="1064"/>
      <c r="F17" s="1064"/>
      <c r="G17" s="1064"/>
      <c r="H17" s="1064"/>
      <c r="I17" s="280">
        <v>0.1</v>
      </c>
      <c r="J17" s="281">
        <f>(D21+F21)*I17/H21</f>
        <v>6.6666666666666666E-2</v>
      </c>
    </row>
    <row r="18" spans="1:13" ht="16.5" customHeight="1" x14ac:dyDescent="0.2">
      <c r="B18" s="273"/>
      <c r="C18" s="155"/>
      <c r="D18" s="156" t="s">
        <v>25</v>
      </c>
      <c r="E18" s="156" t="s">
        <v>26</v>
      </c>
      <c r="F18" s="156" t="s">
        <v>27</v>
      </c>
      <c r="G18" s="156" t="s">
        <v>28</v>
      </c>
      <c r="H18" s="973" t="s">
        <v>476</v>
      </c>
      <c r="I18" s="973"/>
      <c r="J18" s="973"/>
    </row>
    <row r="19" spans="1:13" ht="24.75" customHeight="1" x14ac:dyDescent="0.2">
      <c r="A19" s="4">
        <v>1</v>
      </c>
      <c r="B19" s="1053" t="s">
        <v>477</v>
      </c>
      <c r="C19" s="282" t="s">
        <v>621</v>
      </c>
      <c r="D19" s="283">
        <v>1</v>
      </c>
      <c r="E19" s="283"/>
      <c r="F19" s="283"/>
      <c r="G19" s="283"/>
      <c r="H19" s="865" t="s">
        <v>681</v>
      </c>
      <c r="I19" s="866"/>
      <c r="J19" s="867"/>
    </row>
    <row r="20" spans="1:13" ht="24.75" customHeight="1" x14ac:dyDescent="0.2">
      <c r="A20" s="4">
        <v>2</v>
      </c>
      <c r="B20" s="1053"/>
      <c r="C20" s="282" t="s">
        <v>622</v>
      </c>
      <c r="D20" s="283">
        <v>1</v>
      </c>
      <c r="E20" s="283"/>
      <c r="F20" s="283"/>
      <c r="G20" s="283">
        <v>1</v>
      </c>
      <c r="H20" s="865" t="s">
        <v>682</v>
      </c>
      <c r="I20" s="866"/>
      <c r="J20" s="867"/>
    </row>
    <row r="21" spans="1:13" s="285" customFormat="1" ht="24.75" customHeight="1" x14ac:dyDescent="0.25">
      <c r="A21" s="338"/>
      <c r="B21" s="995" t="s">
        <v>623</v>
      </c>
      <c r="C21" s="995"/>
      <c r="D21" s="284">
        <f>SUM(D19:D20)</f>
        <v>2</v>
      </c>
      <c r="E21" s="284">
        <f t="shared" ref="E21:G21" si="0">SUM(E19:E20)</f>
        <v>0</v>
      </c>
      <c r="F21" s="284">
        <f t="shared" si="0"/>
        <v>0</v>
      </c>
      <c r="G21" s="284">
        <f t="shared" si="0"/>
        <v>1</v>
      </c>
      <c r="H21" s="993">
        <f>+D21+E21+F21+G21</f>
        <v>3</v>
      </c>
      <c r="I21" s="993"/>
      <c r="J21" s="993"/>
    </row>
    <row r="22" spans="1:13" ht="57" customHeight="1" x14ac:dyDescent="0.2">
      <c r="B22" s="907" t="s">
        <v>683</v>
      </c>
      <c r="C22" s="908"/>
      <c r="D22" s="908"/>
      <c r="E22" s="908"/>
      <c r="F22" s="908"/>
      <c r="G22" s="908"/>
      <c r="H22" s="908"/>
      <c r="I22" s="908"/>
      <c r="J22" s="909"/>
    </row>
    <row r="23" spans="1:13" ht="24.75" customHeight="1" x14ac:dyDescent="0.2">
      <c r="B23" s="1047" t="s">
        <v>500</v>
      </c>
      <c r="C23" s="1048"/>
      <c r="D23" s="1048"/>
      <c r="E23" s="1048"/>
      <c r="F23" s="1048"/>
      <c r="G23" s="1048"/>
      <c r="H23" s="1049"/>
      <c r="I23" s="286">
        <v>0.3</v>
      </c>
      <c r="J23" s="287">
        <f>(D39+F39)*I23/H39</f>
        <v>0.21428571428571427</v>
      </c>
    </row>
    <row r="24" spans="1:13" ht="15.75" customHeight="1" x14ac:dyDescent="0.2">
      <c r="B24" s="273"/>
      <c r="C24" s="1050" t="s">
        <v>501</v>
      </c>
      <c r="D24" s="1050" t="s">
        <v>25</v>
      </c>
      <c r="E24" s="1050" t="s">
        <v>26</v>
      </c>
      <c r="F24" s="1050" t="s">
        <v>27</v>
      </c>
      <c r="G24" s="1050" t="s">
        <v>28</v>
      </c>
      <c r="H24" s="1051" t="s">
        <v>476</v>
      </c>
      <c r="I24" s="1052"/>
      <c r="J24" s="1040"/>
    </row>
    <row r="25" spans="1:13" ht="15.75" customHeight="1" x14ac:dyDescent="0.2">
      <c r="B25" s="273"/>
      <c r="C25" s="973"/>
      <c r="D25" s="973"/>
      <c r="E25" s="973"/>
      <c r="F25" s="973"/>
      <c r="G25" s="973"/>
      <c r="H25" s="288" t="s">
        <v>463</v>
      </c>
      <c r="I25" s="1039" t="s">
        <v>331</v>
      </c>
      <c r="J25" s="1040"/>
    </row>
    <row r="26" spans="1:13" ht="30" customHeight="1" x14ac:dyDescent="0.2">
      <c r="A26" s="4">
        <v>1</v>
      </c>
      <c r="B26" s="1041" t="s">
        <v>624</v>
      </c>
      <c r="C26" s="289" t="s">
        <v>625</v>
      </c>
      <c r="D26" s="283">
        <v>1</v>
      </c>
      <c r="E26" s="283"/>
      <c r="F26" s="283"/>
      <c r="G26" s="283"/>
      <c r="H26" s="290">
        <v>100</v>
      </c>
      <c r="I26" s="1043"/>
      <c r="J26" s="1044"/>
      <c r="K26" s="61"/>
    </row>
    <row r="27" spans="1:13" ht="30" customHeight="1" x14ac:dyDescent="0.2">
      <c r="A27" s="4">
        <v>2</v>
      </c>
      <c r="B27" s="1042"/>
      <c r="C27" s="289" t="s">
        <v>626</v>
      </c>
      <c r="D27" s="283">
        <v>1</v>
      </c>
      <c r="E27" s="291"/>
      <c r="F27" s="291"/>
      <c r="G27" s="291"/>
      <c r="H27" s="290">
        <v>20</v>
      </c>
      <c r="I27" s="1045">
        <f>H27/H26</f>
        <v>0.2</v>
      </c>
      <c r="J27" s="1046"/>
      <c r="K27" s="61"/>
    </row>
    <row r="28" spans="1:13" ht="30" customHeight="1" x14ac:dyDescent="0.2">
      <c r="A28" s="4">
        <v>3</v>
      </c>
      <c r="B28" s="1042"/>
      <c r="C28" s="289" t="s">
        <v>627</v>
      </c>
      <c r="D28" s="283"/>
      <c r="E28" s="291">
        <v>1</v>
      </c>
      <c r="F28" s="291"/>
      <c r="G28" s="291"/>
      <c r="H28" s="290">
        <v>30</v>
      </c>
      <c r="I28" s="1045">
        <f>H28/H27</f>
        <v>1.5</v>
      </c>
      <c r="J28" s="1046"/>
      <c r="K28" s="61"/>
    </row>
    <row r="29" spans="1:13" ht="30" customHeight="1" x14ac:dyDescent="0.2">
      <c r="A29" s="4">
        <v>4</v>
      </c>
      <c r="B29" s="1042"/>
      <c r="C29" s="292" t="s">
        <v>628</v>
      </c>
      <c r="D29" s="293"/>
      <c r="E29" s="294">
        <v>1</v>
      </c>
      <c r="F29" s="294"/>
      <c r="G29" s="294"/>
      <c r="H29" s="295">
        <v>40</v>
      </c>
      <c r="I29" s="1034">
        <f>H29/H26</f>
        <v>0.4</v>
      </c>
      <c r="J29" s="1035"/>
    </row>
    <row r="30" spans="1:13" ht="30" customHeight="1" x14ac:dyDescent="0.2">
      <c r="A30" s="4">
        <v>5</v>
      </c>
      <c r="B30" s="1031" t="s">
        <v>629</v>
      </c>
      <c r="C30" s="292" t="s">
        <v>630</v>
      </c>
      <c r="D30" s="293"/>
      <c r="E30" s="293">
        <v>1</v>
      </c>
      <c r="F30" s="293"/>
      <c r="G30" s="293"/>
      <c r="H30" s="295">
        <v>5</v>
      </c>
      <c r="I30" s="1036">
        <f>H30/H28</f>
        <v>0.16666666666666666</v>
      </c>
      <c r="J30" s="1037"/>
    </row>
    <row r="31" spans="1:13" ht="30" customHeight="1" x14ac:dyDescent="0.2">
      <c r="A31" s="4">
        <v>6</v>
      </c>
      <c r="B31" s="1032"/>
      <c r="C31" s="196" t="s">
        <v>631</v>
      </c>
      <c r="D31" s="293">
        <v>1</v>
      </c>
      <c r="E31" s="293"/>
      <c r="F31" s="293"/>
      <c r="G31" s="293"/>
      <c r="H31" s="295">
        <v>6</v>
      </c>
      <c r="I31" s="1034">
        <f>H31/H28</f>
        <v>0.2</v>
      </c>
      <c r="J31" s="1035"/>
    </row>
    <row r="32" spans="1:13" ht="30" customHeight="1" x14ac:dyDescent="0.2">
      <c r="A32" s="4">
        <v>7</v>
      </c>
      <c r="B32" s="1032"/>
      <c r="C32" s="196" t="s">
        <v>632</v>
      </c>
      <c r="D32" s="293">
        <v>1</v>
      </c>
      <c r="E32" s="293"/>
      <c r="F32" s="293"/>
      <c r="G32" s="293"/>
      <c r="H32" s="295">
        <v>7</v>
      </c>
      <c r="I32" s="1036">
        <f>H32/H30</f>
        <v>1.4</v>
      </c>
      <c r="J32" s="1037"/>
      <c r="L32" s="1038" t="s">
        <v>633</v>
      </c>
      <c r="M32" s="1038"/>
    </row>
    <row r="33" spans="1:14" ht="30" customHeight="1" x14ac:dyDescent="0.2">
      <c r="A33" s="4">
        <v>8</v>
      </c>
      <c r="B33" s="1033"/>
      <c r="C33" s="196" t="s">
        <v>634</v>
      </c>
      <c r="D33" s="293">
        <v>1</v>
      </c>
      <c r="E33" s="293"/>
      <c r="F33" s="293"/>
      <c r="G33" s="293"/>
      <c r="H33" s="295">
        <v>8</v>
      </c>
      <c r="I33" s="1036">
        <f>H33/H32</f>
        <v>1.1428571428571428</v>
      </c>
      <c r="J33" s="1037"/>
      <c r="L33" s="296" t="s">
        <v>635</v>
      </c>
      <c r="M33" s="296" t="s">
        <v>636</v>
      </c>
    </row>
    <row r="34" spans="1:14" ht="30" customHeight="1" x14ac:dyDescent="0.2">
      <c r="A34" s="4">
        <v>9</v>
      </c>
      <c r="B34" s="1031" t="s">
        <v>637</v>
      </c>
      <c r="C34" s="196" t="s">
        <v>638</v>
      </c>
      <c r="D34" s="293">
        <v>1</v>
      </c>
      <c r="E34" s="293"/>
      <c r="F34" s="293"/>
      <c r="G34" s="293"/>
      <c r="H34" s="295">
        <v>9</v>
      </c>
      <c r="I34" s="1034">
        <f>H34/H26</f>
        <v>0.09</v>
      </c>
      <c r="J34" s="1035"/>
      <c r="L34" s="297" t="s">
        <v>639</v>
      </c>
      <c r="M34" s="297" t="s">
        <v>640</v>
      </c>
    </row>
    <row r="35" spans="1:14" ht="30" customHeight="1" x14ac:dyDescent="0.2">
      <c r="A35" s="4">
        <v>10</v>
      </c>
      <c r="B35" s="1032"/>
      <c r="C35" s="196" t="s">
        <v>641</v>
      </c>
      <c r="D35" s="293">
        <v>1</v>
      </c>
      <c r="E35" s="293"/>
      <c r="F35" s="293"/>
      <c r="G35" s="293"/>
      <c r="H35" s="295">
        <v>1</v>
      </c>
      <c r="I35" s="1036">
        <f>H35/H27</f>
        <v>0.05</v>
      </c>
      <c r="J35" s="1037"/>
      <c r="L35" s="297" t="s">
        <v>642</v>
      </c>
      <c r="M35" s="297" t="s">
        <v>643</v>
      </c>
    </row>
    <row r="36" spans="1:14" ht="30" customHeight="1" x14ac:dyDescent="0.2">
      <c r="A36" s="4">
        <v>11</v>
      </c>
      <c r="B36" s="1032"/>
      <c r="C36" s="196" t="s">
        <v>644</v>
      </c>
      <c r="D36" s="293">
        <v>1</v>
      </c>
      <c r="E36" s="293"/>
      <c r="F36" s="293"/>
      <c r="G36" s="293"/>
      <c r="H36" s="295">
        <v>2</v>
      </c>
      <c r="I36" s="1034">
        <f>H36/H27</f>
        <v>0.1</v>
      </c>
      <c r="J36" s="1035"/>
      <c r="L36" s="297" t="s">
        <v>645</v>
      </c>
      <c r="M36" s="297" t="s">
        <v>646</v>
      </c>
    </row>
    <row r="37" spans="1:14" ht="30" customHeight="1" x14ac:dyDescent="0.2">
      <c r="A37" s="4">
        <v>12</v>
      </c>
      <c r="B37" s="1032"/>
      <c r="C37" s="196" t="s">
        <v>647</v>
      </c>
      <c r="D37" s="293">
        <v>1</v>
      </c>
      <c r="E37" s="293"/>
      <c r="F37" s="293"/>
      <c r="G37" s="293"/>
      <c r="H37" s="295">
        <v>3</v>
      </c>
      <c r="I37" s="1034">
        <v>1E-3</v>
      </c>
      <c r="J37" s="1035"/>
      <c r="L37" s="297" t="s">
        <v>648</v>
      </c>
      <c r="M37" s="297" t="s">
        <v>649</v>
      </c>
    </row>
    <row r="38" spans="1:14" ht="30" customHeight="1" x14ac:dyDescent="0.2">
      <c r="A38" s="4">
        <v>13</v>
      </c>
      <c r="B38" s="1033"/>
      <c r="C38" s="196" t="s">
        <v>650</v>
      </c>
      <c r="D38" s="293">
        <v>1</v>
      </c>
      <c r="E38" s="293"/>
      <c r="F38" s="293"/>
      <c r="G38" s="293">
        <v>1</v>
      </c>
      <c r="H38" s="295">
        <v>4</v>
      </c>
      <c r="I38" s="1036">
        <f>H38/H37</f>
        <v>1.3333333333333333</v>
      </c>
      <c r="J38" s="1037"/>
    </row>
    <row r="39" spans="1:14" s="285" customFormat="1" ht="21.75" customHeight="1" x14ac:dyDescent="0.25">
      <c r="A39" s="338"/>
      <c r="B39" s="995" t="s">
        <v>651</v>
      </c>
      <c r="C39" s="995"/>
      <c r="D39" s="298">
        <f>SUM(D26:D38)</f>
        <v>10</v>
      </c>
      <c r="E39" s="298">
        <f t="shared" ref="E39:G39" si="1">SUM(E26:E38)</f>
        <v>3</v>
      </c>
      <c r="F39" s="298">
        <f t="shared" si="1"/>
        <v>0</v>
      </c>
      <c r="G39" s="298">
        <f t="shared" si="1"/>
        <v>1</v>
      </c>
      <c r="H39" s="995">
        <f>+D39+E39+F39+G39</f>
        <v>14</v>
      </c>
      <c r="I39" s="995"/>
      <c r="J39" s="995"/>
      <c r="K39" s="299"/>
    </row>
    <row r="40" spans="1:14" ht="65.25" customHeight="1" x14ac:dyDescent="0.2">
      <c r="B40" s="907" t="s">
        <v>684</v>
      </c>
      <c r="C40" s="1027"/>
      <c r="D40" s="1027"/>
      <c r="E40" s="1027"/>
      <c r="F40" s="1027"/>
      <c r="G40" s="1027"/>
      <c r="H40" s="1027"/>
      <c r="I40" s="1027"/>
      <c r="J40" s="1028"/>
      <c r="K40" s="1029"/>
      <c r="L40" s="1030"/>
      <c r="M40" s="1030"/>
      <c r="N40" s="1030"/>
    </row>
    <row r="41" spans="1:14" ht="62.25" customHeight="1" x14ac:dyDescent="0.2">
      <c r="B41" s="994" t="s">
        <v>102</v>
      </c>
      <c r="C41" s="994"/>
      <c r="D41" s="994"/>
      <c r="E41" s="994"/>
      <c r="F41" s="994"/>
      <c r="G41" s="994"/>
      <c r="H41" s="994"/>
      <c r="I41" s="286">
        <v>0.05</v>
      </c>
      <c r="J41" s="287">
        <f>(D48+F48)*I41/H48</f>
        <v>2.5000000000000005E-2</v>
      </c>
      <c r="K41" s="1021"/>
      <c r="L41" s="1022"/>
      <c r="M41" s="1022"/>
      <c r="N41" s="1022"/>
    </row>
    <row r="42" spans="1:14" ht="24.75" customHeight="1" x14ac:dyDescent="0.2">
      <c r="B42" s="300"/>
      <c r="C42" s="155"/>
      <c r="D42" s="156" t="s">
        <v>25</v>
      </c>
      <c r="E42" s="156" t="s">
        <v>26</v>
      </c>
      <c r="F42" s="156" t="s">
        <v>27</v>
      </c>
      <c r="G42" s="156" t="s">
        <v>28</v>
      </c>
      <c r="H42" s="973" t="s">
        <v>476</v>
      </c>
      <c r="I42" s="973"/>
      <c r="J42" s="973"/>
    </row>
    <row r="43" spans="1:14" ht="63.75" customHeight="1" x14ac:dyDescent="0.2">
      <c r="A43" s="4">
        <v>1</v>
      </c>
      <c r="B43" s="300"/>
      <c r="C43" s="301" t="s">
        <v>652</v>
      </c>
      <c r="D43" s="283">
        <v>1</v>
      </c>
      <c r="E43" s="283"/>
      <c r="F43" s="283"/>
      <c r="G43" s="283"/>
      <c r="H43" s="861" t="s">
        <v>685</v>
      </c>
      <c r="I43" s="861"/>
      <c r="J43" s="861"/>
      <c r="K43" s="1021"/>
      <c r="L43" s="1022"/>
      <c r="M43" s="1022"/>
      <c r="N43" s="1022"/>
    </row>
    <row r="44" spans="1:14" ht="59.25" customHeight="1" x14ac:dyDescent="0.2">
      <c r="A44" s="4">
        <v>2</v>
      </c>
      <c r="B44" s="302"/>
      <c r="C44" s="301" t="s">
        <v>653</v>
      </c>
      <c r="D44" s="283">
        <v>1</v>
      </c>
      <c r="E44" s="283"/>
      <c r="F44" s="283"/>
      <c r="G44" s="283"/>
      <c r="H44" s="861" t="s">
        <v>685</v>
      </c>
      <c r="I44" s="861"/>
      <c r="J44" s="861"/>
      <c r="K44" s="303"/>
    </row>
    <row r="45" spans="1:14" ht="59.25" customHeight="1" x14ac:dyDescent="0.2">
      <c r="A45" s="4">
        <v>3</v>
      </c>
      <c r="B45" s="304"/>
      <c r="C45" s="305" t="s">
        <v>654</v>
      </c>
      <c r="D45" s="283"/>
      <c r="E45" s="283">
        <v>1</v>
      </c>
      <c r="F45" s="283"/>
      <c r="G45" s="283"/>
      <c r="H45" s="861" t="s">
        <v>686</v>
      </c>
      <c r="I45" s="861"/>
      <c r="J45" s="861"/>
      <c r="K45" s="303"/>
    </row>
    <row r="46" spans="1:14" ht="63" customHeight="1" x14ac:dyDescent="0.2">
      <c r="A46" s="4">
        <v>4</v>
      </c>
      <c r="B46" s="304"/>
      <c r="C46" s="301" t="s">
        <v>655</v>
      </c>
      <c r="D46" s="283"/>
      <c r="E46" s="283">
        <v>1</v>
      </c>
      <c r="F46" s="283"/>
      <c r="G46" s="283"/>
      <c r="H46" s="861" t="s">
        <v>687</v>
      </c>
      <c r="I46" s="861"/>
      <c r="J46" s="861"/>
      <c r="K46" s="303"/>
    </row>
    <row r="47" spans="1:14" ht="81" customHeight="1" x14ac:dyDescent="0.2">
      <c r="A47" s="4">
        <v>5</v>
      </c>
      <c r="B47" s="304"/>
      <c r="C47" s="301" t="s">
        <v>656</v>
      </c>
      <c r="D47" s="283"/>
      <c r="E47" s="283"/>
      <c r="F47" s="283">
        <v>1</v>
      </c>
      <c r="G47" s="283">
        <v>1</v>
      </c>
      <c r="H47" s="861" t="s">
        <v>688</v>
      </c>
      <c r="I47" s="861"/>
      <c r="J47" s="861"/>
      <c r="K47" s="303"/>
    </row>
    <row r="48" spans="1:14" s="285" customFormat="1" ht="37.5" customHeight="1" x14ac:dyDescent="0.25">
      <c r="A48" s="338"/>
      <c r="B48" s="991" t="s">
        <v>472</v>
      </c>
      <c r="C48" s="991"/>
      <c r="D48" s="306">
        <f>SUM(D43:D47)</f>
        <v>2</v>
      </c>
      <c r="E48" s="306">
        <f t="shared" ref="E48:G48" si="2">SUM(E43:E47)</f>
        <v>2</v>
      </c>
      <c r="F48" s="306">
        <f t="shared" si="2"/>
        <v>1</v>
      </c>
      <c r="G48" s="306">
        <f t="shared" si="2"/>
        <v>1</v>
      </c>
      <c r="H48" s="1023">
        <f>SUM(D48:G48)</f>
        <v>6</v>
      </c>
      <c r="I48" s="1023"/>
      <c r="J48" s="1024"/>
      <c r="K48" s="1021"/>
      <c r="L48" s="1022"/>
      <c r="M48" s="1022"/>
      <c r="N48" s="1022"/>
    </row>
    <row r="49" spans="1:14" ht="45" customHeight="1" x14ac:dyDescent="0.2">
      <c r="B49" s="907" t="s">
        <v>689</v>
      </c>
      <c r="C49" s="908"/>
      <c r="D49" s="908"/>
      <c r="E49" s="908"/>
      <c r="F49" s="908"/>
      <c r="G49" s="908"/>
      <c r="H49" s="908"/>
      <c r="I49" s="908"/>
      <c r="J49" s="909"/>
      <c r="K49" s="1025"/>
      <c r="L49" s="1026"/>
      <c r="M49" s="1026"/>
    </row>
    <row r="50" spans="1:14" ht="24.75" customHeight="1" x14ac:dyDescent="0.2">
      <c r="A50" s="4">
        <v>1</v>
      </c>
      <c r="B50" s="1016" t="s">
        <v>328</v>
      </c>
      <c r="C50" s="1017"/>
      <c r="D50" s="1017"/>
      <c r="E50" s="1017"/>
      <c r="F50" s="1017"/>
      <c r="G50" s="1017"/>
      <c r="H50" s="1017"/>
      <c r="I50" s="307">
        <v>0.05</v>
      </c>
      <c r="J50" s="308">
        <f>+(D66+F66)*I50/H66</f>
        <v>0</v>
      </c>
      <c r="K50" s="303"/>
    </row>
    <row r="51" spans="1:14" ht="57" customHeight="1" x14ac:dyDescent="0.2">
      <c r="B51" s="309"/>
      <c r="C51" s="310" t="s">
        <v>464</v>
      </c>
      <c r="D51" s="1018" t="s">
        <v>465</v>
      </c>
      <c r="E51" s="1019"/>
      <c r="F51" s="1019"/>
      <c r="G51" s="1019"/>
      <c r="H51" s="1020"/>
      <c r="I51" s="311" t="s">
        <v>114</v>
      </c>
      <c r="J51" s="311" t="s">
        <v>331</v>
      </c>
      <c r="K51" s="1021"/>
      <c r="L51" s="1022"/>
      <c r="M51" s="1022"/>
      <c r="N51" s="1022"/>
    </row>
    <row r="52" spans="1:14" ht="19.5" customHeight="1" x14ac:dyDescent="0.2">
      <c r="B52" s="126">
        <v>1</v>
      </c>
      <c r="D52" s="1004"/>
      <c r="E52" s="1005"/>
      <c r="F52" s="1005"/>
      <c r="G52" s="1005"/>
      <c r="H52" s="1006"/>
      <c r="I52" s="290">
        <v>100</v>
      </c>
      <c r="J52" s="312">
        <f>I52/$I$64</f>
        <v>0.15384615384615385</v>
      </c>
      <c r="K52" s="50"/>
    </row>
    <row r="53" spans="1:14" ht="19.5" customHeight="1" x14ac:dyDescent="0.2">
      <c r="B53" s="126">
        <v>2</v>
      </c>
      <c r="C53" s="310"/>
      <c r="D53" s="1004"/>
      <c r="E53" s="1005"/>
      <c r="F53" s="1005"/>
      <c r="G53" s="1005"/>
      <c r="H53" s="1006"/>
      <c r="I53" s="290">
        <v>90</v>
      </c>
      <c r="J53" s="312">
        <f t="shared" ref="J53:J64" si="3">I53/$I$64</f>
        <v>0.13846153846153847</v>
      </c>
    </row>
    <row r="54" spans="1:14" ht="19.5" customHeight="1" x14ac:dyDescent="0.2">
      <c r="B54" s="126">
        <v>3</v>
      </c>
      <c r="C54" s="310"/>
      <c r="D54" s="1004"/>
      <c r="E54" s="1005"/>
      <c r="F54" s="1005"/>
      <c r="G54" s="1005"/>
      <c r="H54" s="1006"/>
      <c r="I54" s="290">
        <v>80</v>
      </c>
      <c r="J54" s="312">
        <f t="shared" si="3"/>
        <v>0.12307692307692308</v>
      </c>
    </row>
    <row r="55" spans="1:14" ht="19.5" customHeight="1" x14ac:dyDescent="0.2">
      <c r="B55" s="126">
        <v>4</v>
      </c>
      <c r="C55" s="339"/>
      <c r="D55" s="1004"/>
      <c r="E55" s="1005"/>
      <c r="F55" s="1005"/>
      <c r="G55" s="1005"/>
      <c r="H55" s="1006"/>
      <c r="I55" s="290">
        <v>70</v>
      </c>
      <c r="J55" s="312">
        <f t="shared" si="3"/>
        <v>0.1076923076923077</v>
      </c>
    </row>
    <row r="56" spans="1:14" ht="19.5" customHeight="1" x14ac:dyDescent="0.2">
      <c r="B56" s="126">
        <v>5</v>
      </c>
      <c r="C56" s="310"/>
      <c r="D56" s="1004"/>
      <c r="E56" s="1005"/>
      <c r="F56" s="1005"/>
      <c r="G56" s="1005"/>
      <c r="H56" s="1006"/>
      <c r="I56" s="290">
        <v>60</v>
      </c>
      <c r="J56" s="312">
        <f t="shared" si="3"/>
        <v>9.2307692307692313E-2</v>
      </c>
    </row>
    <row r="57" spans="1:14" ht="19.5" customHeight="1" x14ac:dyDescent="0.2">
      <c r="B57" s="126">
        <v>6</v>
      </c>
      <c r="C57" s="310"/>
      <c r="D57" s="1004"/>
      <c r="E57" s="1005"/>
      <c r="F57" s="1005"/>
      <c r="G57" s="1005"/>
      <c r="H57" s="1006"/>
      <c r="I57" s="290">
        <v>50</v>
      </c>
      <c r="J57" s="312">
        <f t="shared" si="3"/>
        <v>7.6923076923076927E-2</v>
      </c>
    </row>
    <row r="58" spans="1:14" ht="19.5" customHeight="1" x14ac:dyDescent="0.2">
      <c r="B58" s="126">
        <v>7</v>
      </c>
      <c r="C58" s="310"/>
      <c r="D58" s="1004"/>
      <c r="E58" s="1005"/>
      <c r="F58" s="1005"/>
      <c r="G58" s="1005"/>
      <c r="H58" s="1006"/>
      <c r="I58" s="290">
        <v>40</v>
      </c>
      <c r="J58" s="312">
        <f t="shared" si="3"/>
        <v>6.1538461538461542E-2</v>
      </c>
    </row>
    <row r="59" spans="1:14" ht="19.5" customHeight="1" x14ac:dyDescent="0.2">
      <c r="B59" s="126">
        <v>8</v>
      </c>
      <c r="C59" s="310"/>
      <c r="D59" s="1004"/>
      <c r="E59" s="1005"/>
      <c r="F59" s="1005"/>
      <c r="G59" s="1005"/>
      <c r="H59" s="1006"/>
      <c r="I59" s="290">
        <v>30</v>
      </c>
      <c r="J59" s="312">
        <f t="shared" si="3"/>
        <v>4.6153846153846156E-2</v>
      </c>
    </row>
    <row r="60" spans="1:14" ht="19.5" customHeight="1" x14ac:dyDescent="0.2">
      <c r="B60" s="313">
        <v>9</v>
      </c>
      <c r="C60" s="340"/>
      <c r="D60" s="1004"/>
      <c r="E60" s="1005"/>
      <c r="F60" s="1005"/>
      <c r="G60" s="1005"/>
      <c r="H60" s="1006"/>
      <c r="I60" s="341">
        <v>20</v>
      </c>
      <c r="J60" s="312">
        <f t="shared" si="3"/>
        <v>3.0769230769230771E-2</v>
      </c>
    </row>
    <row r="61" spans="1:14" ht="19.5" customHeight="1" x14ac:dyDescent="0.2">
      <c r="B61" s="313">
        <v>10</v>
      </c>
      <c r="C61" s="340"/>
      <c r="D61" s="1004"/>
      <c r="E61" s="1005"/>
      <c r="F61" s="1005"/>
      <c r="G61" s="1005"/>
      <c r="H61" s="1006"/>
      <c r="I61" s="341">
        <v>10</v>
      </c>
      <c r="J61" s="312">
        <f t="shared" si="3"/>
        <v>1.5384615384615385E-2</v>
      </c>
    </row>
    <row r="62" spans="1:14" ht="19.5" customHeight="1" x14ac:dyDescent="0.2">
      <c r="B62" s="309"/>
      <c r="C62" s="314" t="s">
        <v>332</v>
      </c>
      <c r="D62" s="1007"/>
      <c r="E62" s="1007"/>
      <c r="F62" s="1007"/>
      <c r="G62" s="1007"/>
      <c r="H62" s="1008"/>
      <c r="I62" s="341">
        <f>SUM(I52:I61)</f>
        <v>550</v>
      </c>
      <c r="J62" s="312">
        <f t="shared" si="3"/>
        <v>0.84615384615384615</v>
      </c>
    </row>
    <row r="63" spans="1:14" ht="19.5" customHeight="1" x14ac:dyDescent="0.2">
      <c r="B63" s="309"/>
      <c r="C63" s="314" t="s">
        <v>548</v>
      </c>
      <c r="D63" s="1007"/>
      <c r="E63" s="1007"/>
      <c r="F63" s="1007"/>
      <c r="G63" s="1007"/>
      <c r="H63" s="1008"/>
      <c r="I63" s="341">
        <v>100</v>
      </c>
      <c r="J63" s="312">
        <f t="shared" si="3"/>
        <v>0.15384615384615385</v>
      </c>
    </row>
    <row r="64" spans="1:14" ht="19.5" customHeight="1" x14ac:dyDescent="0.2">
      <c r="B64" s="315"/>
      <c r="C64" s="316" t="s">
        <v>242</v>
      </c>
      <c r="D64" s="1007"/>
      <c r="E64" s="1007"/>
      <c r="F64" s="1007"/>
      <c r="G64" s="1007"/>
      <c r="H64" s="1008"/>
      <c r="I64" s="342">
        <f>I62+I63</f>
        <v>650</v>
      </c>
      <c r="J64" s="312">
        <f t="shared" si="3"/>
        <v>1</v>
      </c>
    </row>
    <row r="65" spans="1:10" ht="19.5" customHeight="1" x14ac:dyDescent="0.2">
      <c r="B65" s="1009" t="s">
        <v>657</v>
      </c>
      <c r="C65" s="1010"/>
      <c r="D65" s="317" t="s">
        <v>25</v>
      </c>
      <c r="E65" s="317" t="s">
        <v>26</v>
      </c>
      <c r="F65" s="317" t="s">
        <v>27</v>
      </c>
      <c r="G65" s="317" t="s">
        <v>28</v>
      </c>
      <c r="H65" s="318"/>
      <c r="I65" s="319"/>
      <c r="J65" s="320"/>
    </row>
    <row r="66" spans="1:10" s="322" customFormat="1" ht="19.5" customHeight="1" x14ac:dyDescent="0.2">
      <c r="A66" s="343"/>
      <c r="B66" s="1011"/>
      <c r="C66" s="1012"/>
      <c r="D66" s="321"/>
      <c r="E66" s="321">
        <v>1</v>
      </c>
      <c r="F66" s="321"/>
      <c r="G66" s="321"/>
      <c r="H66" s="1013">
        <f>+D66+E66+F66+G66</f>
        <v>1</v>
      </c>
      <c r="I66" s="1014"/>
      <c r="J66" s="1015"/>
    </row>
    <row r="67" spans="1:10" ht="41.25" customHeight="1" x14ac:dyDescent="0.2">
      <c r="B67" s="907" t="s">
        <v>690</v>
      </c>
      <c r="C67" s="908"/>
      <c r="D67" s="908"/>
      <c r="E67" s="908"/>
      <c r="F67" s="908"/>
      <c r="G67" s="908"/>
      <c r="H67" s="908"/>
      <c r="I67" s="908"/>
      <c r="J67" s="909"/>
    </row>
    <row r="68" spans="1:10" ht="24.75" customHeight="1" x14ac:dyDescent="0.2">
      <c r="B68" s="994" t="s">
        <v>552</v>
      </c>
      <c r="C68" s="994"/>
      <c r="D68" s="994"/>
      <c r="E68" s="994"/>
      <c r="F68" s="994"/>
      <c r="G68" s="994"/>
      <c r="H68" s="994"/>
      <c r="I68" s="286">
        <v>0.05</v>
      </c>
      <c r="J68" s="287">
        <f>(D77+F77)*I68/H77</f>
        <v>3.125E-2</v>
      </c>
    </row>
    <row r="69" spans="1:10" ht="24.75" customHeight="1" x14ac:dyDescent="0.2">
      <c r="B69" s="323"/>
      <c r="C69" s="317" t="s">
        <v>113</v>
      </c>
      <c r="D69" s="317" t="s">
        <v>25</v>
      </c>
      <c r="E69" s="317" t="s">
        <v>26</v>
      </c>
      <c r="F69" s="317" t="s">
        <v>27</v>
      </c>
      <c r="G69" s="317" t="s">
        <v>28</v>
      </c>
      <c r="H69" s="986"/>
      <c r="I69" s="986"/>
      <c r="J69" s="987"/>
    </row>
    <row r="70" spans="1:10" ht="24.75" customHeight="1" x14ac:dyDescent="0.2">
      <c r="A70" s="4">
        <v>1</v>
      </c>
      <c r="B70" s="300"/>
      <c r="C70" s="325" t="s">
        <v>553</v>
      </c>
      <c r="D70" s="283">
        <v>1</v>
      </c>
      <c r="E70" s="283"/>
      <c r="F70" s="283"/>
      <c r="G70" s="283"/>
      <c r="H70" s="905" t="s">
        <v>691</v>
      </c>
      <c r="I70" s="905"/>
      <c r="J70" s="905"/>
    </row>
    <row r="71" spans="1:10" ht="24.75" customHeight="1" x14ac:dyDescent="0.2">
      <c r="A71" s="4">
        <v>2</v>
      </c>
      <c r="B71" s="300"/>
      <c r="C71" s="325" t="s">
        <v>555</v>
      </c>
      <c r="D71" s="283">
        <v>1</v>
      </c>
      <c r="E71" s="283"/>
      <c r="F71" s="283"/>
      <c r="G71" s="283"/>
      <c r="H71" s="905" t="s">
        <v>692</v>
      </c>
      <c r="I71" s="905"/>
      <c r="J71" s="905"/>
    </row>
    <row r="72" spans="1:10" ht="24.75" customHeight="1" x14ac:dyDescent="0.2">
      <c r="A72" s="4">
        <v>3</v>
      </c>
      <c r="B72" s="300"/>
      <c r="C72" s="326" t="s">
        <v>658</v>
      </c>
      <c r="D72" s="283">
        <v>1</v>
      </c>
      <c r="E72" s="283"/>
      <c r="F72" s="283"/>
      <c r="G72" s="283"/>
      <c r="H72" s="905" t="s">
        <v>693</v>
      </c>
      <c r="I72" s="905"/>
      <c r="J72" s="905"/>
    </row>
    <row r="73" spans="1:10" ht="24.75" customHeight="1" x14ac:dyDescent="0.2">
      <c r="A73" s="4">
        <v>4</v>
      </c>
      <c r="B73" s="300"/>
      <c r="C73" s="326" t="s">
        <v>561</v>
      </c>
      <c r="D73" s="283">
        <v>1</v>
      </c>
      <c r="E73" s="283"/>
      <c r="F73" s="283"/>
      <c r="G73" s="283"/>
      <c r="H73" s="905" t="s">
        <v>694</v>
      </c>
      <c r="I73" s="905"/>
      <c r="J73" s="905"/>
    </row>
    <row r="74" spans="1:10" ht="24.75" customHeight="1" x14ac:dyDescent="0.2">
      <c r="A74" s="4">
        <v>5</v>
      </c>
      <c r="B74" s="300"/>
      <c r="C74" s="325" t="s">
        <v>562</v>
      </c>
      <c r="D74" s="283"/>
      <c r="E74" s="283">
        <v>1</v>
      </c>
      <c r="F74" s="283"/>
      <c r="G74" s="283"/>
      <c r="H74" s="905" t="s">
        <v>695</v>
      </c>
      <c r="I74" s="905"/>
      <c r="J74" s="905"/>
    </row>
    <row r="75" spans="1:10" ht="24.75" customHeight="1" x14ac:dyDescent="0.2">
      <c r="A75" s="4">
        <v>6</v>
      </c>
      <c r="B75" s="300"/>
      <c r="C75" s="326" t="s">
        <v>564</v>
      </c>
      <c r="D75" s="283"/>
      <c r="E75" s="283">
        <v>1</v>
      </c>
      <c r="F75" s="283"/>
      <c r="G75" s="283"/>
      <c r="H75" s="905" t="s">
        <v>696</v>
      </c>
      <c r="I75" s="905"/>
      <c r="J75" s="905"/>
    </row>
    <row r="76" spans="1:10" ht="24.75" customHeight="1" x14ac:dyDescent="0.2">
      <c r="A76" s="4">
        <v>7</v>
      </c>
      <c r="B76" s="300"/>
      <c r="C76" s="325" t="s">
        <v>559</v>
      </c>
      <c r="D76" s="283"/>
      <c r="E76" s="283">
        <v>1</v>
      </c>
      <c r="F76" s="283">
        <v>1</v>
      </c>
      <c r="G76" s="283"/>
      <c r="H76" s="905" t="s">
        <v>697</v>
      </c>
      <c r="I76" s="905"/>
      <c r="J76" s="905"/>
    </row>
    <row r="77" spans="1:10" s="285" customFormat="1" ht="24.75" customHeight="1" x14ac:dyDescent="0.25">
      <c r="A77" s="338"/>
      <c r="B77" s="991" t="s">
        <v>659</v>
      </c>
      <c r="C77" s="991"/>
      <c r="D77" s="327">
        <f>SUM(D70:D76)</f>
        <v>4</v>
      </c>
      <c r="E77" s="327">
        <f>SUM(E70:E76)</f>
        <v>3</v>
      </c>
      <c r="F77" s="327">
        <f>SUM(F70:F76)</f>
        <v>1</v>
      </c>
      <c r="G77" s="327">
        <f>SUM(G70:G76)</f>
        <v>0</v>
      </c>
      <c r="H77" s="993">
        <f>+D77+E77+F77+G77</f>
        <v>8</v>
      </c>
      <c r="I77" s="993"/>
      <c r="J77" s="993"/>
    </row>
    <row r="78" spans="1:10" ht="48.75" customHeight="1" x14ac:dyDescent="0.2">
      <c r="B78" s="998" t="s">
        <v>683</v>
      </c>
      <c r="C78" s="998"/>
      <c r="D78" s="998"/>
      <c r="E78" s="998"/>
      <c r="F78" s="998"/>
      <c r="G78" s="998"/>
      <c r="H78" s="998"/>
      <c r="I78" s="998"/>
      <c r="J78" s="998"/>
    </row>
    <row r="79" spans="1:10" ht="24.75" customHeight="1" x14ac:dyDescent="0.2">
      <c r="B79" s="999" t="s">
        <v>466</v>
      </c>
      <c r="C79" s="999"/>
      <c r="D79" s="999"/>
      <c r="E79" s="999"/>
      <c r="F79" s="999"/>
      <c r="G79" s="999"/>
      <c r="H79" s="999"/>
      <c r="I79" s="328">
        <v>0.05</v>
      </c>
      <c r="J79" s="328">
        <f>(D82+F82)*I79/H82</f>
        <v>2.5000000000000001E-2</v>
      </c>
    </row>
    <row r="80" spans="1:10" ht="24.75" customHeight="1" x14ac:dyDescent="0.2">
      <c r="B80" s="1000"/>
      <c r="C80" s="278"/>
      <c r="D80" s="288" t="s">
        <v>25</v>
      </c>
      <c r="E80" s="288" t="s">
        <v>26</v>
      </c>
      <c r="F80" s="288" t="s">
        <v>27</v>
      </c>
      <c r="G80" s="288" t="s">
        <v>28</v>
      </c>
      <c r="H80" s="997" t="s">
        <v>476</v>
      </c>
      <c r="I80" s="997"/>
      <c r="J80" s="997"/>
    </row>
    <row r="81" spans="1:10" ht="63" customHeight="1" x14ac:dyDescent="0.2">
      <c r="A81" s="4">
        <v>1</v>
      </c>
      <c r="B81" s="1001"/>
      <c r="C81" s="329" t="s">
        <v>660</v>
      </c>
      <c r="D81" s="330">
        <v>1</v>
      </c>
      <c r="E81" s="330">
        <v>1</v>
      </c>
      <c r="F81" s="330"/>
      <c r="G81" s="330"/>
      <c r="H81" s="1002" t="s">
        <v>698</v>
      </c>
      <c r="I81" s="1002"/>
      <c r="J81" s="1002"/>
    </row>
    <row r="82" spans="1:10" s="285" customFormat="1" ht="24.75" customHeight="1" x14ac:dyDescent="0.25">
      <c r="A82" s="338"/>
      <c r="B82" s="995" t="s">
        <v>340</v>
      </c>
      <c r="C82" s="995"/>
      <c r="D82" s="331">
        <f>SUM(D81:D81)</f>
        <v>1</v>
      </c>
      <c r="E82" s="331">
        <f>SUM(E81:E81)</f>
        <v>1</v>
      </c>
      <c r="F82" s="331">
        <f>SUM(F81:F81)</f>
        <v>0</v>
      </c>
      <c r="G82" s="331">
        <f>SUM(G81:G81)</f>
        <v>0</v>
      </c>
      <c r="H82" s="1003">
        <f>+D82+E82+F82+G82</f>
        <v>2</v>
      </c>
      <c r="I82" s="1003"/>
      <c r="J82" s="1003"/>
    </row>
    <row r="83" spans="1:10" ht="48" customHeight="1" x14ac:dyDescent="0.2">
      <c r="B83" s="907" t="s">
        <v>699</v>
      </c>
      <c r="C83" s="908"/>
      <c r="D83" s="908"/>
      <c r="E83" s="908"/>
      <c r="F83" s="908"/>
      <c r="G83" s="908"/>
      <c r="H83" s="908"/>
      <c r="I83" s="908"/>
      <c r="J83" s="909"/>
    </row>
    <row r="84" spans="1:10" ht="24.75" customHeight="1" x14ac:dyDescent="0.2">
      <c r="B84" s="996" t="s">
        <v>341</v>
      </c>
      <c r="C84" s="996"/>
      <c r="D84" s="996"/>
      <c r="E84" s="996"/>
      <c r="F84" s="996"/>
      <c r="G84" s="996"/>
      <c r="H84" s="996"/>
      <c r="I84" s="328">
        <v>0.1</v>
      </c>
      <c r="J84" s="328">
        <f>(D88+F88)*I84/H88</f>
        <v>6.6666666666666666E-2</v>
      </c>
    </row>
    <row r="85" spans="1:10" ht="24.75" customHeight="1" x14ac:dyDescent="0.2">
      <c r="B85" s="324"/>
      <c r="C85" s="278"/>
      <c r="D85" s="288" t="s">
        <v>25</v>
      </c>
      <c r="E85" s="288" t="s">
        <v>26</v>
      </c>
      <c r="F85" s="288" t="s">
        <v>27</v>
      </c>
      <c r="G85" s="288" t="s">
        <v>28</v>
      </c>
      <c r="H85" s="997" t="s">
        <v>476</v>
      </c>
      <c r="I85" s="997"/>
      <c r="J85" s="997"/>
    </row>
    <row r="86" spans="1:10" ht="24.75" customHeight="1" x14ac:dyDescent="0.2">
      <c r="A86" s="4">
        <v>1</v>
      </c>
      <c r="B86" s="324"/>
      <c r="C86" s="332" t="s">
        <v>661</v>
      </c>
      <c r="D86" s="283">
        <v>1</v>
      </c>
      <c r="E86" s="283"/>
      <c r="F86" s="283"/>
      <c r="G86" s="283"/>
      <c r="H86" s="905" t="s">
        <v>700</v>
      </c>
      <c r="I86" s="905"/>
      <c r="J86" s="905"/>
    </row>
    <row r="87" spans="1:10" ht="57.75" customHeight="1" x14ac:dyDescent="0.2">
      <c r="A87" s="4">
        <v>2</v>
      </c>
      <c r="B87" s="324"/>
      <c r="C87" s="329" t="s">
        <v>662</v>
      </c>
      <c r="D87" s="283">
        <v>1</v>
      </c>
      <c r="E87" s="283">
        <v>1</v>
      </c>
      <c r="F87" s="283"/>
      <c r="G87" s="283"/>
      <c r="H87" s="905" t="s">
        <v>701</v>
      </c>
      <c r="I87" s="905"/>
      <c r="J87" s="905"/>
    </row>
    <row r="88" spans="1:10" s="285" customFormat="1" ht="24.75" customHeight="1" x14ac:dyDescent="0.25">
      <c r="A88" s="338"/>
      <c r="B88" s="995" t="s">
        <v>343</v>
      </c>
      <c r="C88" s="995"/>
      <c r="D88" s="327">
        <f>SUM(D86:D87)</f>
        <v>2</v>
      </c>
      <c r="E88" s="327">
        <f>SUM(E86:E87)</f>
        <v>1</v>
      </c>
      <c r="F88" s="327">
        <f>SUM(F86:F87)</f>
        <v>0</v>
      </c>
      <c r="G88" s="327">
        <f>SUM(G86:G87)</f>
        <v>0</v>
      </c>
      <c r="H88" s="993">
        <f>+D88+E88+F88+G88</f>
        <v>3</v>
      </c>
      <c r="I88" s="993"/>
      <c r="J88" s="993"/>
    </row>
    <row r="89" spans="1:10" ht="20.25" customHeight="1" x14ac:dyDescent="0.2">
      <c r="B89" s="907" t="s">
        <v>684</v>
      </c>
      <c r="C89" s="908"/>
      <c r="D89" s="908"/>
      <c r="E89" s="908"/>
      <c r="F89" s="908"/>
      <c r="G89" s="908"/>
      <c r="H89" s="908"/>
      <c r="I89" s="908"/>
      <c r="J89" s="909"/>
    </row>
    <row r="90" spans="1:10" ht="24.75" customHeight="1" x14ac:dyDescent="0.2">
      <c r="B90" s="994" t="s">
        <v>344</v>
      </c>
      <c r="C90" s="994"/>
      <c r="D90" s="994"/>
      <c r="E90" s="994"/>
      <c r="F90" s="994"/>
      <c r="G90" s="994"/>
      <c r="H90" s="994"/>
      <c r="I90" s="286">
        <v>0.1</v>
      </c>
      <c r="J90" s="287">
        <f>(D100+F100)*I90/H100</f>
        <v>3.333333333333334E-2</v>
      </c>
    </row>
    <row r="91" spans="1:10" ht="24.75" customHeight="1" x14ac:dyDescent="0.2">
      <c r="B91" s="300"/>
      <c r="C91" s="155"/>
      <c r="D91" s="156" t="s">
        <v>25</v>
      </c>
      <c r="E91" s="156" t="s">
        <v>26</v>
      </c>
      <c r="F91" s="156" t="s">
        <v>27</v>
      </c>
      <c r="G91" s="156" t="s">
        <v>28</v>
      </c>
      <c r="H91" s="973" t="s">
        <v>476</v>
      </c>
      <c r="I91" s="973"/>
      <c r="J91" s="973"/>
    </row>
    <row r="92" spans="1:10" ht="72.75" customHeight="1" x14ac:dyDescent="0.2">
      <c r="A92" s="4">
        <v>1</v>
      </c>
      <c r="B92" s="300"/>
      <c r="C92" s="333" t="s">
        <v>663</v>
      </c>
      <c r="D92" s="283">
        <v>1</v>
      </c>
      <c r="E92" s="283"/>
      <c r="F92" s="283"/>
      <c r="G92" s="283"/>
      <c r="H92" s="865" t="s">
        <v>702</v>
      </c>
      <c r="I92" s="866"/>
      <c r="J92" s="867"/>
    </row>
    <row r="93" spans="1:10" ht="72.75" customHeight="1" x14ac:dyDescent="0.2">
      <c r="A93" s="4">
        <v>2</v>
      </c>
      <c r="B93" s="300"/>
      <c r="C93" s="333" t="s">
        <v>664</v>
      </c>
      <c r="D93" s="283">
        <v>1</v>
      </c>
      <c r="E93" s="283"/>
      <c r="F93" s="283"/>
      <c r="G93" s="283"/>
      <c r="H93" s="865" t="s">
        <v>703</v>
      </c>
      <c r="I93" s="866"/>
      <c r="J93" s="867"/>
    </row>
    <row r="94" spans="1:10" ht="72.75" customHeight="1" x14ac:dyDescent="0.2">
      <c r="A94" s="4">
        <v>3</v>
      </c>
      <c r="B94" s="300"/>
      <c r="C94" s="333" t="s">
        <v>665</v>
      </c>
      <c r="D94" s="283"/>
      <c r="E94" s="283">
        <v>1</v>
      </c>
      <c r="F94" s="283"/>
      <c r="G94" s="283"/>
      <c r="H94" s="865" t="s">
        <v>704</v>
      </c>
      <c r="I94" s="866"/>
      <c r="J94" s="867"/>
    </row>
    <row r="95" spans="1:10" ht="72.75" customHeight="1" x14ac:dyDescent="0.2">
      <c r="A95" s="4">
        <v>4</v>
      </c>
      <c r="B95" s="300"/>
      <c r="C95" s="333" t="s">
        <v>666</v>
      </c>
      <c r="D95" s="283"/>
      <c r="E95" s="283">
        <v>1</v>
      </c>
      <c r="F95" s="283"/>
      <c r="G95" s="283"/>
      <c r="H95" s="865" t="s">
        <v>705</v>
      </c>
      <c r="I95" s="866"/>
      <c r="J95" s="867"/>
    </row>
    <row r="96" spans="1:10" ht="72.75" customHeight="1" x14ac:dyDescent="0.2">
      <c r="A96" s="4">
        <v>5</v>
      </c>
      <c r="B96" s="300"/>
      <c r="C96" s="333" t="s">
        <v>667</v>
      </c>
      <c r="D96" s="283"/>
      <c r="E96" s="283">
        <v>1</v>
      </c>
      <c r="F96" s="283"/>
      <c r="G96" s="283"/>
      <c r="H96" s="865" t="s">
        <v>706</v>
      </c>
      <c r="I96" s="866"/>
      <c r="J96" s="867"/>
    </row>
    <row r="97" spans="1:10" ht="72.75" customHeight="1" x14ac:dyDescent="0.2">
      <c r="A97" s="4">
        <v>6</v>
      </c>
      <c r="B97" s="300"/>
      <c r="C97" s="333" t="s">
        <v>668</v>
      </c>
      <c r="D97" s="283"/>
      <c r="E97" s="283">
        <v>1</v>
      </c>
      <c r="F97" s="283"/>
      <c r="G97" s="283"/>
      <c r="H97" s="865" t="s">
        <v>707</v>
      </c>
      <c r="I97" s="866"/>
      <c r="J97" s="867"/>
    </row>
    <row r="98" spans="1:10" ht="72.75" customHeight="1" x14ac:dyDescent="0.2">
      <c r="A98" s="4">
        <v>7</v>
      </c>
      <c r="B98" s="302"/>
      <c r="C98" s="333" t="s">
        <v>669</v>
      </c>
      <c r="D98" s="283"/>
      <c r="E98" s="283">
        <v>1</v>
      </c>
      <c r="F98" s="283"/>
      <c r="G98" s="283"/>
      <c r="H98" s="865" t="s">
        <v>708</v>
      </c>
      <c r="I98" s="866"/>
      <c r="J98" s="867"/>
    </row>
    <row r="99" spans="1:10" ht="24.75" customHeight="1" x14ac:dyDescent="0.2">
      <c r="A99" s="4">
        <v>8</v>
      </c>
      <c r="B99" s="302"/>
      <c r="C99" s="333" t="s">
        <v>600</v>
      </c>
      <c r="D99" s="283">
        <v>1</v>
      </c>
      <c r="E99" s="283"/>
      <c r="F99" s="283"/>
      <c r="G99" s="283">
        <v>1</v>
      </c>
      <c r="H99" s="971"/>
      <c r="I99" s="971"/>
      <c r="J99" s="971"/>
    </row>
    <row r="100" spans="1:10" s="285" customFormat="1" ht="24.75" customHeight="1" x14ac:dyDescent="0.25">
      <c r="A100" s="338"/>
      <c r="B100" s="995" t="s">
        <v>353</v>
      </c>
      <c r="C100" s="995"/>
      <c r="D100" s="327">
        <f>SUM(D92:D99)</f>
        <v>3</v>
      </c>
      <c r="E100" s="327">
        <f t="shared" ref="E100:G100" si="4">SUM(E92:E99)</f>
        <v>5</v>
      </c>
      <c r="F100" s="327">
        <f t="shared" si="4"/>
        <v>0</v>
      </c>
      <c r="G100" s="327">
        <f t="shared" si="4"/>
        <v>1</v>
      </c>
      <c r="H100" s="993">
        <f>+D100+E100+F100+G100</f>
        <v>9</v>
      </c>
      <c r="I100" s="993"/>
      <c r="J100" s="993"/>
    </row>
    <row r="101" spans="1:10" ht="45" customHeight="1" x14ac:dyDescent="0.2">
      <c r="B101" s="907" t="s">
        <v>683</v>
      </c>
      <c r="C101" s="908"/>
      <c r="D101" s="908"/>
      <c r="E101" s="908"/>
      <c r="F101" s="908"/>
      <c r="G101" s="908"/>
      <c r="H101" s="908"/>
      <c r="I101" s="908"/>
      <c r="J101" s="909"/>
    </row>
    <row r="102" spans="1:10" ht="24.75" customHeight="1" x14ac:dyDescent="0.2">
      <c r="B102" s="994" t="s">
        <v>354</v>
      </c>
      <c r="C102" s="994"/>
      <c r="D102" s="994"/>
      <c r="E102" s="994"/>
      <c r="F102" s="994"/>
      <c r="G102" s="994"/>
      <c r="H102" s="994"/>
      <c r="I102" s="286">
        <v>0.2</v>
      </c>
      <c r="J102" s="287">
        <f>(D116+F116)*I102/H116</f>
        <v>0.1111111111111111</v>
      </c>
    </row>
    <row r="103" spans="1:10" ht="24.75" customHeight="1" x14ac:dyDescent="0.2">
      <c r="B103" s="300"/>
      <c r="C103" s="155"/>
      <c r="D103" s="156" t="s">
        <v>25</v>
      </c>
      <c r="E103" s="156" t="s">
        <v>26</v>
      </c>
      <c r="F103" s="156" t="s">
        <v>27</v>
      </c>
      <c r="G103" s="156" t="s">
        <v>28</v>
      </c>
      <c r="H103" s="973" t="s">
        <v>476</v>
      </c>
      <c r="I103" s="973"/>
      <c r="J103" s="973"/>
    </row>
    <row r="104" spans="1:10" ht="89.25" customHeight="1" x14ac:dyDescent="0.2">
      <c r="A104" s="4">
        <v>1</v>
      </c>
      <c r="B104" s="300"/>
      <c r="C104" s="301" t="s">
        <v>670</v>
      </c>
      <c r="D104" s="295">
        <v>1</v>
      </c>
      <c r="E104" s="295"/>
      <c r="F104" s="295"/>
      <c r="G104" s="295"/>
      <c r="H104" s="865" t="s">
        <v>709</v>
      </c>
      <c r="I104" s="866"/>
      <c r="J104" s="867"/>
    </row>
    <row r="105" spans="1:10" ht="131.25" customHeight="1" x14ac:dyDescent="0.2">
      <c r="A105" s="4">
        <v>2</v>
      </c>
      <c r="B105" s="300"/>
      <c r="C105" s="301" t="s">
        <v>671</v>
      </c>
      <c r="D105" s="295"/>
      <c r="E105" s="295">
        <v>1</v>
      </c>
      <c r="F105" s="295"/>
      <c r="G105" s="295"/>
      <c r="H105" s="865" t="s">
        <v>709</v>
      </c>
      <c r="I105" s="866"/>
      <c r="J105" s="867"/>
    </row>
    <row r="106" spans="1:10" ht="72" customHeight="1" x14ac:dyDescent="0.2">
      <c r="A106" s="4">
        <v>3</v>
      </c>
      <c r="B106" s="300"/>
      <c r="C106" s="301" t="s">
        <v>672</v>
      </c>
      <c r="D106" s="295"/>
      <c r="E106" s="295"/>
      <c r="F106" s="295">
        <v>1</v>
      </c>
      <c r="G106" s="295"/>
      <c r="H106" s="865" t="s">
        <v>709</v>
      </c>
      <c r="I106" s="866"/>
      <c r="J106" s="867"/>
    </row>
    <row r="107" spans="1:10" ht="72" customHeight="1" x14ac:dyDescent="0.2">
      <c r="A107" s="4">
        <v>4</v>
      </c>
      <c r="B107" s="300"/>
      <c r="C107" s="301" t="s">
        <v>673</v>
      </c>
      <c r="D107" s="295"/>
      <c r="E107" s="295"/>
      <c r="F107" s="295"/>
      <c r="G107" s="295">
        <v>1</v>
      </c>
      <c r="H107" s="861" t="s">
        <v>710</v>
      </c>
      <c r="I107" s="861"/>
      <c r="J107" s="861"/>
    </row>
    <row r="108" spans="1:10" ht="72" customHeight="1" x14ac:dyDescent="0.2">
      <c r="A108" s="4">
        <v>5</v>
      </c>
      <c r="B108" s="300"/>
      <c r="C108" s="301" t="s">
        <v>674</v>
      </c>
      <c r="D108" s="295"/>
      <c r="E108" s="295"/>
      <c r="F108" s="295">
        <v>1</v>
      </c>
      <c r="G108" s="295"/>
      <c r="H108" s="861" t="s">
        <v>711</v>
      </c>
      <c r="I108" s="861"/>
      <c r="J108" s="861"/>
    </row>
    <row r="109" spans="1:10" ht="72" customHeight="1" x14ac:dyDescent="0.2">
      <c r="A109" s="4">
        <v>6</v>
      </c>
      <c r="B109" s="300"/>
      <c r="C109" s="301" t="s">
        <v>675</v>
      </c>
      <c r="D109" s="295"/>
      <c r="E109" s="295">
        <v>1</v>
      </c>
      <c r="F109" s="295"/>
      <c r="G109" s="295"/>
      <c r="H109" s="861" t="s">
        <v>711</v>
      </c>
      <c r="I109" s="861"/>
      <c r="J109" s="861"/>
    </row>
    <row r="110" spans="1:10" ht="72" customHeight="1" x14ac:dyDescent="0.2">
      <c r="A110" s="4">
        <v>7</v>
      </c>
      <c r="B110" s="300"/>
      <c r="C110" s="301" t="s">
        <v>676</v>
      </c>
      <c r="D110" s="283">
        <v>1</v>
      </c>
      <c r="E110" s="283"/>
      <c r="F110" s="283"/>
      <c r="G110" s="283"/>
      <c r="H110" s="861" t="s">
        <v>711</v>
      </c>
      <c r="I110" s="861"/>
      <c r="J110" s="861"/>
    </row>
    <row r="111" spans="1:10" ht="72" customHeight="1" x14ac:dyDescent="0.2">
      <c r="A111" s="4">
        <v>8</v>
      </c>
      <c r="B111" s="300"/>
      <c r="C111" s="301" t="s">
        <v>677</v>
      </c>
      <c r="D111" s="283"/>
      <c r="E111" s="283">
        <v>1</v>
      </c>
      <c r="F111" s="283"/>
      <c r="G111" s="283"/>
      <c r="H111" s="861" t="s">
        <v>712</v>
      </c>
      <c r="I111" s="861"/>
      <c r="J111" s="861"/>
    </row>
    <row r="112" spans="1:10" ht="72" customHeight="1" x14ac:dyDescent="0.2">
      <c r="A112" s="4">
        <v>9</v>
      </c>
      <c r="B112" s="304"/>
      <c r="C112" s="301" t="s">
        <v>678</v>
      </c>
      <c r="D112" s="283"/>
      <c r="E112" s="283"/>
      <c r="F112" s="283">
        <v>1</v>
      </c>
      <c r="G112" s="283"/>
      <c r="H112" s="861" t="s">
        <v>713</v>
      </c>
      <c r="I112" s="861"/>
      <c r="J112" s="861"/>
    </row>
    <row r="113" spans="1:10" ht="72" customHeight="1" x14ac:dyDescent="0.2">
      <c r="A113" s="4">
        <v>10</v>
      </c>
      <c r="B113" s="304"/>
      <c r="C113" s="329" t="s">
        <v>679</v>
      </c>
      <c r="D113" s="283"/>
      <c r="E113" s="283"/>
      <c r="F113" s="283"/>
      <c r="G113" s="283">
        <v>1</v>
      </c>
      <c r="H113" s="861" t="s">
        <v>714</v>
      </c>
      <c r="I113" s="861"/>
      <c r="J113" s="861"/>
    </row>
    <row r="114" spans="1:10" ht="72" customHeight="1" x14ac:dyDescent="0.2">
      <c r="A114" s="4">
        <v>11</v>
      </c>
      <c r="B114" s="304"/>
      <c r="C114" s="51" t="s">
        <v>680</v>
      </c>
      <c r="D114" s="283"/>
      <c r="E114" s="283"/>
      <c r="F114" s="283">
        <v>1</v>
      </c>
      <c r="G114" s="283"/>
      <c r="H114" s="861" t="s">
        <v>714</v>
      </c>
      <c r="I114" s="861"/>
      <c r="J114" s="861"/>
    </row>
    <row r="115" spans="1:10" ht="72" customHeight="1" x14ac:dyDescent="0.2">
      <c r="A115" s="4">
        <v>12</v>
      </c>
      <c r="B115" s="304"/>
      <c r="C115" s="51" t="s">
        <v>609</v>
      </c>
      <c r="D115" s="283"/>
      <c r="E115" s="283">
        <v>1</v>
      </c>
      <c r="F115" s="283"/>
      <c r="G115" s="283"/>
      <c r="H115" s="971"/>
      <c r="I115" s="971"/>
      <c r="J115" s="971"/>
    </row>
    <row r="116" spans="1:10" s="285" customFormat="1" ht="24.75" customHeight="1" x14ac:dyDescent="0.25">
      <c r="A116" s="338"/>
      <c r="B116" s="991" t="s">
        <v>363</v>
      </c>
      <c r="C116" s="992"/>
      <c r="D116" s="327">
        <f>SUM(D104:D115)</f>
        <v>2</v>
      </c>
      <c r="E116" s="327">
        <f t="shared" ref="E116:G116" si="5">SUM(E104:E112)</f>
        <v>3</v>
      </c>
      <c r="F116" s="327">
        <f t="shared" si="5"/>
        <v>3</v>
      </c>
      <c r="G116" s="327">
        <f t="shared" si="5"/>
        <v>1</v>
      </c>
      <c r="H116" s="993">
        <f>+D116+E116+F116+G116</f>
        <v>9</v>
      </c>
      <c r="I116" s="993"/>
      <c r="J116" s="993"/>
    </row>
    <row r="117" spans="1:10" ht="50.25" customHeight="1" x14ac:dyDescent="0.2">
      <c r="B117" s="907" t="s">
        <v>715</v>
      </c>
      <c r="C117" s="908"/>
      <c r="D117" s="908"/>
      <c r="E117" s="908"/>
      <c r="F117" s="908"/>
      <c r="G117" s="908"/>
      <c r="H117" s="908"/>
      <c r="I117" s="908"/>
      <c r="J117" s="909"/>
    </row>
    <row r="118" spans="1:10" ht="24.75" customHeight="1" x14ac:dyDescent="0.2">
      <c r="B118" s="985" t="s">
        <v>232</v>
      </c>
      <c r="C118" s="986"/>
      <c r="D118" s="986"/>
      <c r="E118" s="986"/>
      <c r="F118" s="986"/>
      <c r="G118" s="986"/>
      <c r="H118" s="986"/>
      <c r="I118" s="986"/>
      <c r="J118" s="987"/>
    </row>
    <row r="119" spans="1:10" ht="24.75" customHeight="1" x14ac:dyDescent="0.2">
      <c r="B119" s="334" t="s">
        <v>233</v>
      </c>
      <c r="C119" s="335"/>
      <c r="D119" s="988" t="s">
        <v>611</v>
      </c>
      <c r="E119" s="989"/>
      <c r="F119" s="989"/>
      <c r="G119" s="989"/>
      <c r="H119" s="989"/>
      <c r="I119" s="989"/>
      <c r="J119" s="990"/>
    </row>
    <row r="120" spans="1:10" ht="24.75" customHeight="1" x14ac:dyDescent="0.2">
      <c r="B120" s="334" t="s">
        <v>236</v>
      </c>
      <c r="C120" s="335"/>
      <c r="D120" s="988" t="s">
        <v>612</v>
      </c>
      <c r="E120" s="989"/>
      <c r="F120" s="989"/>
      <c r="G120" s="989"/>
      <c r="H120" s="989"/>
      <c r="I120" s="989"/>
      <c r="J120" s="990"/>
    </row>
    <row r="121" spans="1:10" ht="24.75" customHeight="1" x14ac:dyDescent="0.2">
      <c r="B121" s="334" t="s">
        <v>238</v>
      </c>
      <c r="C121" s="335"/>
      <c r="D121" s="988" t="s">
        <v>238</v>
      </c>
      <c r="E121" s="989"/>
      <c r="F121" s="989"/>
      <c r="G121" s="989"/>
      <c r="H121" s="989"/>
      <c r="I121" s="989"/>
      <c r="J121" s="990"/>
    </row>
    <row r="122" spans="1:10" ht="24.75" customHeight="1" x14ac:dyDescent="0.2">
      <c r="B122" s="334" t="s">
        <v>613</v>
      </c>
      <c r="C122" s="335"/>
      <c r="D122" s="988" t="s">
        <v>614</v>
      </c>
      <c r="E122" s="989"/>
      <c r="F122" s="989"/>
      <c r="G122" s="989"/>
      <c r="H122" s="989"/>
      <c r="I122" s="989"/>
      <c r="J122" s="990"/>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RowHeight="12.75" x14ac:dyDescent="0.2"/>
  <cols>
    <col min="1" max="1" width="9" style="4" customWidth="1"/>
    <col min="2" max="2" width="38.5703125" style="3" customWidth="1"/>
    <col min="3" max="3" width="5.5703125" style="3" customWidth="1"/>
    <col min="4" max="4" width="5.85546875" style="3" customWidth="1"/>
    <col min="5" max="5" width="6" style="3" customWidth="1"/>
    <col min="6" max="9" width="4.7109375" style="3" customWidth="1"/>
    <col min="10" max="10" width="35" style="3" customWidth="1"/>
    <col min="11" max="11" width="28.42578125" style="3" customWidth="1"/>
    <col min="12" max="16384" width="11.42578125" style="3"/>
  </cols>
  <sheetData>
    <row r="1" spans="1:11" s="345" customFormat="1" ht="16.5" customHeight="1" x14ac:dyDescent="0.2">
      <c r="A1" s="384"/>
      <c r="B1" s="344"/>
      <c r="C1" s="100"/>
      <c r="D1" s="1121"/>
      <c r="E1" s="1121"/>
      <c r="F1" s="1121"/>
      <c r="G1" s="1121"/>
      <c r="H1" s="1121"/>
      <c r="I1" s="1121"/>
      <c r="J1" s="1121"/>
      <c r="K1" s="1121"/>
    </row>
    <row r="2" spans="1:11" s="345" customFormat="1" ht="16.5" customHeight="1" x14ac:dyDescent="0.2">
      <c r="A2" s="384"/>
      <c r="B2" s="344"/>
      <c r="C2" s="637" t="s">
        <v>0</v>
      </c>
      <c r="D2" s="637"/>
      <c r="E2" s="637"/>
      <c r="F2" s="637"/>
      <c r="G2" s="637"/>
      <c r="H2" s="637"/>
      <c r="I2" s="637"/>
      <c r="J2" s="637"/>
    </row>
    <row r="3" spans="1:11" s="345" customFormat="1" ht="16.5" customHeight="1" x14ac:dyDescent="0.2">
      <c r="A3" s="384"/>
      <c r="B3" s="344"/>
      <c r="C3" s="637"/>
      <c r="D3" s="637"/>
      <c r="E3" s="637"/>
      <c r="F3" s="637"/>
      <c r="G3" s="637"/>
      <c r="H3" s="637"/>
      <c r="I3" s="637"/>
      <c r="J3" s="637"/>
    </row>
    <row r="4" spans="1:11" s="345" customFormat="1" ht="16.5" customHeight="1" x14ac:dyDescent="0.2">
      <c r="A4" s="384"/>
      <c r="B4" s="344"/>
      <c r="C4" s="637"/>
      <c r="D4" s="637"/>
      <c r="E4" s="637"/>
      <c r="F4" s="637"/>
      <c r="G4" s="637"/>
      <c r="H4" s="637"/>
      <c r="I4" s="637"/>
      <c r="J4" s="637"/>
    </row>
    <row r="5" spans="1:11" s="345" customFormat="1" ht="16.5" customHeight="1" x14ac:dyDescent="0.2">
      <c r="A5" s="384"/>
      <c r="B5" s="346"/>
      <c r="C5" s="1121"/>
      <c r="D5" s="1121"/>
      <c r="E5" s="1121"/>
      <c r="F5" s="1121"/>
      <c r="G5" s="1121"/>
      <c r="H5" s="1121"/>
      <c r="I5" s="1121"/>
      <c r="J5" s="1121"/>
      <c r="K5" s="1121"/>
    </row>
    <row r="6" spans="1:11" s="345" customFormat="1" ht="24.75" customHeight="1" x14ac:dyDescent="0.2">
      <c r="A6" s="384"/>
      <c r="B6" s="1122"/>
      <c r="C6" s="1121"/>
      <c r="D6" s="1121"/>
      <c r="E6" s="1121"/>
      <c r="F6" s="1121"/>
      <c r="G6" s="1121"/>
      <c r="H6" s="1121"/>
      <c r="I6" s="1121"/>
      <c r="J6" s="1121"/>
      <c r="K6" s="1121"/>
    </row>
    <row r="7" spans="1:11" s="345" customFormat="1" ht="31.5" customHeight="1" x14ac:dyDescent="0.2">
      <c r="A7" s="384"/>
      <c r="B7" s="1123" t="s">
        <v>717</v>
      </c>
      <c r="C7" s="1124"/>
      <c r="D7" s="1124"/>
      <c r="E7" s="1124"/>
      <c r="F7" s="1124"/>
      <c r="G7" s="1124"/>
      <c r="H7" s="1124"/>
      <c r="I7" s="1124"/>
      <c r="J7" s="1125"/>
    </row>
    <row r="8" spans="1:11" s="345" customFormat="1" x14ac:dyDescent="0.2">
      <c r="A8" s="384"/>
      <c r="B8" s="1126" t="s">
        <v>2</v>
      </c>
      <c r="C8" s="347"/>
      <c r="D8" s="347" t="s">
        <v>3</v>
      </c>
      <c r="E8" s="347" t="s">
        <v>4</v>
      </c>
      <c r="F8" s="347" t="s">
        <v>4</v>
      </c>
      <c r="G8" s="347" t="s">
        <v>5</v>
      </c>
      <c r="H8" s="347" t="s">
        <v>6</v>
      </c>
      <c r="I8" s="347" t="s">
        <v>7</v>
      </c>
      <c r="J8" s="347" t="s">
        <v>8</v>
      </c>
    </row>
    <row r="9" spans="1:11" s="345" customFormat="1" x14ac:dyDescent="0.2">
      <c r="A9" s="384"/>
      <c r="B9" s="1127"/>
      <c r="C9" s="347" t="s">
        <v>9</v>
      </c>
      <c r="D9" s="347"/>
      <c r="E9" s="347"/>
      <c r="F9" s="347"/>
      <c r="G9" s="347"/>
      <c r="H9" s="347"/>
      <c r="I9" s="347"/>
      <c r="J9" s="347"/>
    </row>
    <row r="10" spans="1:11" s="345" customFormat="1" x14ac:dyDescent="0.2">
      <c r="A10" s="384"/>
      <c r="B10" s="1128"/>
      <c r="C10" s="347" t="s">
        <v>10</v>
      </c>
      <c r="D10" s="347"/>
      <c r="E10" s="347"/>
      <c r="F10" s="347"/>
      <c r="G10" s="347"/>
      <c r="H10" s="347"/>
      <c r="I10" s="347"/>
      <c r="J10" s="347"/>
    </row>
    <row r="11" spans="1:11" s="345" customFormat="1" x14ac:dyDescent="0.2">
      <c r="A11" s="384"/>
      <c r="B11" s="347" t="s">
        <v>11</v>
      </c>
      <c r="C11" s="1119"/>
      <c r="D11" s="1119"/>
      <c r="E11" s="1119"/>
      <c r="F11" s="1119"/>
      <c r="G11" s="1119"/>
      <c r="H11" s="1119"/>
      <c r="I11" s="1119"/>
      <c r="J11" s="1119"/>
    </row>
    <row r="12" spans="1:11" s="345" customFormat="1" x14ac:dyDescent="0.2">
      <c r="A12" s="384"/>
      <c r="B12" s="347" t="s">
        <v>12</v>
      </c>
      <c r="C12" s="1119"/>
      <c r="D12" s="1119"/>
      <c r="E12" s="1119"/>
      <c r="F12" s="1119"/>
      <c r="G12" s="1119"/>
      <c r="H12" s="1119"/>
      <c r="I12" s="1119"/>
      <c r="J12" s="1119"/>
    </row>
    <row r="13" spans="1:11" s="345" customFormat="1" x14ac:dyDescent="0.2">
      <c r="A13" s="384"/>
      <c r="B13" s="347" t="s">
        <v>13</v>
      </c>
      <c r="C13" s="1120"/>
      <c r="D13" s="1119"/>
      <c r="E13" s="1119"/>
      <c r="F13" s="1119"/>
      <c r="G13" s="1119"/>
      <c r="H13" s="1119"/>
      <c r="I13" s="1119"/>
      <c r="J13" s="1119"/>
    </row>
    <row r="14" spans="1:11" s="345" customFormat="1" x14ac:dyDescent="0.2">
      <c r="A14" s="384"/>
      <c r="B14" s="347" t="s">
        <v>14</v>
      </c>
      <c r="C14" s="1119"/>
      <c r="D14" s="1119"/>
      <c r="E14" s="1119"/>
      <c r="F14" s="1119"/>
      <c r="G14" s="1119"/>
      <c r="H14" s="1119"/>
      <c r="I14" s="1119"/>
      <c r="J14" s="1119"/>
    </row>
    <row r="15" spans="1:11" s="345" customFormat="1" x14ac:dyDescent="0.2">
      <c r="A15" s="384"/>
      <c r="B15" s="347" t="s">
        <v>15</v>
      </c>
      <c r="C15" s="1119"/>
      <c r="D15" s="1119"/>
      <c r="E15" s="1119"/>
      <c r="F15" s="1119"/>
      <c r="G15" s="1119"/>
      <c r="H15" s="1119"/>
      <c r="I15" s="1119"/>
      <c r="J15" s="1119"/>
    </row>
    <row r="16" spans="1:11" s="345" customFormat="1" x14ac:dyDescent="0.2">
      <c r="A16" s="384"/>
      <c r="B16" s="347" t="s">
        <v>16</v>
      </c>
      <c r="C16" s="1119"/>
      <c r="D16" s="1119"/>
      <c r="E16" s="1119"/>
      <c r="F16" s="1119"/>
      <c r="G16" s="1119"/>
      <c r="H16" s="1119"/>
      <c r="I16" s="1119"/>
      <c r="J16" s="1119"/>
    </row>
    <row r="17" spans="1:11" s="345" customFormat="1" x14ac:dyDescent="0.2">
      <c r="A17" s="384"/>
      <c r="B17" s="1116"/>
      <c r="C17" s="1116"/>
      <c r="D17" s="1116"/>
      <c r="E17" s="1116"/>
      <c r="F17" s="1116"/>
      <c r="G17" s="1116"/>
      <c r="H17" s="1116"/>
      <c r="I17" s="1116"/>
      <c r="J17" s="1116"/>
      <c r="K17" s="348"/>
    </row>
    <row r="18" spans="1:11" s="345" customFormat="1" ht="15" customHeight="1" x14ac:dyDescent="0.2">
      <c r="A18" s="384"/>
      <c r="B18" s="1117" t="s">
        <v>23</v>
      </c>
      <c r="C18" s="1117"/>
      <c r="D18" s="1117"/>
      <c r="E18" s="1117"/>
      <c r="F18" s="1117"/>
      <c r="G18" s="1117"/>
      <c r="H18" s="1117"/>
      <c r="I18" s="349">
        <v>0.05</v>
      </c>
      <c r="J18" s="350">
        <f>(F27+H27)*I18/J27</f>
        <v>4.2857142857142864E-2</v>
      </c>
    </row>
    <row r="19" spans="1:11" s="345" customFormat="1" ht="15" customHeight="1" x14ac:dyDescent="0.2">
      <c r="A19" s="384"/>
      <c r="B19" s="1038" t="s">
        <v>24</v>
      </c>
      <c r="C19" s="1038"/>
      <c r="D19" s="1038"/>
      <c r="E19" s="1038"/>
      <c r="F19" s="296" t="s">
        <v>25</v>
      </c>
      <c r="G19" s="296" t="s">
        <v>26</v>
      </c>
      <c r="H19" s="296" t="s">
        <v>27</v>
      </c>
      <c r="I19" s="296" t="s">
        <v>28</v>
      </c>
      <c r="J19" s="296" t="s">
        <v>29</v>
      </c>
    </row>
    <row r="20" spans="1:11" s="345" customFormat="1" ht="29.25" customHeight="1" x14ac:dyDescent="0.2">
      <c r="A20" s="385">
        <v>1</v>
      </c>
      <c r="B20" s="1118" t="s">
        <v>718</v>
      </c>
      <c r="C20" s="1118"/>
      <c r="D20" s="1118"/>
      <c r="E20" s="1118"/>
      <c r="F20" s="330">
        <v>1</v>
      </c>
      <c r="G20" s="351"/>
      <c r="H20" s="351"/>
      <c r="I20" s="351"/>
      <c r="J20" s="386" t="s">
        <v>781</v>
      </c>
      <c r="K20" s="352"/>
    </row>
    <row r="21" spans="1:11" s="345" customFormat="1" ht="28.5" customHeight="1" x14ac:dyDescent="0.2">
      <c r="A21" s="385">
        <v>2</v>
      </c>
      <c r="B21" s="1118" t="s">
        <v>719</v>
      </c>
      <c r="C21" s="1118"/>
      <c r="D21" s="1118"/>
      <c r="E21" s="1118"/>
      <c r="F21" s="330">
        <v>1</v>
      </c>
      <c r="G21" s="351"/>
      <c r="H21" s="351"/>
      <c r="I21" s="351"/>
      <c r="J21" s="386" t="s">
        <v>782</v>
      </c>
      <c r="K21" s="352"/>
    </row>
    <row r="22" spans="1:11" ht="15" customHeight="1" x14ac:dyDescent="0.2">
      <c r="A22" s="387">
        <v>3</v>
      </c>
      <c r="B22" s="1118" t="s">
        <v>720</v>
      </c>
      <c r="C22" s="1118"/>
      <c r="D22" s="1118"/>
      <c r="E22" s="1118"/>
      <c r="F22" s="330">
        <v>1</v>
      </c>
      <c r="G22" s="351"/>
      <c r="H22" s="351"/>
      <c r="I22" s="351"/>
      <c r="J22" s="386" t="s">
        <v>783</v>
      </c>
      <c r="K22" s="85"/>
    </row>
    <row r="23" spans="1:11" ht="15" customHeight="1" x14ac:dyDescent="0.2">
      <c r="A23" s="387">
        <v>4</v>
      </c>
      <c r="B23" s="1115" t="s">
        <v>721</v>
      </c>
      <c r="C23" s="1115"/>
      <c r="D23" s="1115"/>
      <c r="E23" s="1115"/>
      <c r="F23" s="330"/>
      <c r="G23" s="351"/>
      <c r="H23" s="351">
        <v>1</v>
      </c>
      <c r="I23" s="351"/>
      <c r="J23" s="386" t="s">
        <v>784</v>
      </c>
      <c r="K23" s="85"/>
    </row>
    <row r="24" spans="1:11" ht="23.25" customHeight="1" x14ac:dyDescent="0.2">
      <c r="A24" s="387">
        <v>5</v>
      </c>
      <c r="B24" s="1115" t="s">
        <v>722</v>
      </c>
      <c r="C24" s="1115"/>
      <c r="D24" s="1115"/>
      <c r="E24" s="1115"/>
      <c r="F24" s="330">
        <v>1</v>
      </c>
      <c r="G24" s="351"/>
      <c r="H24" s="351"/>
      <c r="I24" s="351"/>
      <c r="J24" s="386" t="s">
        <v>784</v>
      </c>
      <c r="K24" s="85"/>
    </row>
    <row r="25" spans="1:11" ht="22.5" customHeight="1" x14ac:dyDescent="0.2">
      <c r="A25" s="387">
        <v>6</v>
      </c>
      <c r="B25" s="1115" t="s">
        <v>723</v>
      </c>
      <c r="C25" s="1115"/>
      <c r="D25" s="1115"/>
      <c r="E25" s="1115"/>
      <c r="F25" s="330">
        <v>1</v>
      </c>
      <c r="G25" s="351"/>
      <c r="H25" s="351"/>
      <c r="I25" s="351"/>
      <c r="J25" s="386" t="s">
        <v>784</v>
      </c>
      <c r="K25" s="85"/>
    </row>
    <row r="26" spans="1:11" ht="24" customHeight="1" x14ac:dyDescent="0.2">
      <c r="A26" s="387">
        <v>7</v>
      </c>
      <c r="B26" s="1115" t="s">
        <v>724</v>
      </c>
      <c r="C26" s="1115"/>
      <c r="D26" s="1115"/>
      <c r="E26" s="1115"/>
      <c r="F26" s="330"/>
      <c r="G26" s="351">
        <v>1</v>
      </c>
      <c r="H26" s="351"/>
      <c r="I26" s="351"/>
      <c r="J26" s="386" t="s">
        <v>784</v>
      </c>
      <c r="K26" s="85"/>
    </row>
    <row r="27" spans="1:11" s="285" customFormat="1" ht="15" customHeight="1" x14ac:dyDescent="0.25">
      <c r="A27" s="388"/>
      <c r="B27" s="995" t="s">
        <v>725</v>
      </c>
      <c r="C27" s="995"/>
      <c r="D27" s="995"/>
      <c r="E27" s="995"/>
      <c r="F27" s="331">
        <f>SUM(F20:F26)</f>
        <v>5</v>
      </c>
      <c r="G27" s="331">
        <f t="shared" ref="G27:I27" si="0">SUM(G20:G26)</f>
        <v>1</v>
      </c>
      <c r="H27" s="331">
        <f t="shared" si="0"/>
        <v>1</v>
      </c>
      <c r="I27" s="331">
        <f t="shared" si="0"/>
        <v>0</v>
      </c>
      <c r="J27" s="389">
        <f>+F27+G27+H27+I27</f>
        <v>7</v>
      </c>
    </row>
    <row r="28" spans="1:11" ht="45" customHeight="1" x14ac:dyDescent="0.2">
      <c r="B28" s="574" t="s">
        <v>785</v>
      </c>
      <c r="C28" s="574"/>
      <c r="D28" s="574"/>
      <c r="E28" s="574"/>
      <c r="F28" s="574"/>
      <c r="G28" s="574"/>
      <c r="H28" s="574"/>
      <c r="I28" s="574"/>
      <c r="J28" s="574"/>
      <c r="K28" s="85"/>
    </row>
    <row r="29" spans="1:11" ht="15" customHeight="1" x14ac:dyDescent="0.2">
      <c r="B29" s="513" t="s">
        <v>471</v>
      </c>
      <c r="C29" s="513"/>
      <c r="D29" s="513"/>
      <c r="E29" s="513"/>
      <c r="F29" s="513"/>
      <c r="G29" s="513"/>
      <c r="H29" s="513"/>
      <c r="I29" s="353">
        <v>0.2</v>
      </c>
      <c r="J29" s="354">
        <f>(F51+H51)*I29/J51</f>
        <v>0.05</v>
      </c>
      <c r="K29" s="85"/>
    </row>
    <row r="30" spans="1:11" ht="15" customHeight="1" x14ac:dyDescent="0.2">
      <c r="B30" s="1111" t="s">
        <v>24</v>
      </c>
      <c r="C30" s="1111"/>
      <c r="D30" s="1111"/>
      <c r="E30" s="1111"/>
      <c r="F30" s="355" t="s">
        <v>25</v>
      </c>
      <c r="G30" s="355" t="s">
        <v>26</v>
      </c>
      <c r="H30" s="355" t="s">
        <v>27</v>
      </c>
      <c r="I30" s="355" t="s">
        <v>28</v>
      </c>
      <c r="J30" s="296" t="s">
        <v>29</v>
      </c>
      <c r="K30" s="85"/>
    </row>
    <row r="31" spans="1:11" ht="16.5" customHeight="1" x14ac:dyDescent="0.2">
      <c r="B31" s="333" t="s">
        <v>726</v>
      </c>
      <c r="C31" s="1087" t="s">
        <v>727</v>
      </c>
      <c r="D31" s="1087"/>
      <c r="E31" s="356" t="s">
        <v>728</v>
      </c>
      <c r="F31" s="1112"/>
      <c r="G31" s="1113"/>
      <c r="H31" s="1113"/>
      <c r="I31" s="1114"/>
      <c r="J31" s="357"/>
      <c r="K31" s="85"/>
    </row>
    <row r="32" spans="1:11" ht="16.5" customHeight="1" x14ac:dyDescent="0.2">
      <c r="A32" s="387">
        <v>1</v>
      </c>
      <c r="B32" s="333" t="s">
        <v>729</v>
      </c>
      <c r="C32" s="1087">
        <v>120</v>
      </c>
      <c r="D32" s="1087"/>
      <c r="E32" s="358">
        <v>1</v>
      </c>
      <c r="F32" s="330">
        <v>1</v>
      </c>
      <c r="G32" s="330"/>
      <c r="H32" s="330"/>
      <c r="I32" s="330"/>
      <c r="J32" s="386" t="s">
        <v>786</v>
      </c>
      <c r="K32" s="85"/>
    </row>
    <row r="33" spans="1:11" ht="16.5" customHeight="1" x14ac:dyDescent="0.2">
      <c r="A33" s="387">
        <v>2</v>
      </c>
      <c r="B33" s="333" t="s">
        <v>730</v>
      </c>
      <c r="C33" s="1087">
        <v>20</v>
      </c>
      <c r="D33" s="1087"/>
      <c r="E33" s="359">
        <f>C33*E32/C32</f>
        <v>0.16666666666666666</v>
      </c>
      <c r="F33" s="330">
        <v>1</v>
      </c>
      <c r="G33" s="330"/>
      <c r="H33" s="330"/>
      <c r="I33" s="330"/>
      <c r="J33" s="386" t="s">
        <v>787</v>
      </c>
      <c r="K33" s="85"/>
    </row>
    <row r="34" spans="1:11" ht="16.5" customHeight="1" x14ac:dyDescent="0.2">
      <c r="A34" s="387">
        <v>3</v>
      </c>
      <c r="B34" s="333" t="s">
        <v>731</v>
      </c>
      <c r="C34" s="1087">
        <v>15</v>
      </c>
      <c r="D34" s="1087"/>
      <c r="E34" s="359">
        <f>C34*E33/C33</f>
        <v>0.125</v>
      </c>
      <c r="F34" s="330">
        <v>1</v>
      </c>
      <c r="G34" s="330"/>
      <c r="H34" s="330"/>
      <c r="I34" s="330"/>
      <c r="J34" s="386" t="s">
        <v>788</v>
      </c>
      <c r="K34" s="85"/>
    </row>
    <row r="35" spans="1:11" ht="26.25" customHeight="1" x14ac:dyDescent="0.2">
      <c r="A35" s="387">
        <v>4</v>
      </c>
      <c r="B35" s="333" t="s">
        <v>732</v>
      </c>
      <c r="C35" s="1087">
        <v>2</v>
      </c>
      <c r="D35" s="1087"/>
      <c r="E35" s="356"/>
      <c r="F35" s="330"/>
      <c r="G35" s="330">
        <v>1</v>
      </c>
      <c r="H35" s="330"/>
      <c r="I35" s="330"/>
      <c r="J35" s="386" t="s">
        <v>789</v>
      </c>
      <c r="K35" s="85"/>
    </row>
    <row r="36" spans="1:11" ht="27.75" customHeight="1" x14ac:dyDescent="0.2">
      <c r="A36" s="387">
        <v>5</v>
      </c>
      <c r="B36" s="360" t="s">
        <v>733</v>
      </c>
      <c r="C36" s="1110">
        <v>2</v>
      </c>
      <c r="D36" s="1110"/>
      <c r="E36" s="361"/>
      <c r="F36" s="330"/>
      <c r="G36" s="330">
        <v>1</v>
      </c>
      <c r="H36" s="330"/>
      <c r="I36" s="330"/>
      <c r="J36" s="386" t="s">
        <v>790</v>
      </c>
      <c r="K36" s="85"/>
    </row>
    <row r="37" spans="1:11" ht="16.5" customHeight="1" x14ac:dyDescent="0.2">
      <c r="A37" s="387">
        <v>6</v>
      </c>
      <c r="B37" s="360" t="s">
        <v>734</v>
      </c>
      <c r="C37" s="1110">
        <v>10</v>
      </c>
      <c r="D37" s="1110"/>
      <c r="E37" s="361"/>
      <c r="F37" s="330"/>
      <c r="G37" s="330">
        <v>1</v>
      </c>
      <c r="H37" s="330"/>
      <c r="I37" s="330"/>
      <c r="J37" s="390" t="s">
        <v>734</v>
      </c>
      <c r="K37" s="85"/>
    </row>
    <row r="38" spans="1:11" ht="27" customHeight="1" x14ac:dyDescent="0.2">
      <c r="A38" s="387">
        <v>7</v>
      </c>
      <c r="B38" s="360" t="s">
        <v>735</v>
      </c>
      <c r="C38" s="1110">
        <v>10</v>
      </c>
      <c r="D38" s="1110"/>
      <c r="E38" s="361"/>
      <c r="F38" s="330"/>
      <c r="G38" s="330">
        <v>1</v>
      </c>
      <c r="H38" s="330"/>
      <c r="I38" s="330"/>
      <c r="J38" s="390" t="s">
        <v>735</v>
      </c>
      <c r="K38" s="85"/>
    </row>
    <row r="39" spans="1:11" ht="16.5" customHeight="1" x14ac:dyDescent="0.2">
      <c r="A39" s="387">
        <v>8</v>
      </c>
      <c r="B39" s="360" t="s">
        <v>736</v>
      </c>
      <c r="C39" s="1110">
        <v>2</v>
      </c>
      <c r="D39" s="1110"/>
      <c r="E39" s="361"/>
      <c r="F39" s="330"/>
      <c r="G39" s="330">
        <v>1</v>
      </c>
      <c r="H39" s="330"/>
      <c r="I39" s="330"/>
      <c r="J39" s="391" t="s">
        <v>791</v>
      </c>
      <c r="K39" s="85"/>
    </row>
    <row r="40" spans="1:11" ht="16.5" customHeight="1" x14ac:dyDescent="0.2">
      <c r="A40" s="387">
        <v>9</v>
      </c>
      <c r="B40" s="360" t="s">
        <v>737</v>
      </c>
      <c r="C40" s="1110">
        <v>3</v>
      </c>
      <c r="D40" s="1110"/>
      <c r="E40" s="361"/>
      <c r="F40" s="330"/>
      <c r="G40" s="330">
        <v>1</v>
      </c>
      <c r="H40" s="330"/>
      <c r="I40" s="330"/>
      <c r="J40" s="391" t="s">
        <v>792</v>
      </c>
      <c r="K40" s="85"/>
    </row>
    <row r="41" spans="1:11" ht="16.5" customHeight="1" x14ac:dyDescent="0.2">
      <c r="A41" s="387">
        <v>10</v>
      </c>
      <c r="B41" s="360" t="s">
        <v>738</v>
      </c>
      <c r="C41" s="1110">
        <v>1</v>
      </c>
      <c r="D41" s="1110"/>
      <c r="E41" s="361"/>
      <c r="F41" s="330"/>
      <c r="G41" s="330">
        <v>1</v>
      </c>
      <c r="H41" s="330"/>
      <c r="I41" s="330"/>
      <c r="J41" s="391" t="s">
        <v>793</v>
      </c>
      <c r="K41" s="85"/>
    </row>
    <row r="42" spans="1:11" ht="16.5" customHeight="1" x14ac:dyDescent="0.2">
      <c r="A42" s="387">
        <v>11</v>
      </c>
      <c r="B42" s="360" t="s">
        <v>739</v>
      </c>
      <c r="C42" s="1110">
        <v>2</v>
      </c>
      <c r="D42" s="1110"/>
      <c r="E42" s="361"/>
      <c r="F42" s="330"/>
      <c r="G42" s="330">
        <v>1</v>
      </c>
      <c r="H42" s="330"/>
      <c r="I42" s="330"/>
      <c r="J42" s="391" t="s">
        <v>794</v>
      </c>
      <c r="K42" s="85"/>
    </row>
    <row r="43" spans="1:11" ht="31.5" customHeight="1" x14ac:dyDescent="0.2">
      <c r="A43" s="387">
        <v>12</v>
      </c>
      <c r="B43" s="360" t="s">
        <v>740</v>
      </c>
      <c r="C43" s="1110">
        <v>2</v>
      </c>
      <c r="D43" s="1110"/>
      <c r="E43" s="361"/>
      <c r="F43" s="330"/>
      <c r="G43" s="330">
        <v>1</v>
      </c>
      <c r="H43" s="330"/>
      <c r="I43" s="330"/>
      <c r="J43" s="391" t="s">
        <v>795</v>
      </c>
      <c r="K43" s="85"/>
    </row>
    <row r="44" spans="1:11" ht="30.75" customHeight="1" x14ac:dyDescent="0.2">
      <c r="A44" s="387">
        <v>13</v>
      </c>
      <c r="B44" s="363" t="s">
        <v>741</v>
      </c>
      <c r="C44" s="1086">
        <v>2</v>
      </c>
      <c r="D44" s="1086"/>
      <c r="E44" s="364"/>
      <c r="F44" s="330"/>
      <c r="G44" s="330">
        <v>1</v>
      </c>
      <c r="H44" s="330"/>
      <c r="I44" s="330"/>
      <c r="J44" s="392" t="s">
        <v>796</v>
      </c>
      <c r="K44" s="85"/>
    </row>
    <row r="45" spans="1:11" ht="38.25" x14ac:dyDescent="0.2">
      <c r="A45" s="387">
        <v>14</v>
      </c>
      <c r="B45" s="363" t="s">
        <v>742</v>
      </c>
      <c r="C45" s="1086">
        <v>2</v>
      </c>
      <c r="D45" s="1086"/>
      <c r="E45" s="364"/>
      <c r="F45" s="330"/>
      <c r="G45" s="330">
        <v>1</v>
      </c>
      <c r="H45" s="330"/>
      <c r="I45" s="330"/>
      <c r="J45" s="392" t="s">
        <v>742</v>
      </c>
      <c r="K45" s="85"/>
    </row>
    <row r="46" spans="1:11" ht="25.5" x14ac:dyDescent="0.2">
      <c r="A46" s="387">
        <v>15</v>
      </c>
      <c r="B46" s="363" t="s">
        <v>743</v>
      </c>
      <c r="C46" s="1086">
        <v>3</v>
      </c>
      <c r="D46" s="1086"/>
      <c r="E46" s="364"/>
      <c r="F46" s="330">
        <v>1</v>
      </c>
      <c r="G46" s="330"/>
      <c r="H46" s="330"/>
      <c r="I46" s="330"/>
      <c r="J46" s="392" t="s">
        <v>797</v>
      </c>
      <c r="K46" s="85"/>
    </row>
    <row r="47" spans="1:11" ht="38.25" x14ac:dyDescent="0.2">
      <c r="A47" s="387">
        <v>16</v>
      </c>
      <c r="B47" s="363" t="s">
        <v>798</v>
      </c>
      <c r="C47" s="1086"/>
      <c r="D47" s="1086"/>
      <c r="E47" s="364"/>
      <c r="F47" s="330">
        <v>1</v>
      </c>
      <c r="G47" s="330"/>
      <c r="H47" s="330"/>
      <c r="I47" s="330"/>
      <c r="J47" s="392" t="s">
        <v>799</v>
      </c>
      <c r="K47" s="85"/>
    </row>
    <row r="48" spans="1:11" ht="38.25" x14ac:dyDescent="0.2">
      <c r="A48" s="387">
        <v>17</v>
      </c>
      <c r="B48" s="363" t="s">
        <v>744</v>
      </c>
      <c r="C48" s="1086">
        <v>5</v>
      </c>
      <c r="D48" s="1086"/>
      <c r="E48" s="364"/>
      <c r="F48" s="330"/>
      <c r="G48" s="330">
        <v>1</v>
      </c>
      <c r="H48" s="330"/>
      <c r="I48" s="330"/>
      <c r="J48" s="392" t="s">
        <v>800</v>
      </c>
      <c r="K48" s="85"/>
    </row>
    <row r="49" spans="1:13" ht="66.75" customHeight="1" x14ac:dyDescent="0.2">
      <c r="A49" s="387">
        <v>18</v>
      </c>
      <c r="B49" s="363" t="s">
        <v>745</v>
      </c>
      <c r="C49" s="1106"/>
      <c r="D49" s="1107"/>
      <c r="E49" s="363"/>
      <c r="F49" s="393"/>
      <c r="G49" s="393">
        <v>1</v>
      </c>
      <c r="H49" s="393"/>
      <c r="I49" s="393"/>
      <c r="J49" s="392" t="s">
        <v>745</v>
      </c>
      <c r="K49" s="85"/>
    </row>
    <row r="50" spans="1:13" ht="16.5" customHeight="1" x14ac:dyDescent="0.2">
      <c r="A50" s="387">
        <v>19</v>
      </c>
      <c r="B50" s="360" t="s">
        <v>746</v>
      </c>
      <c r="C50" s="1108">
        <v>1</v>
      </c>
      <c r="D50" s="1109"/>
      <c r="E50" s="362"/>
      <c r="F50" s="330"/>
      <c r="G50" s="330">
        <v>1</v>
      </c>
      <c r="H50" s="330"/>
      <c r="I50" s="330">
        <v>1</v>
      </c>
      <c r="J50" s="390" t="s">
        <v>746</v>
      </c>
      <c r="K50" s="85"/>
    </row>
    <row r="51" spans="1:13" s="285" customFormat="1" ht="16.5" customHeight="1" x14ac:dyDescent="0.2">
      <c r="A51" s="387"/>
      <c r="B51" s="993" t="s">
        <v>747</v>
      </c>
      <c r="C51" s="993"/>
      <c r="D51" s="993"/>
      <c r="E51" s="993"/>
      <c r="F51" s="331">
        <f>SUM(F30:F50)</f>
        <v>5</v>
      </c>
      <c r="G51" s="331">
        <f>SUM(G30:G50)</f>
        <v>14</v>
      </c>
      <c r="H51" s="331">
        <f>SUM(H30:H50)</f>
        <v>0</v>
      </c>
      <c r="I51" s="331">
        <f>SUM(I30:I50)</f>
        <v>1</v>
      </c>
      <c r="J51" s="327">
        <f>+F51+G51+H51+I51</f>
        <v>20</v>
      </c>
    </row>
    <row r="52" spans="1:13" ht="45" customHeight="1" x14ac:dyDescent="0.2">
      <c r="B52" s="574" t="s">
        <v>129</v>
      </c>
      <c r="C52" s="574"/>
      <c r="D52" s="574"/>
      <c r="E52" s="574"/>
      <c r="F52" s="574"/>
      <c r="G52" s="574"/>
      <c r="H52" s="574"/>
      <c r="I52" s="574"/>
      <c r="J52" s="574"/>
      <c r="K52" s="85"/>
    </row>
    <row r="53" spans="1:13" x14ac:dyDescent="0.2">
      <c r="B53" s="513" t="s">
        <v>102</v>
      </c>
      <c r="C53" s="513"/>
      <c r="D53" s="513"/>
      <c r="E53" s="513"/>
      <c r="F53" s="513"/>
      <c r="G53" s="513"/>
      <c r="H53" s="513"/>
      <c r="I53" s="353">
        <v>0.15</v>
      </c>
      <c r="J53" s="366">
        <f>(F58+H58)*I53/J58</f>
        <v>0.03</v>
      </c>
      <c r="K53" s="85"/>
    </row>
    <row r="54" spans="1:13" ht="15" customHeight="1" x14ac:dyDescent="0.2">
      <c r="B54" s="1038" t="s">
        <v>24</v>
      </c>
      <c r="C54" s="1038"/>
      <c r="D54" s="1038"/>
      <c r="E54" s="1038"/>
      <c r="F54" s="296" t="s">
        <v>25</v>
      </c>
      <c r="G54" s="296" t="s">
        <v>26</v>
      </c>
      <c r="H54" s="296" t="s">
        <v>27</v>
      </c>
      <c r="I54" s="296" t="s">
        <v>28</v>
      </c>
      <c r="J54" s="296" t="s">
        <v>29</v>
      </c>
      <c r="K54" s="85"/>
    </row>
    <row r="55" spans="1:13" ht="30.75" customHeight="1" x14ac:dyDescent="0.2">
      <c r="A55" s="4">
        <v>1</v>
      </c>
      <c r="B55" s="1100" t="s">
        <v>748</v>
      </c>
      <c r="C55" s="1101"/>
      <c r="D55" s="1101"/>
      <c r="E55" s="1102"/>
      <c r="F55" s="367">
        <v>1</v>
      </c>
      <c r="G55" s="333">
        <v>1</v>
      </c>
      <c r="H55" s="333"/>
      <c r="I55" s="333"/>
      <c r="J55" s="394" t="s">
        <v>801</v>
      </c>
      <c r="K55" s="395"/>
      <c r="L55" s="396"/>
      <c r="M55" s="396"/>
    </row>
    <row r="56" spans="1:13" ht="25.5" customHeight="1" x14ac:dyDescent="0.2">
      <c r="A56" s="4">
        <v>2</v>
      </c>
      <c r="B56" s="1103" t="s">
        <v>749</v>
      </c>
      <c r="C56" s="1104"/>
      <c r="D56" s="1104"/>
      <c r="E56" s="1105"/>
      <c r="F56" s="367"/>
      <c r="G56" s="333">
        <v>1</v>
      </c>
      <c r="H56" s="333"/>
      <c r="I56" s="333"/>
      <c r="J56" s="390" t="s">
        <v>749</v>
      </c>
      <c r="K56" s="397"/>
      <c r="L56" s="397"/>
      <c r="M56" s="398"/>
    </row>
    <row r="57" spans="1:13" ht="32.25" customHeight="1" x14ac:dyDescent="0.2">
      <c r="A57" s="4">
        <v>3</v>
      </c>
      <c r="B57" s="1103" t="s">
        <v>750</v>
      </c>
      <c r="C57" s="1104"/>
      <c r="D57" s="1104"/>
      <c r="E57" s="1105"/>
      <c r="F57" s="367"/>
      <c r="G57" s="333">
        <v>1</v>
      </c>
      <c r="H57" s="333"/>
      <c r="I57" s="333">
        <v>1</v>
      </c>
      <c r="J57" s="394" t="s">
        <v>802</v>
      </c>
      <c r="K57" s="395"/>
      <c r="L57" s="396"/>
      <c r="M57" s="396"/>
    </row>
    <row r="58" spans="1:13" s="285" customFormat="1" ht="23.25" customHeight="1" x14ac:dyDescent="0.25">
      <c r="A58" s="338"/>
      <c r="B58" s="993" t="s">
        <v>472</v>
      </c>
      <c r="C58" s="993"/>
      <c r="D58" s="993"/>
      <c r="E58" s="993"/>
      <c r="F58" s="327">
        <f>SUM(F55:F57)</f>
        <v>1</v>
      </c>
      <c r="G58" s="327">
        <f>SUM(G55:G57)</f>
        <v>3</v>
      </c>
      <c r="H58" s="327">
        <f>SUM(H55:H57)</f>
        <v>0</v>
      </c>
      <c r="I58" s="327">
        <f>SUM(I55:I57)</f>
        <v>1</v>
      </c>
      <c r="J58" s="327">
        <f>+F58+G58+H58+I58</f>
        <v>5</v>
      </c>
    </row>
    <row r="59" spans="1:13" ht="45" customHeight="1" x14ac:dyDescent="0.2">
      <c r="B59" s="574" t="s">
        <v>785</v>
      </c>
      <c r="C59" s="574"/>
      <c r="D59" s="574"/>
      <c r="E59" s="574"/>
      <c r="F59" s="574"/>
      <c r="G59" s="574"/>
      <c r="H59" s="574"/>
      <c r="I59" s="574"/>
      <c r="J59" s="574"/>
      <c r="K59" s="85"/>
    </row>
    <row r="60" spans="1:13" ht="15" customHeight="1" x14ac:dyDescent="0.2">
      <c r="A60" s="4">
        <v>1</v>
      </c>
      <c r="B60" s="513" t="s">
        <v>751</v>
      </c>
      <c r="C60" s="513"/>
      <c r="D60" s="513"/>
      <c r="E60" s="513"/>
      <c r="F60" s="513"/>
      <c r="G60" s="513"/>
      <c r="H60" s="513"/>
      <c r="I60" s="353">
        <v>0.05</v>
      </c>
      <c r="J60" s="366">
        <f>(F71+H71)*I60/J71</f>
        <v>0</v>
      </c>
      <c r="K60" s="85"/>
    </row>
    <row r="61" spans="1:13" ht="15" customHeight="1" x14ac:dyDescent="0.2">
      <c r="B61" s="357" t="s">
        <v>330</v>
      </c>
      <c r="C61" s="1099" t="s">
        <v>329</v>
      </c>
      <c r="D61" s="1099"/>
      <c r="E61" s="1099"/>
      <c r="F61" s="1099" t="s">
        <v>114</v>
      </c>
      <c r="G61" s="1099"/>
      <c r="H61" s="1099"/>
      <c r="I61" s="1099" t="s">
        <v>331</v>
      </c>
      <c r="J61" s="1099"/>
      <c r="K61" s="85"/>
    </row>
    <row r="62" spans="1:13" ht="15" customHeight="1" x14ac:dyDescent="0.2">
      <c r="B62" s="365" t="s">
        <v>803</v>
      </c>
      <c r="C62" s="1098" t="s">
        <v>804</v>
      </c>
      <c r="D62" s="1098"/>
      <c r="E62" s="1098"/>
      <c r="F62" s="1098">
        <v>100</v>
      </c>
      <c r="G62" s="1098"/>
      <c r="H62" s="1098"/>
      <c r="I62" s="1097">
        <f>+F62/$F$69</f>
        <v>0.22222222222222221</v>
      </c>
      <c r="J62" s="1097"/>
      <c r="K62" s="81"/>
    </row>
    <row r="63" spans="1:13" ht="15" customHeight="1" x14ac:dyDescent="0.2">
      <c r="B63" s="365" t="s">
        <v>805</v>
      </c>
      <c r="C63" s="1098"/>
      <c r="D63" s="1098"/>
      <c r="E63" s="1098"/>
      <c r="F63" s="1098">
        <v>90</v>
      </c>
      <c r="G63" s="1098"/>
      <c r="H63" s="1098"/>
      <c r="I63" s="1097">
        <f t="shared" ref="I63:I69" si="1">+F63/$F$69</f>
        <v>0.2</v>
      </c>
      <c r="J63" s="1097"/>
      <c r="K63" s="85"/>
    </row>
    <row r="64" spans="1:13" ht="15" customHeight="1" x14ac:dyDescent="0.2">
      <c r="B64" s="365" t="s">
        <v>806</v>
      </c>
      <c r="C64" s="1098"/>
      <c r="D64" s="1098"/>
      <c r="E64" s="1098"/>
      <c r="F64" s="1098">
        <v>80</v>
      </c>
      <c r="G64" s="1098"/>
      <c r="H64" s="1098"/>
      <c r="I64" s="1097">
        <f t="shared" si="1"/>
        <v>0.17777777777777778</v>
      </c>
      <c r="J64" s="1097"/>
      <c r="K64" s="85"/>
    </row>
    <row r="65" spans="1:11" ht="15" customHeight="1" x14ac:dyDescent="0.2">
      <c r="B65" s="365" t="s">
        <v>807</v>
      </c>
      <c r="C65" s="1098"/>
      <c r="D65" s="1098"/>
      <c r="E65" s="1098"/>
      <c r="F65" s="1098">
        <v>70</v>
      </c>
      <c r="G65" s="1098"/>
      <c r="H65" s="1098"/>
      <c r="I65" s="1097">
        <f t="shared" si="1"/>
        <v>0.15555555555555556</v>
      </c>
      <c r="J65" s="1097"/>
      <c r="K65" s="85"/>
    </row>
    <row r="66" spans="1:11" ht="15" customHeight="1" x14ac:dyDescent="0.2">
      <c r="B66" s="365" t="s">
        <v>808</v>
      </c>
      <c r="C66" s="1098"/>
      <c r="D66" s="1098"/>
      <c r="E66" s="1098"/>
      <c r="F66" s="1098">
        <v>60</v>
      </c>
      <c r="G66" s="1098"/>
      <c r="H66" s="1098"/>
      <c r="I66" s="1097">
        <f t="shared" si="1"/>
        <v>0.13333333333333333</v>
      </c>
      <c r="J66" s="1097"/>
      <c r="K66" s="85"/>
    </row>
    <row r="67" spans="1:11" ht="15" customHeight="1" x14ac:dyDescent="0.2">
      <c r="B67" s="368" t="s">
        <v>332</v>
      </c>
      <c r="C67" s="1098"/>
      <c r="D67" s="1098"/>
      <c r="E67" s="1098"/>
      <c r="F67" s="1098">
        <f>SUM(F62:H66)</f>
        <v>400</v>
      </c>
      <c r="G67" s="1098"/>
      <c r="H67" s="1098"/>
      <c r="I67" s="1097">
        <f t="shared" si="1"/>
        <v>0.88888888888888884</v>
      </c>
      <c r="J67" s="1097"/>
      <c r="K67" s="85"/>
    </row>
    <row r="68" spans="1:11" ht="15" customHeight="1" x14ac:dyDescent="0.2">
      <c r="B68" s="369" t="s">
        <v>333</v>
      </c>
      <c r="C68" s="1096"/>
      <c r="D68" s="1096"/>
      <c r="E68" s="1096"/>
      <c r="F68" s="1096">
        <v>50</v>
      </c>
      <c r="G68" s="1096"/>
      <c r="H68" s="1096"/>
      <c r="I68" s="1097">
        <f t="shared" si="1"/>
        <v>0.1111111111111111</v>
      </c>
      <c r="J68" s="1097"/>
      <c r="K68" s="85"/>
    </row>
    <row r="69" spans="1:11" ht="15" customHeight="1" x14ac:dyDescent="0.2">
      <c r="B69" s="370" t="s">
        <v>242</v>
      </c>
      <c r="C69" s="1096"/>
      <c r="D69" s="1096"/>
      <c r="E69" s="1096"/>
      <c r="F69" s="1096">
        <f>+F67+F68</f>
        <v>450</v>
      </c>
      <c r="G69" s="1096"/>
      <c r="H69" s="1096"/>
      <c r="I69" s="1097">
        <f t="shared" si="1"/>
        <v>1</v>
      </c>
      <c r="J69" s="1097"/>
      <c r="K69" s="85"/>
    </row>
    <row r="70" spans="1:11" ht="15" customHeight="1" x14ac:dyDescent="0.2">
      <c r="B70" s="1090" t="s">
        <v>752</v>
      </c>
      <c r="C70" s="1091"/>
      <c r="D70" s="1091"/>
      <c r="E70" s="1092"/>
      <c r="F70" s="296" t="s">
        <v>25</v>
      </c>
      <c r="G70" s="296" t="s">
        <v>26</v>
      </c>
      <c r="H70" s="296" t="s">
        <v>27</v>
      </c>
      <c r="I70" s="296" t="s">
        <v>28</v>
      </c>
      <c r="J70" s="371"/>
      <c r="K70" s="85"/>
    </row>
    <row r="71" spans="1:11" s="285" customFormat="1" ht="23.25" customHeight="1" x14ac:dyDescent="0.25">
      <c r="A71" s="338"/>
      <c r="B71" s="1093"/>
      <c r="C71" s="1094"/>
      <c r="D71" s="1094"/>
      <c r="E71" s="1095"/>
      <c r="F71" s="327"/>
      <c r="G71" s="327">
        <v>1</v>
      </c>
      <c r="H71" s="327"/>
      <c r="I71" s="327">
        <v>1</v>
      </c>
      <c r="J71" s="327">
        <f>+F71+G71+H71+I71</f>
        <v>2</v>
      </c>
    </row>
    <row r="72" spans="1:11" ht="45" customHeight="1" x14ac:dyDescent="0.2">
      <c r="B72" s="574" t="s">
        <v>809</v>
      </c>
      <c r="C72" s="574"/>
      <c r="D72" s="574"/>
      <c r="E72" s="574"/>
      <c r="F72" s="574"/>
      <c r="G72" s="574"/>
      <c r="H72" s="574"/>
      <c r="I72" s="574"/>
      <c r="J72" s="574"/>
      <c r="K72" s="85"/>
    </row>
    <row r="73" spans="1:11" ht="15" customHeight="1" x14ac:dyDescent="0.2">
      <c r="B73" s="513" t="s">
        <v>552</v>
      </c>
      <c r="C73" s="513"/>
      <c r="D73" s="513"/>
      <c r="E73" s="513"/>
      <c r="F73" s="513"/>
      <c r="G73" s="513"/>
      <c r="H73" s="513"/>
      <c r="I73" s="353">
        <v>0.05</v>
      </c>
      <c r="J73" s="366">
        <f>(F83+H83)*I73/J83</f>
        <v>0</v>
      </c>
      <c r="K73" s="85"/>
    </row>
    <row r="74" spans="1:11" ht="15" customHeight="1" x14ac:dyDescent="0.2">
      <c r="B74" s="372" t="s">
        <v>113</v>
      </c>
      <c r="C74" s="1038" t="s">
        <v>114</v>
      </c>
      <c r="D74" s="1038"/>
      <c r="E74" s="1038"/>
      <c r="F74" s="296" t="s">
        <v>25</v>
      </c>
      <c r="G74" s="296" t="s">
        <v>26</v>
      </c>
      <c r="H74" s="296" t="s">
        <v>27</v>
      </c>
      <c r="I74" s="296" t="s">
        <v>28</v>
      </c>
      <c r="J74" s="296" t="s">
        <v>29</v>
      </c>
      <c r="K74" s="85"/>
    </row>
    <row r="75" spans="1:11" ht="15" customHeight="1" x14ac:dyDescent="0.2">
      <c r="A75" s="4">
        <v>1</v>
      </c>
      <c r="B75" s="373" t="s">
        <v>561</v>
      </c>
      <c r="C75" s="1066"/>
      <c r="D75" s="1067"/>
      <c r="E75" s="1068"/>
      <c r="F75" s="330"/>
      <c r="G75" s="330">
        <v>1</v>
      </c>
      <c r="H75" s="330"/>
      <c r="I75" s="330"/>
      <c r="J75" s="374"/>
      <c r="K75" s="81"/>
    </row>
    <row r="76" spans="1:11" ht="15" customHeight="1" x14ac:dyDescent="0.2">
      <c r="A76" s="4">
        <v>2</v>
      </c>
      <c r="B76" s="373" t="s">
        <v>753</v>
      </c>
      <c r="C76" s="1066"/>
      <c r="D76" s="1067"/>
      <c r="E76" s="1068"/>
      <c r="F76" s="330"/>
      <c r="G76" s="330">
        <v>1</v>
      </c>
      <c r="H76" s="330"/>
      <c r="I76" s="330"/>
      <c r="J76" s="399"/>
      <c r="K76" s="81"/>
    </row>
    <row r="77" spans="1:11" ht="15" customHeight="1" x14ac:dyDescent="0.2">
      <c r="A77" s="4">
        <v>3</v>
      </c>
      <c r="B77" s="373" t="s">
        <v>754</v>
      </c>
      <c r="C77" s="1066"/>
      <c r="D77" s="1067"/>
      <c r="E77" s="1068"/>
      <c r="F77" s="330"/>
      <c r="G77" s="330">
        <v>1</v>
      </c>
      <c r="H77" s="330"/>
      <c r="I77" s="330"/>
      <c r="J77" s="374"/>
      <c r="K77" s="81"/>
    </row>
    <row r="78" spans="1:11" ht="15" customHeight="1" x14ac:dyDescent="0.2">
      <c r="A78" s="4">
        <v>4</v>
      </c>
      <c r="B78" s="373" t="s">
        <v>755</v>
      </c>
      <c r="C78" s="1066"/>
      <c r="D78" s="1067"/>
      <c r="E78" s="1068"/>
      <c r="F78" s="330"/>
      <c r="G78" s="330">
        <v>1</v>
      </c>
      <c r="H78" s="330"/>
      <c r="I78" s="330"/>
      <c r="J78" s="374"/>
      <c r="K78" s="81"/>
    </row>
    <row r="79" spans="1:11" ht="15" customHeight="1" x14ac:dyDescent="0.2">
      <c r="A79" s="4">
        <v>5</v>
      </c>
      <c r="B79" s="373" t="s">
        <v>756</v>
      </c>
      <c r="C79" s="1066"/>
      <c r="D79" s="1067"/>
      <c r="E79" s="1068"/>
      <c r="F79" s="330"/>
      <c r="G79" s="330">
        <v>1</v>
      </c>
      <c r="H79" s="330"/>
      <c r="I79" s="330"/>
      <c r="J79" s="374"/>
      <c r="K79" s="81"/>
    </row>
    <row r="80" spans="1:11" ht="15" customHeight="1" x14ac:dyDescent="0.2">
      <c r="A80" s="4">
        <v>6</v>
      </c>
      <c r="B80" s="373" t="s">
        <v>553</v>
      </c>
      <c r="C80" s="1066"/>
      <c r="D80" s="1067"/>
      <c r="E80" s="1068"/>
      <c r="F80" s="330"/>
      <c r="G80" s="330">
        <v>1</v>
      </c>
      <c r="H80" s="330"/>
      <c r="I80" s="330"/>
      <c r="J80" s="374"/>
      <c r="K80" s="81"/>
    </row>
    <row r="81" spans="1:11" ht="15" customHeight="1" x14ac:dyDescent="0.2">
      <c r="A81" s="4">
        <v>7</v>
      </c>
      <c r="B81" s="373" t="s">
        <v>757</v>
      </c>
      <c r="C81" s="1066"/>
      <c r="D81" s="1067"/>
      <c r="E81" s="1068"/>
      <c r="F81" s="330"/>
      <c r="G81" s="330">
        <v>1</v>
      </c>
      <c r="H81" s="330"/>
      <c r="I81" s="330"/>
      <c r="J81" s="374"/>
      <c r="K81" s="81"/>
    </row>
    <row r="82" spans="1:11" ht="15" customHeight="1" x14ac:dyDescent="0.2">
      <c r="A82" s="4">
        <v>8</v>
      </c>
      <c r="B82" s="336" t="s">
        <v>758</v>
      </c>
      <c r="C82" s="1066"/>
      <c r="D82" s="1067"/>
      <c r="E82" s="1068"/>
      <c r="F82" s="330"/>
      <c r="G82" s="330">
        <v>1</v>
      </c>
      <c r="H82" s="330"/>
      <c r="I82" s="330">
        <v>1</v>
      </c>
      <c r="J82" s="399"/>
      <c r="K82" s="81"/>
    </row>
    <row r="83" spans="1:11" s="285" customFormat="1" ht="15" customHeight="1" x14ac:dyDescent="0.25">
      <c r="A83" s="338"/>
      <c r="B83" s="995" t="s">
        <v>759</v>
      </c>
      <c r="C83" s="995"/>
      <c r="D83" s="995"/>
      <c r="E83" s="995"/>
      <c r="F83" s="331">
        <f>SUM(F75:F82)</f>
        <v>0</v>
      </c>
      <c r="G83" s="331">
        <f>SUM(G75:G82)</f>
        <v>8</v>
      </c>
      <c r="H83" s="331">
        <f>SUM(H75:H82)</f>
        <v>0</v>
      </c>
      <c r="I83" s="331">
        <f>SUM(I75:I82)</f>
        <v>1</v>
      </c>
      <c r="J83" s="400">
        <f>+F83+G83+H83+I83</f>
        <v>9</v>
      </c>
    </row>
    <row r="84" spans="1:11" ht="52.5" customHeight="1" x14ac:dyDescent="0.2">
      <c r="B84" s="574"/>
      <c r="C84" s="574"/>
      <c r="D84" s="574"/>
      <c r="E84" s="574"/>
      <c r="F84" s="574"/>
      <c r="G84" s="574"/>
      <c r="H84" s="574"/>
      <c r="I84" s="574"/>
      <c r="J84" s="574"/>
      <c r="K84" s="85"/>
    </row>
    <row r="85" spans="1:11" x14ac:dyDescent="0.2">
      <c r="B85" s="513" t="s">
        <v>466</v>
      </c>
      <c r="C85" s="513"/>
      <c r="D85" s="513"/>
      <c r="E85" s="513"/>
      <c r="F85" s="513"/>
      <c r="G85" s="513"/>
      <c r="H85" s="513"/>
      <c r="I85" s="353">
        <v>0.2</v>
      </c>
      <c r="J85" s="366">
        <f>(F96+H96)*I85/J96</f>
        <v>8.8888888888888892E-2</v>
      </c>
      <c r="K85" s="85"/>
    </row>
    <row r="86" spans="1:11" ht="15" customHeight="1" x14ac:dyDescent="0.2">
      <c r="B86" s="1038" t="s">
        <v>24</v>
      </c>
      <c r="C86" s="1038"/>
      <c r="D86" s="1038"/>
      <c r="E86" s="1038"/>
      <c r="F86" s="296" t="s">
        <v>25</v>
      </c>
      <c r="G86" s="296" t="s">
        <v>26</v>
      </c>
      <c r="H86" s="296" t="s">
        <v>27</v>
      </c>
      <c r="I86" s="296" t="s">
        <v>28</v>
      </c>
      <c r="J86" s="296" t="s">
        <v>29</v>
      </c>
      <c r="K86" s="85"/>
    </row>
    <row r="87" spans="1:11" ht="15" customHeight="1" x14ac:dyDescent="0.2">
      <c r="B87" s="296"/>
      <c r="C87" s="1087" t="s">
        <v>727</v>
      </c>
      <c r="D87" s="1087"/>
      <c r="E87" s="401" t="s">
        <v>728</v>
      </c>
      <c r="F87" s="296"/>
      <c r="G87" s="296"/>
      <c r="H87" s="296"/>
      <c r="I87" s="296"/>
      <c r="J87" s="296"/>
      <c r="K87" s="85"/>
    </row>
    <row r="88" spans="1:11" ht="89.25" x14ac:dyDescent="0.2">
      <c r="A88" s="4">
        <v>1</v>
      </c>
      <c r="B88" s="363" t="s">
        <v>760</v>
      </c>
      <c r="C88" s="1088"/>
      <c r="D88" s="1089"/>
      <c r="E88" s="402"/>
      <c r="F88" s="330">
        <v>1</v>
      </c>
      <c r="G88" s="330"/>
      <c r="H88" s="330"/>
      <c r="I88" s="330"/>
      <c r="J88" s="392" t="s">
        <v>810</v>
      </c>
      <c r="K88" s="85"/>
    </row>
    <row r="89" spans="1:11" ht="25.5" x14ac:dyDescent="0.2">
      <c r="A89" s="4">
        <v>2</v>
      </c>
      <c r="B89" s="363" t="s">
        <v>761</v>
      </c>
      <c r="C89" s="1084">
        <v>5</v>
      </c>
      <c r="D89" s="1084"/>
      <c r="E89" s="376"/>
      <c r="F89" s="330">
        <v>1</v>
      </c>
      <c r="G89" s="330"/>
      <c r="H89" s="330"/>
      <c r="I89" s="330"/>
      <c r="J89" s="392" t="s">
        <v>761</v>
      </c>
      <c r="K89" s="85"/>
    </row>
    <row r="90" spans="1:11" ht="38.25" x14ac:dyDescent="0.2">
      <c r="A90" s="4">
        <v>3</v>
      </c>
      <c r="B90" s="363" t="s">
        <v>762</v>
      </c>
      <c r="C90" s="1086">
        <v>4</v>
      </c>
      <c r="D90" s="1086"/>
      <c r="E90" s="364"/>
      <c r="F90" s="330">
        <v>1</v>
      </c>
      <c r="G90" s="330"/>
      <c r="H90" s="330"/>
      <c r="I90" s="330"/>
      <c r="J90" s="392" t="s">
        <v>762</v>
      </c>
      <c r="K90" s="85"/>
    </row>
    <row r="91" spans="1:11" ht="38.25" x14ac:dyDescent="0.2">
      <c r="A91" s="4">
        <v>4</v>
      </c>
      <c r="B91" s="363" t="s">
        <v>763</v>
      </c>
      <c r="C91" s="1086">
        <v>3</v>
      </c>
      <c r="D91" s="1086"/>
      <c r="E91" s="364"/>
      <c r="F91" s="330">
        <v>1</v>
      </c>
      <c r="G91" s="330"/>
      <c r="H91" s="330"/>
      <c r="I91" s="330"/>
      <c r="J91" s="392" t="s">
        <v>811</v>
      </c>
      <c r="K91" s="85"/>
    </row>
    <row r="92" spans="1:11" ht="29.25" customHeight="1" x14ac:dyDescent="0.2">
      <c r="A92" s="4">
        <v>5</v>
      </c>
      <c r="B92" s="363" t="s">
        <v>764</v>
      </c>
      <c r="C92" s="1086">
        <v>2</v>
      </c>
      <c r="D92" s="1086"/>
      <c r="E92" s="364"/>
      <c r="F92" s="330"/>
      <c r="G92" s="330">
        <v>1</v>
      </c>
      <c r="H92" s="330"/>
      <c r="I92" s="330"/>
      <c r="J92" s="392" t="s">
        <v>764</v>
      </c>
      <c r="K92" s="85"/>
    </row>
    <row r="93" spans="1:11" ht="51" x14ac:dyDescent="0.2">
      <c r="A93" s="4">
        <v>6</v>
      </c>
      <c r="B93" s="363" t="s">
        <v>765</v>
      </c>
      <c r="C93" s="1086">
        <v>1</v>
      </c>
      <c r="D93" s="1086"/>
      <c r="E93" s="364"/>
      <c r="F93" s="330"/>
      <c r="G93" s="375">
        <v>1</v>
      </c>
      <c r="H93" s="375"/>
      <c r="I93" s="375"/>
      <c r="J93" s="392" t="s">
        <v>765</v>
      </c>
      <c r="K93" s="85"/>
    </row>
    <row r="94" spans="1:11" ht="51" x14ac:dyDescent="0.2">
      <c r="A94" s="4">
        <v>7</v>
      </c>
      <c r="B94" s="363" t="s">
        <v>766</v>
      </c>
      <c r="C94" s="1084">
        <v>6</v>
      </c>
      <c r="D94" s="1084"/>
      <c r="E94" s="376"/>
      <c r="F94" s="330"/>
      <c r="G94" s="375">
        <v>1</v>
      </c>
      <c r="H94" s="375"/>
      <c r="I94" s="375"/>
      <c r="J94" s="392" t="s">
        <v>766</v>
      </c>
      <c r="K94" s="85"/>
    </row>
    <row r="95" spans="1:11" ht="63.75" x14ac:dyDescent="0.2">
      <c r="A95" s="4">
        <v>8</v>
      </c>
      <c r="B95" s="403" t="s">
        <v>767</v>
      </c>
      <c r="C95" s="1084">
        <v>7</v>
      </c>
      <c r="D95" s="1084"/>
      <c r="E95" s="376"/>
      <c r="F95" s="330"/>
      <c r="G95" s="375">
        <v>1</v>
      </c>
      <c r="H95" s="375"/>
      <c r="I95" s="375">
        <v>1</v>
      </c>
      <c r="J95" s="404" t="s">
        <v>767</v>
      </c>
      <c r="K95" s="85"/>
    </row>
    <row r="96" spans="1:11" s="285" customFormat="1" ht="15" customHeight="1" x14ac:dyDescent="0.25">
      <c r="A96" s="338"/>
      <c r="B96" s="377" t="s">
        <v>469</v>
      </c>
      <c r="C96" s="377"/>
      <c r="D96" s="377"/>
      <c r="E96" s="377"/>
      <c r="F96" s="405">
        <f>SUM(F88:F95)</f>
        <v>4</v>
      </c>
      <c r="G96" s="405">
        <f>SUM(G88:G95)</f>
        <v>4</v>
      </c>
      <c r="H96" s="405">
        <f>SUM(H88:H95)</f>
        <v>0</v>
      </c>
      <c r="I96" s="405">
        <f>SUM(I88:I95)</f>
        <v>1</v>
      </c>
      <c r="J96" s="406">
        <f>+F96+G96+H96+I96</f>
        <v>9</v>
      </c>
    </row>
    <row r="97" spans="1:11" ht="45" customHeight="1" x14ac:dyDescent="0.2">
      <c r="B97" s="1085" t="s">
        <v>785</v>
      </c>
      <c r="C97" s="1085"/>
      <c r="D97" s="1085"/>
      <c r="E97" s="1085"/>
      <c r="F97" s="1085"/>
      <c r="G97" s="1085"/>
      <c r="H97" s="1085"/>
      <c r="I97" s="1085"/>
      <c r="J97" s="1085"/>
      <c r="K97" s="352"/>
    </row>
    <row r="98" spans="1:11" x14ac:dyDescent="0.2">
      <c r="B98" s="513" t="s">
        <v>341</v>
      </c>
      <c r="C98" s="513"/>
      <c r="D98" s="513"/>
      <c r="E98" s="513"/>
      <c r="F98" s="513"/>
      <c r="G98" s="513"/>
      <c r="H98" s="513"/>
      <c r="I98" s="353">
        <v>0.05</v>
      </c>
      <c r="J98" s="366">
        <f>(F104+H104)*I98/J104</f>
        <v>0.04</v>
      </c>
      <c r="K98" s="85"/>
    </row>
    <row r="99" spans="1:11" ht="15" customHeight="1" x14ac:dyDescent="0.2">
      <c r="B99" s="1038" t="s">
        <v>24</v>
      </c>
      <c r="C99" s="1038"/>
      <c r="D99" s="1038"/>
      <c r="E99" s="1038"/>
      <c r="F99" s="296" t="s">
        <v>25</v>
      </c>
      <c r="G99" s="296" t="s">
        <v>26</v>
      </c>
      <c r="H99" s="296" t="s">
        <v>27</v>
      </c>
      <c r="I99" s="296" t="s">
        <v>28</v>
      </c>
      <c r="J99" s="296" t="s">
        <v>29</v>
      </c>
      <c r="K99" s="85"/>
    </row>
    <row r="100" spans="1:11" ht="15" customHeight="1" x14ac:dyDescent="0.2">
      <c r="A100" s="4">
        <v>1</v>
      </c>
      <c r="B100" s="1076" t="s">
        <v>661</v>
      </c>
      <c r="C100" s="1077"/>
      <c r="D100" s="1077"/>
      <c r="E100" s="1078"/>
      <c r="F100" s="330">
        <v>1</v>
      </c>
      <c r="G100" s="351"/>
      <c r="H100" s="351"/>
      <c r="I100" s="351"/>
      <c r="J100" s="392" t="s">
        <v>812</v>
      </c>
      <c r="K100" s="378"/>
    </row>
    <row r="101" spans="1:11" ht="15" customHeight="1" x14ac:dyDescent="0.2">
      <c r="A101" s="4">
        <v>2</v>
      </c>
      <c r="B101" s="1076" t="s">
        <v>768</v>
      </c>
      <c r="C101" s="1077"/>
      <c r="D101" s="1077"/>
      <c r="E101" s="1078"/>
      <c r="F101" s="330">
        <v>1</v>
      </c>
      <c r="G101" s="351"/>
      <c r="H101" s="351"/>
      <c r="I101" s="351"/>
      <c r="J101" s="392" t="s">
        <v>813</v>
      </c>
      <c r="K101" s="378"/>
    </row>
    <row r="102" spans="1:11" ht="15" customHeight="1" x14ac:dyDescent="0.2">
      <c r="A102" s="4">
        <v>3</v>
      </c>
      <c r="B102" s="1076" t="s">
        <v>814</v>
      </c>
      <c r="C102" s="1077"/>
      <c r="D102" s="1077"/>
      <c r="E102" s="1078"/>
      <c r="F102" s="330">
        <v>1</v>
      </c>
      <c r="G102" s="351"/>
      <c r="H102" s="351"/>
      <c r="I102" s="351"/>
      <c r="J102" s="392" t="s">
        <v>815</v>
      </c>
      <c r="K102" s="378"/>
    </row>
    <row r="103" spans="1:11" ht="15" customHeight="1" x14ac:dyDescent="0.2">
      <c r="A103" s="4">
        <v>4</v>
      </c>
      <c r="B103" s="1082" t="s">
        <v>769</v>
      </c>
      <c r="C103" s="1082"/>
      <c r="D103" s="1082"/>
      <c r="E103" s="1082"/>
      <c r="F103" s="330"/>
      <c r="G103" s="351">
        <v>1</v>
      </c>
      <c r="H103" s="351">
        <v>1</v>
      </c>
      <c r="I103" s="351"/>
      <c r="J103" s="392" t="s">
        <v>816</v>
      </c>
      <c r="K103" s="85"/>
    </row>
    <row r="104" spans="1:11" s="285" customFormat="1" ht="15" customHeight="1" x14ac:dyDescent="0.25">
      <c r="A104" s="338"/>
      <c r="B104" s="1003" t="s">
        <v>343</v>
      </c>
      <c r="C104" s="1003"/>
      <c r="D104" s="1003"/>
      <c r="E104" s="1003"/>
      <c r="F104" s="331">
        <f>SUM(F100:F103)</f>
        <v>3</v>
      </c>
      <c r="G104" s="331">
        <f>SUM(G100:G103)</f>
        <v>1</v>
      </c>
      <c r="H104" s="331">
        <f>SUM(H100:H103)</f>
        <v>1</v>
      </c>
      <c r="I104" s="331">
        <f>SUM(I100:I103)</f>
        <v>0</v>
      </c>
      <c r="J104" s="331">
        <f>+F104+G104+H104+I104</f>
        <v>5</v>
      </c>
    </row>
    <row r="105" spans="1:11" ht="45" customHeight="1" x14ac:dyDescent="0.2">
      <c r="B105" s="1083" t="s">
        <v>129</v>
      </c>
      <c r="C105" s="1083"/>
      <c r="D105" s="1083"/>
      <c r="E105" s="1083"/>
      <c r="F105" s="1083"/>
      <c r="G105" s="1083"/>
      <c r="H105" s="1083"/>
      <c r="I105" s="1083"/>
      <c r="J105" s="1083"/>
      <c r="K105" s="85"/>
    </row>
    <row r="106" spans="1:11" x14ac:dyDescent="0.2">
      <c r="B106" s="513" t="s">
        <v>770</v>
      </c>
      <c r="C106" s="513"/>
      <c r="D106" s="513"/>
      <c r="E106" s="513"/>
      <c r="F106" s="513"/>
      <c r="G106" s="513"/>
      <c r="H106" s="513"/>
      <c r="I106" s="353">
        <v>0.1</v>
      </c>
      <c r="J106" s="366">
        <f>(F115+H115)*I106/J115</f>
        <v>6.6666666666666666E-2</v>
      </c>
      <c r="K106" s="85"/>
    </row>
    <row r="107" spans="1:11" ht="15" customHeight="1" x14ac:dyDescent="0.2">
      <c r="B107" s="1038" t="s">
        <v>24</v>
      </c>
      <c r="C107" s="1038"/>
      <c r="D107" s="1038"/>
      <c r="E107" s="1038"/>
      <c r="F107" s="296" t="s">
        <v>25</v>
      </c>
      <c r="G107" s="296" t="s">
        <v>26</v>
      </c>
      <c r="H107" s="296" t="s">
        <v>27</v>
      </c>
      <c r="I107" s="296" t="s">
        <v>28</v>
      </c>
      <c r="J107" s="296" t="s">
        <v>29</v>
      </c>
      <c r="K107" s="85"/>
    </row>
    <row r="108" spans="1:11" ht="53.25" customHeight="1" x14ac:dyDescent="0.2">
      <c r="A108" s="4">
        <v>1</v>
      </c>
      <c r="B108" s="1076" t="s">
        <v>771</v>
      </c>
      <c r="C108" s="1077"/>
      <c r="D108" s="1077"/>
      <c r="E108" s="1078"/>
      <c r="F108" s="330">
        <v>1</v>
      </c>
      <c r="G108" s="351"/>
      <c r="H108" s="351"/>
      <c r="I108" s="351"/>
      <c r="J108" s="407" t="s">
        <v>771</v>
      </c>
      <c r="K108" s="85"/>
    </row>
    <row r="109" spans="1:11" ht="37.5" customHeight="1" x14ac:dyDescent="0.2">
      <c r="A109" s="4">
        <v>2</v>
      </c>
      <c r="B109" s="1076" t="s">
        <v>772</v>
      </c>
      <c r="C109" s="1077"/>
      <c r="D109" s="1077"/>
      <c r="E109" s="1078"/>
      <c r="F109" s="330">
        <v>1</v>
      </c>
      <c r="G109" s="351"/>
      <c r="H109" s="351"/>
      <c r="I109" s="351"/>
      <c r="J109" s="407" t="s">
        <v>772</v>
      </c>
      <c r="K109" s="85"/>
    </row>
    <row r="110" spans="1:11" ht="37.5" customHeight="1" x14ac:dyDescent="0.2">
      <c r="A110" s="4">
        <v>4</v>
      </c>
      <c r="B110" s="1079" t="s">
        <v>773</v>
      </c>
      <c r="C110" s="1080"/>
      <c r="D110" s="1080"/>
      <c r="E110" s="1081"/>
      <c r="F110" s="293">
        <v>1</v>
      </c>
      <c r="G110" s="379"/>
      <c r="H110" s="379"/>
      <c r="I110" s="379"/>
      <c r="J110" s="407" t="s">
        <v>817</v>
      </c>
      <c r="K110" s="81"/>
    </row>
    <row r="111" spans="1:11" ht="37.5" customHeight="1" x14ac:dyDescent="0.2">
      <c r="A111" s="4">
        <v>5</v>
      </c>
      <c r="B111" s="1079" t="s">
        <v>774</v>
      </c>
      <c r="C111" s="1080"/>
      <c r="D111" s="1080"/>
      <c r="E111" s="1081"/>
      <c r="F111" s="293">
        <v>1</v>
      </c>
      <c r="G111" s="379"/>
      <c r="H111" s="379"/>
      <c r="I111" s="379"/>
      <c r="J111" s="407" t="s">
        <v>818</v>
      </c>
      <c r="K111" s="85"/>
    </row>
    <row r="112" spans="1:11" ht="37.5" customHeight="1" x14ac:dyDescent="0.2">
      <c r="A112" s="4">
        <v>6</v>
      </c>
      <c r="B112" s="1082" t="s">
        <v>775</v>
      </c>
      <c r="C112" s="1082"/>
      <c r="D112" s="1082"/>
      <c r="E112" s="1082"/>
      <c r="F112" s="330"/>
      <c r="G112" s="351"/>
      <c r="H112" s="351"/>
      <c r="I112" s="351"/>
      <c r="J112" s="407" t="s">
        <v>819</v>
      </c>
      <c r="K112" s="85"/>
    </row>
    <row r="113" spans="1:11" ht="37.5" customHeight="1" x14ac:dyDescent="0.2">
      <c r="A113" s="4">
        <v>7</v>
      </c>
      <c r="B113" s="1082" t="s">
        <v>776</v>
      </c>
      <c r="C113" s="1082"/>
      <c r="D113" s="1082"/>
      <c r="E113" s="1082"/>
      <c r="F113" s="330"/>
      <c r="G113" s="351">
        <v>1</v>
      </c>
      <c r="H113" s="351"/>
      <c r="I113" s="351"/>
      <c r="J113" s="407" t="s">
        <v>820</v>
      </c>
      <c r="K113" s="85"/>
    </row>
    <row r="114" spans="1:11" ht="21.75" customHeight="1" x14ac:dyDescent="0.2">
      <c r="A114" s="4">
        <v>8</v>
      </c>
      <c r="B114" s="3" t="s">
        <v>600</v>
      </c>
      <c r="F114" s="330"/>
      <c r="G114" s="351">
        <v>1</v>
      </c>
      <c r="H114" s="351"/>
      <c r="I114" s="351"/>
      <c r="J114" s="407"/>
      <c r="K114" s="85"/>
    </row>
    <row r="115" spans="1:11" s="322" customFormat="1" ht="18" customHeight="1" x14ac:dyDescent="0.2">
      <c r="A115" s="343"/>
      <c r="B115" s="1075" t="s">
        <v>353</v>
      </c>
      <c r="C115" s="1075"/>
      <c r="D115" s="1075"/>
      <c r="E115" s="1075"/>
      <c r="F115" s="408">
        <f>SUM(F108:F114)</f>
        <v>4</v>
      </c>
      <c r="G115" s="408">
        <f t="shared" ref="G115:I115" si="2">SUM(G108:G114)</f>
        <v>2</v>
      </c>
      <c r="H115" s="408">
        <f t="shared" si="2"/>
        <v>0</v>
      </c>
      <c r="I115" s="408">
        <f t="shared" si="2"/>
        <v>0</v>
      </c>
      <c r="J115" s="409">
        <f>+F115+G115+H115+I115</f>
        <v>6</v>
      </c>
      <c r="K115" s="285"/>
    </row>
    <row r="116" spans="1:11" ht="45" customHeight="1" x14ac:dyDescent="0.2">
      <c r="B116" s="574" t="s">
        <v>785</v>
      </c>
      <c r="C116" s="574"/>
      <c r="D116" s="574"/>
      <c r="E116" s="574"/>
      <c r="F116" s="574"/>
      <c r="G116" s="574"/>
      <c r="H116" s="574"/>
      <c r="I116" s="574"/>
      <c r="J116" s="574"/>
      <c r="K116" s="85"/>
    </row>
    <row r="117" spans="1:11" x14ac:dyDescent="0.2">
      <c r="B117" s="513" t="s">
        <v>602</v>
      </c>
      <c r="C117" s="513"/>
      <c r="D117" s="513"/>
      <c r="E117" s="513"/>
      <c r="F117" s="513"/>
      <c r="G117" s="513"/>
      <c r="H117" s="513"/>
      <c r="I117" s="353">
        <v>0.15</v>
      </c>
      <c r="J117" s="366">
        <f>(F122+H122)*I117/J122</f>
        <v>0.11249999999999999</v>
      </c>
      <c r="K117" s="85"/>
    </row>
    <row r="118" spans="1:11" ht="15" customHeight="1" x14ac:dyDescent="0.2">
      <c r="B118" s="1038" t="s">
        <v>24</v>
      </c>
      <c r="C118" s="1038"/>
      <c r="D118" s="1038"/>
      <c r="E118" s="1038"/>
      <c r="F118" s="296" t="s">
        <v>25</v>
      </c>
      <c r="G118" s="296" t="s">
        <v>26</v>
      </c>
      <c r="H118" s="296" t="s">
        <v>27</v>
      </c>
      <c r="I118" s="296" t="s">
        <v>28</v>
      </c>
      <c r="J118" s="296" t="s">
        <v>29</v>
      </c>
      <c r="K118" s="85"/>
    </row>
    <row r="119" spans="1:11" ht="45.75" customHeight="1" x14ac:dyDescent="0.2">
      <c r="A119" s="4">
        <v>1</v>
      </c>
      <c r="B119" s="1076" t="s">
        <v>777</v>
      </c>
      <c r="C119" s="1077"/>
      <c r="D119" s="1077"/>
      <c r="E119" s="1078"/>
      <c r="F119" s="330">
        <v>1</v>
      </c>
      <c r="G119" s="351"/>
      <c r="H119" s="351"/>
      <c r="I119" s="351"/>
      <c r="J119" s="407" t="s">
        <v>777</v>
      </c>
      <c r="K119" s="85"/>
    </row>
    <row r="120" spans="1:11" ht="57" customHeight="1" x14ac:dyDescent="0.2">
      <c r="A120" s="4">
        <v>2</v>
      </c>
      <c r="B120" s="1076" t="s">
        <v>778</v>
      </c>
      <c r="C120" s="1077"/>
      <c r="D120" s="1077"/>
      <c r="E120" s="1078"/>
      <c r="F120" s="330">
        <v>1</v>
      </c>
      <c r="G120" s="351"/>
      <c r="H120" s="351"/>
      <c r="I120" s="351">
        <v>1</v>
      </c>
      <c r="J120" s="410" t="s">
        <v>778</v>
      </c>
      <c r="K120" s="85"/>
    </row>
    <row r="121" spans="1:11" ht="57" customHeight="1" x14ac:dyDescent="0.2">
      <c r="A121" s="4">
        <v>3</v>
      </c>
      <c r="B121" s="411" t="s">
        <v>609</v>
      </c>
      <c r="C121" s="380"/>
      <c r="D121" s="380"/>
      <c r="E121" s="381"/>
      <c r="F121" s="330"/>
      <c r="G121" s="351"/>
      <c r="H121" s="351">
        <v>1</v>
      </c>
      <c r="I121" s="351"/>
      <c r="J121" s="374"/>
      <c r="K121" s="85"/>
    </row>
    <row r="122" spans="1:11" s="322" customFormat="1" ht="15" customHeight="1" x14ac:dyDescent="0.2">
      <c r="A122" s="343"/>
      <c r="B122" s="1072" t="s">
        <v>363</v>
      </c>
      <c r="C122" s="1073"/>
      <c r="D122" s="1073"/>
      <c r="E122" s="1074"/>
      <c r="F122" s="408">
        <f>SUM(F119:F121)</f>
        <v>2</v>
      </c>
      <c r="G122" s="408">
        <f t="shared" ref="G122:I122" si="3">SUM(G119:G121)</f>
        <v>0</v>
      </c>
      <c r="H122" s="408">
        <f t="shared" si="3"/>
        <v>1</v>
      </c>
      <c r="I122" s="408">
        <f t="shared" si="3"/>
        <v>1</v>
      </c>
      <c r="J122" s="409">
        <f>+F122+G122+H122+I122</f>
        <v>4</v>
      </c>
    </row>
    <row r="123" spans="1:11" ht="45" customHeight="1" x14ac:dyDescent="0.2">
      <c r="B123" s="574" t="s">
        <v>785</v>
      </c>
      <c r="C123" s="574"/>
      <c r="D123" s="574"/>
      <c r="E123" s="574"/>
      <c r="F123" s="574"/>
      <c r="G123" s="574"/>
      <c r="H123" s="574"/>
      <c r="I123" s="574"/>
      <c r="J123" s="574"/>
    </row>
    <row r="124" spans="1:11" x14ac:dyDescent="0.2">
      <c r="B124" s="614" t="s">
        <v>716</v>
      </c>
      <c r="C124" s="614"/>
      <c r="D124" s="614"/>
      <c r="E124" s="614"/>
      <c r="F124" s="614"/>
      <c r="G124" s="614"/>
      <c r="H124" s="614"/>
      <c r="I124" s="614"/>
      <c r="J124" s="366"/>
    </row>
    <row r="125" spans="1:11" ht="15" customHeight="1" x14ac:dyDescent="0.2">
      <c r="B125" s="1038" t="s">
        <v>24</v>
      </c>
      <c r="C125" s="1038"/>
      <c r="D125" s="1038"/>
      <c r="E125" s="1038"/>
      <c r="F125" s="296" t="s">
        <v>25</v>
      </c>
      <c r="G125" s="296" t="s">
        <v>26</v>
      </c>
      <c r="H125" s="296" t="s">
        <v>27</v>
      </c>
      <c r="I125" s="296" t="s">
        <v>28</v>
      </c>
      <c r="J125" s="296" t="s">
        <v>29</v>
      </c>
    </row>
    <row r="126" spans="1:11" ht="15" customHeight="1" x14ac:dyDescent="0.2">
      <c r="B126" s="1066"/>
      <c r="C126" s="1067"/>
      <c r="D126" s="1067"/>
      <c r="E126" s="1068"/>
      <c r="F126" s="351"/>
      <c r="G126" s="351"/>
      <c r="H126" s="351"/>
      <c r="I126" s="351"/>
      <c r="J126" s="382"/>
    </row>
    <row r="127" spans="1:11" ht="15" customHeight="1" x14ac:dyDescent="0.2">
      <c r="B127" s="1066"/>
      <c r="C127" s="1067"/>
      <c r="D127" s="1067"/>
      <c r="E127" s="1068"/>
      <c r="F127" s="351"/>
      <c r="G127" s="351"/>
      <c r="H127" s="351"/>
      <c r="I127" s="351"/>
      <c r="J127" s="382"/>
    </row>
    <row r="128" spans="1:11" ht="15" customHeight="1" x14ac:dyDescent="0.2">
      <c r="B128" s="1066"/>
      <c r="C128" s="1067"/>
      <c r="D128" s="1067"/>
      <c r="E128" s="1068"/>
      <c r="F128" s="351"/>
      <c r="G128" s="351"/>
      <c r="H128" s="351"/>
      <c r="I128" s="351"/>
      <c r="J128" s="382"/>
    </row>
    <row r="129" spans="2:10" ht="45" customHeight="1" x14ac:dyDescent="0.2">
      <c r="B129" s="574" t="s">
        <v>83</v>
      </c>
      <c r="C129" s="574"/>
      <c r="D129" s="574"/>
      <c r="E129" s="574"/>
      <c r="F129" s="574"/>
      <c r="G129" s="574"/>
      <c r="H129" s="574"/>
      <c r="I129" s="574"/>
      <c r="J129" s="366"/>
    </row>
    <row r="130" spans="2:10" x14ac:dyDescent="0.2">
      <c r="B130" s="1069" t="s">
        <v>232</v>
      </c>
      <c r="C130" s="1070"/>
      <c r="D130" s="1070"/>
      <c r="E130" s="1070"/>
      <c r="F130" s="1070"/>
      <c r="G130" s="1070"/>
      <c r="H130" s="1070"/>
      <c r="I130" s="1070"/>
      <c r="J130" s="1071"/>
    </row>
    <row r="131" spans="2:10" x14ac:dyDescent="0.2">
      <c r="B131" s="383" t="s">
        <v>233</v>
      </c>
      <c r="C131" s="1065" t="s">
        <v>821</v>
      </c>
      <c r="D131" s="1065"/>
      <c r="E131" s="1065"/>
      <c r="F131" s="1065"/>
      <c r="G131" s="1065"/>
      <c r="H131" s="1065"/>
      <c r="I131" s="1065"/>
      <c r="J131" s="1065"/>
    </row>
    <row r="132" spans="2:10" x14ac:dyDescent="0.2">
      <c r="B132" s="383" t="s">
        <v>822</v>
      </c>
      <c r="C132" s="1065" t="s">
        <v>612</v>
      </c>
      <c r="D132" s="1065"/>
      <c r="E132" s="1065"/>
      <c r="F132" s="1065"/>
      <c r="G132" s="1065"/>
      <c r="H132" s="1065"/>
      <c r="I132" s="1065"/>
      <c r="J132" s="1065"/>
    </row>
    <row r="133" spans="2:10" x14ac:dyDescent="0.2">
      <c r="B133" s="383" t="s">
        <v>779</v>
      </c>
      <c r="C133" s="1065" t="s">
        <v>823</v>
      </c>
      <c r="D133" s="1065"/>
      <c r="E133" s="1065"/>
      <c r="F133" s="1065"/>
      <c r="G133" s="1065"/>
      <c r="H133" s="1065"/>
      <c r="I133" s="1065"/>
      <c r="J133" s="1065"/>
    </row>
    <row r="134" spans="2:10" ht="27" customHeight="1" x14ac:dyDescent="0.2">
      <c r="B134" s="383" t="s">
        <v>780</v>
      </c>
      <c r="C134" s="1065" t="s">
        <v>824</v>
      </c>
      <c r="D134" s="1065"/>
      <c r="E134" s="1065"/>
      <c r="F134" s="1065"/>
      <c r="G134" s="1065"/>
      <c r="H134" s="1065"/>
      <c r="I134" s="1065"/>
      <c r="J134" s="1065"/>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2578125" defaultRowHeight="12.75" x14ac:dyDescent="0.2"/>
  <cols>
    <col min="1" max="1" width="9.28515625" style="4" customWidth="1"/>
    <col min="2" max="2" width="3" style="4" customWidth="1"/>
    <col min="3" max="3" width="28.85546875" style="3" customWidth="1"/>
    <col min="4" max="4" width="6.28515625" style="3" customWidth="1"/>
    <col min="5" max="5" width="7.42578125" style="3" customWidth="1"/>
    <col min="6" max="9" width="6.28515625" style="3" customWidth="1"/>
    <col min="10" max="10" width="12.7109375" style="3" customWidth="1"/>
    <col min="11" max="11" width="18.28515625" style="3" customWidth="1"/>
    <col min="12" max="12" width="22.7109375" style="3" customWidth="1"/>
    <col min="13" max="16384" width="11.42578125" style="3"/>
  </cols>
  <sheetData>
    <row r="1" spans="1:256" ht="14.25" customHeight="1" x14ac:dyDescent="0.2">
      <c r="A1" s="1"/>
      <c r="B1" s="1"/>
      <c r="C1" s="1121"/>
      <c r="D1" s="637" t="s">
        <v>0</v>
      </c>
      <c r="E1" s="637"/>
      <c r="F1" s="637"/>
      <c r="G1" s="637"/>
      <c r="H1" s="637"/>
      <c r="I1" s="637"/>
      <c r="J1" s="637"/>
      <c r="K1" s="637"/>
    </row>
    <row r="2" spans="1:256" ht="14.25" customHeight="1" x14ac:dyDescent="0.2">
      <c r="A2" s="1"/>
      <c r="B2" s="1"/>
      <c r="C2" s="1121"/>
      <c r="D2" s="637"/>
      <c r="E2" s="637"/>
      <c r="F2" s="637"/>
      <c r="G2" s="637"/>
      <c r="H2" s="637"/>
      <c r="I2" s="637"/>
      <c r="J2" s="637"/>
      <c r="K2" s="637"/>
    </row>
    <row r="3" spans="1:256" ht="14.25" customHeight="1" x14ac:dyDescent="0.2">
      <c r="A3" s="1"/>
      <c r="B3" s="1"/>
      <c r="C3" s="1121"/>
      <c r="D3" s="637"/>
      <c r="E3" s="637"/>
      <c r="F3" s="637"/>
      <c r="G3" s="637"/>
      <c r="H3" s="637"/>
      <c r="I3" s="637"/>
      <c r="J3" s="637"/>
      <c r="K3" s="637"/>
    </row>
    <row r="4" spans="1:256" ht="14.25" customHeight="1" x14ac:dyDescent="0.2">
      <c r="A4" s="1"/>
      <c r="B4" s="1"/>
      <c r="C4" s="1121"/>
      <c r="D4" s="500"/>
      <c r="E4" s="500"/>
      <c r="F4" s="500"/>
      <c r="G4" s="500"/>
      <c r="H4" s="500"/>
      <c r="I4" s="500"/>
      <c r="J4" s="500"/>
      <c r="K4" s="124"/>
    </row>
    <row r="5" spans="1:256" ht="23.25" customHeight="1" x14ac:dyDescent="0.2">
      <c r="A5" s="1"/>
      <c r="B5" s="1"/>
      <c r="C5" s="500"/>
      <c r="D5" s="500"/>
      <c r="E5" s="500"/>
      <c r="F5" s="500"/>
      <c r="G5" s="500"/>
      <c r="H5" s="500"/>
      <c r="I5" s="500"/>
      <c r="J5" s="500"/>
      <c r="K5" s="124"/>
    </row>
    <row r="6" spans="1:256" s="123" customFormat="1" ht="27" customHeight="1" x14ac:dyDescent="0.2">
      <c r="A6" s="125"/>
      <c r="B6" s="125"/>
      <c r="C6" s="1159" t="s">
        <v>825</v>
      </c>
      <c r="D6" s="1160"/>
      <c r="E6" s="1160"/>
      <c r="F6" s="1160"/>
      <c r="G6" s="1160"/>
      <c r="H6" s="1160"/>
      <c r="I6" s="1160"/>
      <c r="J6" s="1160"/>
      <c r="K6" s="1160"/>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2"/>
    </row>
    <row r="7" spans="1:256" s="123" customFormat="1" ht="14.25" customHeight="1" x14ac:dyDescent="0.2">
      <c r="A7" s="125"/>
      <c r="B7" s="125"/>
      <c r="C7" s="347" t="s">
        <v>826</v>
      </c>
      <c r="D7" s="1157" t="s">
        <v>827</v>
      </c>
      <c r="E7" s="1158"/>
      <c r="F7" s="1158"/>
      <c r="G7" s="1158"/>
      <c r="H7" s="1158"/>
      <c r="I7" s="1158"/>
      <c r="J7" s="1158"/>
      <c r="K7" s="1158"/>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2"/>
    </row>
    <row r="8" spans="1:256" s="123" customFormat="1" ht="14.25" customHeight="1" x14ac:dyDescent="0.2">
      <c r="A8" s="125"/>
      <c r="B8" s="125"/>
      <c r="C8" s="412" t="s">
        <v>467</v>
      </c>
      <c r="D8" s="1150" t="s">
        <v>828</v>
      </c>
      <c r="E8" s="1151"/>
      <c r="F8" s="1151"/>
      <c r="G8" s="1151"/>
      <c r="H8" s="1151"/>
      <c r="I8" s="1152"/>
      <c r="J8" s="1153" t="s">
        <v>462</v>
      </c>
      <c r="K8" s="1153"/>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2"/>
    </row>
    <row r="9" spans="1:256" s="123" customFormat="1" ht="14.25" customHeight="1" x14ac:dyDescent="0.2">
      <c r="A9" s="125"/>
      <c r="B9" s="125"/>
      <c r="C9" s="1154" t="s">
        <v>829</v>
      </c>
      <c r="D9" s="1155"/>
      <c r="E9" s="1156"/>
      <c r="F9" s="413" t="s">
        <v>25</v>
      </c>
      <c r="G9" s="413" t="s">
        <v>26</v>
      </c>
      <c r="H9" s="413" t="s">
        <v>27</v>
      </c>
      <c r="I9" s="414" t="s">
        <v>28</v>
      </c>
      <c r="J9" s="1153"/>
      <c r="K9" s="1153"/>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2"/>
    </row>
    <row r="10" spans="1:256" ht="44.25" customHeight="1" x14ac:dyDescent="0.2">
      <c r="A10" s="4">
        <v>1</v>
      </c>
      <c r="B10" s="1137" t="s">
        <v>830</v>
      </c>
      <c r="C10" s="1100" t="s">
        <v>831</v>
      </c>
      <c r="D10" s="1101"/>
      <c r="E10" s="1134"/>
      <c r="F10" s="376"/>
      <c r="G10" s="376">
        <v>1</v>
      </c>
      <c r="H10" s="376"/>
      <c r="I10" s="376"/>
      <c r="J10" s="1135" t="s">
        <v>832</v>
      </c>
      <c r="K10" s="1136"/>
      <c r="L10" s="345"/>
      <c r="M10" s="345"/>
    </row>
    <row r="11" spans="1:256" ht="44.1" customHeight="1" x14ac:dyDescent="0.2">
      <c r="A11" s="4">
        <v>2</v>
      </c>
      <c r="B11" s="1137"/>
      <c r="C11" s="1100" t="s">
        <v>833</v>
      </c>
      <c r="D11" s="1101"/>
      <c r="E11" s="1134"/>
      <c r="F11" s="376">
        <v>1</v>
      </c>
      <c r="G11" s="376"/>
      <c r="H11" s="376"/>
      <c r="I11" s="376"/>
      <c r="J11" s="1087" t="s">
        <v>834</v>
      </c>
      <c r="K11" s="1087"/>
    </row>
    <row r="12" spans="1:256" ht="96.75" customHeight="1" x14ac:dyDescent="0.2">
      <c r="A12" s="4">
        <v>3</v>
      </c>
      <c r="B12" s="1137"/>
      <c r="C12" s="1100" t="s">
        <v>835</v>
      </c>
      <c r="D12" s="1101"/>
      <c r="E12" s="1134"/>
      <c r="F12" s="376">
        <v>1</v>
      </c>
      <c r="G12" s="376"/>
      <c r="H12" s="376"/>
      <c r="I12" s="376"/>
      <c r="J12" s="1087" t="s">
        <v>836</v>
      </c>
      <c r="K12" s="1087"/>
    </row>
    <row r="13" spans="1:256" ht="70.5" customHeight="1" x14ac:dyDescent="0.2">
      <c r="A13" s="4">
        <v>4</v>
      </c>
      <c r="B13" s="1137"/>
      <c r="C13" s="1100" t="s">
        <v>837</v>
      </c>
      <c r="D13" s="1101"/>
      <c r="E13" s="1134"/>
      <c r="F13" s="376">
        <v>1</v>
      </c>
      <c r="G13" s="376"/>
      <c r="H13" s="376"/>
      <c r="I13" s="376"/>
      <c r="J13" s="1087" t="s">
        <v>838</v>
      </c>
      <c r="K13" s="1087"/>
    </row>
    <row r="14" spans="1:256" ht="72" customHeight="1" x14ac:dyDescent="0.2">
      <c r="A14" s="4">
        <v>5</v>
      </c>
      <c r="B14" s="1137" t="s">
        <v>839</v>
      </c>
      <c r="C14" s="1100" t="s">
        <v>840</v>
      </c>
      <c r="D14" s="1101"/>
      <c r="E14" s="1134"/>
      <c r="F14" s="376"/>
      <c r="G14" s="376">
        <v>1</v>
      </c>
      <c r="H14" s="376"/>
      <c r="I14" s="376"/>
      <c r="J14" s="1087" t="s">
        <v>841</v>
      </c>
      <c r="K14" s="1087"/>
    </row>
    <row r="15" spans="1:256" ht="30" customHeight="1" x14ac:dyDescent="0.2">
      <c r="A15" s="4">
        <v>6</v>
      </c>
      <c r="B15" s="1137"/>
      <c r="C15" s="1100" t="s">
        <v>842</v>
      </c>
      <c r="D15" s="1101"/>
      <c r="E15" s="1134"/>
      <c r="F15" s="376">
        <v>1</v>
      </c>
      <c r="G15" s="376"/>
      <c r="H15" s="376"/>
      <c r="I15" s="376"/>
      <c r="J15" s="1087" t="s">
        <v>843</v>
      </c>
      <c r="K15" s="1087"/>
    </row>
    <row r="16" spans="1:256" ht="24.95" customHeight="1" x14ac:dyDescent="0.2">
      <c r="A16" s="4">
        <v>7</v>
      </c>
      <c r="B16" s="1137"/>
      <c r="C16" s="1141" t="s">
        <v>844</v>
      </c>
      <c r="D16" s="1141"/>
      <c r="E16" s="1141"/>
      <c r="F16" s="376">
        <v>1</v>
      </c>
      <c r="G16" s="376"/>
      <c r="H16" s="376"/>
      <c r="I16" s="376"/>
      <c r="J16" s="1084" t="s">
        <v>845</v>
      </c>
      <c r="K16" s="1084"/>
    </row>
    <row r="17" spans="1:11" ht="24.95" customHeight="1" x14ac:dyDescent="0.2">
      <c r="A17" s="4">
        <v>8</v>
      </c>
      <c r="B17" s="1137"/>
      <c r="C17" s="1141" t="s">
        <v>846</v>
      </c>
      <c r="D17" s="1141"/>
      <c r="E17" s="1141"/>
      <c r="F17" s="376">
        <v>1</v>
      </c>
      <c r="G17" s="376"/>
      <c r="H17" s="376"/>
      <c r="I17" s="376"/>
      <c r="J17" s="1084" t="s">
        <v>845</v>
      </c>
      <c r="K17" s="1084"/>
    </row>
    <row r="18" spans="1:11" ht="31.5" customHeight="1" x14ac:dyDescent="0.2">
      <c r="A18" s="4">
        <v>9</v>
      </c>
      <c r="B18" s="1137"/>
      <c r="C18" s="1148" t="s">
        <v>847</v>
      </c>
      <c r="D18" s="1148"/>
      <c r="E18" s="1148"/>
      <c r="F18" s="376">
        <v>1</v>
      </c>
      <c r="G18" s="376"/>
      <c r="H18" s="376"/>
      <c r="I18" s="376"/>
      <c r="J18" s="1135" t="s">
        <v>848</v>
      </c>
      <c r="K18" s="1136"/>
    </row>
    <row r="19" spans="1:11" ht="23.1" customHeight="1" x14ac:dyDescent="0.2">
      <c r="A19" s="4">
        <v>10</v>
      </c>
      <c r="B19" s="1137"/>
      <c r="C19" s="1148" t="s">
        <v>849</v>
      </c>
      <c r="D19" s="1148"/>
      <c r="E19" s="1148"/>
      <c r="F19" s="376"/>
      <c r="G19" s="376">
        <v>1</v>
      </c>
      <c r="H19" s="376"/>
      <c r="I19" s="376"/>
      <c r="J19" s="1087" t="s">
        <v>850</v>
      </c>
      <c r="K19" s="1087"/>
    </row>
    <row r="20" spans="1:11" ht="26.1" customHeight="1" x14ac:dyDescent="0.2">
      <c r="A20" s="4">
        <v>11</v>
      </c>
      <c r="B20" s="1137"/>
      <c r="C20" s="1145" t="s">
        <v>851</v>
      </c>
      <c r="D20" s="1146"/>
      <c r="E20" s="1147"/>
      <c r="F20" s="376">
        <v>1</v>
      </c>
      <c r="G20" s="376"/>
      <c r="H20" s="376"/>
      <c r="I20" s="376"/>
      <c r="J20" s="1087" t="s">
        <v>845</v>
      </c>
      <c r="K20" s="1087"/>
    </row>
    <row r="21" spans="1:11" ht="18.95" customHeight="1" x14ac:dyDescent="0.2">
      <c r="A21" s="4">
        <v>12</v>
      </c>
      <c r="B21" s="1137"/>
      <c r="C21" s="1141" t="s">
        <v>852</v>
      </c>
      <c r="D21" s="1141"/>
      <c r="E21" s="1141"/>
      <c r="F21" s="376"/>
      <c r="G21" s="376">
        <v>1</v>
      </c>
      <c r="H21" s="376"/>
      <c r="I21" s="376"/>
      <c r="J21" s="1088" t="s">
        <v>468</v>
      </c>
      <c r="K21" s="1149"/>
    </row>
    <row r="22" spans="1:11" ht="29.25" customHeight="1" x14ac:dyDescent="0.2">
      <c r="A22" s="4">
        <v>13</v>
      </c>
      <c r="B22" s="1137"/>
      <c r="C22" s="1100" t="s">
        <v>853</v>
      </c>
      <c r="D22" s="1101"/>
      <c r="E22" s="1134"/>
      <c r="F22" s="376">
        <v>1</v>
      </c>
      <c r="G22" s="376"/>
      <c r="H22" s="376"/>
      <c r="I22" s="376"/>
      <c r="J22" s="1087" t="s">
        <v>854</v>
      </c>
      <c r="K22" s="1087"/>
    </row>
    <row r="23" spans="1:11" ht="33" customHeight="1" x14ac:dyDescent="0.2">
      <c r="A23" s="4">
        <v>14</v>
      </c>
      <c r="B23" s="1137"/>
      <c r="C23" s="1141" t="s">
        <v>855</v>
      </c>
      <c r="D23" s="1141"/>
      <c r="E23" s="1141"/>
      <c r="F23" s="376"/>
      <c r="G23" s="376">
        <v>1</v>
      </c>
      <c r="H23" s="376"/>
      <c r="I23" s="376"/>
      <c r="J23" s="1135" t="s">
        <v>468</v>
      </c>
      <c r="K23" s="1136"/>
    </row>
    <row r="24" spans="1:11" ht="48.95" customHeight="1" x14ac:dyDescent="0.2">
      <c r="A24" s="4">
        <v>15</v>
      </c>
      <c r="B24" s="1137"/>
      <c r="C24" s="1141" t="s">
        <v>856</v>
      </c>
      <c r="D24" s="1141"/>
      <c r="E24" s="1141"/>
      <c r="F24" s="376"/>
      <c r="G24" s="376">
        <v>1</v>
      </c>
      <c r="H24" s="376"/>
      <c r="I24" s="376"/>
      <c r="J24" s="1087" t="s">
        <v>857</v>
      </c>
      <c r="K24" s="1087"/>
    </row>
    <row r="25" spans="1:11" ht="41.25" customHeight="1" x14ac:dyDescent="0.2">
      <c r="A25" s="4">
        <v>16</v>
      </c>
      <c r="B25" s="1142" t="s">
        <v>858</v>
      </c>
      <c r="C25" s="1100" t="s">
        <v>859</v>
      </c>
      <c r="D25" s="1101"/>
      <c r="E25" s="1134"/>
      <c r="F25" s="376">
        <v>1</v>
      </c>
      <c r="G25" s="376"/>
      <c r="H25" s="376"/>
      <c r="I25" s="376"/>
      <c r="J25" s="1087" t="s">
        <v>860</v>
      </c>
      <c r="K25" s="1087"/>
    </row>
    <row r="26" spans="1:11" ht="54.75" customHeight="1" x14ac:dyDescent="0.2">
      <c r="A26" s="4">
        <v>17</v>
      </c>
      <c r="B26" s="1143"/>
      <c r="C26" s="1100" t="s">
        <v>861</v>
      </c>
      <c r="D26" s="1101"/>
      <c r="E26" s="1134"/>
      <c r="F26" s="376"/>
      <c r="G26" s="376">
        <v>1</v>
      </c>
      <c r="H26" s="376"/>
      <c r="I26" s="376"/>
      <c r="J26" s="1135" t="s">
        <v>862</v>
      </c>
      <c r="K26" s="1136"/>
    </row>
    <row r="27" spans="1:11" ht="54.75" customHeight="1" x14ac:dyDescent="0.2">
      <c r="A27" s="4">
        <v>18</v>
      </c>
      <c r="B27" s="1143"/>
      <c r="C27" s="1100" t="s">
        <v>863</v>
      </c>
      <c r="D27" s="1101"/>
      <c r="E27" s="1134"/>
      <c r="F27" s="376"/>
      <c r="G27" s="376">
        <v>1</v>
      </c>
      <c r="H27" s="376"/>
      <c r="I27" s="376"/>
      <c r="J27" s="1135" t="s">
        <v>862</v>
      </c>
      <c r="K27" s="1136"/>
    </row>
    <row r="28" spans="1:11" ht="54.75" customHeight="1" x14ac:dyDescent="0.2">
      <c r="A28" s="4">
        <v>19</v>
      </c>
      <c r="B28" s="1143"/>
      <c r="C28" s="1100" t="s">
        <v>864</v>
      </c>
      <c r="D28" s="1101"/>
      <c r="E28" s="1134"/>
      <c r="F28" s="376"/>
      <c r="G28" s="376">
        <v>1</v>
      </c>
      <c r="H28" s="376"/>
      <c r="I28" s="376"/>
      <c r="J28" s="1135" t="s">
        <v>862</v>
      </c>
      <c r="K28" s="1136"/>
    </row>
    <row r="29" spans="1:11" ht="46.5" customHeight="1" x14ac:dyDescent="0.2">
      <c r="A29" s="4">
        <v>20</v>
      </c>
      <c r="B29" s="1144"/>
      <c r="C29" s="1100" t="s">
        <v>865</v>
      </c>
      <c r="D29" s="1101"/>
      <c r="E29" s="1134"/>
      <c r="F29" s="376">
        <v>1</v>
      </c>
      <c r="G29" s="376"/>
      <c r="H29" s="376"/>
      <c r="I29" s="376"/>
      <c r="J29" s="1135" t="s">
        <v>866</v>
      </c>
      <c r="K29" s="1136"/>
    </row>
    <row r="30" spans="1:11" ht="57.75" customHeight="1" x14ac:dyDescent="0.2">
      <c r="A30" s="4">
        <v>21</v>
      </c>
      <c r="B30" s="1137" t="s">
        <v>867</v>
      </c>
      <c r="C30" s="1100" t="s">
        <v>868</v>
      </c>
      <c r="D30" s="1101"/>
      <c r="E30" s="1134"/>
      <c r="F30" s="376"/>
      <c r="G30" s="376"/>
      <c r="H30" s="376">
        <v>1</v>
      </c>
      <c r="I30" s="376"/>
      <c r="J30" s="1135" t="s">
        <v>869</v>
      </c>
      <c r="K30" s="1136"/>
    </row>
    <row r="31" spans="1:11" ht="46.5" customHeight="1" x14ac:dyDescent="0.2">
      <c r="A31" s="4">
        <v>22</v>
      </c>
      <c r="B31" s="1137"/>
      <c r="C31" s="1100" t="s">
        <v>870</v>
      </c>
      <c r="D31" s="1101"/>
      <c r="E31" s="1134"/>
      <c r="F31" s="376"/>
      <c r="G31" s="376"/>
      <c r="H31" s="376">
        <v>1</v>
      </c>
      <c r="I31" s="376"/>
      <c r="J31" s="1135" t="s">
        <v>869</v>
      </c>
      <c r="K31" s="1136"/>
    </row>
    <row r="32" spans="1:11" ht="53.1" customHeight="1" x14ac:dyDescent="0.2">
      <c r="A32" s="4">
        <v>23</v>
      </c>
      <c r="B32" s="1137"/>
      <c r="C32" s="1138" t="s">
        <v>871</v>
      </c>
      <c r="D32" s="1139"/>
      <c r="E32" s="1140"/>
      <c r="F32" s="376"/>
      <c r="G32" s="376"/>
      <c r="H32" s="376">
        <v>1</v>
      </c>
      <c r="I32" s="376"/>
      <c r="J32" s="1135" t="s">
        <v>869</v>
      </c>
      <c r="K32" s="1136"/>
    </row>
    <row r="33" spans="1:12" ht="31.5" customHeight="1" x14ac:dyDescent="0.2">
      <c r="A33" s="4">
        <v>24</v>
      </c>
      <c r="B33" s="1133" t="s">
        <v>872</v>
      </c>
      <c r="C33" s="1100" t="s">
        <v>873</v>
      </c>
      <c r="D33" s="1101"/>
      <c r="E33" s="1134"/>
      <c r="F33" s="376"/>
      <c r="G33" s="376"/>
      <c r="H33" s="376">
        <v>1</v>
      </c>
      <c r="I33" s="376"/>
      <c r="J33" s="1087" t="s">
        <v>874</v>
      </c>
      <c r="K33" s="1087"/>
    </row>
    <row r="34" spans="1:12" ht="45" customHeight="1" x14ac:dyDescent="0.2">
      <c r="A34" s="4">
        <v>25</v>
      </c>
      <c r="B34" s="1133"/>
      <c r="C34" s="1100" t="s">
        <v>875</v>
      </c>
      <c r="D34" s="1101"/>
      <c r="E34" s="1134"/>
      <c r="F34" s="376">
        <v>1</v>
      </c>
      <c r="G34" s="376"/>
      <c r="H34" s="376"/>
      <c r="I34" s="376"/>
      <c r="J34" s="1135" t="s">
        <v>876</v>
      </c>
      <c r="K34" s="1136"/>
    </row>
    <row r="35" spans="1:12" ht="30.75" customHeight="1" x14ac:dyDescent="0.2">
      <c r="A35" s="4">
        <v>26</v>
      </c>
      <c r="B35" s="1133"/>
      <c r="C35" s="1100" t="s">
        <v>877</v>
      </c>
      <c r="D35" s="1101"/>
      <c r="E35" s="1134"/>
      <c r="F35" s="376"/>
      <c r="G35" s="376">
        <v>1</v>
      </c>
      <c r="H35" s="376"/>
      <c r="I35" s="376"/>
      <c r="J35" s="1135" t="s">
        <v>878</v>
      </c>
      <c r="K35" s="1136"/>
    </row>
    <row r="36" spans="1:12" ht="36.950000000000003" customHeight="1" x14ac:dyDescent="0.2">
      <c r="A36" s="4">
        <v>27</v>
      </c>
      <c r="B36" s="1133"/>
      <c r="C36" s="1100" t="s">
        <v>879</v>
      </c>
      <c r="D36" s="1101"/>
      <c r="E36" s="1134"/>
      <c r="F36" s="376">
        <v>1</v>
      </c>
      <c r="G36" s="376"/>
      <c r="H36" s="376"/>
      <c r="I36" s="376"/>
      <c r="J36" s="1135" t="s">
        <v>880</v>
      </c>
      <c r="K36" s="1136"/>
    </row>
    <row r="37" spans="1:12" s="418" customFormat="1" x14ac:dyDescent="0.2">
      <c r="A37" s="415"/>
      <c r="B37" s="415"/>
      <c r="C37" s="1129" t="s">
        <v>376</v>
      </c>
      <c r="D37" s="1130"/>
      <c r="E37" s="1131"/>
      <c r="F37" s="416">
        <f>SUM(F10:F36)</f>
        <v>13</v>
      </c>
      <c r="G37" s="416">
        <f>SUM(G10:G36)</f>
        <v>10</v>
      </c>
      <c r="H37" s="416">
        <f>SUM(H10:H36)</f>
        <v>4</v>
      </c>
      <c r="I37" s="416">
        <f>SUM(I10:I36)</f>
        <v>0</v>
      </c>
      <c r="J37" s="1132">
        <f>+F37/A36</f>
        <v>0.48148148148148145</v>
      </c>
      <c r="K37" s="1132"/>
      <c r="L37" s="417"/>
    </row>
    <row r="38" spans="1:12" ht="73.5" customHeight="1" x14ac:dyDescent="0.2">
      <c r="C38" s="1083" t="s">
        <v>881</v>
      </c>
      <c r="D38" s="1083"/>
      <c r="E38" s="1083"/>
      <c r="F38" s="1083"/>
      <c r="G38" s="1083"/>
      <c r="H38" s="1083"/>
      <c r="I38" s="1083"/>
      <c r="J38" s="1083"/>
      <c r="K38" s="1083"/>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5. S. Bucal AHC CS Boston</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2021-05-28T03:05:09Z</dcterms:modified>
</cp:coreProperties>
</file>