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E:\Carola\Desktop\AÑO 2021\CONTRATO 2182 DE 2021\INFORMES CONTRATO 2182 DE 2021\INFORME 4\ALCANCE 1 EAPB\5. SANITAS\"/>
    </mc:Choice>
  </mc:AlternateContent>
  <xr:revisionPtr revIDLastSave="0" documentId="13_ncr:1_{18988730-D810-4129-8FA1-495C1E06E41E}" xr6:coauthVersionLast="47" xr6:coauthVersionMax="47" xr10:uidLastSave="{00000000-0000-0000-0000-000000000000}"/>
  <bookViews>
    <workbookView xWindow="-120" yWindow="-120" windowWidth="20730" windowHeight="11160" xr2:uid="{00000000-000D-0000-FFFF-FFFF00000000}"/>
  </bookViews>
  <sheets>
    <sheet name="5.S.Bucal EAPB SANITA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G58" i="4" s="1"/>
  <c r="H23" i="4"/>
  <c r="H58" i="4" s="1"/>
  <c r="I23" i="4"/>
  <c r="I58" i="4" s="1"/>
  <c r="E58" i="4"/>
  <c r="G51" i="4"/>
  <c r="G59" i="4" s="1"/>
  <c r="H51" i="4"/>
  <c r="H59" i="4" s="1"/>
  <c r="I51" i="4"/>
  <c r="I59" i="4" s="1"/>
  <c r="F51" i="4"/>
  <c r="F59" i="4" s="1"/>
  <c r="G56" i="4"/>
  <c r="G60" i="4" s="1"/>
  <c r="H56" i="4"/>
  <c r="H60" i="4" s="1"/>
  <c r="I56" i="4"/>
  <c r="I60" i="4" s="1"/>
  <c r="F56" i="4"/>
  <c r="F60" i="4" s="1"/>
  <c r="F23" i="4"/>
  <c r="E60" i="4"/>
  <c r="E59" i="4"/>
  <c r="E51" i="4" l="1"/>
  <c r="F24" i="4" s="1"/>
  <c r="J59" i="4" s="1"/>
  <c r="I61" i="4"/>
  <c r="H61" i="4"/>
  <c r="G61" i="4"/>
  <c r="E23" i="4"/>
  <c r="F5" i="4" s="1"/>
  <c r="J58" i="4" s="1"/>
  <c r="F58" i="4"/>
  <c r="F61" i="4" s="1"/>
  <c r="E56" i="4"/>
  <c r="F52" i="4" s="1"/>
  <c r="J60" i="4" s="1"/>
  <c r="J6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author>
  </authors>
  <commentList>
    <comment ref="C7" authorId="0" shapeId="0" xr:uid="{00000000-0006-0000-0200-000001000000}">
      <text>
        <r>
          <rPr>
            <b/>
            <sz val="9"/>
            <color indexed="81"/>
            <rFont val="Tahoma"/>
            <family val="2"/>
          </rPr>
          <t>FAMILIA:</t>
        </r>
        <r>
          <rPr>
            <sz val="9"/>
            <color indexed="81"/>
            <rFont val="Tahoma"/>
            <family val="2"/>
          </rPr>
          <t xml:space="preserve">
Numerales 1, 2 y 5 del artículo 2.5.1.2.1.del Decreto 780 de 2016 Art.35 Resolución 2481 de 2020. Res. 3280 de 2018
</t>
        </r>
      </text>
    </comment>
    <comment ref="C8" authorId="0" shapeId="0" xr:uid="{00000000-0006-0000-0200-000002000000}">
      <text>
        <r>
          <rPr>
            <b/>
            <sz val="9"/>
            <color indexed="81"/>
            <rFont val="Tahoma"/>
            <family val="2"/>
          </rPr>
          <t>FAMILIA:</t>
        </r>
        <r>
          <rPr>
            <sz val="9"/>
            <color indexed="81"/>
            <rFont val="Tahoma"/>
            <family val="2"/>
          </rPr>
          <t xml:space="preserve">
Artículo 2, literales c), d) y e) del artículo 6 y artículo 8 de la Ley 1751 de 2015.
Resolución 2481 de 2020. Res. 3280 de 2018
</t>
        </r>
      </text>
    </comment>
    <comment ref="C9" authorId="0" shapeId="0" xr:uid="{00000000-0006-0000-0200-000003000000}">
      <text>
        <r>
          <rPr>
            <b/>
            <sz val="9"/>
            <color indexed="81"/>
            <rFont val="Tahoma"/>
            <family val="2"/>
          </rPr>
          <t>FAMILIA:</t>
        </r>
        <r>
          <rPr>
            <sz val="9"/>
            <color indexed="81"/>
            <rFont val="Tahoma"/>
            <family val="2"/>
          </rPr>
          <t xml:space="preserve">
Artículo 125 del Decreto Ley 019 de 2012. Res. 3100 de 2019 estándar Historia Clínica e  interdependencia de servicios, Resolución 2481 de 2020</t>
        </r>
      </text>
    </comment>
    <comment ref="C10" authorId="0" shapeId="0" xr:uid="{00000000-0006-0000-0200-000004000000}">
      <text>
        <r>
          <rPr>
            <b/>
            <sz val="9"/>
            <color indexed="81"/>
            <rFont val="Tahoma"/>
            <family val="2"/>
          </rPr>
          <t>FAMILIA:</t>
        </r>
        <r>
          <rPr>
            <sz val="9"/>
            <color indexed="81"/>
            <rFont val="Tahoma"/>
            <family val="2"/>
          </rPr>
          <t xml:space="preserve">
Artículo 123 del Decreto 019 de 2012; parágrafo 3 del artículo 1 de la Resolución 1552 de 2013; artículo 124 del Decreto Ley 019 de 2012; numerales 1 y 2 del artículo 2.5.1.2.1. y parágrafo 1 del artículo 2.5.3.4.5. del Decreto 780 de 2016; artículo 14 de la Resolución 5857 de 2018;( 2481 DE 2020) parágrafo 1 del art. 16 de la Ley 1122 de 2007.</t>
        </r>
      </text>
    </comment>
    <comment ref="C11" authorId="0" shapeId="0" xr:uid="{00000000-0006-0000-0200-000005000000}">
      <text>
        <r>
          <rPr>
            <b/>
            <sz val="9"/>
            <color indexed="81"/>
            <rFont val="Tahoma"/>
            <family val="2"/>
          </rPr>
          <t>FAMILIA:</t>
        </r>
        <r>
          <rPr>
            <sz val="9"/>
            <color indexed="81"/>
            <rFont val="Tahoma"/>
            <family val="2"/>
          </rPr>
          <t xml:space="preserve">
Artículo 1 de la Resolución 1552 de 2013 Artículo 124 del Decreto Ley 019 de 2012 Numerales 1 y 2 del Artículo 2.5.1.2.1.del Decreto 780 de 2016 Artículo 12 de la Resolución 5857 de 2018. ( 2481 DE 2020) </t>
        </r>
      </text>
    </comment>
    <comment ref="C12" authorId="0" shapeId="0" xr:uid="{00000000-0006-0000-0200-000006000000}">
      <text>
        <r>
          <rPr>
            <b/>
            <sz val="9"/>
            <color indexed="81"/>
            <rFont val="Tahoma"/>
            <family val="2"/>
          </rPr>
          <t>FAMILIA:</t>
        </r>
        <r>
          <rPr>
            <sz val="9"/>
            <color indexed="81"/>
            <rFont val="Tahoma"/>
            <family val="2"/>
          </rPr>
          <t xml:space="preserve">
Artículo 2.5.3.2.16 y numeral 4 del artículo 2.5.2.3.8. del Decreto 780 de 2016
Res. 3100 de 2018 . Referencia y contra referencia Estándar interdependencia de servicios 
Resolución 2481 de 2020</t>
        </r>
      </text>
    </comment>
    <comment ref="C14" authorId="0" shapeId="0" xr:uid="{00000000-0006-0000-0200-000007000000}">
      <text>
        <r>
          <rPr>
            <b/>
            <sz val="9"/>
            <color indexed="81"/>
            <rFont val="Tahoma"/>
            <family val="2"/>
          </rPr>
          <t>FAMILIA:</t>
        </r>
        <r>
          <rPr>
            <sz val="9"/>
            <color indexed="81"/>
            <rFont val="Tahoma"/>
            <family val="2"/>
          </rPr>
          <t xml:space="preserve">
Artículo 131 del Decreto Ley 019 de 2012</t>
        </r>
      </text>
    </comment>
    <comment ref="C15" authorId="0" shapeId="0" xr:uid="{00000000-0006-0000-0200-000008000000}">
      <text>
        <r>
          <rPr>
            <b/>
            <sz val="9"/>
            <color indexed="81"/>
            <rFont val="Tahoma"/>
            <family val="2"/>
          </rPr>
          <t>FAMILIA:</t>
        </r>
        <r>
          <rPr>
            <sz val="9"/>
            <color indexed="81"/>
            <rFont val="Tahoma"/>
            <family val="2"/>
          </rPr>
          <t xml:space="preserve">
Artículos 38 y 47 de la Resolución 5269 de 2017
</t>
        </r>
      </text>
    </comment>
    <comment ref="C16" authorId="0" shapeId="0" xr:uid="{00000000-0006-0000-0200-000009000000}">
      <text>
        <r>
          <rPr>
            <b/>
            <sz val="9"/>
            <color indexed="81"/>
            <rFont val="Tahoma"/>
            <family val="2"/>
          </rPr>
          <t>FAMILIA:</t>
        </r>
        <r>
          <rPr>
            <sz val="9"/>
            <color indexed="81"/>
            <rFont val="Tahoma"/>
            <family val="2"/>
          </rPr>
          <t xml:space="preserve">
Numerales 1 y 2 del Artículo 2.5.1.2.1.del Decreto 780 de 2016Artículo 1 de la Resolución 1604 de 2013.
</t>
        </r>
      </text>
    </comment>
    <comment ref="C17" authorId="0" shapeId="0" xr:uid="{00000000-0006-0000-0200-00000A000000}">
      <text>
        <r>
          <rPr>
            <b/>
            <sz val="9"/>
            <color indexed="81"/>
            <rFont val="Tahoma"/>
            <family val="2"/>
          </rPr>
          <t>FAMILIA:</t>
        </r>
        <r>
          <rPr>
            <sz val="9"/>
            <color indexed="81"/>
            <rFont val="Tahoma"/>
            <family val="2"/>
          </rPr>
          <t xml:space="preserve">
Artículo 2.10.1.1.3. del Decreto 780 de 2016 e inciso 15 del numeral 4.2. y numeral 4.4. del artículo 4 de la Resolución 4343 de 2012.</t>
        </r>
      </text>
    </comment>
    <comment ref="C18" authorId="0" shapeId="0" xr:uid="{00000000-0006-0000-0200-00000B000000}">
      <text>
        <r>
          <rPr>
            <b/>
            <sz val="9"/>
            <color indexed="81"/>
            <rFont val="Tahoma"/>
            <family val="2"/>
          </rPr>
          <t>FAMILIA:</t>
        </r>
        <r>
          <rPr>
            <sz val="9"/>
            <color indexed="81"/>
            <rFont val="Tahoma"/>
            <family val="2"/>
          </rPr>
          <t xml:space="preserve">
Numerales 4.2. y 4.4. del artículo 4 de la Resolución 4343 de 2012, en concordancia con los artículos 14 y 20 de la Ley 1437 de 2011</t>
        </r>
      </text>
    </comment>
    <comment ref="C20" authorId="0" shapeId="0" xr:uid="{00000000-0006-0000-0200-00000C000000}">
      <text>
        <r>
          <rPr>
            <b/>
            <sz val="9"/>
            <color indexed="81"/>
            <rFont val="Tahoma"/>
            <family val="2"/>
          </rPr>
          <t>FAMILIA:</t>
        </r>
        <r>
          <rPr>
            <sz val="9"/>
            <color indexed="81"/>
            <rFont val="Tahoma"/>
            <family val="2"/>
          </rPr>
          <t xml:space="preserve">
Numerales 1, 2 y 5 del Artículo 2.5.1.2.1.del Decreto 780 de 2016. Artículo 2, literales c), d) y e) del artículo 6 y artículo 8 de la Ley 1751 de 2015. Artículo 9 de la Resolución 5857 de 2018 ( 2481 DE 2020)
</t>
        </r>
      </text>
    </comment>
    <comment ref="C26" authorId="0" shapeId="0" xr:uid="{00000000-0006-0000-0200-00000D000000}">
      <text>
        <r>
          <rPr>
            <b/>
            <sz val="9"/>
            <color indexed="81"/>
            <rFont val="Tahoma"/>
            <family val="2"/>
          </rPr>
          <t>FAMILIA:</t>
        </r>
        <r>
          <rPr>
            <sz val="9"/>
            <color indexed="81"/>
            <rFont val="Tahoma"/>
            <family val="2"/>
          </rPr>
          <t xml:space="preserve">
Artículo 14 de la Resolución 1536 de 2015
</t>
        </r>
      </text>
    </comment>
    <comment ref="C27" authorId="0" shapeId="0" xr:uid="{00000000-0006-0000-0200-00000E000000}">
      <text>
        <r>
          <rPr>
            <b/>
            <sz val="9"/>
            <color indexed="81"/>
            <rFont val="Tahoma"/>
            <family val="2"/>
          </rPr>
          <t>FAMILIA:</t>
        </r>
        <r>
          <rPr>
            <sz val="9"/>
            <color indexed="81"/>
            <rFont val="Tahoma"/>
            <family val="2"/>
          </rPr>
          <t xml:space="preserve">
Artículos 1 y 3 del Acuerdo 117 de 1998 </t>
        </r>
      </text>
    </comment>
    <comment ref="C29" authorId="0" shapeId="0" xr:uid="{00000000-0006-0000-0200-00000F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30" authorId="0" shapeId="0" xr:uid="{00000000-0006-0000-0200-000010000000}">
      <text>
        <r>
          <rPr>
            <b/>
            <sz val="9"/>
            <color indexed="81"/>
            <rFont val="Tahoma"/>
            <family val="2"/>
          </rPr>
          <t>FAMILIA:</t>
        </r>
        <r>
          <rPr>
            <sz val="9"/>
            <color indexed="81"/>
            <rFont val="Tahoma"/>
            <family val="2"/>
          </rPr>
          <t xml:space="preserve">
Numerales 3, 4, 5 y 6 del numeral 2.2.3. y; numerales 3.3.1, 3.3.2, 3.3.5 y 3.3.6 del Numeral 3.3. e inciso tercero ídem, del numeral I Lineamiento Técnico y Operativo Ruta Integral de Atención para la Promoción y Mantenimiento de la Salud de la Resolución  3280 de 2018, en concordancia con los artículos 4 y 7 ídem. Numeral 9.4 del artículo 9 de la Resolución 3202 de 2016.
Artículo 9 de la Resolución 2481  de 2018</t>
        </r>
      </text>
    </comment>
    <comment ref="C31" authorId="0" shapeId="0" xr:uid="{00000000-0006-0000-0200-000011000000}">
      <text>
        <r>
          <rPr>
            <b/>
            <sz val="9"/>
            <color indexed="81"/>
            <rFont val="Tahoma"/>
            <family val="2"/>
          </rPr>
          <t>FAMILIA:</t>
        </r>
        <r>
          <rPr>
            <sz val="9"/>
            <color indexed="81"/>
            <rFont val="Tahoma"/>
            <family val="2"/>
          </rPr>
          <t xml:space="preserve">
Numeral 9.4 del artículo 9 de la Resolución 3202 de 2016.</t>
        </r>
      </text>
    </comment>
    <comment ref="C43" authorId="0" shapeId="0" xr:uid="{00000000-0006-0000-0200-000012000000}">
      <text>
        <r>
          <rPr>
            <b/>
            <sz val="9"/>
            <color indexed="81"/>
            <rFont val="Tahoma"/>
            <family val="2"/>
          </rPr>
          <t>FAMILIA:</t>
        </r>
        <r>
          <rPr>
            <sz val="9"/>
            <color indexed="81"/>
            <rFont val="Tahoma"/>
            <family val="2"/>
          </rPr>
          <t xml:space="preserve">
Ruta Integral de Atención para la Promoción y Mantenimiento de la Salud de la Resolución materno perinatal. 
Lineamiento soy generación mas sonriente 2021</t>
        </r>
      </text>
    </comment>
    <comment ref="C45" authorId="0" shapeId="0" xr:uid="{00000000-0006-0000-0200-000013000000}">
      <text>
        <r>
          <rPr>
            <b/>
            <sz val="9"/>
            <color indexed="81"/>
            <rFont val="Tahoma"/>
            <family val="2"/>
          </rPr>
          <t>FAMILIA:</t>
        </r>
        <r>
          <rPr>
            <sz val="9"/>
            <color indexed="81"/>
            <rFont val="Tahoma"/>
            <family val="2"/>
          </rPr>
          <t xml:space="preserve">
Numerales 3, 4, 5 y 6 del numeral 2.2.3. del numeral I Lineamiento Técnico y Operativo Ruta Integral de Atención para la Promoción y Mantenimiento de la Salud de la Resolución 3280 de 2018. Ítem Solicitud de exámenes de laboratorio numerales 4.3.6.1.2 y 4.3.6.1.4 del numeral 4.3.6.1; numeral 4.10.4.2 del numeral 4.10; numeral 4.12.6.1 del numeral 4.12; del numeral III Lineamiento Técnico y Operativo Ruta Integral de Atención en Salud Materno Perinatal de la Resolución 3280 de 2018.
Numeral 9.4 del art. 9 de la Res. 3202 de 2016.Artículo 9 de la Resolución 2481/2020</t>
        </r>
      </text>
    </comment>
    <comment ref="C54" authorId="0" shapeId="0" xr:uid="{00000000-0006-0000-0200-000014000000}">
      <text>
        <r>
          <rPr>
            <b/>
            <sz val="9"/>
            <color indexed="81"/>
            <rFont val="Tahoma"/>
            <family val="2"/>
          </rPr>
          <t>FAMILIA:</t>
        </r>
        <r>
          <rPr>
            <sz val="9"/>
            <color indexed="81"/>
            <rFont val="Tahoma"/>
            <family val="2"/>
          </rPr>
          <t xml:space="preserve">
Numerales 11, 12 y 17 del artículo 130 de la Ley 1438 de 2011 modificado por el artículo 3 de la Ley 1949 de 2019</t>
        </r>
      </text>
    </comment>
  </commentList>
</comments>
</file>

<file path=xl/sharedStrings.xml><?xml version="1.0" encoding="utf-8"?>
<sst xmlns="http://schemas.openxmlformats.org/spreadsheetml/2006/main" count="164" uniqueCount="131">
  <si>
    <t>ESTANDAR</t>
  </si>
  <si>
    <t>CRITERIO PARA EVALUAR</t>
  </si>
  <si>
    <t>MODO DE VERIFICACIÓN</t>
  </si>
  <si>
    <t>SITUACIÓN EVIDENCIADA</t>
  </si>
  <si>
    <t>5.2 COMPONENTE PRESTACIÓN DE SERVICIOS</t>
  </si>
  <si>
    <t>8. La EPS garantiza a los afiliados la atención de los servicios de salud con accesibilidad, oportunidad y continuidad.</t>
  </si>
  <si>
    <t>9. La EPS asigna las citas de odontología general y medicina general, sin exceder los tres (3) días hábiles, contados a partir de la solicitud e, informa al usuario la fecha para la cual se asigna la cita.</t>
  </si>
  <si>
    <t>10. La EPS tiene agendas abiertas para la asignación de citas de medicina especializada todos los días hábiles del año e, informa al usuario la fecha para la cual se asigna la cita.</t>
  </si>
  <si>
    <t xml:space="preserve">12. La EPS asegura la entrega de medicamentos de manera inmediata y excepcionalmente dentro de las 48 horas siguientes a la solicitud. </t>
  </si>
  <si>
    <t>13. La EPS garantiza los mecanismos de atención al usuario.</t>
  </si>
  <si>
    <t xml:space="preserve">14. La EPS resuelve las peticiones, quejas y reclamos oportunamente. </t>
  </si>
  <si>
    <t>5.3. COMPONENTE PRESTACIÓN DE SERVICIOS DE PROMOCIÓN Y DETECCION</t>
  </si>
  <si>
    <t>16. La EPS cuenta con estrategias de demanda inducida.</t>
  </si>
  <si>
    <t>11. La EPS garantiza la operación del sistema de referencia y contrarreferencia dispone de una red de prestadores disponible y suficiente en todos los niveles de complejidad, así como la disponibilidad de la red de transporte y comunicaciones.</t>
  </si>
  <si>
    <r>
      <t>17.</t>
    </r>
    <r>
      <rPr>
        <sz val="8"/>
        <rFont val="Calibri"/>
        <family val="2"/>
        <scheme val="minor"/>
      </rPr>
      <t xml:space="preserve"> La EPS garantiza las intervenciones individuales de la RIAS de Promoción y Mantenimiento de la Salud.</t>
    </r>
  </si>
  <si>
    <r>
      <t>18.</t>
    </r>
    <r>
      <rPr>
        <sz val="8"/>
        <rFont val="Calibri"/>
        <family val="2"/>
        <scheme val="minor"/>
      </rPr>
      <t xml:space="preserve"> La EPS garantiza las intervenciones individuales de la Ruta Integral de Atención Materno Perinatal - RIAMP.</t>
    </r>
  </si>
  <si>
    <t>Dubys Bernal Arias</t>
  </si>
  <si>
    <t>Odontóloga</t>
  </si>
  <si>
    <t>Referente Salud Bucal SSP y SS</t>
  </si>
  <si>
    <t>1. La EPS debe  verificar  disponibilidad de agenda en su red prestadora  todos los días hábiles e informa al usuario la fecha de asignación de cita.</t>
  </si>
  <si>
    <t xml:space="preserve">Seguimiento adherencia   fallos de tutela de tecnologías en salud del Plan de Beneficios. </t>
  </si>
  <si>
    <t>Garantizar actividades, procedimientos e intervenciones de la RIAS de Promoción y Mantenimiento de la Salud en su población afiliada.</t>
  </si>
  <si>
    <t>2. La EPS NO da respuesta oportuna a los requerimientos de la Entidad Territorial</t>
  </si>
  <si>
    <t>1. La EPS da respuesta oportuna a los requerimientos de la Entidad Territorial de acuerdo a los soportes de las actividades presentadas</t>
  </si>
  <si>
    <t>OBSERVACIONES+S4:S+S436</t>
  </si>
  <si>
    <t>Garantizar examen estomatológico  al menor  al momento del parto o en el puerperio y las actividades, procedimientos e intervenciones de la RIAS de Promoción y Mantenimiento de la Salud en su población afiliada.</t>
  </si>
  <si>
    <t>C</t>
  </si>
  <si>
    <t>NC</t>
  </si>
  <si>
    <t>NA</t>
  </si>
  <si>
    <t>NV</t>
  </si>
  <si>
    <t>TOTAL</t>
  </si>
  <si>
    <t>POSIBLE SITUACIÓN EVIDENCIADA</t>
  </si>
  <si>
    <t xml:space="preserve">HALLAZGOS EN LA VISITA </t>
  </si>
  <si>
    <t>5.4  INFORMACION</t>
  </si>
  <si>
    <t xml:space="preserve">1.Verificar si tiene documentadas las estrategias de demanda inducida. </t>
  </si>
  <si>
    <t xml:space="preserve">3. Verificar si se realizó, en personas de 27 a 59 años, demanda inducida para las actividades de: </t>
  </si>
  <si>
    <t xml:space="preserve">1.Verifique los requerimientos realizados por la Entidad Territorial a la EPS, realice la trazabilidad de estos, cerciorándose de que hayan sido recibidos por un canal válido de la EPS y determine cuáles no han sido respondidos oportunamente o fueron respondidos de manera incompleta o insuficiente. </t>
  </si>
  <si>
    <t xml:space="preserve">5 Usuarios </t>
  </si>
  <si>
    <t>Nota: Para autorizaciones tenga en cuenta que el término no debe superar cinco días hábiles. Seguimiento aleatorio a ordenes de servicio de remisión interdependencia de servicios.
Tener en cuenta numero de revisiones para la muestra desde el municipio.</t>
  </si>
  <si>
    <t>La muestra será determinada según la metodología establecida por la SNS. Seguimiento aleatorio a ordenes de servicio odontología especializada cantidad solicitada.</t>
  </si>
  <si>
    <t xml:space="preserve">2. La EPS NO realizó las remisiones de los pacientes, catalogadas como urgentes dentro de las 12 horas siguientes a la solicitud.  </t>
  </si>
  <si>
    <t xml:space="preserve"> Atención priorizada de procedimientos </t>
  </si>
  <si>
    <t>La muestra será determinada según la metodología establecida por la SNS. Seguimiento  a ordenes de servicio odontología especializada</t>
  </si>
  <si>
    <t>2. La EPS NO tiene fallos de tutela de tecnologías en salud del Plan de Beneficios.</t>
  </si>
  <si>
    <r>
      <t xml:space="preserve">La muestra será determinada según la metodología establecida por la SNS. </t>
    </r>
    <r>
      <rPr>
        <sz val="8"/>
        <color rgb="FF7030A0"/>
        <rFont val="Calibri"/>
        <family val="2"/>
        <scheme val="minor"/>
      </rPr>
      <t>Seguimiento aleatorio salud bucal a ordenes de servicio odontología especializada</t>
    </r>
  </si>
  <si>
    <r>
      <t xml:space="preserve">La muestra será determinada según la metodología establecida por la SNS.  </t>
    </r>
    <r>
      <rPr>
        <b/>
        <sz val="8"/>
        <rFont val="Calibri"/>
        <family val="2"/>
        <scheme val="minor"/>
      </rPr>
      <t>Seguimiento aleatorio a ordenes de servicio odontología</t>
    </r>
  </si>
  <si>
    <t>3.La muestra será determinada según la metodología establecida por la SNS. Seguimiento aleatorio a ordenes de servicio</t>
  </si>
  <si>
    <t>8.De una muestra de casos, verifique los tiempos transcurridos entre la orden, autorización y entrega efectiva de los siguientes medicamentos incluidos en el Plan de Beneficios, según patología: quimioterapéuticos, inmunosupresores, retrovirales y factores de coagulación.</t>
  </si>
  <si>
    <t xml:space="preserve">9.Verifique que los afiliados a la EPS tengan en el municipio de residencia un lugar al cual acudir para ser atendidos por la aseguradora. Pruebe que la línea de atención telefónica y la página web estén funcionamiento para la recepción de PQRS.  Área administrativa </t>
  </si>
  <si>
    <t xml:space="preserve">10.Tome una muestra de PQR presentadas por los afiliados en la EPS y verifique que hayan sido resueltas de fondo dentro de los plazos establecidos (15 días o de inmediato cuando esté en peligro inminente la vida o la integridad). </t>
  </si>
  <si>
    <t xml:space="preserve">12.De una muestra de casos, verifique los tiempos transcurridos entre la orden, autorización y prestación efectiva de la tecnología en salud objeto de fallo de tutela. </t>
  </si>
  <si>
    <t xml:space="preserve">5. Primera Infancia (7 días hasta un día antes de cumplir los 6 años) - Cohorte de niños en este curso de vida: </t>
  </si>
  <si>
    <t xml:space="preserve">6. Valoración Integral: Atención por enfermería – </t>
  </si>
  <si>
    <t>7 Protección Específica: Vacunación según el Esquema del Programa Ampliado de Inmunizaciones (PAI).</t>
  </si>
  <si>
    <t>8. Infancia (6 años hasta un día antes de cumplir los 12 años) - Cohorte de niños en este curso de vida:</t>
  </si>
  <si>
    <t>9. Valoración Integral: Atención en salud por medicina general o especialista en pediatría o medicina familiar.</t>
  </si>
  <si>
    <t xml:space="preserve">10. Protección Específica: Aplicación de barniz de flúor. </t>
  </si>
  <si>
    <t>11. Adultez (29 a los 59 años):</t>
  </si>
  <si>
    <t xml:space="preserve">12. Detección Temprana: Colposcopia cervicouterina – Según hallazgos de las pruebas de tamización – Cohorte de mujeres con citologías con resultados positivos </t>
  </si>
  <si>
    <r>
      <t>13. Detección Temprana:</t>
    </r>
    <r>
      <rPr>
        <sz val="11"/>
        <rFont val="Calibri"/>
        <family val="2"/>
        <scheme val="minor"/>
      </rPr>
      <t xml:space="preserve"> </t>
    </r>
    <r>
      <rPr>
        <sz val="8"/>
        <rFont val="Calibri"/>
        <family val="2"/>
        <scheme val="minor"/>
      </rPr>
      <t>Biopsia de próstata – Según hallazgos de las pruebas de tamización – Cohorte de hombres desde los 50 hasta los 59 años con PSA anormal (elevado).</t>
    </r>
  </si>
  <si>
    <t>14. Vejez (60 años en adelante):</t>
  </si>
  <si>
    <r>
      <t>15. Detección Temprana:</t>
    </r>
    <r>
      <rPr>
        <sz val="11"/>
        <rFont val="Calibri"/>
        <family val="2"/>
        <scheme val="minor"/>
      </rPr>
      <t xml:space="preserve"> </t>
    </r>
    <r>
      <rPr>
        <sz val="8"/>
        <rFont val="Calibri"/>
        <family val="2"/>
        <scheme val="minor"/>
      </rPr>
      <t xml:space="preserve">Biopsia de próstata – Según hallazgos de las pruebas de tamización – Cohorte de hombres desde los 60 hasta los 75 años con PSA anormal (elevado). </t>
    </r>
  </si>
  <si>
    <r>
      <t xml:space="preserve">16.La muestra será determinada según la metodología establecida por la SNS.  </t>
    </r>
    <r>
      <rPr>
        <b/>
        <sz val="8"/>
        <rFont val="Calibri"/>
        <family val="2"/>
        <scheme val="minor"/>
      </rPr>
      <t>Seguimiento aleatorio a ordenes de servicio odontología</t>
    </r>
  </si>
  <si>
    <t>.Solicite las cohortes según la actividad y de una muestra de casos trazadores, verifique si recibieron:</t>
  </si>
  <si>
    <t>17. Detección Temprana – Atención de Cuidado Prenatal – Cohorte mujeres en período de gestación (gestantes): En la primera consulta:</t>
  </si>
  <si>
    <t>18. Realización de los siguientes exámenes de Laboratorio: urocultivo y antibiograma, hemograma y hemoclasificación, glicemia, prueba rápida para VIH, prueba para sífilis, antígeno de superficie para Hepatitis B, pruebas de IgG e IgM para toxoplasma y, ecografía entre las 10 semanas + 6 días y 13 semanas + 6 días.</t>
  </si>
  <si>
    <t>19. Formulación y Entrega de los Micronutrientes: Ácido Fólico, Calcio y Hierro.</t>
  </si>
  <si>
    <t xml:space="preserve">20.– Protección Específica – Atención para el Cuidado del Recién Nacido – Cohorte de Recién Nacidos: </t>
  </si>
  <si>
    <t>21. Toma de muestra de sangre de cordón para hemoclasificación neonatal y para tamizaje de hipotiroidismo congénito con TSH neonatal.</t>
  </si>
  <si>
    <t xml:space="preserve">22.– Protección Específica – Atención para el Seguimiento al Recién Nacido– Cohorte de Recién Nacidos: </t>
  </si>
  <si>
    <t>23. Consulta de control ambulatorio del recién nacido (Entre los 3 y 5 días posterior al egreso hospitalario).</t>
  </si>
  <si>
    <t>Fecha: 16 de junio 2021</t>
  </si>
  <si>
    <t>Se cuenta con seguimiento a los reportes de la IPS primaria</t>
  </si>
  <si>
    <t>Se realiza seguimiento a la oportunidad mensual, en especial por las quejas en la atención o asignación citas.</t>
  </si>
  <si>
    <t>Se observa aplicativo de seguimiento a los requerimientos de los usuarios.</t>
  </si>
  <si>
    <t>Cohorte nominal para estrategia demanda inducida</t>
  </si>
  <si>
    <t xml:space="preserve">Demanda inducida desde los programas articulados con salud bucal </t>
  </si>
  <si>
    <t>Institución : EAPB SANITAS</t>
  </si>
  <si>
    <t xml:space="preserve">1.Remisiones prótesis totales, interconsulta con tratamiento terminado endodoncia. 
Reporte de casos cáncer bucal seguimiento a tratamientos. 
Reporte fluorosis </t>
  </si>
  <si>
    <t xml:space="preserve">La atención se garantizó con oportunidad, acceso y continuidad. 
Seguimiento a la atención hasta culminación tratamiento </t>
  </si>
  <si>
    <t xml:space="preserve">Prótesis totales esta incluida en la cápita para todos los prestadores, no se emite autorización, al prestador se le solicita la información por periodo de tiempo, para verificar cantidad de usuarios beneficiados.
El diagnostico inicial desde odontología se remite a estomatología en IPS Comfamiliar;  en la regional se cuenta con referente del programa a quien se le solicita la información para seguimiento.
Reporte fluorosis seguimiento desde la Res. 4505 directo desde la IPS prestador Odontológico. </t>
  </si>
  <si>
    <t>2.De una muestra de casos, verifique los tiempos transcurridos entre la orden, autorización y prestación efectiva de los siguientes servicios ambulatorios, según patología: endodoncia, odontopediatría, biopsia, oncología, prótesis.</t>
  </si>
  <si>
    <t>1. Garantías de oportunidad, acceso y continuidad. 
2. Descripción del hallazgo negativo respecto a remisiones, interdependencia de servicios vs evolución Historia clínica,</t>
  </si>
  <si>
    <r>
      <t xml:space="preserve">Se cuenta con consolidado de documentos cargue de información de los procedimientos por parte de la IPS prestador primario, se observa seguimiento al reporte de acuerdo a la normatividad.
Las endodoncias están dentro de la cápita al igual que las especialidades dentro del PB y el manejo oncológico con </t>
    </r>
    <r>
      <rPr>
        <sz val="11"/>
        <color rgb="FFFF0000"/>
        <rFont val="Calibri"/>
        <family val="2"/>
        <scheme val="minor"/>
      </rPr>
      <t>Comfamiliar.</t>
    </r>
  </si>
  <si>
    <t>4.Verifique telefónicamente la disponibilidad de citas para odontología general en el municipio de residencia del afiliado, de acuerdo con la red suministrada por el asegurador, tomando como punto de partida el número de identificación de un afiliado. Cuales son los mecanismos de asignación de citas presencial</t>
  </si>
  <si>
    <t>1. garantías de asignación  citas dentro de los tres (3) días hábiles e informa al usuario la fecha de emisión de la orden .
2. NO asigna citas dentro de los tres (3) días hábiles e informa al usuario la fecha de asignación.</t>
  </si>
  <si>
    <t>El prestador es externo cuenta con linea de atención para asignación citas 3215756.
Se atiende llamada y se asigna cita para el mismo día con disponibilidad dentro e las 24 horas siguientes a la llamada.</t>
  </si>
  <si>
    <r>
      <t>5.Verifique telefónicamente la disponibilidad de citas para odontología general ( primera vez y tratamiento )y  especializada ( primera vez y tratamiento ) , medicina especializada de acuerdo con la red suministrada por el asegurador, tomando como punto de partida el número de identificación de un afiliado que tenga autorizado el servicio</t>
    </r>
    <r>
      <rPr>
        <sz val="9"/>
        <rFont val="Calibri"/>
        <family val="2"/>
        <scheme val="minor"/>
      </rPr>
      <t>.</t>
    </r>
  </si>
  <si>
    <t>Seguimiento a remisiones de los pacientes odontológicos  catalogadas como urgentes dentro de los plazos establecidos en los indicadores de calidad, siguientes a la solicitud.</t>
  </si>
  <si>
    <t>6.De una muestra de casos que se encuentren en trámite de referencia y contrarreferencia, verifique que en pacientes cuya prioridad de remisión es urgente Cáncer o labio y paladar hendido , la llegada del paciente al prestador receptor haya superado las 12 horas desde que se realizó la primera solicitud.    Seguimiento aleatorio  según municipio a ordenes de servicio odontología especializada.</t>
  </si>
  <si>
    <t>En el Municipio de Pereira se cuenta con la Red completa de atención básica y de acuerdo a un nivel de complejidad mayor es con Comfamiliar, no se requiere manejo por  referencia mayo nivel de complejidad fuera del Municipio.</t>
  </si>
  <si>
    <t>Se cuenta con base datos para estas comorbilidades desde Sanitas Nacional para que el prestador primario realice la demanda inducida a estas poblaciones; para 2021 se ha indicado como estrategia la articulacion permanente de salud bucal con Ruta cardiovascular, el prestador odontológico en Pereira maneja las poblaciones de alto costo dentro de la cápita.</t>
  </si>
  <si>
    <t>RESUMEN SALUD BUCAL EAPB SANITAS</t>
  </si>
  <si>
    <t xml:space="preserve">7.Solicite las cohortes actualizadas de las enfermedades reportadas a la cuenta de alto costo en relación a odontología  (Cáncer bucal, prótesis, atención situación discapacidad, VIH, ERC, Hemofilia y Hepatitis C, anticoagulados). </t>
  </si>
  <si>
    <t>2. La entrega del medicamentos requeridos para atención  odontológica garantizado dentro de las 48 horas.</t>
  </si>
  <si>
    <t>Los prestadores están inscritos con la red de farmacia para la entrega de medicamentos al usuario en el rango de tiempo de la prescripción.</t>
  </si>
  <si>
    <t>La muestra será determinada según la metodología establecida por la SNS.Seguimiento a los tratamientos realizados por odontología a estos pacientes</t>
  </si>
  <si>
    <t>Garantías de acceso a los mecanismos de atención oportuna al usuario.
Atención Odontológica general y especializada con Red  primaria en el mismo municipio. ÁREA  METROPOLITANA</t>
  </si>
  <si>
    <t>La EAPB cuenta con linea 01800919100 que graba la queja; www.epssanitas.com, aplicativo web "Quejas y sugerencias".
Se cuenta con directriz de acceso diario de los funcionarios para el seguimiento de las quejas desde el aplicativo. Se maneja semaforización para el avance de solución de la queja, y el aplicativo va indicando el avance de la misma.</t>
  </si>
  <si>
    <t xml:space="preserve">Respuesta y resolución  oportunamente las PQRS de sus afiliados.  (15 días o de inmediato cuando esté en peligro inminente la vida o la integridad). </t>
  </si>
  <si>
    <t>Se observa aplicativo de seguimiento a los requerimientos de los usuarios, indica ademas régimen y curso de vida dentro del requerimiento.</t>
  </si>
  <si>
    <t>Fallas en la respuesta oportuna a PQRS  salud bucal  de sus afiliados solución y tramite de la mismas</t>
  </si>
  <si>
    <t xml:space="preserve">15. La EPS tiene fallos de tutela en contra por tecnologías en salud incluidas en el Plan de Beneficios.
NOTA: la EPS  brindo la información  GAUDI oportunamente a los municipios? </t>
  </si>
  <si>
    <t xml:space="preserve">11.Solicite los fallos de tutela emitidos a favor de afiliados por conceptos odontológicos o de salud oral  contra la EPS residentes en el municipio. </t>
  </si>
  <si>
    <t>La EAPB llega a servicios médicos con la documentación para el direccionamiento del fallo se revisa la pertinencia y se remite al prestador para autorizar los procedimientos que requiere; servicios médicos refiere solo los usuarios para odontología para generar las ordenes y las acciones operativas para darle cumplimiento.
Aunque la EAPB cuenta con aplicativo general de tutelas y solo las de odontología llegan a manos de la referente.</t>
  </si>
  <si>
    <t>Cumplimiento inmediato con seguimiento constante a los fallos.</t>
  </si>
  <si>
    <t>Proceso de búsqueda activa articulada a menores de 0 y 17 años</t>
  </si>
  <si>
    <t>La EAPB cuenta con estrategias articulada con gestantes, Soy generación mas sonriente, con reporte mensual desde la IPS primaria, DT y PE y de manera inmediata vía correo electrónico luego del día de la actividad.</t>
  </si>
  <si>
    <r>
      <t>2. Verificar si se realizó, en menores de cinco años, demanda inducida para las actividades de: aplicación de barniz de flúor  y</t>
    </r>
    <r>
      <rPr>
        <b/>
        <sz val="8"/>
        <rFont val="Calibri"/>
        <family val="2"/>
        <scheme val="minor"/>
      </rPr>
      <t xml:space="preserve"> Atención Preventiva de salud bucal.</t>
    </r>
  </si>
  <si>
    <t>Proceso de búsqueda activa articulada a menores de 0 y 5 años, demanda inducida 2 controles salud bucal al año.</t>
  </si>
  <si>
    <t>Se evidencia fotografías de las actividades soy generación mas sonriente, listados para gestion gestantes y las bases de datos poblacionales para articular proceso demanda inducida</t>
  </si>
  <si>
    <t>Articulacion con odontología para  demanda inducida a adultos entre los 27 y 59 años. Control salud bucal intervención individual cada 2 años</t>
  </si>
  <si>
    <t>Base de datos nominal de facturación mensual de la poblacion afiliada para que la IPS Primaria realice el proceso e demanda inducida.</t>
  </si>
  <si>
    <r>
      <t xml:space="preserve">4. Solicite las cohortes según la actividad por cursos de vida y de una muestra de casos trazadores, verifique si recibieron:
</t>
    </r>
    <r>
      <rPr>
        <b/>
        <sz val="8"/>
        <rFont val="Calibri"/>
        <family val="2"/>
        <scheme val="minor"/>
      </rPr>
      <t>Seguimiento numero población por curso de vida y determinar cuantos fueron atendidos 2 veces al año.</t>
    </r>
  </si>
  <si>
    <t>Estrategia soy generación mas sonriente, articulacion con programas de crecimiento y desarrollo  con soporte actividades individuales que permite la articulacion desde el modelo de atención en salud bucal.</t>
  </si>
  <si>
    <t>Programación de campañas de la mano de las jornadas de vacunación se realiza acompañamiento a los programas de medicina y enfermería.</t>
  </si>
  <si>
    <t>Cohorte nominal de la población caracterizada permite el proceso de la estrategia demanda inducida desde el modelo de atención en salud bucal para este curso de vida.</t>
  </si>
  <si>
    <t>Garantizar   2 consultas odontológicas  al año a menores curso de vida infancia  de acuerdo a la caracterización afiliados de este curso de vida</t>
  </si>
  <si>
    <t>Garantizar  consultas odontológicas de control cada 2 años seguimiento estado salud periodontal y autocuidado salud bucal enfoque autoexamen bucal para control incidencia Cáncer bucal y secuelas  post tratamiento</t>
  </si>
  <si>
    <t xml:space="preserve">Garantizar  consultas odontológicas de control cada 2 años seguimiento estado salud periodontal y autocuidado salud bucal enfoque autoexamen bucal para control incidencia Cáncer bucal y secuelas  post tratamiento </t>
  </si>
  <si>
    <t xml:space="preserve">Articulacion con odontología para  demanda inducida a adultos curso de vida adulto y vejez enfoque autoexamen bucal para control incidencia Cáncer bucal y secuelas  post tratamiento </t>
  </si>
  <si>
    <t xml:space="preserve">La EAPB realiza seguimiento atención odontológica pacientes con comorbilidades cáncer, ERC, VIH, HTA, Diabetes, Hemofilia, </t>
  </si>
  <si>
    <t>Dentro de la cápita del prestador primario se realiza demanda inducida a estas poblaciones para seguimiento constante</t>
  </si>
  <si>
    <t xml:space="preserve">1. Caracterizar articulacion odontología consulta preconcepcional; control y tratamiento durante gestación, eliminación focos de riesgo.
2.La EPS garantiza las intervenciones individuales de la Ruta Integral de Atención Materno Perinatal - RIAMP, incluida valoración de estructuras estomatológicas  al neonato durante el parto o en el puerperio.
</t>
  </si>
  <si>
    <t>Cohorte para seguimiento, demanda inducida para el control odontológico, educación  en salud bucal de manera virtual por cuestiones de salud pública  y se direcciona para los procedimientos requeridos</t>
  </si>
  <si>
    <t xml:space="preserve">19. La EPS cumple sus obligaciones de información
NOTA: la EPS  brindo la información  GAUDI oportunamente a los municipios y/o otros requerimientos? </t>
  </si>
  <si>
    <t>La EAPB cuenta con lineamiento institucional de seguimiento y respuesta a requerimientos de máximo 3 días para la respuesta y solución del mismo.
Se verifica plataforma y aplicativo para el seguimiento a requerimientos y solicitudes</t>
  </si>
  <si>
    <t>2.Incluya los requerimientos de información que surjan de la aplicación de este instrumento.  Envió planes de mejoramiento solicitados de las visitas de las anteriores visitas.</t>
  </si>
  <si>
    <t>En el Municipio de Pereira no se cuenta con infraestructura propia dificultando las actividades de seguimiento a realización examen estomatológico del recién nacido, que se realiza en las otras sedes de la EAPB con instituciones propias. La IPS primaria en el Municipio de Pereira no realiza este seguimiento sin embargo se realiza demanda inducida para la consulta de primera vez a los 6 meses del menor y las actividades preventivas para la gestante.</t>
  </si>
  <si>
    <t>La IPS emite reporte mensual e actividades y de acuerdo a estas es posible conocer la población menores de 18 años ha sido atendida  desde salud bucal, sin embargo, no se determina la cantidad de atenciones al año por curso de vida.</t>
  </si>
  <si>
    <t>Se cuenta con base datos de los usuarios atendidos en este curso de vida, sin embargo la información esta consolidada mas no discriminada por las 2 consultas para aplicación de Barniz de Flúor.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</si>
</sst>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8"/>
      <color rgb="FF000000"/>
      <name val="Calibri"/>
      <family val="2"/>
      <scheme val="minor"/>
    </font>
    <font>
      <b/>
      <sz val="8"/>
      <name val="Calibri"/>
      <family val="2"/>
      <scheme val="minor"/>
    </font>
    <font>
      <sz val="8"/>
      <name val="Calibri"/>
      <family val="2"/>
      <scheme val="minor"/>
    </font>
    <font>
      <sz val="8"/>
      <color rgb="FF000000"/>
      <name val="Calibri"/>
      <family val="2"/>
      <scheme val="minor"/>
    </font>
    <font>
      <sz val="11"/>
      <name val="Calibri"/>
      <family val="2"/>
      <scheme val="minor"/>
    </font>
    <font>
      <sz val="9"/>
      <name val="Calibri"/>
      <family val="2"/>
      <scheme val="minor"/>
    </font>
    <font>
      <b/>
      <sz val="8"/>
      <color rgb="FFFF0000"/>
      <name val="Calibri"/>
      <family val="2"/>
      <scheme val="minor"/>
    </font>
    <font>
      <sz val="8"/>
      <color rgb="FF7030A0"/>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8"/>
      <color theme="0"/>
      <name val="Calibri"/>
      <family val="2"/>
      <scheme val="minor"/>
    </font>
    <font>
      <b/>
      <sz val="16"/>
      <color theme="0"/>
      <name val="Cambria"/>
      <family val="1"/>
    </font>
    <font>
      <b/>
      <sz val="10"/>
      <color rgb="FFFF0000"/>
      <name val="Calibri"/>
      <family val="2"/>
      <scheme val="minor"/>
    </font>
    <font>
      <b/>
      <sz val="15"/>
      <color rgb="FFFF0000"/>
      <name val="Calibri"/>
      <family val="2"/>
      <scheme val="minor"/>
    </font>
    <font>
      <b/>
      <sz val="14"/>
      <color theme="0"/>
      <name val="Cambria"/>
      <family val="1"/>
    </font>
    <font>
      <b/>
      <sz val="14"/>
      <name val="Calibri"/>
      <family val="2"/>
      <scheme val="minor"/>
    </font>
    <font>
      <b/>
      <sz val="11"/>
      <name val="Calibri"/>
      <family val="2"/>
      <scheme val="minor"/>
    </font>
    <font>
      <b/>
      <sz val="12"/>
      <color rgb="FFFF0000"/>
      <name val="Calibri"/>
      <family val="2"/>
      <scheme val="minor"/>
    </font>
    <font>
      <b/>
      <sz val="12"/>
      <color theme="1"/>
      <name val="Calibri"/>
      <family val="2"/>
      <scheme val="minor"/>
    </font>
    <font>
      <b/>
      <sz val="12"/>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92D050"/>
        <bgColor indexed="64"/>
      </patternFill>
    </fill>
  </fills>
  <borders count="1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82">
    <xf numFmtId="0" fontId="0" fillId="0" borderId="0" xfId="0"/>
    <xf numFmtId="0" fontId="0" fillId="0" borderId="1" xfId="0" applyBorder="1"/>
    <xf numFmtId="0" fontId="6" fillId="0" borderId="0" xfId="0" applyFont="1"/>
    <xf numFmtId="0" fontId="5" fillId="3" borderId="2"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14" fillId="5" borderId="2" xfId="0" applyFont="1" applyFill="1" applyBorder="1" applyAlignment="1">
      <alignment horizontal="center" vertical="center" wrapText="1"/>
    </xf>
    <xf numFmtId="0" fontId="16" fillId="0" borderId="0" xfId="0" applyFont="1"/>
    <xf numFmtId="0" fontId="0" fillId="0" borderId="0" xfId="0" applyAlignment="1">
      <alignment horizontal="center"/>
    </xf>
    <xf numFmtId="0" fontId="11" fillId="0" borderId="0" xfId="0" applyFont="1" applyAlignment="1">
      <alignment horizontal="center" vertical="center"/>
    </xf>
    <xf numFmtId="0" fontId="0" fillId="0" borderId="2" xfId="0" applyBorder="1" applyAlignment="1">
      <alignment horizontal="center" vertical="center"/>
    </xf>
    <xf numFmtId="0" fontId="3" fillId="2" borderId="2" xfId="0" applyFont="1" applyFill="1" applyBorder="1" applyAlignment="1">
      <alignment horizontal="justify" vertical="center"/>
    </xf>
    <xf numFmtId="0" fontId="1" fillId="0" borderId="0" xfId="0" applyFont="1"/>
    <xf numFmtId="0" fontId="4" fillId="2" borderId="2" xfId="0" applyFont="1" applyFill="1" applyBorder="1" applyAlignment="1">
      <alignment vertical="center" wrapText="1"/>
    </xf>
    <xf numFmtId="0" fontId="4" fillId="3" borderId="2" xfId="0" applyFont="1" applyFill="1" applyBorder="1" applyAlignment="1">
      <alignment horizontal="justify" vertical="center" wrapText="1"/>
    </xf>
    <xf numFmtId="0" fontId="4" fillId="3" borderId="2" xfId="0" applyFont="1" applyFill="1" applyBorder="1" applyAlignment="1">
      <alignment vertical="center" wrapText="1"/>
    </xf>
    <xf numFmtId="0" fontId="6" fillId="3" borderId="2" xfId="0" applyFont="1" applyFill="1" applyBorder="1" applyAlignment="1">
      <alignment vertical="center" wrapText="1"/>
    </xf>
    <xf numFmtId="0" fontId="4" fillId="4" borderId="2" xfId="0" applyFont="1" applyFill="1" applyBorder="1" applyAlignment="1">
      <alignment horizontal="justify" vertical="center" wrapText="1"/>
    </xf>
    <xf numFmtId="0" fontId="4" fillId="4" borderId="2" xfId="0" applyFont="1" applyFill="1" applyBorder="1" applyAlignment="1">
      <alignment vertical="center" wrapText="1"/>
    </xf>
    <xf numFmtId="0" fontId="3" fillId="4" borderId="2" xfId="0" applyFont="1" applyFill="1" applyBorder="1" applyAlignment="1">
      <alignment horizontal="justify" vertical="center" wrapText="1"/>
    </xf>
    <xf numFmtId="0" fontId="0" fillId="3" borderId="2" xfId="0" applyFont="1" applyFill="1" applyBorder="1" applyAlignment="1">
      <alignment vertical="center" wrapText="1"/>
    </xf>
    <xf numFmtId="0" fontId="4" fillId="2" borderId="2" xfId="0" applyFont="1" applyFill="1" applyBorder="1" applyAlignment="1">
      <alignment horizontal="justify" vertical="center"/>
    </xf>
    <xf numFmtId="0" fontId="4" fillId="2" borderId="2" xfId="0" applyFont="1" applyFill="1" applyBorder="1" applyAlignment="1">
      <alignment horizontal="center" vertical="center"/>
    </xf>
    <xf numFmtId="0" fontId="6" fillId="2" borderId="2" xfId="0" applyFont="1" applyFill="1" applyBorder="1" applyAlignment="1">
      <alignment vertical="center"/>
    </xf>
    <xf numFmtId="0" fontId="3" fillId="2" borderId="2" xfId="0" applyFont="1" applyFill="1" applyBorder="1" applyAlignment="1">
      <alignment vertical="center" wrapText="1" shrinkToFit="1"/>
    </xf>
    <xf numFmtId="0" fontId="6" fillId="2" borderId="2" xfId="0" applyFont="1" applyFill="1" applyBorder="1" applyAlignment="1">
      <alignment vertical="justify" wrapText="1" shrinkToFit="1"/>
    </xf>
    <xf numFmtId="0" fontId="6" fillId="2" borderId="2" xfId="0" applyFont="1" applyFill="1" applyBorder="1" applyAlignment="1">
      <alignment vertical="center" wrapText="1" shrinkToFit="1"/>
    </xf>
    <xf numFmtId="0" fontId="6" fillId="2" borderId="2" xfId="0" applyFont="1" applyFill="1" applyBorder="1" applyAlignment="1">
      <alignment horizontal="justify" vertical="center" wrapText="1" shrinkToFit="1"/>
    </xf>
    <xf numFmtId="0" fontId="4" fillId="2" borderId="2" xfId="0" applyFont="1" applyFill="1" applyBorder="1" applyAlignment="1">
      <alignment vertical="center" wrapText="1" shrinkToFit="1"/>
    </xf>
    <xf numFmtId="0" fontId="4" fillId="4" borderId="2" xfId="0" applyFont="1" applyFill="1" applyBorder="1" applyAlignment="1">
      <alignment horizontal="left" vertical="center" wrapText="1"/>
    </xf>
    <xf numFmtId="0" fontId="19" fillId="0" borderId="0" xfId="0" applyFont="1"/>
    <xf numFmtId="0" fontId="21" fillId="0" borderId="0" xfId="0" applyFont="1" applyAlignment="1">
      <alignment horizontal="center" vertical="center"/>
    </xf>
    <xf numFmtId="0" fontId="22" fillId="0" borderId="2" xfId="0" applyFont="1" applyBorder="1" applyAlignment="1">
      <alignment horizontal="center" vertical="center"/>
    </xf>
    <xf numFmtId="0" fontId="23" fillId="0" borderId="2" xfId="0" applyFont="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6" borderId="2" xfId="0" applyFill="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justify" vertical="center"/>
    </xf>
    <xf numFmtId="0" fontId="14" fillId="5" borderId="2" xfId="0" applyFont="1" applyFill="1" applyBorder="1" applyAlignment="1">
      <alignment horizontal="justify" vertical="center" wrapText="1"/>
    </xf>
    <xf numFmtId="0" fontId="0" fillId="0" borderId="2" xfId="0" applyBorder="1" applyAlignment="1">
      <alignment horizontal="justify" vertical="center" wrapText="1"/>
    </xf>
    <xf numFmtId="0" fontId="0" fillId="0" borderId="2" xfId="0" applyBorder="1" applyAlignment="1">
      <alignment horizontal="justify" vertical="center" wrapText="1" shrinkToFit="1"/>
    </xf>
    <xf numFmtId="0" fontId="0" fillId="0" borderId="2" xfId="0" applyBorder="1" applyAlignment="1">
      <alignment horizontal="justify" vertical="center"/>
    </xf>
    <xf numFmtId="0" fontId="23" fillId="0" borderId="2" xfId="0" applyFont="1" applyBorder="1" applyAlignment="1">
      <alignment horizontal="justify" vertical="center"/>
    </xf>
    <xf numFmtId="0" fontId="2" fillId="0" borderId="2" xfId="0" applyFont="1" applyBorder="1" applyAlignment="1">
      <alignment horizontal="justify" vertical="center"/>
    </xf>
    <xf numFmtId="0" fontId="22" fillId="0" borderId="2" xfId="0" applyFont="1" applyBorder="1" applyAlignment="1">
      <alignment horizontal="justify" vertical="center"/>
    </xf>
    <xf numFmtId="0" fontId="20" fillId="4" borderId="2" xfId="0" applyFont="1" applyFill="1" applyBorder="1" applyAlignment="1">
      <alignment horizontal="justify" vertical="center" wrapText="1"/>
    </xf>
    <xf numFmtId="0" fontId="11" fillId="0" borderId="2" xfId="0" applyFont="1" applyBorder="1" applyAlignment="1">
      <alignment horizontal="justify" vertical="center"/>
    </xf>
    <xf numFmtId="9" fontId="1" fillId="7" borderId="2" xfId="0" applyNumberFormat="1" applyFont="1" applyFill="1" applyBorder="1" applyAlignment="1">
      <alignment vertical="center"/>
    </xf>
    <xf numFmtId="9" fontId="1" fillId="3" borderId="2" xfId="0" applyNumberFormat="1" applyFont="1" applyFill="1" applyBorder="1" applyAlignment="1">
      <alignment vertical="center"/>
    </xf>
    <xf numFmtId="9" fontId="1" fillId="3" borderId="2" xfId="1" applyFont="1" applyFill="1" applyBorder="1" applyAlignment="1">
      <alignment vertical="center"/>
    </xf>
    <xf numFmtId="0" fontId="6" fillId="6" borderId="2" xfId="0" applyFont="1" applyFill="1" applyBorder="1" applyAlignment="1">
      <alignment horizontal="justify" vertical="center"/>
    </xf>
    <xf numFmtId="0" fontId="6" fillId="4" borderId="2" xfId="0" applyFont="1" applyFill="1" applyBorder="1" applyAlignment="1">
      <alignment horizontal="justify" vertical="center" wrapText="1"/>
    </xf>
    <xf numFmtId="0" fontId="6" fillId="0" borderId="0" xfId="0" applyFont="1" applyAlignment="1">
      <alignment horizontal="justify" vertical="center"/>
    </xf>
    <xf numFmtId="0" fontId="0" fillId="0" borderId="0" xfId="0" applyAlignment="1">
      <alignment horizontal="center"/>
    </xf>
    <xf numFmtId="0" fontId="19" fillId="4" borderId="5"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10" xfId="0" applyFont="1" applyFill="1" applyBorder="1" applyAlignment="1">
      <alignment horizontal="center" vertical="center"/>
    </xf>
    <xf numFmtId="0" fontId="8" fillId="4" borderId="2" xfId="0" applyFont="1" applyFill="1" applyBorder="1" applyAlignment="1">
      <alignment horizontal="center" vertical="center" textRotation="90" wrapText="1"/>
    </xf>
    <xf numFmtId="0" fontId="4" fillId="4" borderId="2" xfId="0" applyFont="1" applyFill="1" applyBorder="1" applyAlignment="1">
      <alignment horizontal="justify" vertical="center" wrapText="1"/>
    </xf>
    <xf numFmtId="0" fontId="6" fillId="2" borderId="2" xfId="0" applyFont="1" applyFill="1" applyBorder="1" applyAlignment="1">
      <alignment horizontal="justify" vertical="center" wrapText="1" shrinkToFit="1"/>
    </xf>
    <xf numFmtId="0" fontId="3" fillId="4" borderId="2" xfId="0" applyFont="1" applyFill="1" applyBorder="1" applyAlignment="1">
      <alignment horizontal="justify" vertical="center" wrapText="1"/>
    </xf>
    <xf numFmtId="0" fontId="17" fillId="4" borderId="2" xfId="0" applyFont="1" applyFill="1" applyBorder="1" applyAlignment="1">
      <alignment horizontal="center" vertical="center" textRotation="90" wrapText="1"/>
    </xf>
    <xf numFmtId="0" fontId="15" fillId="5" borderId="7" xfId="0" applyFont="1" applyFill="1" applyBorder="1" applyAlignment="1">
      <alignment horizontal="left" vertical="center" wrapText="1"/>
    </xf>
    <xf numFmtId="0" fontId="15" fillId="5" borderId="10" xfId="0" applyFont="1" applyFill="1" applyBorder="1" applyAlignment="1">
      <alignment horizontal="left" vertical="center" wrapText="1"/>
    </xf>
    <xf numFmtId="9" fontId="15" fillId="5" borderId="2" xfId="1" applyFont="1" applyFill="1" applyBorder="1" applyAlignment="1">
      <alignment horizontal="center" vertical="center"/>
    </xf>
    <xf numFmtId="0" fontId="23" fillId="4" borderId="4"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8" xfId="0" applyFont="1" applyFill="1" applyBorder="1" applyAlignment="1">
      <alignment horizontal="center" vertical="center"/>
    </xf>
    <xf numFmtId="9" fontId="15" fillId="5" borderId="8" xfId="1" applyFont="1" applyFill="1" applyBorder="1" applyAlignment="1">
      <alignment horizontal="center" vertical="center"/>
    </xf>
    <xf numFmtId="0" fontId="0" fillId="5" borderId="4" xfId="0" applyFill="1" applyBorder="1" applyAlignment="1">
      <alignment horizontal="center"/>
    </xf>
    <xf numFmtId="0" fontId="0" fillId="5" borderId="8" xfId="0" applyFill="1" applyBorder="1" applyAlignment="1">
      <alignment horizontal="center"/>
    </xf>
    <xf numFmtId="0" fontId="0" fillId="5" borderId="3" xfId="0" applyFill="1" applyBorder="1" applyAlignment="1">
      <alignment horizontal="center"/>
    </xf>
    <xf numFmtId="0" fontId="18" fillId="5" borderId="4"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0" fillId="0" borderId="2" xfId="0" applyBorder="1" applyAlignment="1">
      <alignment horizontal="justify" vertical="center" wrapText="1"/>
    </xf>
    <xf numFmtId="0" fontId="0" fillId="0" borderId="2" xfId="0" applyBorder="1" applyAlignment="1">
      <alignment horizontal="justify" vertical="center"/>
    </xf>
  </cellXfs>
  <cellStyles count="2">
    <cellStyle name="Normal" xfId="0" builtinId="0"/>
    <cellStyle name="Porcentaje" xfId="1" builtinId="5"/>
  </cellStyles>
  <dxfs count="4">
    <dxf>
      <fill>
        <patternFill>
          <bgColor rgb="FF002060"/>
        </patternFill>
      </fill>
    </dxf>
    <dxf>
      <fill>
        <patternFill>
          <bgColor rgb="FF002060"/>
        </patternFill>
      </fill>
    </dxf>
    <dxf>
      <fill>
        <patternFill>
          <bgColor rgb="FFFFFF00"/>
        </patternFill>
      </fill>
    </dxf>
    <dxf>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1485900</xdr:colOff>
      <xdr:row>2</xdr:row>
      <xdr:rowOff>161925</xdr:rowOff>
    </xdr:to>
    <xdr:pic>
      <xdr:nvPicPr>
        <xdr:cNvPr id="4" name="Imagen 3">
          <a:extLst>
            <a:ext uri="{FF2B5EF4-FFF2-40B4-BE49-F238E27FC236}">
              <a16:creationId xmlns:a16="http://schemas.microsoft.com/office/drawing/2014/main" id="{0C7D59C8-84EC-412A-A18F-AF5B2C2549F8}"/>
            </a:ext>
          </a:extLst>
        </xdr:cNvPr>
        <xdr:cNvPicPr>
          <a:picLocks noChangeAspect="1"/>
        </xdr:cNvPicPr>
      </xdr:nvPicPr>
      <xdr:blipFill>
        <a:blip xmlns:r="http://schemas.openxmlformats.org/officeDocument/2006/relationships" r:embed="rId1"/>
        <a:stretch>
          <a:fillRect/>
        </a:stretch>
      </xdr:blipFill>
      <xdr:spPr>
        <a:xfrm>
          <a:off x="238125" y="66675"/>
          <a:ext cx="1914525"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abSelected="1" topLeftCell="A56" zoomScale="90" zoomScaleNormal="90" workbookViewId="0">
      <selection activeCell="J66" sqref="J66"/>
    </sheetView>
  </sheetViews>
  <sheetFormatPr baseColWidth="10" defaultRowHeight="15" x14ac:dyDescent="0.25"/>
  <cols>
    <col min="1" max="1" width="10" customWidth="1"/>
    <col min="2" max="2" width="23.28515625" customWidth="1"/>
    <col min="3" max="3" width="30.85546875" customWidth="1"/>
    <col min="4" max="4" width="38.140625" customWidth="1"/>
    <col min="5" max="5" width="46.5703125" style="38" customWidth="1"/>
    <col min="6" max="9" width="7" style="34" customWidth="1"/>
  </cols>
  <sheetData>
    <row r="1" spans="1:9" ht="45" customHeight="1" x14ac:dyDescent="0.25">
      <c r="A1" s="54"/>
      <c r="B1" s="54"/>
    </row>
    <row r="2" spans="1:9" ht="25.5" customHeight="1" x14ac:dyDescent="0.25">
      <c r="A2" s="54"/>
      <c r="B2" s="54"/>
      <c r="C2" s="12" t="s">
        <v>77</v>
      </c>
    </row>
    <row r="3" spans="1:9" x14ac:dyDescent="0.25">
      <c r="A3" s="54"/>
      <c r="B3" s="54"/>
      <c r="C3" s="12" t="s">
        <v>71</v>
      </c>
    </row>
    <row r="5" spans="1:9" ht="20.25" x14ac:dyDescent="0.25">
      <c r="A5" s="66" t="s">
        <v>4</v>
      </c>
      <c r="B5" s="67"/>
      <c r="C5" s="67"/>
      <c r="D5" s="67"/>
      <c r="E5" s="67"/>
      <c r="F5" s="68">
        <f>+(F23+H23)/E23</f>
        <v>1</v>
      </c>
      <c r="G5" s="68"/>
      <c r="H5" s="68"/>
      <c r="I5" s="68"/>
    </row>
    <row r="6" spans="1:9" ht="15.75" thickBot="1" x14ac:dyDescent="0.3">
      <c r="A6" s="6" t="s">
        <v>0</v>
      </c>
      <c r="B6" s="6" t="s">
        <v>1</v>
      </c>
      <c r="C6" s="6" t="s">
        <v>2</v>
      </c>
      <c r="D6" s="6" t="s">
        <v>31</v>
      </c>
      <c r="E6" s="39" t="s">
        <v>32</v>
      </c>
      <c r="F6" s="6" t="s">
        <v>26</v>
      </c>
      <c r="G6" s="6" t="s">
        <v>27</v>
      </c>
      <c r="H6" s="6" t="s">
        <v>28</v>
      </c>
      <c r="I6" s="6" t="s">
        <v>29</v>
      </c>
    </row>
    <row r="7" spans="1:9" s="1" customFormat="1" ht="71.25" customHeight="1" x14ac:dyDescent="0.25">
      <c r="A7" s="65"/>
      <c r="B7" s="64" t="s">
        <v>5</v>
      </c>
      <c r="C7" s="5" t="s">
        <v>78</v>
      </c>
      <c r="D7" s="5" t="s">
        <v>79</v>
      </c>
      <c r="E7" s="40" t="s">
        <v>80</v>
      </c>
      <c r="F7" s="10">
        <v>1</v>
      </c>
      <c r="G7" s="10"/>
      <c r="H7" s="10"/>
      <c r="I7" s="10"/>
    </row>
    <row r="8" spans="1:9" ht="78" customHeight="1" x14ac:dyDescent="0.25">
      <c r="A8" s="65"/>
      <c r="B8" s="64"/>
      <c r="C8" s="5" t="s">
        <v>81</v>
      </c>
      <c r="D8" s="5" t="s">
        <v>82</v>
      </c>
      <c r="E8" s="41" t="s">
        <v>83</v>
      </c>
      <c r="F8" s="10">
        <v>1</v>
      </c>
      <c r="G8" s="10"/>
      <c r="H8" s="10"/>
      <c r="I8" s="10"/>
    </row>
    <row r="9" spans="1:9" ht="83.25" customHeight="1" x14ac:dyDescent="0.25">
      <c r="A9" s="65"/>
      <c r="B9" s="64"/>
      <c r="C9" s="29" t="s">
        <v>46</v>
      </c>
      <c r="D9" s="17" t="s">
        <v>38</v>
      </c>
      <c r="E9" s="42" t="s">
        <v>72</v>
      </c>
      <c r="F9" s="10">
        <v>1</v>
      </c>
      <c r="G9" s="10"/>
      <c r="H9" s="10"/>
      <c r="I9" s="10"/>
    </row>
    <row r="10" spans="1:9" ht="74.25" customHeight="1" x14ac:dyDescent="0.25">
      <c r="A10" s="65"/>
      <c r="B10" s="19" t="s">
        <v>6</v>
      </c>
      <c r="C10" s="5" t="s">
        <v>84</v>
      </c>
      <c r="D10" s="13" t="s">
        <v>85</v>
      </c>
      <c r="E10" s="40" t="s">
        <v>86</v>
      </c>
      <c r="F10" s="10">
        <v>1</v>
      </c>
      <c r="G10" s="10"/>
      <c r="H10" s="10"/>
      <c r="I10" s="10"/>
    </row>
    <row r="11" spans="1:9" ht="60" customHeight="1" x14ac:dyDescent="0.25">
      <c r="A11" s="65"/>
      <c r="B11" s="17" t="s">
        <v>7</v>
      </c>
      <c r="C11" s="5" t="s">
        <v>87</v>
      </c>
      <c r="D11" s="13" t="s">
        <v>19</v>
      </c>
      <c r="E11" s="42" t="s">
        <v>73</v>
      </c>
      <c r="F11" s="10">
        <v>1</v>
      </c>
      <c r="G11" s="10"/>
      <c r="H11" s="10"/>
      <c r="I11" s="10"/>
    </row>
    <row r="12" spans="1:9" ht="92.25" customHeight="1" x14ac:dyDescent="0.25">
      <c r="A12" s="65"/>
      <c r="B12" s="62" t="s">
        <v>13</v>
      </c>
      <c r="C12" s="5" t="s">
        <v>89</v>
      </c>
      <c r="D12" s="13" t="s">
        <v>88</v>
      </c>
      <c r="E12" s="42" t="s">
        <v>90</v>
      </c>
      <c r="F12" s="10">
        <v>1</v>
      </c>
      <c r="G12" s="10"/>
      <c r="H12" s="10"/>
      <c r="I12" s="10"/>
    </row>
    <row r="13" spans="1:9" ht="47.25" customHeight="1" x14ac:dyDescent="0.25">
      <c r="A13" s="65"/>
      <c r="B13" s="62"/>
      <c r="C13" s="14" t="s">
        <v>39</v>
      </c>
      <c r="D13" s="15" t="s">
        <v>40</v>
      </c>
      <c r="E13" s="42" t="s">
        <v>90</v>
      </c>
      <c r="F13" s="35"/>
      <c r="G13" s="35"/>
      <c r="H13" s="35"/>
      <c r="I13" s="35"/>
    </row>
    <row r="14" spans="1:9" ht="97.5" customHeight="1" x14ac:dyDescent="0.25">
      <c r="A14" s="65"/>
      <c r="B14" s="62" t="s">
        <v>8</v>
      </c>
      <c r="C14" s="5" t="s">
        <v>93</v>
      </c>
      <c r="D14" s="5" t="s">
        <v>41</v>
      </c>
      <c r="E14" s="42" t="s">
        <v>91</v>
      </c>
      <c r="F14" s="10">
        <v>1</v>
      </c>
      <c r="G14" s="10"/>
      <c r="H14" s="10"/>
      <c r="I14" s="10"/>
    </row>
    <row r="15" spans="1:9" ht="79.5" customHeight="1" x14ac:dyDescent="0.25">
      <c r="A15" s="65"/>
      <c r="B15" s="62"/>
      <c r="C15" s="17" t="s">
        <v>47</v>
      </c>
      <c r="D15" s="17" t="s">
        <v>94</v>
      </c>
      <c r="E15" s="47" t="s">
        <v>95</v>
      </c>
      <c r="F15" s="10">
        <v>1</v>
      </c>
      <c r="G15" s="10"/>
      <c r="H15" s="10"/>
      <c r="I15" s="10"/>
    </row>
    <row r="16" spans="1:9" ht="59.25" customHeight="1" x14ac:dyDescent="0.25">
      <c r="A16" s="65"/>
      <c r="B16" s="62"/>
      <c r="C16" s="15" t="s">
        <v>96</v>
      </c>
      <c r="D16" s="16"/>
      <c r="E16" s="47" t="s">
        <v>95</v>
      </c>
      <c r="F16" s="35"/>
      <c r="G16" s="35"/>
      <c r="H16" s="35"/>
      <c r="I16" s="35"/>
    </row>
    <row r="17" spans="1:9" ht="63.75" customHeight="1" x14ac:dyDescent="0.25">
      <c r="A17" s="65"/>
      <c r="B17" s="17" t="s">
        <v>9</v>
      </c>
      <c r="C17" s="5" t="s">
        <v>48</v>
      </c>
      <c r="D17" s="5" t="s">
        <v>97</v>
      </c>
      <c r="E17" s="40" t="s">
        <v>98</v>
      </c>
      <c r="F17" s="10">
        <v>1</v>
      </c>
      <c r="G17" s="10"/>
      <c r="H17" s="10"/>
      <c r="I17" s="10"/>
    </row>
    <row r="18" spans="1:9" ht="67.5" x14ac:dyDescent="0.25">
      <c r="A18" s="65"/>
      <c r="B18" s="62" t="s">
        <v>10</v>
      </c>
      <c r="C18" s="5" t="s">
        <v>49</v>
      </c>
      <c r="D18" s="5" t="s">
        <v>99</v>
      </c>
      <c r="E18" s="42" t="s">
        <v>100</v>
      </c>
      <c r="F18" s="10">
        <v>1</v>
      </c>
      <c r="G18" s="10"/>
      <c r="H18" s="10"/>
      <c r="I18" s="10"/>
    </row>
    <row r="19" spans="1:9" ht="48.75" customHeight="1" x14ac:dyDescent="0.25">
      <c r="A19" s="65"/>
      <c r="B19" s="62"/>
      <c r="C19" s="14" t="s">
        <v>42</v>
      </c>
      <c r="D19" s="14" t="s">
        <v>101</v>
      </c>
      <c r="E19" s="42" t="s">
        <v>74</v>
      </c>
      <c r="F19" s="35"/>
      <c r="G19" s="35"/>
      <c r="H19" s="35"/>
      <c r="I19" s="35"/>
    </row>
    <row r="20" spans="1:9" ht="150" x14ac:dyDescent="0.25">
      <c r="A20" s="65"/>
      <c r="B20" s="62" t="s">
        <v>102</v>
      </c>
      <c r="C20" s="5" t="s">
        <v>103</v>
      </c>
      <c r="D20" s="13" t="s">
        <v>20</v>
      </c>
      <c r="E20" s="40" t="s">
        <v>104</v>
      </c>
      <c r="F20" s="10">
        <v>1</v>
      </c>
      <c r="G20" s="10"/>
      <c r="H20" s="10"/>
      <c r="I20" s="10"/>
    </row>
    <row r="21" spans="1:9" ht="56.25" x14ac:dyDescent="0.25">
      <c r="A21" s="65"/>
      <c r="B21" s="62"/>
      <c r="C21" s="17" t="s">
        <v>50</v>
      </c>
      <c r="D21" s="18" t="s">
        <v>43</v>
      </c>
      <c r="E21" s="42" t="s">
        <v>105</v>
      </c>
      <c r="F21" s="10">
        <v>1</v>
      </c>
      <c r="G21" s="10"/>
      <c r="H21" s="10"/>
      <c r="I21" s="10"/>
    </row>
    <row r="22" spans="1:9" ht="53.25" customHeight="1" x14ac:dyDescent="0.25">
      <c r="A22" s="65"/>
      <c r="B22" s="62"/>
      <c r="C22" s="3" t="s">
        <v>44</v>
      </c>
      <c r="D22" s="20"/>
      <c r="E22" s="42"/>
      <c r="F22" s="35"/>
      <c r="G22" s="35"/>
      <c r="H22" s="35"/>
      <c r="I22" s="35"/>
    </row>
    <row r="23" spans="1:9" s="7" customFormat="1" ht="32.25" customHeight="1" x14ac:dyDescent="0.2">
      <c r="A23" s="31">
        <v>12</v>
      </c>
      <c r="B23" s="69" t="s">
        <v>30</v>
      </c>
      <c r="C23" s="70"/>
      <c r="D23" s="71"/>
      <c r="E23" s="43">
        <f>+F23+G23+H23+I23</f>
        <v>12</v>
      </c>
      <c r="F23" s="33">
        <f>SUM(F7:F22)</f>
        <v>12</v>
      </c>
      <c r="G23" s="33">
        <f>SUM(G7:G22)</f>
        <v>0</v>
      </c>
      <c r="H23" s="33">
        <f>SUM(H7:H22)</f>
        <v>0</v>
      </c>
      <c r="I23" s="33">
        <f>SUM(I7:I22)</f>
        <v>0</v>
      </c>
    </row>
    <row r="24" spans="1:9" ht="48.75" customHeight="1" x14ac:dyDescent="0.25">
      <c r="A24" s="78" t="s">
        <v>11</v>
      </c>
      <c r="B24" s="79"/>
      <c r="C24" s="79"/>
      <c r="D24" s="79"/>
      <c r="E24" s="79"/>
      <c r="F24" s="68">
        <f>+(F51+H51)/E51</f>
        <v>0.82608695652173914</v>
      </c>
      <c r="G24" s="68"/>
      <c r="H24" s="68"/>
      <c r="I24" s="68"/>
    </row>
    <row r="25" spans="1:9" x14ac:dyDescent="0.25">
      <c r="A25" s="6" t="s">
        <v>0</v>
      </c>
      <c r="B25" s="6" t="s">
        <v>1</v>
      </c>
      <c r="C25" s="6" t="s">
        <v>2</v>
      </c>
      <c r="D25" s="6" t="s">
        <v>3</v>
      </c>
      <c r="E25" s="39" t="s">
        <v>32</v>
      </c>
      <c r="F25" s="6" t="s">
        <v>26</v>
      </c>
      <c r="G25" s="6" t="s">
        <v>27</v>
      </c>
      <c r="H25" s="6" t="s">
        <v>28</v>
      </c>
      <c r="I25" s="6" t="s">
        <v>29</v>
      </c>
    </row>
    <row r="26" spans="1:9" ht="33" customHeight="1" x14ac:dyDescent="0.25">
      <c r="A26" s="65" t="s">
        <v>11</v>
      </c>
      <c r="B26" s="62" t="s">
        <v>12</v>
      </c>
      <c r="C26" s="5" t="s">
        <v>34</v>
      </c>
      <c r="D26" s="21" t="s">
        <v>106</v>
      </c>
      <c r="E26" s="42" t="s">
        <v>107</v>
      </c>
      <c r="F26" s="10">
        <v>1</v>
      </c>
      <c r="G26" s="10"/>
      <c r="H26" s="10"/>
      <c r="I26" s="10"/>
    </row>
    <row r="27" spans="1:9" ht="43.5" customHeight="1" x14ac:dyDescent="0.25">
      <c r="A27" s="65"/>
      <c r="B27" s="62"/>
      <c r="C27" s="5" t="s">
        <v>108</v>
      </c>
      <c r="D27" s="21" t="s">
        <v>109</v>
      </c>
      <c r="E27" s="42" t="s">
        <v>110</v>
      </c>
      <c r="F27" s="10">
        <v>1</v>
      </c>
      <c r="G27" s="10"/>
      <c r="H27" s="10"/>
      <c r="I27" s="10"/>
    </row>
    <row r="28" spans="1:9" ht="57.75" customHeight="1" x14ac:dyDescent="0.25">
      <c r="A28" s="65"/>
      <c r="B28" s="62"/>
      <c r="C28" s="5" t="s">
        <v>35</v>
      </c>
      <c r="D28" s="21" t="s">
        <v>111</v>
      </c>
      <c r="E28" s="42" t="s">
        <v>112</v>
      </c>
      <c r="F28" s="10">
        <v>1</v>
      </c>
      <c r="G28" s="10"/>
      <c r="H28" s="10"/>
      <c r="I28" s="10"/>
    </row>
    <row r="29" spans="1:9" ht="75" x14ac:dyDescent="0.25">
      <c r="A29" s="65"/>
      <c r="B29" s="64" t="s">
        <v>14</v>
      </c>
      <c r="C29" s="5" t="s">
        <v>113</v>
      </c>
      <c r="D29" s="21" t="s">
        <v>21</v>
      </c>
      <c r="E29" s="42" t="s">
        <v>129</v>
      </c>
      <c r="F29" s="10"/>
      <c r="G29" s="10">
        <v>1</v>
      </c>
      <c r="H29" s="10"/>
      <c r="I29" s="10"/>
    </row>
    <row r="30" spans="1:9" ht="93.75" customHeight="1" x14ac:dyDescent="0.25">
      <c r="A30" s="65"/>
      <c r="B30" s="64"/>
      <c r="C30" s="5" t="s">
        <v>51</v>
      </c>
      <c r="D30" s="21" t="s">
        <v>25</v>
      </c>
      <c r="E30" s="42" t="s">
        <v>128</v>
      </c>
      <c r="F30" s="10"/>
      <c r="G30" s="10">
        <v>1</v>
      </c>
      <c r="H30" s="10"/>
      <c r="I30" s="10"/>
    </row>
    <row r="31" spans="1:9" ht="75" x14ac:dyDescent="0.25">
      <c r="A31" s="65"/>
      <c r="B31" s="64"/>
      <c r="C31" s="5" t="s">
        <v>52</v>
      </c>
      <c r="D31" s="21"/>
      <c r="E31" s="42" t="s">
        <v>114</v>
      </c>
      <c r="F31" s="10">
        <v>1</v>
      </c>
      <c r="G31" s="10"/>
      <c r="H31" s="10"/>
      <c r="I31" s="10"/>
    </row>
    <row r="32" spans="1:9" ht="60" x14ac:dyDescent="0.25">
      <c r="A32" s="65"/>
      <c r="B32" s="64"/>
      <c r="C32" s="5" t="s">
        <v>53</v>
      </c>
      <c r="D32" s="22"/>
      <c r="E32" s="42" t="s">
        <v>115</v>
      </c>
      <c r="F32" s="10">
        <v>1</v>
      </c>
      <c r="G32" s="10"/>
      <c r="H32" s="10"/>
      <c r="I32" s="10"/>
    </row>
    <row r="33" spans="1:9" ht="38.25" customHeight="1" x14ac:dyDescent="0.25">
      <c r="A33" s="65"/>
      <c r="B33" s="64"/>
      <c r="C33" s="5" t="s">
        <v>54</v>
      </c>
      <c r="D33" s="23"/>
      <c r="E33" s="42" t="s">
        <v>116</v>
      </c>
      <c r="F33" s="10">
        <v>1</v>
      </c>
      <c r="G33" s="10"/>
      <c r="H33" s="10"/>
      <c r="I33" s="10"/>
    </row>
    <row r="34" spans="1:9" ht="60" x14ac:dyDescent="0.25">
      <c r="A34" s="65"/>
      <c r="B34" s="64"/>
      <c r="C34" s="5" t="s">
        <v>55</v>
      </c>
      <c r="D34" s="23"/>
      <c r="E34" s="42" t="s">
        <v>115</v>
      </c>
      <c r="F34" s="10">
        <v>1</v>
      </c>
      <c r="G34" s="10"/>
      <c r="H34" s="10"/>
      <c r="I34" s="10"/>
    </row>
    <row r="35" spans="1:9" ht="56.25" customHeight="1" x14ac:dyDescent="0.25">
      <c r="A35" s="65"/>
      <c r="B35" s="64"/>
      <c r="C35" s="4" t="s">
        <v>56</v>
      </c>
      <c r="D35" s="25" t="s">
        <v>117</v>
      </c>
      <c r="E35" s="42" t="s">
        <v>130</v>
      </c>
      <c r="F35" s="10"/>
      <c r="G35" s="10">
        <v>1</v>
      </c>
      <c r="H35" s="10"/>
      <c r="I35" s="10"/>
    </row>
    <row r="36" spans="1:9" ht="39" customHeight="1" x14ac:dyDescent="0.25">
      <c r="A36" s="65"/>
      <c r="B36" s="64"/>
      <c r="C36" s="5" t="s">
        <v>57</v>
      </c>
      <c r="D36" s="63" t="s">
        <v>118</v>
      </c>
      <c r="E36" s="42" t="s">
        <v>75</v>
      </c>
      <c r="F36" s="10">
        <v>1</v>
      </c>
      <c r="G36" s="10"/>
      <c r="H36" s="10"/>
      <c r="I36" s="10"/>
    </row>
    <row r="37" spans="1:9" ht="56.25" x14ac:dyDescent="0.25">
      <c r="A37" s="65"/>
      <c r="B37" s="64"/>
      <c r="C37" s="5" t="s">
        <v>58</v>
      </c>
      <c r="D37" s="63"/>
      <c r="E37" s="42" t="s">
        <v>75</v>
      </c>
      <c r="F37" s="10">
        <v>1</v>
      </c>
      <c r="G37" s="10"/>
      <c r="H37" s="10"/>
      <c r="I37" s="10"/>
    </row>
    <row r="38" spans="1:9" ht="60" x14ac:dyDescent="0.25">
      <c r="A38" s="65"/>
      <c r="B38" s="64"/>
      <c r="C38" s="5" t="s">
        <v>59</v>
      </c>
      <c r="D38" s="63"/>
      <c r="E38" s="44" t="s">
        <v>24</v>
      </c>
      <c r="F38" s="10"/>
      <c r="G38" s="10"/>
      <c r="H38" s="10">
        <v>1</v>
      </c>
      <c r="I38" s="10"/>
    </row>
    <row r="39" spans="1:9" ht="90" x14ac:dyDescent="0.25">
      <c r="A39" s="65"/>
      <c r="B39" s="64"/>
      <c r="C39" s="5" t="s">
        <v>60</v>
      </c>
      <c r="D39" s="26" t="s">
        <v>119</v>
      </c>
      <c r="E39" s="42" t="s">
        <v>75</v>
      </c>
      <c r="F39" s="10">
        <v>1</v>
      </c>
      <c r="G39" s="10"/>
      <c r="H39" s="10"/>
      <c r="I39" s="10"/>
    </row>
    <row r="40" spans="1:9" ht="75" x14ac:dyDescent="0.25">
      <c r="A40" s="65"/>
      <c r="B40" s="64"/>
      <c r="C40" s="5" t="s">
        <v>61</v>
      </c>
      <c r="D40" s="26" t="s">
        <v>120</v>
      </c>
      <c r="E40" s="42" t="s">
        <v>75</v>
      </c>
      <c r="F40" s="10">
        <v>1</v>
      </c>
      <c r="G40" s="10"/>
      <c r="H40" s="10"/>
      <c r="I40" s="10"/>
    </row>
    <row r="41" spans="1:9" ht="60" x14ac:dyDescent="0.25">
      <c r="A41" s="65"/>
      <c r="B41" s="64"/>
      <c r="C41" s="5" t="s">
        <v>62</v>
      </c>
      <c r="D41" s="27" t="s">
        <v>121</v>
      </c>
      <c r="E41" s="42" t="s">
        <v>122</v>
      </c>
      <c r="F41" s="10">
        <v>1</v>
      </c>
      <c r="G41" s="10"/>
      <c r="H41" s="10"/>
      <c r="I41" s="10"/>
    </row>
    <row r="42" spans="1:9" ht="87.75" customHeight="1" x14ac:dyDescent="0.25">
      <c r="A42" s="65"/>
      <c r="B42" s="64" t="s">
        <v>15</v>
      </c>
      <c r="C42" s="5" t="s">
        <v>63</v>
      </c>
      <c r="D42" s="28" t="s">
        <v>123</v>
      </c>
      <c r="E42" s="75"/>
      <c r="F42" s="76"/>
      <c r="G42" s="76"/>
      <c r="H42" s="76"/>
      <c r="I42" s="77"/>
    </row>
    <row r="43" spans="1:9" ht="62.25" customHeight="1" x14ac:dyDescent="0.25">
      <c r="A43" s="65"/>
      <c r="B43" s="64"/>
      <c r="C43" s="5" t="s">
        <v>64</v>
      </c>
      <c r="D43" s="28"/>
      <c r="E43" s="42" t="s">
        <v>124</v>
      </c>
      <c r="F43" s="10">
        <v>1</v>
      </c>
      <c r="G43" s="10"/>
      <c r="H43" s="10"/>
      <c r="I43" s="10"/>
    </row>
    <row r="44" spans="1:9" ht="90" x14ac:dyDescent="0.25">
      <c r="A44" s="65"/>
      <c r="B44" s="64"/>
      <c r="C44" s="5" t="s">
        <v>65</v>
      </c>
      <c r="D44" s="28"/>
      <c r="E44" s="42" t="s">
        <v>124</v>
      </c>
      <c r="F44" s="10">
        <v>1</v>
      </c>
      <c r="G44" s="10"/>
      <c r="H44" s="10"/>
      <c r="I44" s="10"/>
    </row>
    <row r="45" spans="1:9" ht="75" customHeight="1" x14ac:dyDescent="0.25">
      <c r="A45" s="65"/>
      <c r="B45" s="64"/>
      <c r="C45" s="5" t="s">
        <v>66</v>
      </c>
      <c r="D45" s="24"/>
      <c r="E45" s="42" t="s">
        <v>124</v>
      </c>
      <c r="F45" s="10">
        <v>1</v>
      </c>
      <c r="G45" s="10"/>
      <c r="H45" s="10"/>
      <c r="I45" s="10"/>
    </row>
    <row r="46" spans="1:9" ht="33.75" x14ac:dyDescent="0.25">
      <c r="A46" s="65"/>
      <c r="B46" s="64"/>
      <c r="C46" s="5" t="s">
        <v>67</v>
      </c>
      <c r="D46" s="24"/>
      <c r="E46" s="42" t="s">
        <v>76</v>
      </c>
      <c r="F46" s="10">
        <v>1</v>
      </c>
      <c r="G46" s="10"/>
      <c r="H46" s="10"/>
      <c r="I46" s="10"/>
    </row>
    <row r="47" spans="1:9" ht="61.5" customHeight="1" x14ac:dyDescent="0.25">
      <c r="A47" s="65"/>
      <c r="B47" s="64"/>
      <c r="C47" s="5" t="s">
        <v>68</v>
      </c>
      <c r="D47" s="24"/>
      <c r="E47" s="42" t="s">
        <v>76</v>
      </c>
      <c r="F47" s="10">
        <v>1</v>
      </c>
      <c r="G47" s="10"/>
      <c r="H47" s="10"/>
      <c r="I47" s="10"/>
    </row>
    <row r="48" spans="1:9" ht="33.75" x14ac:dyDescent="0.25">
      <c r="A48" s="65"/>
      <c r="B48" s="64"/>
      <c r="C48" s="5" t="s">
        <v>69</v>
      </c>
      <c r="D48" s="24"/>
      <c r="E48" s="42" t="s">
        <v>76</v>
      </c>
      <c r="F48" s="10">
        <v>1</v>
      </c>
      <c r="G48" s="10"/>
      <c r="H48" s="10"/>
      <c r="I48" s="10"/>
    </row>
    <row r="49" spans="1:10" ht="150" x14ac:dyDescent="0.25">
      <c r="A49" s="65"/>
      <c r="B49" s="64"/>
      <c r="C49" s="5" t="s">
        <v>70</v>
      </c>
      <c r="D49" s="24"/>
      <c r="E49" s="42" t="s">
        <v>128</v>
      </c>
      <c r="F49" s="10"/>
      <c r="G49" s="10">
        <v>1</v>
      </c>
      <c r="H49" s="10"/>
      <c r="I49" s="10"/>
    </row>
    <row r="50" spans="1:10" ht="45" x14ac:dyDescent="0.25">
      <c r="A50" s="65"/>
      <c r="B50" s="64"/>
      <c r="C50" s="14" t="s">
        <v>45</v>
      </c>
      <c r="D50" s="24"/>
      <c r="E50" s="42" t="s">
        <v>37</v>
      </c>
      <c r="F50" s="35"/>
      <c r="G50" s="35"/>
      <c r="H50" s="35"/>
      <c r="I50" s="35"/>
    </row>
    <row r="51" spans="1:10" ht="27" customHeight="1" x14ac:dyDescent="0.25">
      <c r="A51" s="31">
        <v>23</v>
      </c>
      <c r="B51" s="69" t="s">
        <v>30</v>
      </c>
      <c r="C51" s="70"/>
      <c r="D51" s="71"/>
      <c r="E51" s="45">
        <f>+F51+G51+H51+I51</f>
        <v>23</v>
      </c>
      <c r="F51" s="32">
        <f>SUM(F26:F50)</f>
        <v>18</v>
      </c>
      <c r="G51" s="32">
        <f t="shared" ref="G51:I51" si="0">SUM(G26:G50)</f>
        <v>4</v>
      </c>
      <c r="H51" s="32">
        <f t="shared" si="0"/>
        <v>1</v>
      </c>
      <c r="I51" s="32">
        <f t="shared" si="0"/>
        <v>0</v>
      </c>
    </row>
    <row r="52" spans="1:10" ht="20.25" x14ac:dyDescent="0.25">
      <c r="A52" s="72" t="s">
        <v>33</v>
      </c>
      <c r="B52" s="73"/>
      <c r="C52" s="73"/>
      <c r="D52" s="73"/>
      <c r="E52" s="73"/>
      <c r="F52" s="74">
        <f>+(F56+H56)/E56</f>
        <v>1</v>
      </c>
      <c r="G52" s="74"/>
      <c r="H52" s="74"/>
      <c r="I52" s="74"/>
    </row>
    <row r="53" spans="1:10" s="12" customFormat="1" x14ac:dyDescent="0.25">
      <c r="A53" s="6" t="s">
        <v>0</v>
      </c>
      <c r="B53" s="6" t="s">
        <v>1</v>
      </c>
      <c r="C53" s="6" t="s">
        <v>2</v>
      </c>
      <c r="D53" s="6" t="s">
        <v>31</v>
      </c>
      <c r="E53" s="39" t="s">
        <v>32</v>
      </c>
      <c r="F53" s="6" t="s">
        <v>26</v>
      </c>
      <c r="G53" s="6" t="s">
        <v>27</v>
      </c>
      <c r="H53" s="6" t="s">
        <v>28</v>
      </c>
      <c r="I53" s="6" t="s">
        <v>29</v>
      </c>
    </row>
    <row r="54" spans="1:10" ht="90" x14ac:dyDescent="0.25">
      <c r="A54" s="61" t="s">
        <v>33</v>
      </c>
      <c r="B54" s="62" t="s">
        <v>125</v>
      </c>
      <c r="C54" s="5" t="s">
        <v>36</v>
      </c>
      <c r="D54" s="11" t="s">
        <v>23</v>
      </c>
      <c r="E54" s="80" t="s">
        <v>126</v>
      </c>
      <c r="F54" s="10">
        <v>1</v>
      </c>
      <c r="G54" s="10"/>
      <c r="H54" s="10"/>
      <c r="I54" s="10"/>
    </row>
    <row r="55" spans="1:10" ht="56.25" x14ac:dyDescent="0.25">
      <c r="A55" s="61"/>
      <c r="B55" s="62"/>
      <c r="C55" s="5" t="s">
        <v>127</v>
      </c>
      <c r="D55" s="11" t="s">
        <v>22</v>
      </c>
      <c r="E55" s="81"/>
      <c r="F55" s="10">
        <v>1</v>
      </c>
      <c r="G55" s="10"/>
      <c r="H55" s="10"/>
      <c r="I55" s="10"/>
    </row>
    <row r="56" spans="1:10" s="8" customFormat="1" ht="28.5" customHeight="1" x14ac:dyDescent="0.25">
      <c r="A56" s="9">
        <v>2</v>
      </c>
      <c r="B56" s="69" t="s">
        <v>30</v>
      </c>
      <c r="C56" s="70"/>
      <c r="D56" s="71"/>
      <c r="E56" s="43">
        <f>+F56+G56+H56+I56</f>
        <v>2</v>
      </c>
      <c r="F56" s="33">
        <f>SUM(F54:F55)</f>
        <v>2</v>
      </c>
      <c r="G56" s="33">
        <f t="shared" ref="G56:I56" si="1">SUM(G54:G55)</f>
        <v>0</v>
      </c>
      <c r="H56" s="33">
        <f t="shared" si="1"/>
        <v>0</v>
      </c>
      <c r="I56" s="33">
        <f t="shared" si="1"/>
        <v>0</v>
      </c>
    </row>
    <row r="57" spans="1:10" x14ac:dyDescent="0.25">
      <c r="A57" s="55" t="s">
        <v>92</v>
      </c>
      <c r="B57" s="56"/>
      <c r="C57" s="56"/>
      <c r="D57" s="56"/>
      <c r="E57" s="51"/>
      <c r="F57" s="36"/>
      <c r="G57" s="36"/>
      <c r="H57" s="36"/>
      <c r="I57" s="36"/>
    </row>
    <row r="58" spans="1:10" ht="57" customHeight="1" x14ac:dyDescent="0.25">
      <c r="A58" s="57"/>
      <c r="B58" s="58"/>
      <c r="C58" s="58"/>
      <c r="D58" s="58"/>
      <c r="E58" s="52" t="str">
        <f>+A5</f>
        <v>5.2 COMPONENTE PRESTACIÓN DE SERVICIOS</v>
      </c>
      <c r="F58" s="10">
        <f>+F23</f>
        <v>12</v>
      </c>
      <c r="G58" s="10">
        <f t="shared" ref="G58:I58" si="2">+G23</f>
        <v>0</v>
      </c>
      <c r="H58" s="10">
        <f t="shared" si="2"/>
        <v>0</v>
      </c>
      <c r="I58" s="10">
        <f t="shared" si="2"/>
        <v>0</v>
      </c>
      <c r="J58" s="48">
        <f>+F5</f>
        <v>1</v>
      </c>
    </row>
    <row r="59" spans="1:10" ht="30" x14ac:dyDescent="0.25">
      <c r="A59" s="57"/>
      <c r="B59" s="58"/>
      <c r="C59" s="58"/>
      <c r="D59" s="58"/>
      <c r="E59" s="52" t="str">
        <f>+A26</f>
        <v>5.3. COMPONENTE PRESTACIÓN DE SERVICIOS DE PROMOCIÓN Y DETECCION</v>
      </c>
      <c r="F59" s="10">
        <f>+F51</f>
        <v>18</v>
      </c>
      <c r="G59" s="10">
        <f t="shared" ref="G59:I59" si="3">+G51</f>
        <v>4</v>
      </c>
      <c r="H59" s="10">
        <f t="shared" si="3"/>
        <v>1</v>
      </c>
      <c r="I59" s="10">
        <f t="shared" si="3"/>
        <v>0</v>
      </c>
      <c r="J59" s="49">
        <f>+F24</f>
        <v>0.82608695652173914</v>
      </c>
    </row>
    <row r="60" spans="1:10" ht="18.75" customHeight="1" x14ac:dyDescent="0.25">
      <c r="A60" s="57"/>
      <c r="B60" s="58"/>
      <c r="C60" s="58"/>
      <c r="D60" s="58"/>
      <c r="E60" s="52" t="str">
        <f>+A54</f>
        <v>5.4  INFORMACION</v>
      </c>
      <c r="F60" s="10">
        <f>+F56</f>
        <v>2</v>
      </c>
      <c r="G60" s="10">
        <f t="shared" ref="G60:I60" si="4">+G56</f>
        <v>0</v>
      </c>
      <c r="H60" s="10">
        <f t="shared" si="4"/>
        <v>0</v>
      </c>
      <c r="I60" s="10">
        <f t="shared" si="4"/>
        <v>0</v>
      </c>
      <c r="J60" s="48">
        <f>+F52</f>
        <v>1</v>
      </c>
    </row>
    <row r="61" spans="1:10" ht="31.5" customHeight="1" x14ac:dyDescent="0.25">
      <c r="A61" s="59"/>
      <c r="B61" s="60"/>
      <c r="C61" s="60"/>
      <c r="D61" s="60"/>
      <c r="E61" s="46" t="s">
        <v>30</v>
      </c>
      <c r="F61" s="37">
        <f>+F60+F59+F58</f>
        <v>32</v>
      </c>
      <c r="G61" s="37">
        <f t="shared" ref="G61:I61" si="5">+G60+G59+G58</f>
        <v>4</v>
      </c>
      <c r="H61" s="37">
        <f t="shared" si="5"/>
        <v>1</v>
      </c>
      <c r="I61" s="37">
        <f t="shared" si="5"/>
        <v>0</v>
      </c>
      <c r="J61" s="50">
        <f>+(F61+H61)/+(F61+G61+H61+I61)</f>
        <v>0.89189189189189189</v>
      </c>
    </row>
    <row r="64" spans="1:10" ht="18.75" x14ac:dyDescent="0.3">
      <c r="A64" s="30" t="s">
        <v>16</v>
      </c>
      <c r="B64" s="2"/>
    </row>
    <row r="65" spans="1:5" ht="18.75" x14ac:dyDescent="0.3">
      <c r="A65" s="30" t="s">
        <v>17</v>
      </c>
      <c r="B65" s="2"/>
      <c r="E65" s="53"/>
    </row>
    <row r="66" spans="1:5" ht="18.75" x14ac:dyDescent="0.3">
      <c r="A66" s="30" t="s">
        <v>18</v>
      </c>
      <c r="B66" s="2"/>
    </row>
  </sheetData>
  <mergeCells count="26">
    <mergeCell ref="F5:I5"/>
    <mergeCell ref="B51:D51"/>
    <mergeCell ref="B56:D56"/>
    <mergeCell ref="A52:E52"/>
    <mergeCell ref="F52:I52"/>
    <mergeCell ref="E42:I42"/>
    <mergeCell ref="A24:E24"/>
    <mergeCell ref="F24:I24"/>
    <mergeCell ref="E54:E55"/>
    <mergeCell ref="B20:B22"/>
    <mergeCell ref="B18:B19"/>
    <mergeCell ref="B14:B16"/>
    <mergeCell ref="B12:B13"/>
    <mergeCell ref="A7:A22"/>
    <mergeCell ref="B7:B9"/>
    <mergeCell ref="B23:D23"/>
    <mergeCell ref="A1:B3"/>
    <mergeCell ref="A57:D61"/>
    <mergeCell ref="A54:A55"/>
    <mergeCell ref="B54:B55"/>
    <mergeCell ref="D36:D38"/>
    <mergeCell ref="B29:B41"/>
    <mergeCell ref="A26:A50"/>
    <mergeCell ref="B26:B28"/>
    <mergeCell ref="B42:B50"/>
    <mergeCell ref="A5:E5"/>
  </mergeCells>
  <conditionalFormatting sqref="E56">
    <cfRule type="cellIs" dxfId="3" priority="2" operator="notEqual">
      <formula>$A$56</formula>
    </cfRule>
    <cfRule type="cellIs" dxfId="2" priority="4" operator="notEqual">
      <formula>$A$56</formula>
    </cfRule>
  </conditionalFormatting>
  <conditionalFormatting sqref="E51">
    <cfRule type="cellIs" dxfId="1" priority="3" operator="notEqual">
      <formula>$A$51</formula>
    </cfRule>
  </conditionalFormatting>
  <conditionalFormatting sqref="E23">
    <cfRule type="cellIs" dxfId="0" priority="1" operator="notEqual">
      <formula>$A$23</formula>
    </cfRule>
  </conditionalFormatting>
  <dataValidations count="4">
    <dataValidation type="whole" operator="equal" showInputMessage="1" showErrorMessage="1" sqref="F26:I41 F43:I49 F20:I21 F14:I15 F7:I12 F17:I18" xr:uid="{00000000-0002-0000-0200-000000000000}">
      <formula1>1</formula1>
    </dataValidation>
    <dataValidation type="whole" operator="equal" allowBlank="1" showInputMessage="1" showErrorMessage="1" sqref="F54:I55" xr:uid="{00000000-0002-0000-0200-000001000000}">
      <formula1>1</formula1>
    </dataValidation>
    <dataValidation type="whole" operator="equal" showInputMessage="1" showErrorMessage="1" sqref="F50:I50 F22:I22 F19:I19 F16:I16 F13:I13" xr:uid="{00000000-0002-0000-0200-000002000000}">
      <formula1>0</formula1>
    </dataValidation>
    <dataValidation type="whole" operator="equal" allowBlank="1" showInputMessage="1" showErrorMessage="1" sqref="E42:I42" xr:uid="{00000000-0002-0000-0200-000003000000}">
      <formula1>0</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5.S.Bucal EAPB SANITAS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Sanchez Diaz</dc:creator>
  <cp:lastModifiedBy>Usuario de Windows</cp:lastModifiedBy>
  <dcterms:created xsi:type="dcterms:W3CDTF">2021-01-28T18:37:39Z</dcterms:created>
  <dcterms:modified xsi:type="dcterms:W3CDTF">2021-06-21T15:16:21Z</dcterms:modified>
</cp:coreProperties>
</file>