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E:\Carola\Desktop\AÑO 2021\CONTRATO 2182 DE 2021\INFORMES CONTRATO 2182 DE 2021\INFORME 4\ALCANCE 1 EAPB\3. COOMEVA\"/>
    </mc:Choice>
  </mc:AlternateContent>
  <xr:revisionPtr revIDLastSave="0" documentId="13_ncr:1_{CACDD526-8F75-4477-BB8C-39738E97BF2D}" xr6:coauthVersionLast="47" xr6:coauthVersionMax="47" xr10:uidLastSave="{00000000-0000-0000-0000-000000000000}"/>
  <bookViews>
    <workbookView xWindow="-120" yWindow="-120" windowWidth="20730" windowHeight="11160" xr2:uid="{00000000-000D-0000-FFFF-FFFF00000000}"/>
  </bookViews>
  <sheets>
    <sheet name="5.S.Bucal EAPB COOMEV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G58" i="4" s="1"/>
  <c r="H23" i="4"/>
  <c r="H58" i="4" s="1"/>
  <c r="I23" i="4"/>
  <c r="I58" i="4" s="1"/>
  <c r="E58" i="4"/>
  <c r="G51" i="4"/>
  <c r="G59" i="4" s="1"/>
  <c r="H51" i="4"/>
  <c r="H59" i="4" s="1"/>
  <c r="I51" i="4"/>
  <c r="I59" i="4" s="1"/>
  <c r="F51" i="4"/>
  <c r="F59" i="4" s="1"/>
  <c r="G56" i="4"/>
  <c r="G60" i="4" s="1"/>
  <c r="H56" i="4"/>
  <c r="H60" i="4" s="1"/>
  <c r="I56" i="4"/>
  <c r="I60" i="4" s="1"/>
  <c r="F56" i="4"/>
  <c r="F60" i="4" s="1"/>
  <c r="F23" i="4"/>
  <c r="E60" i="4"/>
  <c r="E59" i="4"/>
  <c r="E51" i="4" l="1"/>
  <c r="F24" i="4" s="1"/>
  <c r="J59" i="4" s="1"/>
  <c r="I61" i="4"/>
  <c r="H61" i="4"/>
  <c r="G61" i="4"/>
  <c r="E23" i="4"/>
  <c r="F5" i="4" s="1"/>
  <c r="J58" i="4" s="1"/>
  <c r="F58" i="4"/>
  <c r="F61" i="4" s="1"/>
  <c r="E56" i="4"/>
  <c r="F52" i="4" s="1"/>
  <c r="J60" i="4" s="1"/>
  <c r="J6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s>
  <commentList>
    <comment ref="C7" authorId="0" shapeId="0" xr:uid="{00000000-0006-0000-0200-000001000000}">
      <text>
        <r>
          <rPr>
            <b/>
            <sz val="9"/>
            <color indexed="81"/>
            <rFont val="Tahoma"/>
            <family val="2"/>
          </rPr>
          <t>FAMILIA:</t>
        </r>
        <r>
          <rPr>
            <sz val="9"/>
            <color indexed="81"/>
            <rFont val="Tahoma"/>
            <family val="2"/>
          </rPr>
          <t xml:space="preserve">
Numerales 1, 2 y 5 del artículo 2.5.1.2.1.del Decreto 780 de 2016 Art.35 Resolución 2481 de 2020. Res. 3280 de 2018
</t>
        </r>
      </text>
    </comment>
    <comment ref="C8" authorId="0" shapeId="0" xr:uid="{00000000-0006-0000-0200-000002000000}">
      <text>
        <r>
          <rPr>
            <b/>
            <sz val="9"/>
            <color indexed="81"/>
            <rFont val="Tahoma"/>
            <family val="2"/>
          </rPr>
          <t>FAMILIA:</t>
        </r>
        <r>
          <rPr>
            <sz val="9"/>
            <color indexed="81"/>
            <rFont val="Tahoma"/>
            <family val="2"/>
          </rPr>
          <t xml:space="preserve">
Artículo 2, literales c), d) y e) del artículo 6 y artículo 8 de la Ley 1751 de 2015.
Resolución 2481 de 2020. Res. 3280 de 2018
</t>
        </r>
      </text>
    </comment>
    <comment ref="C9" authorId="0" shapeId="0" xr:uid="{00000000-0006-0000-0200-000003000000}">
      <text>
        <r>
          <rPr>
            <b/>
            <sz val="9"/>
            <color indexed="81"/>
            <rFont val="Tahoma"/>
            <family val="2"/>
          </rPr>
          <t>FAMILIA:</t>
        </r>
        <r>
          <rPr>
            <sz val="9"/>
            <color indexed="81"/>
            <rFont val="Tahoma"/>
            <family val="2"/>
          </rPr>
          <t xml:space="preserve">
Artículo 125 del Decreto Ley 019 de 2012. Res. 3100 de 2019 estándar Historia Clínica e  interdependencia de servicios, Resolución 2481 de 2020</t>
        </r>
      </text>
    </comment>
    <comment ref="C10" authorId="0" shapeId="0" xr:uid="{00000000-0006-0000-0200-000004000000}">
      <text>
        <r>
          <rPr>
            <b/>
            <sz val="9"/>
            <color indexed="81"/>
            <rFont val="Tahoma"/>
            <family val="2"/>
          </rPr>
          <t>FAMILIA:</t>
        </r>
        <r>
          <rPr>
            <sz val="9"/>
            <color indexed="81"/>
            <rFont val="Tahoma"/>
            <family val="2"/>
          </rPr>
          <t xml:space="preserve">
Artículo 123 del Decreto 019 de 2012; parágrafo 3 del artículo 1 de la Resolución 1552 de 2013; artículo 124 del Decreto Ley 019 de 2012; numerales 1 y 2 del artículo 2.5.1.2.1. y parágrafo 1 del artículo 2.5.3.4.5. del Decreto 780 de 2016; artículo 14 de la Resolución 5857 de 2018;( 2481 DE 2020) parágrafo 1 del art. 16 de la Ley 1122 de 2007.</t>
        </r>
      </text>
    </comment>
    <comment ref="C11" authorId="0" shapeId="0" xr:uid="{00000000-0006-0000-0200-000005000000}">
      <text>
        <r>
          <rPr>
            <b/>
            <sz val="9"/>
            <color indexed="81"/>
            <rFont val="Tahoma"/>
            <family val="2"/>
          </rPr>
          <t>FAMILIA:</t>
        </r>
        <r>
          <rPr>
            <sz val="9"/>
            <color indexed="81"/>
            <rFont val="Tahoma"/>
            <family val="2"/>
          </rPr>
          <t xml:space="preserve">
Artículo 1 de la Resolución 1552 de 2013 Artículo 124 del Decreto Ley 019 de 2012 Numerales 1 y 2 del Artículo 2.5.1.2.1.del Decreto 780 de 2016 Artículo 12 de la Resolución 5857 de 2018. ( 2481 DE 2020) </t>
        </r>
      </text>
    </comment>
    <comment ref="C12" authorId="0" shapeId="0" xr:uid="{00000000-0006-0000-0200-000006000000}">
      <text>
        <r>
          <rPr>
            <b/>
            <sz val="9"/>
            <color indexed="81"/>
            <rFont val="Tahoma"/>
            <family val="2"/>
          </rPr>
          <t>FAMILIA:</t>
        </r>
        <r>
          <rPr>
            <sz val="9"/>
            <color indexed="81"/>
            <rFont val="Tahoma"/>
            <family val="2"/>
          </rPr>
          <t xml:space="preserve">
Artículo 2.5.3.2.16 y numeral 4 del artículo 2.5.2.3.8. del Decreto 780 de 2016
Res. 3100 de 2018 . Referencia y contra referencia Estándar interdependencia de servicios 
Resolución 2481 de 2020</t>
        </r>
      </text>
    </comment>
    <comment ref="C14" authorId="0" shapeId="0" xr:uid="{00000000-0006-0000-0200-000007000000}">
      <text>
        <r>
          <rPr>
            <b/>
            <sz val="9"/>
            <color indexed="81"/>
            <rFont val="Tahoma"/>
            <family val="2"/>
          </rPr>
          <t>FAMILIA:</t>
        </r>
        <r>
          <rPr>
            <sz val="9"/>
            <color indexed="81"/>
            <rFont val="Tahoma"/>
            <family val="2"/>
          </rPr>
          <t xml:space="preserve">
Artículo 131 del Decreto Ley 019 de 2012</t>
        </r>
      </text>
    </comment>
    <comment ref="C15" authorId="0" shapeId="0" xr:uid="{00000000-0006-0000-0200-000008000000}">
      <text>
        <r>
          <rPr>
            <b/>
            <sz val="9"/>
            <color indexed="81"/>
            <rFont val="Tahoma"/>
            <family val="2"/>
          </rPr>
          <t>FAMILIA:</t>
        </r>
        <r>
          <rPr>
            <sz val="9"/>
            <color indexed="81"/>
            <rFont val="Tahoma"/>
            <family val="2"/>
          </rPr>
          <t xml:space="preserve">
Artículos 38 y 47 de la Resolución 5269 de 2017
</t>
        </r>
      </text>
    </comment>
    <comment ref="C16" authorId="0" shapeId="0" xr:uid="{00000000-0006-0000-0200-000009000000}">
      <text>
        <r>
          <rPr>
            <b/>
            <sz val="9"/>
            <color indexed="81"/>
            <rFont val="Tahoma"/>
            <family val="2"/>
          </rPr>
          <t>FAMILIA:</t>
        </r>
        <r>
          <rPr>
            <sz val="9"/>
            <color indexed="81"/>
            <rFont val="Tahoma"/>
            <family val="2"/>
          </rPr>
          <t xml:space="preserve">
Numerales 1 y 2 del Artículo 2.5.1.2.1.del Decreto 780 de 2016Artículo 1 de la Resolución 1604 de 2013.
</t>
        </r>
      </text>
    </comment>
    <comment ref="C17" authorId="0" shapeId="0" xr:uid="{00000000-0006-0000-0200-00000A000000}">
      <text>
        <r>
          <rPr>
            <b/>
            <sz val="9"/>
            <color indexed="81"/>
            <rFont val="Tahoma"/>
            <family val="2"/>
          </rPr>
          <t>FAMILIA:</t>
        </r>
        <r>
          <rPr>
            <sz val="9"/>
            <color indexed="81"/>
            <rFont val="Tahoma"/>
            <family val="2"/>
          </rPr>
          <t xml:space="preserve">
Artículo 2.10.1.1.3. del Decreto 780 de 2016 e inciso 15 del numeral 4.2. y numeral 4.4. del artículo 4 de la Resolución 4343 de 2012.</t>
        </r>
      </text>
    </comment>
    <comment ref="C18" authorId="0" shapeId="0" xr:uid="{00000000-0006-0000-0200-00000B000000}">
      <text>
        <r>
          <rPr>
            <b/>
            <sz val="9"/>
            <color indexed="81"/>
            <rFont val="Tahoma"/>
            <family val="2"/>
          </rPr>
          <t>FAMILIA:</t>
        </r>
        <r>
          <rPr>
            <sz val="9"/>
            <color indexed="81"/>
            <rFont val="Tahoma"/>
            <family val="2"/>
          </rPr>
          <t xml:space="preserve">
Numerales 4.2. y 4.4. del artículo 4 de la Resolución 4343 de 2012, en concordancia con los artículos 14 y 20 de la Ley 1437 de 2011</t>
        </r>
      </text>
    </comment>
    <comment ref="C20" authorId="0" shapeId="0" xr:uid="{00000000-0006-0000-0200-00000C000000}">
      <text>
        <r>
          <rPr>
            <b/>
            <sz val="9"/>
            <color indexed="81"/>
            <rFont val="Tahoma"/>
            <family val="2"/>
          </rPr>
          <t>FAMILIA:</t>
        </r>
        <r>
          <rPr>
            <sz val="9"/>
            <color indexed="81"/>
            <rFont val="Tahoma"/>
            <family val="2"/>
          </rPr>
          <t xml:space="preserve">
Numerales 1, 2 y 5 del Artículo 2.5.1.2.1.del Decreto 780 de 2016. Artículo 2, literales c), d) y e) del artículo 6 y artículo 8 de la Ley 1751 de 2015. Artículo 9 de la Resolución 5857 de 2018 ( 2481 DE 2020)
</t>
        </r>
      </text>
    </comment>
    <comment ref="C26" authorId="0" shapeId="0" xr:uid="{00000000-0006-0000-0200-00000D000000}">
      <text>
        <r>
          <rPr>
            <b/>
            <sz val="9"/>
            <color indexed="81"/>
            <rFont val="Tahoma"/>
            <family val="2"/>
          </rPr>
          <t>FAMILIA:</t>
        </r>
        <r>
          <rPr>
            <sz val="9"/>
            <color indexed="81"/>
            <rFont val="Tahoma"/>
            <family val="2"/>
          </rPr>
          <t xml:space="preserve">
Artículo 14 de la Resolución 1536 de 2015
</t>
        </r>
      </text>
    </comment>
    <comment ref="C27" authorId="0" shapeId="0" xr:uid="{00000000-0006-0000-0200-00000E000000}">
      <text>
        <r>
          <rPr>
            <b/>
            <sz val="9"/>
            <color indexed="81"/>
            <rFont val="Tahoma"/>
            <family val="2"/>
          </rPr>
          <t>FAMILIA:</t>
        </r>
        <r>
          <rPr>
            <sz val="9"/>
            <color indexed="81"/>
            <rFont val="Tahoma"/>
            <family val="2"/>
          </rPr>
          <t xml:space="preserve">
Artículos 1 y 3 del Acuerdo 117 de 1998 </t>
        </r>
      </text>
    </comment>
    <comment ref="C29" authorId="0" shapeId="0" xr:uid="{00000000-0006-0000-0200-00000F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30" authorId="0" shapeId="0" xr:uid="{00000000-0006-0000-0200-000010000000}">
      <text>
        <r>
          <rPr>
            <b/>
            <sz val="9"/>
            <color indexed="81"/>
            <rFont val="Tahoma"/>
            <family val="2"/>
          </rPr>
          <t>FAMILIA:</t>
        </r>
        <r>
          <rPr>
            <sz val="9"/>
            <color indexed="81"/>
            <rFont val="Tahoma"/>
            <family val="2"/>
          </rPr>
          <t xml:space="preserve">
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 Numeral 9.4 del artículo 9 de la Resolución 3202 de 2016.
Artículo 9 de la Resolución 2481  de 2018</t>
        </r>
      </text>
    </comment>
    <comment ref="C31" authorId="0" shapeId="0" xr:uid="{00000000-0006-0000-0200-000011000000}">
      <text>
        <r>
          <rPr>
            <b/>
            <sz val="9"/>
            <color indexed="81"/>
            <rFont val="Tahoma"/>
            <family val="2"/>
          </rPr>
          <t>FAMILIA:</t>
        </r>
        <r>
          <rPr>
            <sz val="9"/>
            <color indexed="81"/>
            <rFont val="Tahoma"/>
            <family val="2"/>
          </rPr>
          <t xml:space="preserve">
Numeral 9.4 del artículo 9 de la Resolución 3202 de 2016.</t>
        </r>
      </text>
    </comment>
    <comment ref="C43" authorId="0" shapeId="0" xr:uid="{00000000-0006-0000-0200-000012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45" authorId="0" shapeId="0" xr:uid="{00000000-0006-0000-0200-000013000000}">
      <text>
        <r>
          <rPr>
            <b/>
            <sz val="9"/>
            <color indexed="81"/>
            <rFont val="Tahoma"/>
            <family val="2"/>
          </rPr>
          <t>FAMILIA:</t>
        </r>
        <r>
          <rPr>
            <sz val="9"/>
            <color indexed="81"/>
            <rFont val="Tahoma"/>
            <family val="2"/>
          </rPr>
          <t xml:space="preserve">
Numerales 3, 4, 5 y 6 del numeral 2.2.3. del numeral I Lineamiento Técnico y Operativo Ruta Integral de Atención para la Promoción y Mantenimiento de la Salud de la Resolución 3280 de 2018. Ítem Solicitud de exámenes de laboratorio numerales 4.3.6.1.2 y 4.3.6.1.4 del numeral 4.3.6.1; numeral 4.10.4.2 del numeral 4.10; numeral 4.12.6.1 del numeral 4.12; del numeral III Lineamiento Técnico y Operativo Ruta Integral de Atención en Salud Materno Perinatal de la Resolución 3280 de 2018.
Numeral 9.4 del art. 9 de la Res. 3202 de 2016.Artículo 9 de la Resolución 2481/2020</t>
        </r>
      </text>
    </comment>
    <comment ref="C54" authorId="0" shapeId="0" xr:uid="{00000000-0006-0000-0200-000014000000}">
      <text>
        <r>
          <rPr>
            <b/>
            <sz val="9"/>
            <color indexed="81"/>
            <rFont val="Tahoma"/>
            <family val="2"/>
          </rPr>
          <t>FAMILIA:</t>
        </r>
        <r>
          <rPr>
            <sz val="9"/>
            <color indexed="81"/>
            <rFont val="Tahoma"/>
            <family val="2"/>
          </rPr>
          <t xml:space="preserve">
Numerales 11, 12 y 17 del artículo 130 de la Ley 1438 de 2011 modificado por el artículo 3 de la Ley 1949 de 2019</t>
        </r>
      </text>
    </comment>
  </commentList>
</comments>
</file>

<file path=xl/sharedStrings.xml><?xml version="1.0" encoding="utf-8"?>
<sst xmlns="http://schemas.openxmlformats.org/spreadsheetml/2006/main" count="161" uniqueCount="134">
  <si>
    <t>ESTANDAR</t>
  </si>
  <si>
    <t>CRITERIO PARA EVALUAR</t>
  </si>
  <si>
    <t>MODO DE VERIFICACIÓN</t>
  </si>
  <si>
    <t>SITUACIÓN EVIDENCIADA</t>
  </si>
  <si>
    <t>5.2 COMPONENTE PRESTACIÓN DE SERVICIOS</t>
  </si>
  <si>
    <t>8. La EPS garantiza a los afiliados la atención de los servicios de salud con accesibilidad, oportunidad y continuidad.</t>
  </si>
  <si>
    <t>9. La EPS asigna las citas de odontología general y medicina general, sin exceder los tres (3) días hábiles, contados a partir de la solicitud e, informa al usuario la fecha para la cual se asigna la cita.</t>
  </si>
  <si>
    <t>10. La EPS tiene agendas abiertas para la asignación de citas de medicina especializada todos los días hábiles del año e, informa al usuario la fecha para la cual se asigna la cita.</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</si>
  <si>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</si>
  <si>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</si>
  <si>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</si>
  <si>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5.3. COMPONENTE PRESTACIÓN DE SERVICIOS DE PROMOCIÓN Y DETECCION</t>
  </si>
  <si>
    <t>16. La EPS cuenta con estrategias de demanda inducida.</t>
  </si>
  <si>
    <t>11. La EPS garantiza la operación del sistema de referencia y contrarreferencia dispone de una red de prestadores disponible y suficiente en todos los niveles de complejidad, así como la disponibilidad de la red de transporte y comunicaciones.</t>
  </si>
  <si>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</si>
  <si>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</si>
  <si>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Dubys Bernal Arias</t>
  </si>
  <si>
    <t>Odontóloga</t>
  </si>
  <si>
    <t>Referente Salud Bucal SSP y SS</t>
  </si>
  <si>
    <t>1. La EPS debe  verificar  disponibilidad de agenda en su red prestadora  todos los días hábiles e informa al usuario la fecha de asignación de cita.</t>
  </si>
  <si>
    <t xml:space="preserve">Seguimiento adherencia   fallos de tutela de tecnologías en salud del Plan de Beneficios. </t>
  </si>
  <si>
    <t>Garantizar actividades, procedimientos e intervenciones de la RIAS de Promoción y Mantenimiento de la Salud en su población afiliada.</t>
  </si>
  <si>
    <t>2. La EPS NO da respuesta oportuna a los requerimientos de la Entidad Territorial</t>
  </si>
  <si>
    <t>1. La EPS da respuesta oportuna a los requerimientos de la Entidad Territorial de acuerdo a los soportes de las actividades presentadas</t>
  </si>
  <si>
    <t>OBSERVACIONES+S4:S+S436</t>
  </si>
  <si>
    <t>Garantizar examen estomatológico  al menor  al momento del parto o en el puerperio y las actividades, procedimientos e intervenciones de la RIAS de Promoción y Mantenimiento de la Salud en su población afiliada.</t>
  </si>
  <si>
    <t>C</t>
  </si>
  <si>
    <t>NC</t>
  </si>
  <si>
    <t>NA</t>
  </si>
  <si>
    <t>NV</t>
  </si>
  <si>
    <t>TOTAL</t>
  </si>
  <si>
    <t>POSIBLE SITUACIÓN EVIDENCIADA</t>
  </si>
  <si>
    <t xml:space="preserve">HALLAZGOS EN LA VISITA </t>
  </si>
  <si>
    <t>5.4  INFORMACION</t>
  </si>
  <si>
    <t xml:space="preserve">1.Verificar si tiene documentadas las estrategias de demanda inducida. </t>
  </si>
  <si>
    <t xml:space="preserve">3. Verificar si se realizó, en personas de 27 a 59 años, demanda inducida para las actividades de: </t>
  </si>
  <si>
    <t xml:space="preserve">1.Verifique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</si>
  <si>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 xml:space="preserve">5 Usuarios </t>
  </si>
  <si>
    <t>Nota: Para autorizaciones tenga en cuenta que el término no debe superar cinco días hábiles. Seguimiento aleatorio a ordenes de servicio de remisión interdependencia de servicios.
Tener en cuenta numero de revisiones para la muestra desde el municipio.</t>
  </si>
  <si>
    <t>La muestra será determinada según la metodología establecida por la SNS. Seguimiento aleatorio a ordenes de servicio odontología especializada cantidad solicitada.</t>
  </si>
  <si>
    <t xml:space="preserve">2. La EPS NO realizó las remisiones de los pacientes, catalogadas como urgentes dentro de las 12 horas siguientes a la solicitud.  </t>
  </si>
  <si>
    <t xml:space="preserve"> Atención priorizada de procedimientos </t>
  </si>
  <si>
    <t>La muestra será determinada según la metodología establecida por la SNS. Seguimiento  a ordenes de servicio odontología especializada</t>
  </si>
  <si>
    <t>2. La EPS NO tiene fallos de tutela de tecnologías en salud del Plan de Beneficios.</t>
  </si>
  <si>
    <r>
      <t xml:space="preserve">La muestra será determinada según la metodología establecida por la SNS. </t>
    </r>
    <r>
      <rPr>
        <sz val="8"/>
        <color rgb="FF7030A0"/>
        <rFont val="Calibri"/>
        <family val="2"/>
        <scheme val="minor"/>
      </rPr>
      <t>Seguimiento aleatorio salud bucal a ordenes de servicio odontología especializada</t>
    </r>
  </si>
  <si>
    <r>
      <t xml:space="preserve">La muestra será determinada según la metodología establecida por la SNS.  </t>
    </r>
    <r>
      <rPr>
        <b/>
        <sz val="8"/>
        <rFont val="Calibri"/>
        <family val="2"/>
        <scheme val="minor"/>
      </rPr>
      <t>Seguimiento aleatorio a ordenes de servicio odontología</t>
    </r>
  </si>
  <si>
    <t>3.La muestra será determinada según la metodología establecida por la SNS. Seguimiento aleatorio a ordenes de servicio</t>
  </si>
  <si>
    <t>8.De una muestra de casos, verifique los tiempos transcurridos entre la orden, autorización y entrega efectiva de los siguientes medicamentos incluidos en el Plan de Beneficios, según patología: quimioterapéuticos, inmunosupresores, retrovirales y factores de coagulación.</t>
  </si>
  <si>
    <t xml:space="preserve">9.Verifique que los afiliados a la EPS tengan en el municipio de residencia un lugar al cual acudir para ser atendidos por la aseguradora. Pruebe que la línea de atención telefónica y la página web estén funcionamiento para la recepción de PQRS.  Área administrativa </t>
  </si>
  <si>
    <t xml:space="preserve">10.Tome una muestra de PQR presentadas por los afiliados en la EPS y verifique que hayan sido resueltas de fondo dentro de los plazos establecidos (15 días o de inmediato cuando esté en peligro inminente la vida o la integridad). </t>
  </si>
  <si>
    <t xml:space="preserve">12.De una muestra de casos, verifique los tiempos transcurridos entre la orden, autorización y prestación efectiva de la tecnología en salud objeto de fallo de tutela. </t>
  </si>
  <si>
    <t xml:space="preserve">5. Primera Infancia (7 días hasta un día antes de cumplir los 6 años) - Cohorte de niños en este curso de vida: </t>
  </si>
  <si>
    <t xml:space="preserve">6. Valoración Integral: Atención por enfermería – </t>
  </si>
  <si>
    <t>7 Protección Específica: Vacunación según el Esquema del Programa Ampliado de Inmunizaciones (PAI).</t>
  </si>
  <si>
    <t>8. Infancia (6 años hasta un día antes de cumplir los 12 años) - Cohorte de niños en este curso de vida:</t>
  </si>
  <si>
    <t>9. Valoración Integral: Atención en salud por medicina general o especialista en pediatría o medicina familiar.</t>
  </si>
  <si>
    <t xml:space="preserve">10. Protección Específica: Aplicación de barniz de flúor. </t>
  </si>
  <si>
    <t>11. Adultez (29 a los 59 años):</t>
  </si>
  <si>
    <t xml:space="preserve">12. Detección Temprana: Colposcopia cervicouterina – Según hallazgos de las pruebas de tamización – Cohorte de mujeres con citologías con resultados positivos </t>
  </si>
  <si>
    <r>
      <t>13.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</si>
  <si>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t>14. Vejez (60 años en adelante):</t>
  </si>
  <si>
    <r>
      <t>15.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</si>
  <si>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 xml:space="preserve">16.La muestra será determinada según la metodología establecida por la SNS.  </t>
    </r>
    <r>
      <rPr>
        <b/>
        <sz val="8"/>
        <rFont val="Calibri"/>
        <family val="2"/>
        <scheme val="minor"/>
      </rPr>
      <t>Seguimiento aleatorio a ordenes de servicio odontología</t>
    </r>
  </si>
  <si>
    <t>.Solicite las cohortes según la actividad y de una muestra de casos trazadores, verifique si recibieron:</t>
  </si>
  <si>
    <t>17. Detección Temprana – Atención de Cuidado Prenatal – Cohorte mujeres en período de gestación (gestantes): En la primera consulta:</t>
  </si>
  <si>
    <t>18.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</si>
  <si>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19. Formulación y Entrega de los Micronutrientes: Ácido Fólico, Calcio y Hierro.</t>
  </si>
  <si>
    <t xml:space="preserve">20.– Protección Específica – Atención para el Cuidado del Recién Nacido – Cohorte de Recién Nacidos: </t>
  </si>
  <si>
    <t>21. Toma de muestra de sangre de cordón para hemoclasificación neonatal y para tamizaje de hipotiroidismo congénito con TSH neonatal.</t>
  </si>
  <si>
    <t xml:space="preserve">22.– Protección Específica – Atención para el Seguimiento al Recién Nacido– Cohorte de Recién Nacidos: </t>
  </si>
  <si>
    <t>23. Consulta de control ambulatorio del recién nacido (Entre los 3 y 5 días posterior al egreso hospitalario).</t>
  </si>
  <si>
    <t>Institución : EAPB COOMEVA</t>
  </si>
  <si>
    <t>Fecha: 11 de junio 2021</t>
  </si>
  <si>
    <t>RESUMEN SALUD BUCAL COOMEVA</t>
  </si>
  <si>
    <t xml:space="preserve">Se observa ruta de seguimiento a los casos de las remisiones, para constatar la trazabilidad y la pertinencia de la atención </t>
  </si>
  <si>
    <t xml:space="preserve">La ruta de asignación de citas es coherente con el proceso y modelo de atención.
Se cuenta con base de datos que suministra trazabilidad al cumplimiento de las citas asignadas, </t>
  </si>
  <si>
    <t>Cuenta con proceso de seguimiento a las agendas de las consultas especializadas.</t>
  </si>
  <si>
    <t>Se cuenta con proceso articulado de seguimiento a los procesos  sin embargo no cuentan con casos activos de tratamiento continuo para el Municipio de Pereira.</t>
  </si>
  <si>
    <t>El manejo administrativo para situaciones especificas de carácter personal en la oficina de atención con auxiliares de atención quien canaliza la situación al auditor para dar respuesta una vez se ha revisado la historia clínica o la inquietud del paciente, solicitando respuesta de la IPS de manera escrita o se cita para exponerle de manera verbal para la trazabilidad de la misma.</t>
  </si>
  <si>
    <t>El plazo máximo parametrizado por la EAPB es de 5 días máximo para respuesta, con plazo máximo por parte de la IPS al caso es de 48 horas.</t>
  </si>
  <si>
    <t xml:space="preserve">15. La EPS tiene fallos de tutela en contra por tecnologías en salud incluidas en el Plan de Beneficios.
NOTA: la EPS  brindo la información  GAUDI oportunamente a los municipios? </t>
  </si>
  <si>
    <t xml:space="preserve">11.Solicite los fallos de tutela emitidos a favor de afiliados por conceptos odontológicos o de salud oral  contra la EPS residentes en el municipio. </t>
  </si>
  <si>
    <t>Proceso de búsqueda activa articulada a menores de 0 y 17 años</t>
  </si>
  <si>
    <r>
      <t>2. Verificar si se realizó, en menores de cinco años, demanda inducida para las actividades de: aplicación de barniz de flúor  y</t>
    </r>
    <r>
      <rPr>
        <b/>
        <sz val="8"/>
        <rFont val="Calibri"/>
        <family val="2"/>
        <scheme val="minor"/>
      </rPr>
      <t xml:space="preserve"> Atención Preventiva de salud bucal.</t>
    </r>
  </si>
  <si>
    <t>Proceso de búsqueda activa articulada a menores de 0 y 5 años, demanda inducida 2 controles salud bucal al año.</t>
  </si>
  <si>
    <t>Articulacion con odontología para  demanda inducida a adultos entre los 27 y 59 años. Control salud bucal intervención individual cada 2 años</t>
  </si>
  <si>
    <r>
      <t xml:space="preserve">4. Solicite las cohortes según la actividad por cursos de vida y de una muestra de casos trazadores, verifique si recibieron:
</t>
    </r>
    <r>
      <rPr>
        <b/>
        <sz val="8"/>
        <rFont val="Calibri"/>
        <family val="2"/>
        <scheme val="minor"/>
      </rPr>
      <t>Seguimiento numero población por curso de vida y determinar cuantos fueron atendidos 2 veces al año.</t>
    </r>
  </si>
  <si>
    <t>Garantizar   2 consultas odontológicas  al año a menores curso de vida infancia  de acuerdo a la caracterización afiliados de este curso de vida</t>
  </si>
  <si>
    <t>Garantizar  consultas odontológicas de control cada 2 años seguimiento estado salud periodontal y autocuidado salud bucal enfoque autoexamen bucal para control incidencia Cáncer bucal y secuelas  post tratamiento</t>
  </si>
  <si>
    <t xml:space="preserve">Garantizar  consultas odontológicas de control cada 2 años seguimiento estado salud periodontal y autocuidado salud bucal enfoque autoexamen bucal para control incidencia Cáncer bucal y secuelas  post tratamiento </t>
  </si>
  <si>
    <t xml:space="preserve">Articulacion con odontología para  demanda inducida a adultos curso de vida adulto y vejez enfoque autoexamen bucal para control incidencia Cáncer bucal y secuelas  post tratamiento </t>
  </si>
  <si>
    <t xml:space="preserve">La EAPB realiza seguimiento atención odontológica pacientes con comorbilidades cáncer, ERC, VIH, HTA, Diabetes, Hemofilia, </t>
  </si>
  <si>
    <t xml:space="preserve">1. Caracterizar articulacion odontología consulta preconcepcional; control y tratamiento durante gestación, eliminación focos de riesgo.
2.La EPS garantiza las intervenciones individuales de la Ruta Integral de Atención Materno Perinatal - RIAMP, incluida valoración de estructuras estomatológicas  al neonato durante el parto o en el puerperio.
</t>
  </si>
  <si>
    <t xml:space="preserve">19. La EPS cumple sus obligaciones de información
NOTA: la EPS  brindo la información  GAUDI oportunamente a los municipios y/o otros requerimientos? </t>
  </si>
  <si>
    <t>2.Incluya los requerimientos de información que surjan de la aplicación de este instrumento.  Envío planes de mejoramiento solicitados de las visitas de las anteriores visitas.</t>
  </si>
  <si>
    <t xml:space="preserve">1.Remisiones prótesis totales, interconsulta con tratamiento terminado endodoncia. 
Reporte de casos cáncer bucal seguimiento a tratamientos. 
Reporte fluorosis </t>
  </si>
  <si>
    <t xml:space="preserve">La atención se garantizó con oportunidad, acceso y continuidad. 
Seguimiento a la atención hasta culminación tratamiento </t>
  </si>
  <si>
    <t xml:space="preserve">Se valora en la IPS primaria que cumple con los criterios para prótesis dental, ayudas diagnosticas y se remite a IPS básica que hace la remisión a rehabilitación oral que realiza procedimiento, por ruta o por Mipres según el caso.
Se cuenta con Ruta para la autorización de remisiones  por diferentes canales de atención.
Se realiza trazabilidad constante de las autorizaciones para las remisiones.
Se cuenta con articulacion a ruta salud bucal y gestores de oncología para el manejo del paciente, con manejo multidisciplinario.
Se cuenta con gestor para hemofilia quien le realiza seguimiento a las atenciones y el seguimiento pertinente.
El paciente con VIH cuenta con manejo si a modo propio solicita atención odontológica, con gestión dentro de las IPS primerias con interfase de atención médica y las atenciones.
Se cuenta con formato para el reporte de los casos entregados por las IPS, aun cuando no son centinela, se solicita análisis, reporte y trazabilidad de los casos.
</t>
  </si>
  <si>
    <t>2.De una muestra de casos, verifique los tiempos transcurridos entre la orden, autorización y prestación efectiva de los siguientes servicios ambulatorios, según patología: endodoncia, odontopediatría, biopsia, oncología, prótesis.</t>
  </si>
  <si>
    <t>1. Garantías de oportunidad, acceso y continuidad. 
2. Descripción del hallazgo negativo respecto a remisiones, interdependencia de servicios vs evolución Historia clínica,</t>
  </si>
  <si>
    <t>Cuenta con proceso de seguimiento a las remisiones.</t>
  </si>
  <si>
    <t>4.Verifique telefónicamente la disponibilidad de citas para odontología general en el municipio de residencia del afiliado, de acuerdo con la red suministrada por el asegurador, tomando como punto de partida el número de identificación de un afiliado. Cuales son los mecanismos de asignación de citas presencial</t>
  </si>
  <si>
    <t>1. garantías de asignación  citas dentro de los tres (3) días hábiles e informa al usuario la fecha de emisión de la orden .
2. NO asigna citas dentro de los tres (3) días hábiles e informa al usuario la fecha de asignación.</t>
  </si>
  <si>
    <t>No se cuenta con tutelas activas en el municipio de Pereira, sin embargo se cuenta con profesional que involucre el servicio de salud bucal</t>
  </si>
  <si>
    <t>Se observa ruta de seguimiento a los casos de las remisiones, para constatar la trazabilidad y la pertinencia de la atención "listado pacientes terminados" información interna por las IPS con los datos de los pacientes terminados con indicador de pacientes terminados y controlados.</t>
  </si>
  <si>
    <t xml:space="preserve">Se cuenta con articulación que permite acceder a la historia clínica para verificar las atenciones realizadas, verificando las consultas realizadas desde el momento del nacimiento.
</t>
  </si>
  <si>
    <t xml:space="preserve">Articulacion con otros programas para el adecuado manejo del cuidado bucal del menor </t>
  </si>
  <si>
    <t>La base de datos manejada por las IPS permite verificar las atenciones realizadas y hacer demanda inducida a este grupo poblacional.</t>
  </si>
  <si>
    <t>Se cuenta con proceso de articulación estructurado que permite canalización desde otros programas para el manejo de patologías congénitas o alteraciones bucales para el manejo multidisciplinario</t>
  </si>
  <si>
    <t>Se hace manejo interdisciplinario integral apuntando a la prevención de complicaciones de las comorbilidades presentadas</t>
  </si>
  <si>
    <t xml:space="preserve">Se cuenta con articulación que permite acceder a la historia clínica para verificar las atenciones realizadas, verificando las consultas realizadas desde el momento del nacimiento, apuntando al cumplimiento de las metas 3280 con demanda inducida y continuidad del tratamiento, si no hay cumplimiento se genera glosa por parte de la EAPB.
</t>
  </si>
  <si>
    <t xml:space="preserve">Se cuenta con articulación que permite acceder a la historia clínica para verificar las atenciones realizadas, verificando las consultas realizadas desde el momento del nacimiento, se cuenta con metas por 3280 aunque hay aumento de inasistencia a las consultas preventivas y el servicio de salud como seguimiento a las actividades promocionales.
</t>
  </si>
  <si>
    <r>
      <t>5.Verifique telefónicamente la disponibilidad de citas para odontología general ( primera vez y tratamiento )y  especializada ( primera vez y tratamiento ) , medicina especializada de acuerdo con la red suministrada por el asegurador, tomando como punto de partida el número de identificación de un afiliado que tenga autorizado el servicio</t>
    </r>
    <r>
      <rPr>
        <sz val="9"/>
        <rFont val="Calibri"/>
        <family val="2"/>
        <scheme val="minor"/>
      </rPr>
      <t>.</t>
    </r>
  </si>
  <si>
    <t>6.De una muestra de casos que se encuentren en trámite de referencia y contrarreferencia, verifique que en pacientes cuya prioridad de remisión es urgente Cáncer Bucal  o labio y paladar hendido , la llegada del paciente al prestador receptor haya superado las 12 horas desde que se realizó la primera solicitud.    Seguimiento aleatorio  según municipio a ordenes de servicio odontología especializada.</t>
  </si>
  <si>
    <t>Seguimiento a remisiones de los pacientes odontológicos  catalogadas como urgentes dentro de los plazos establecidos en los indicadores de calidad, siguientes a la solicitud.</t>
  </si>
  <si>
    <t xml:space="preserve">7.Solicite las cohortes actualizadas de las enfermedades reportadas a la cuenta de alto costo en relación a odontología  (Cáncer bucal, prótesis, atención situación discapacidad, VIH, ERC, Hemofilia y Hepatitis C, anticoagulados). </t>
  </si>
  <si>
    <t xml:space="preserve">Se cuenta con información mediante reporte trimestral acumulado de los pacientes que indican patología como VIH, porque la población propia de las IPS odontológicas es con manejo integral en concordancia con la normatividad vigente. </t>
  </si>
  <si>
    <t>2. La entrega del medicamentos requeridos para atención  odontológica garantizado dentro de las 48 horas.</t>
  </si>
  <si>
    <t>se verifica canalización al servicio de prótesis totales dentro de la coherencia y pertinencia según el contexto de salud publica actual.</t>
  </si>
  <si>
    <t>La muestra será determinada según la metodología establecida por la SNS.Seguimiento a los tratamientos realizados por odontología a estos pacientes</t>
  </si>
  <si>
    <t>Garantías de acceso a los mecanismos de atención oportuna al usuario.
Atención Odontológica general y especializada con Red  primaria en el mismo municipio. ÁREA  METROPOLITANA</t>
  </si>
  <si>
    <t xml:space="preserve">Respuesta y resolución  oportunamente las PQRS de sus afiliados.  (15 días o de inmediato cuando esté en peligro inminente la vida o la integridad). </t>
  </si>
  <si>
    <t>Canales de atención vía internet, wath app o de manera personalizada.</t>
  </si>
  <si>
    <t>Fallas en la respuesta oportuna a PQRS  salud bucal  de sus afiliados solución y tramite de la mismas</t>
  </si>
  <si>
    <t>Se realiza seguimiento mediante base de datos que se entrega a las IPS para realizar demanda inducida a este grupo poblacional y el cumplimiento a las metas estipuladas desde la EAPB de manera mensual.
La IPS identifica la población para la demanda inducida y cruzar con la base de datos de los atendidos, con trazabilidad de los controles para dar continuidad de la atención garantizando el control cada 6 meses.</t>
  </si>
  <si>
    <t xml:space="preserve">La IPS realiza seguimiento mensual con entrega de información trimestral a la EAPB, debido a los cargues de datos al SIVIGILA; Supersalud y Ministerio de Salud, enviando como evidencia pantallazo del cargue de la información solicitada. </t>
  </si>
  <si>
    <t>Cuenta con relación de datos de usuarios caracterizados por IPS para el seguimiento a las consultas odontológicas realizadas, con datos para la búsqueda activa.</t>
  </si>
  <si>
    <t>Se ha articulado PAI con la estrategia Soy Generación mas sonriente que permite la implementación de las pautas AIEPI</t>
  </si>
  <si>
    <t xml:space="preserve">Cuentan con cohorte que incluye indicador de aplicación barniz de flujo y terminación de tratamiento que incluye control </t>
  </si>
  <si>
    <t>Cuenta con base de datos pacientes terminados a nivel general, pueden generar proceso de demanda inducida a las poblaciones y así realizar los controles pertinentes a los usuarios desde salud bucal</t>
  </si>
  <si>
    <t>Mediante el uso de la información de las bases de datos de la caracterización poblacional las IPS pueden ubicar las atenciones realizadas y programar según el criterio clínico de la historia clínica, el tratamiento terminado o si requiere control no procedimiento determinando así mismo la asistencia del paciente.</t>
  </si>
  <si>
    <t>con articulacion con los gestores oncológicos se valora con odontólogo general y luego remisión para manejo con especialistas del manejo y continuidad de procesos preventivos desde salud bucal.
Intervenciones integrales de autocuidado general que requiera atención salud bucal.</t>
  </si>
  <si>
    <t>Base de datos caracterización poblacional que permite hacer seguimiento por parte de las IPS, garantizando mínimo 2 controles durante el embarazo, allí se detecta la inasistencia a las consultas.</t>
  </si>
  <si>
    <t xml:space="preserve">Se cuenta con herramientas para dar cumplimiento a las jornadas solicitadas por la estrategia soy generación mas sonriente a desarrollarse en este mes según lo estipulado por el Ministerio de Salud.
Seguimiento a lineamientos de COP de acuerdo al cumplimiento al indicador mediante la demanda inducida con énfasis en los grupos de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</si>
</sst>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7030A0"/>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8"/>
      <color theme="0"/>
      <name val="Calibri"/>
      <family val="2"/>
      <scheme val="minor"/>
    </font>
    <font>
      <b/>
      <sz val="16"/>
      <color theme="0"/>
      <name val="Cambria"/>
      <family val="1"/>
    </font>
    <font>
      <b/>
      <sz val="10"/>
      <color rgb="FFFF0000"/>
      <name val="Calibri"/>
      <family val="2"/>
      <scheme val="minor"/>
    </font>
    <font>
      <b/>
      <sz val="15"/>
      <color rgb="FFFF0000"/>
      <name val="Calibri"/>
      <family val="2"/>
      <scheme val="minor"/>
    </font>
    <font>
      <b/>
      <sz val="14"/>
      <color theme="0"/>
      <name val="Cambria"/>
      <family val="1"/>
    </font>
    <font>
      <b/>
      <sz val="14"/>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sz val="10"/>
      <color theme="1"/>
      <name val="Calibri"/>
      <family val="2"/>
      <scheme val="minor"/>
    </font>
    <font>
      <b/>
      <sz val="10"/>
      <color theme="0"/>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sz val="10"/>
      <color rgb="FFFF0000"/>
      <name val="Calibri"/>
      <family val="2"/>
      <scheme val="minor"/>
    </font>
    <font>
      <sz val="10"/>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92D050"/>
        <bgColor indexed="64"/>
      </patternFill>
    </fill>
  </fills>
  <borders count="1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9" fillId="0" borderId="0" applyFont="0" applyFill="0" applyBorder="0" applyAlignment="0" applyProtection="0"/>
  </cellStyleXfs>
  <cellXfs count="82">
    <xf numFmtId="0" fontId="0" fillId="0" borderId="0" xfId="0"/>
    <xf numFmtId="0" fontId="0" fillId="0" borderId="1" xfId="0" applyBorder="1"/>
    <xf numFmtId="0" fontId="5" fillId="0" borderId="0" xfId="0" applyFont="1"/>
    <xf numFmtId="0" fontId="4" fillId="3" borderId="2"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13" fillId="5" borderId="2" xfId="0" applyFont="1" applyFill="1" applyBorder="1" applyAlignment="1">
      <alignment horizontal="center" vertical="center" wrapText="1"/>
    </xf>
    <xf numFmtId="0" fontId="15" fillId="0" borderId="0" xfId="0" applyFont="1"/>
    <xf numFmtId="0" fontId="0" fillId="0" borderId="0" xfId="0" applyAlignment="1">
      <alignment horizontal="center"/>
    </xf>
    <xf numFmtId="0" fontId="10" fillId="0" borderId="0" xfId="0" applyFont="1" applyAlignment="1">
      <alignment horizontal="center" vertical="center"/>
    </xf>
    <xf numFmtId="0" fontId="0" fillId="0" borderId="2" xfId="0" applyBorder="1" applyAlignment="1">
      <alignment horizontal="center" vertical="center"/>
    </xf>
    <xf numFmtId="0" fontId="1" fillId="0" borderId="0" xfId="0" applyFont="1"/>
    <xf numFmtId="0" fontId="3"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3" fillId="4" borderId="2"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3" fillId="4" borderId="2" xfId="0" applyFont="1" applyFill="1" applyBorder="1" applyAlignment="1">
      <alignment horizontal="left" vertical="center" wrapText="1"/>
    </xf>
    <xf numFmtId="0" fontId="18" fillId="0" borderId="0" xfId="0" applyFont="1"/>
    <xf numFmtId="0" fontId="19" fillId="0" borderId="0" xfId="0" applyFont="1" applyAlignment="1">
      <alignment horizontal="center" vertical="center"/>
    </xf>
    <xf numFmtId="0" fontId="20" fillId="0" borderId="2" xfId="0" applyFont="1" applyBorder="1" applyAlignment="1">
      <alignment horizontal="center" vertical="center"/>
    </xf>
    <xf numFmtId="0" fontId="21" fillId="0" borderId="2" xfId="0" applyFont="1" applyBorder="1" applyAlignment="1">
      <alignment horizontal="center" vertical="center"/>
    </xf>
    <xf numFmtId="9" fontId="1" fillId="7" borderId="2" xfId="0" applyNumberFormat="1" applyFont="1" applyFill="1" applyBorder="1" applyAlignment="1">
      <alignment vertical="center"/>
    </xf>
    <xf numFmtId="0" fontId="22" fillId="0" borderId="0" xfId="0" applyFont="1" applyAlignment="1">
      <alignment horizontal="justify" vertical="center"/>
    </xf>
    <xf numFmtId="0" fontId="23" fillId="5" borderId="2" xfId="0" applyFont="1" applyFill="1" applyBorder="1" applyAlignment="1">
      <alignment horizontal="justify" vertical="center" wrapText="1"/>
    </xf>
    <xf numFmtId="0" fontId="22" fillId="0" borderId="2" xfId="0" applyFont="1" applyBorder="1" applyAlignment="1">
      <alignment horizontal="justify" vertical="center"/>
    </xf>
    <xf numFmtId="0" fontId="24" fillId="0" borderId="2" xfId="0" applyFont="1" applyBorder="1" applyAlignment="1">
      <alignment horizontal="justify" vertical="center"/>
    </xf>
    <xf numFmtId="0" fontId="25" fillId="0" borderId="2" xfId="0" applyFont="1" applyBorder="1" applyAlignment="1">
      <alignment horizontal="justify" vertical="center"/>
    </xf>
    <xf numFmtId="0" fontId="26" fillId="0" borderId="2" xfId="0" applyFont="1" applyBorder="1" applyAlignment="1">
      <alignment horizontal="justify" vertical="center"/>
    </xf>
    <xf numFmtId="0" fontId="27" fillId="6" borderId="2" xfId="0" applyFont="1" applyFill="1" applyBorder="1" applyAlignment="1">
      <alignment horizontal="justify" vertical="center"/>
    </xf>
    <xf numFmtId="0" fontId="24" fillId="4" borderId="2" xfId="0" applyFont="1" applyFill="1" applyBorder="1" applyAlignment="1">
      <alignment horizontal="justify" vertical="center" wrapText="1"/>
    </xf>
    <xf numFmtId="0" fontId="23" fillId="5" borderId="2" xfId="0" applyFont="1" applyFill="1" applyBorder="1" applyAlignment="1">
      <alignment horizontal="center" vertical="center" wrapText="1"/>
    </xf>
    <xf numFmtId="0" fontId="22" fillId="0" borderId="2" xfId="0" applyFont="1" applyBorder="1" applyAlignment="1">
      <alignment horizontal="justify" vertical="center" wrapText="1"/>
    </xf>
    <xf numFmtId="0" fontId="0" fillId="0" borderId="0" xfId="0" applyAlignment="1">
      <alignment horizontal="center" vertical="center"/>
    </xf>
    <xf numFmtId="0" fontId="0" fillId="3" borderId="2" xfId="0" applyFill="1" applyBorder="1" applyAlignment="1">
      <alignment horizontal="center" vertical="center"/>
    </xf>
    <xf numFmtId="0" fontId="0" fillId="6" borderId="2" xfId="0" applyFill="1" applyBorder="1" applyAlignment="1">
      <alignment horizontal="center" vertical="center"/>
    </xf>
    <xf numFmtId="0" fontId="1" fillId="0" borderId="2" xfId="0" applyFont="1" applyBorder="1" applyAlignment="1">
      <alignment horizontal="center" vertical="center"/>
    </xf>
    <xf numFmtId="0" fontId="22" fillId="0" borderId="0" xfId="0" applyFont="1" applyAlignment="1">
      <alignment vertical="center"/>
    </xf>
    <xf numFmtId="0" fontId="28" fillId="2" borderId="2" xfId="0" applyFont="1" applyFill="1" applyBorder="1" applyAlignment="1">
      <alignment horizontal="justify" vertical="center" wrapText="1"/>
    </xf>
    <xf numFmtId="0" fontId="28" fillId="4" borderId="2" xfId="0" applyFont="1" applyFill="1" applyBorder="1" applyAlignment="1">
      <alignment horizontal="justify" vertical="center" wrapText="1"/>
    </xf>
    <xf numFmtId="0" fontId="28" fillId="2" borderId="2" xfId="0" applyFont="1" applyFill="1" applyBorder="1" applyAlignment="1">
      <alignment vertical="center" wrapText="1"/>
    </xf>
    <xf numFmtId="0" fontId="28" fillId="3" borderId="2" xfId="0" applyFont="1" applyFill="1" applyBorder="1" applyAlignment="1">
      <alignment vertical="center" wrapText="1"/>
    </xf>
    <xf numFmtId="0" fontId="28" fillId="3" borderId="2" xfId="0" applyFont="1" applyFill="1" applyBorder="1" applyAlignment="1">
      <alignment horizontal="justify" vertical="center" wrapText="1"/>
    </xf>
    <xf numFmtId="0" fontId="28" fillId="4" borderId="2" xfId="0" applyFont="1" applyFill="1" applyBorder="1" applyAlignment="1">
      <alignment vertical="center" wrapText="1"/>
    </xf>
    <xf numFmtId="0" fontId="22" fillId="3" borderId="2" xfId="0" applyFont="1" applyFill="1" applyBorder="1" applyAlignment="1">
      <alignment vertical="center" wrapText="1"/>
    </xf>
    <xf numFmtId="0" fontId="28" fillId="2" borderId="2" xfId="0" applyFont="1" applyFill="1" applyBorder="1" applyAlignment="1">
      <alignment horizontal="justify" vertical="center"/>
    </xf>
    <xf numFmtId="0" fontId="28" fillId="2" borderId="2" xfId="0" applyFont="1" applyFill="1" applyBorder="1" applyAlignment="1">
      <alignment horizontal="center" vertical="center"/>
    </xf>
    <xf numFmtId="0" fontId="28" fillId="2" borderId="2" xfId="0" applyFont="1" applyFill="1" applyBorder="1" applyAlignment="1">
      <alignment vertical="center"/>
    </xf>
    <xf numFmtId="0" fontId="28" fillId="2" borderId="2" xfId="0" applyFont="1" applyFill="1" applyBorder="1" applyAlignment="1">
      <alignment vertical="center" wrapText="1" shrinkToFit="1"/>
    </xf>
    <xf numFmtId="0" fontId="28" fillId="2" borderId="2" xfId="0" applyFont="1" applyFill="1" applyBorder="1" applyAlignment="1">
      <alignment horizontal="justify" vertical="center" wrapText="1" shrinkToFit="1"/>
    </xf>
    <xf numFmtId="0" fontId="24" fillId="2" borderId="2" xfId="0" applyFont="1" applyFill="1" applyBorder="1" applyAlignment="1">
      <alignment vertical="center" wrapText="1" shrinkToFit="1"/>
    </xf>
    <xf numFmtId="0" fontId="24" fillId="2" borderId="2" xfId="0" applyFont="1" applyFill="1" applyBorder="1" applyAlignment="1">
      <alignment horizontal="justify" vertical="center"/>
    </xf>
    <xf numFmtId="9" fontId="1" fillId="7" borderId="2" xfId="1" applyFont="1" applyFill="1" applyBorder="1" applyAlignment="1">
      <alignment vertical="center"/>
    </xf>
    <xf numFmtId="0" fontId="3" fillId="0" borderId="2" xfId="0" applyFont="1" applyFill="1" applyBorder="1" applyAlignment="1">
      <alignment horizontal="justify" vertical="center" wrapText="1"/>
    </xf>
    <xf numFmtId="0" fontId="0" fillId="0" borderId="0" xfId="0" applyAlignment="1">
      <alignment horizontal="center"/>
    </xf>
    <xf numFmtId="0" fontId="18" fillId="4" borderId="5"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10" xfId="0" applyFont="1" applyFill="1" applyBorder="1" applyAlignment="1">
      <alignment horizontal="center" vertical="center"/>
    </xf>
    <xf numFmtId="0" fontId="7" fillId="4" borderId="2" xfId="0" applyFont="1" applyFill="1" applyBorder="1" applyAlignment="1">
      <alignment horizontal="center" vertical="center" textRotation="90" wrapText="1"/>
    </xf>
    <xf numFmtId="0" fontId="3" fillId="4" borderId="2" xfId="0" applyFont="1" applyFill="1" applyBorder="1" applyAlignment="1">
      <alignment horizontal="justify" vertical="center" wrapText="1"/>
    </xf>
    <xf numFmtId="0" fontId="28" fillId="2" borderId="2" xfId="0" applyFont="1" applyFill="1" applyBorder="1" applyAlignment="1">
      <alignment horizontal="justify" vertical="center" wrapText="1" shrinkToFit="1"/>
    </xf>
    <xf numFmtId="0" fontId="2" fillId="4" borderId="2" xfId="0" applyFont="1" applyFill="1" applyBorder="1" applyAlignment="1">
      <alignment horizontal="justify" vertical="center" wrapText="1"/>
    </xf>
    <xf numFmtId="0" fontId="16" fillId="4" borderId="2" xfId="0" applyFont="1" applyFill="1" applyBorder="1" applyAlignment="1">
      <alignment horizontal="center" vertical="center" textRotation="90" wrapText="1"/>
    </xf>
    <xf numFmtId="0" fontId="14" fillId="5" borderId="7" xfId="0" applyFont="1" applyFill="1" applyBorder="1" applyAlignment="1">
      <alignment horizontal="left" vertical="center" wrapText="1"/>
    </xf>
    <xf numFmtId="0" fontId="14" fillId="5" borderId="10" xfId="0" applyFont="1" applyFill="1" applyBorder="1" applyAlignment="1">
      <alignment horizontal="left" vertical="center" wrapText="1"/>
    </xf>
    <xf numFmtId="9" fontId="14" fillId="5" borderId="2" xfId="1" applyFont="1" applyFill="1" applyBorder="1" applyAlignment="1">
      <alignment horizontal="center" vertical="center"/>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8" xfId="0" applyFont="1" applyFill="1" applyBorder="1" applyAlignment="1">
      <alignment horizontal="center" vertical="center"/>
    </xf>
    <xf numFmtId="0" fontId="0" fillId="5" borderId="4" xfId="0" applyFill="1" applyBorder="1" applyAlignment="1">
      <alignment horizontal="center"/>
    </xf>
    <xf numFmtId="0" fontId="0" fillId="5" borderId="8" xfId="0" applyFill="1" applyBorder="1" applyAlignment="1">
      <alignment horizontal="center"/>
    </xf>
    <xf numFmtId="0" fontId="0" fillId="5" borderId="3" xfId="0" applyFill="1" applyBorder="1" applyAlignment="1">
      <alignment horizontal="center"/>
    </xf>
    <xf numFmtId="0" fontId="17" fillId="5" borderId="4" xfId="0" applyFont="1" applyFill="1" applyBorder="1" applyAlignment="1">
      <alignment horizontal="left" vertical="center" wrapText="1"/>
    </xf>
    <xf numFmtId="0" fontId="17" fillId="5" borderId="8" xfId="0" applyFont="1" applyFill="1" applyBorder="1" applyAlignment="1">
      <alignment horizontal="left" vertical="center" wrapText="1"/>
    </xf>
    <xf numFmtId="9" fontId="14" fillId="5" borderId="8" xfId="1" applyFont="1" applyFill="1" applyBorder="1" applyAlignment="1">
      <alignment horizontal="center" vertical="center"/>
    </xf>
    <xf numFmtId="9" fontId="14" fillId="5" borderId="3" xfId="1" applyFont="1" applyFill="1" applyBorder="1" applyAlignment="1">
      <alignment horizontal="center" vertical="center"/>
    </xf>
    <xf numFmtId="0" fontId="22" fillId="0" borderId="2" xfId="0" applyFont="1" applyBorder="1" applyAlignment="1">
      <alignment horizontal="justify" vertical="center" wrapText="1"/>
    </xf>
    <xf numFmtId="0" fontId="22" fillId="0" borderId="2" xfId="0" applyFont="1" applyBorder="1" applyAlignment="1">
      <alignment horizontal="justify" vertical="center"/>
    </xf>
  </cellXfs>
  <cellStyles count="2">
    <cellStyle name="Normal" xfId="0" builtinId="0"/>
    <cellStyle name="Porcentaje" xfId="1" builtinId="5"/>
  </cellStyles>
  <dxfs count="4">
    <dxf>
      <fill>
        <patternFill>
          <bgColor rgb="FF002060"/>
        </patternFill>
      </fill>
    </dxf>
    <dxf>
      <fill>
        <patternFill>
          <bgColor rgb="FF002060"/>
        </patternFill>
      </fill>
    </dxf>
    <dxf>
      <fill>
        <patternFill>
          <bgColor rgb="FFFFFF00"/>
        </patternFill>
      </fill>
    </dxf>
    <dxf>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1</xdr:col>
      <xdr:colOff>1485900</xdr:colOff>
      <xdr:row>2</xdr:row>
      <xdr:rowOff>161925</xdr:rowOff>
    </xdr:to>
    <xdr:pic>
      <xdr:nvPicPr>
        <xdr:cNvPr id="4" name="Imagen 3">
          <a:extLst>
            <a:ext uri="{FF2B5EF4-FFF2-40B4-BE49-F238E27FC236}">
              <a16:creationId xmlns:a16="http://schemas.microsoft.com/office/drawing/2014/main" id="{0C7D59C8-84EC-412A-A18F-AF5B2C2549F8}"/>
            </a:ext>
          </a:extLst>
        </xdr:cNvPr>
        <xdr:cNvPicPr>
          <a:picLocks noChangeAspect="1"/>
        </xdr:cNvPicPr>
      </xdr:nvPicPr>
      <xdr:blipFill>
        <a:blip xmlns:r="http://schemas.openxmlformats.org/officeDocument/2006/relationships" r:embed="rId1"/>
        <a:stretch>
          <a:fillRect/>
        </a:stretch>
      </xdr:blipFill>
      <xdr:spPr>
        <a:xfrm>
          <a:off x="238125" y="66675"/>
          <a:ext cx="1914525"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tabSelected="1" topLeftCell="A27" workbookViewId="0">
      <selection activeCell="E29" sqref="E29"/>
    </sheetView>
  </sheetViews>
  <sheetFormatPr baseColWidth="10" defaultRowHeight="15" x14ac:dyDescent="0.25"/>
  <cols>
    <col min="1" max="1" width="10" customWidth="1"/>
    <col min="2" max="2" width="23.28515625" customWidth="1"/>
    <col min="3" max="3" width="30.85546875" customWidth="1"/>
    <col min="4" max="4" width="33.5703125" style="36" customWidth="1"/>
    <col min="5" max="5" width="44" style="22" customWidth="1"/>
    <col min="6" max="9" width="7" style="32" customWidth="1"/>
  </cols>
  <sheetData>
    <row r="1" spans="1:9" ht="45" customHeight="1" x14ac:dyDescent="0.25">
      <c r="A1" s="53"/>
      <c r="B1" s="53"/>
    </row>
    <row r="2" spans="1:9" ht="25.5" customHeight="1" x14ac:dyDescent="0.25">
      <c r="A2" s="53"/>
      <c r="B2" s="53"/>
      <c r="C2" s="11" t="s">
        <v>71</v>
      </c>
    </row>
    <row r="3" spans="1:9" x14ac:dyDescent="0.25">
      <c r="A3" s="53"/>
      <c r="B3" s="53"/>
      <c r="C3" s="11" t="s">
        <v>72</v>
      </c>
    </row>
    <row r="5" spans="1:9" ht="20.25" x14ac:dyDescent="0.25">
      <c r="A5" s="65" t="s">
        <v>4</v>
      </c>
      <c r="B5" s="66"/>
      <c r="C5" s="66"/>
      <c r="D5" s="66"/>
      <c r="E5" s="66"/>
      <c r="F5" s="67">
        <f>+(F23+H23)/E23</f>
        <v>0.91666666666666663</v>
      </c>
      <c r="G5" s="67"/>
      <c r="H5" s="67"/>
      <c r="I5" s="67"/>
    </row>
    <row r="6" spans="1:9" ht="15.75" thickBot="1" x14ac:dyDescent="0.3">
      <c r="A6" s="6" t="s">
        <v>0</v>
      </c>
      <c r="B6" s="6" t="s">
        <v>1</v>
      </c>
      <c r="C6" s="6" t="s">
        <v>2</v>
      </c>
      <c r="D6" s="30" t="s">
        <v>31</v>
      </c>
      <c r="E6" s="30" t="s">
        <v>32</v>
      </c>
      <c r="F6" s="6" t="s">
        <v>26</v>
      </c>
      <c r="G6" s="6" t="s">
        <v>27</v>
      </c>
      <c r="H6" s="6" t="s">
        <v>28</v>
      </c>
      <c r="I6" s="6" t="s">
        <v>29</v>
      </c>
    </row>
    <row r="7" spans="1:9" s="1" customFormat="1" ht="71.25" customHeight="1" x14ac:dyDescent="0.25">
      <c r="A7" s="64" t="s">
        <v>4</v>
      </c>
      <c r="B7" s="63" t="s">
        <v>5</v>
      </c>
      <c r="C7" s="5" t="s">
        <v>95</v>
      </c>
      <c r="D7" s="37" t="s">
        <v>96</v>
      </c>
      <c r="E7" s="31" t="s">
        <v>97</v>
      </c>
      <c r="F7" s="10">
        <v>1</v>
      </c>
      <c r="G7" s="10"/>
      <c r="H7" s="10"/>
      <c r="I7" s="10"/>
    </row>
    <row r="8" spans="1:9" ht="78" customHeight="1" x14ac:dyDescent="0.25">
      <c r="A8" s="64"/>
      <c r="B8" s="63"/>
      <c r="C8" s="5" t="s">
        <v>98</v>
      </c>
      <c r="D8" s="37" t="s">
        <v>99</v>
      </c>
      <c r="E8" s="24" t="s">
        <v>74</v>
      </c>
      <c r="F8" s="10">
        <v>1</v>
      </c>
      <c r="G8" s="10"/>
      <c r="H8" s="10"/>
      <c r="I8" s="10"/>
    </row>
    <row r="9" spans="1:9" ht="83.25" customHeight="1" x14ac:dyDescent="0.25">
      <c r="A9" s="64"/>
      <c r="B9" s="63"/>
      <c r="C9" s="16" t="s">
        <v>46</v>
      </c>
      <c r="D9" s="38" t="s">
        <v>38</v>
      </c>
      <c r="E9" s="24" t="s">
        <v>100</v>
      </c>
      <c r="F9" s="10">
        <v>1</v>
      </c>
      <c r="G9" s="10"/>
      <c r="H9" s="10"/>
      <c r="I9" s="10"/>
    </row>
    <row r="10" spans="1:9" ht="74.25" customHeight="1" x14ac:dyDescent="0.25">
      <c r="A10" s="64"/>
      <c r="B10" s="15" t="s">
        <v>6</v>
      </c>
      <c r="C10" s="5" t="s">
        <v>101</v>
      </c>
      <c r="D10" s="39" t="s">
        <v>102</v>
      </c>
      <c r="E10" s="31" t="s">
        <v>75</v>
      </c>
      <c r="F10" s="10">
        <v>1</v>
      </c>
      <c r="G10" s="10"/>
      <c r="H10" s="10"/>
      <c r="I10" s="10"/>
    </row>
    <row r="11" spans="1:9" ht="60" customHeight="1" x14ac:dyDescent="0.25">
      <c r="A11" s="64"/>
      <c r="B11" s="14" t="s">
        <v>7</v>
      </c>
      <c r="C11" s="5" t="s">
        <v>112</v>
      </c>
      <c r="D11" s="39" t="s">
        <v>19</v>
      </c>
      <c r="E11" s="24" t="s">
        <v>76</v>
      </c>
      <c r="F11" s="10">
        <v>1</v>
      </c>
      <c r="G11" s="10"/>
      <c r="H11" s="10"/>
      <c r="I11" s="10"/>
    </row>
    <row r="12" spans="1:9" ht="92.25" customHeight="1" x14ac:dyDescent="0.25">
      <c r="A12" s="64"/>
      <c r="B12" s="61" t="s">
        <v>13</v>
      </c>
      <c r="C12" s="5" t="s">
        <v>113</v>
      </c>
      <c r="D12" s="39" t="s">
        <v>114</v>
      </c>
      <c r="E12" s="24" t="s">
        <v>77</v>
      </c>
      <c r="F12" s="10">
        <v>1</v>
      </c>
      <c r="G12" s="10"/>
      <c r="H12" s="10"/>
      <c r="I12" s="10"/>
    </row>
    <row r="13" spans="1:9" ht="47.25" customHeight="1" x14ac:dyDescent="0.25">
      <c r="A13" s="64"/>
      <c r="B13" s="61"/>
      <c r="C13" s="12" t="s">
        <v>39</v>
      </c>
      <c r="D13" s="40" t="s">
        <v>40</v>
      </c>
      <c r="E13" s="24"/>
      <c r="F13" s="33"/>
      <c r="G13" s="33"/>
      <c r="H13" s="33"/>
      <c r="I13" s="33"/>
    </row>
    <row r="14" spans="1:9" ht="97.5" customHeight="1" x14ac:dyDescent="0.25">
      <c r="A14" s="64"/>
      <c r="B14" s="61" t="s">
        <v>8</v>
      </c>
      <c r="C14" s="5" t="s">
        <v>115</v>
      </c>
      <c r="D14" s="37" t="s">
        <v>41</v>
      </c>
      <c r="E14" s="24" t="s">
        <v>116</v>
      </c>
      <c r="F14" s="10">
        <v>1</v>
      </c>
      <c r="G14" s="10"/>
      <c r="H14" s="10"/>
      <c r="I14" s="10"/>
    </row>
    <row r="15" spans="1:9" ht="79.5" customHeight="1" x14ac:dyDescent="0.25">
      <c r="A15" s="64"/>
      <c r="B15" s="61"/>
      <c r="C15" s="14" t="s">
        <v>47</v>
      </c>
      <c r="D15" s="38" t="s">
        <v>117</v>
      </c>
      <c r="E15" s="24" t="s">
        <v>118</v>
      </c>
      <c r="F15" s="10">
        <v>1</v>
      </c>
      <c r="G15" s="10"/>
      <c r="H15" s="10"/>
      <c r="I15" s="10"/>
    </row>
    <row r="16" spans="1:9" ht="59.25" customHeight="1" x14ac:dyDescent="0.25">
      <c r="A16" s="64"/>
      <c r="B16" s="61"/>
      <c r="C16" s="13" t="s">
        <v>119</v>
      </c>
      <c r="D16" s="40"/>
      <c r="E16" s="24"/>
      <c r="F16" s="33"/>
      <c r="G16" s="33"/>
      <c r="H16" s="33"/>
      <c r="I16" s="33"/>
    </row>
    <row r="17" spans="1:9" ht="81.75" customHeight="1" x14ac:dyDescent="0.25">
      <c r="A17" s="64"/>
      <c r="B17" s="14" t="s">
        <v>9</v>
      </c>
      <c r="C17" s="5" t="s">
        <v>48</v>
      </c>
      <c r="D17" s="37" t="s">
        <v>120</v>
      </c>
      <c r="E17" s="24" t="s">
        <v>78</v>
      </c>
      <c r="F17" s="10">
        <v>1</v>
      </c>
      <c r="G17" s="10"/>
      <c r="H17" s="10"/>
      <c r="I17" s="10"/>
    </row>
    <row r="18" spans="1:9" ht="67.5" x14ac:dyDescent="0.25">
      <c r="A18" s="64"/>
      <c r="B18" s="61" t="s">
        <v>10</v>
      </c>
      <c r="C18" s="5" t="s">
        <v>49</v>
      </c>
      <c r="D18" s="37" t="s">
        <v>121</v>
      </c>
      <c r="E18" s="24" t="s">
        <v>122</v>
      </c>
      <c r="F18" s="10">
        <v>1</v>
      </c>
      <c r="G18" s="10"/>
      <c r="H18" s="10"/>
      <c r="I18" s="10"/>
    </row>
    <row r="19" spans="1:9" ht="48.75" customHeight="1" x14ac:dyDescent="0.25">
      <c r="A19" s="64"/>
      <c r="B19" s="61"/>
      <c r="C19" s="12" t="s">
        <v>42</v>
      </c>
      <c r="D19" s="41" t="s">
        <v>123</v>
      </c>
      <c r="E19" s="24" t="s">
        <v>79</v>
      </c>
      <c r="F19" s="33"/>
      <c r="G19" s="33"/>
      <c r="H19" s="33"/>
      <c r="I19" s="33"/>
    </row>
    <row r="20" spans="1:9" ht="45" x14ac:dyDescent="0.25">
      <c r="A20" s="64"/>
      <c r="B20" s="61" t="s">
        <v>80</v>
      </c>
      <c r="C20" s="5" t="s">
        <v>81</v>
      </c>
      <c r="D20" s="39" t="s">
        <v>20</v>
      </c>
      <c r="E20" s="24" t="s">
        <v>103</v>
      </c>
      <c r="F20" s="10">
        <v>1</v>
      </c>
      <c r="G20" s="10"/>
      <c r="H20" s="10"/>
      <c r="I20" s="10"/>
    </row>
    <row r="21" spans="1:9" ht="56.25" x14ac:dyDescent="0.25">
      <c r="A21" s="64"/>
      <c r="B21" s="61"/>
      <c r="C21" s="14" t="s">
        <v>50</v>
      </c>
      <c r="D21" s="42" t="s">
        <v>43</v>
      </c>
      <c r="E21" s="24" t="s">
        <v>103</v>
      </c>
      <c r="F21" s="10"/>
      <c r="G21" s="10"/>
      <c r="H21" s="10"/>
      <c r="I21" s="10">
        <v>1</v>
      </c>
    </row>
    <row r="22" spans="1:9" ht="53.25" customHeight="1" x14ac:dyDescent="0.25">
      <c r="A22" s="64"/>
      <c r="B22" s="61"/>
      <c r="C22" s="3" t="s">
        <v>44</v>
      </c>
      <c r="D22" s="43"/>
      <c r="E22" s="24" t="s">
        <v>103</v>
      </c>
      <c r="F22" s="33"/>
      <c r="G22" s="33"/>
      <c r="H22" s="33"/>
      <c r="I22" s="33"/>
    </row>
    <row r="23" spans="1:9" s="7" customFormat="1" ht="32.25" customHeight="1" x14ac:dyDescent="0.2">
      <c r="A23" s="18">
        <v>12</v>
      </c>
      <c r="B23" s="68" t="s">
        <v>30</v>
      </c>
      <c r="C23" s="69"/>
      <c r="D23" s="70"/>
      <c r="E23" s="25">
        <f>+F23+G23+H23+I23</f>
        <v>12</v>
      </c>
      <c r="F23" s="20">
        <f>SUM(F7:F22)</f>
        <v>11</v>
      </c>
      <c r="G23" s="20">
        <f>SUM(G7:G22)</f>
        <v>0</v>
      </c>
      <c r="H23" s="20">
        <f>SUM(H7:H22)</f>
        <v>0</v>
      </c>
      <c r="I23" s="20">
        <f>SUM(I7:I22)</f>
        <v>1</v>
      </c>
    </row>
    <row r="24" spans="1:9" ht="48.75" customHeight="1" x14ac:dyDescent="0.25">
      <c r="A24" s="76" t="s">
        <v>11</v>
      </c>
      <c r="B24" s="77"/>
      <c r="C24" s="77"/>
      <c r="D24" s="77"/>
      <c r="E24" s="77"/>
      <c r="F24" s="78">
        <f>+(F51+H51)/E51</f>
        <v>1</v>
      </c>
      <c r="G24" s="78"/>
      <c r="H24" s="78"/>
      <c r="I24" s="79"/>
    </row>
    <row r="25" spans="1:9" x14ac:dyDescent="0.25">
      <c r="A25" s="6" t="s">
        <v>0</v>
      </c>
      <c r="B25" s="6" t="s">
        <v>1</v>
      </c>
      <c r="C25" s="6" t="s">
        <v>2</v>
      </c>
      <c r="D25" s="30" t="s">
        <v>3</v>
      </c>
      <c r="E25" s="23" t="s">
        <v>32</v>
      </c>
      <c r="F25" s="6" t="s">
        <v>26</v>
      </c>
      <c r="G25" s="6" t="s">
        <v>27</v>
      </c>
      <c r="H25" s="6" t="s">
        <v>28</v>
      </c>
      <c r="I25" s="6" t="s">
        <v>29</v>
      </c>
    </row>
    <row r="26" spans="1:9" ht="36" customHeight="1" x14ac:dyDescent="0.25">
      <c r="A26" s="64" t="s">
        <v>11</v>
      </c>
      <c r="B26" s="61" t="s">
        <v>12</v>
      </c>
      <c r="C26" s="5" t="s">
        <v>34</v>
      </c>
      <c r="D26" s="44" t="s">
        <v>82</v>
      </c>
      <c r="E26" s="31" t="s">
        <v>124</v>
      </c>
      <c r="F26" s="10">
        <v>1</v>
      </c>
      <c r="G26" s="10"/>
      <c r="H26" s="10"/>
      <c r="I26" s="10"/>
    </row>
    <row r="27" spans="1:9" ht="43.5" customHeight="1" x14ac:dyDescent="0.25">
      <c r="A27" s="64"/>
      <c r="B27" s="61"/>
      <c r="C27" s="5" t="s">
        <v>83</v>
      </c>
      <c r="D27" s="44" t="s">
        <v>84</v>
      </c>
      <c r="E27" s="24" t="s">
        <v>125</v>
      </c>
      <c r="F27" s="10">
        <v>1</v>
      </c>
      <c r="G27" s="10"/>
      <c r="H27" s="10"/>
      <c r="I27" s="10"/>
    </row>
    <row r="28" spans="1:9" ht="57.75" customHeight="1" x14ac:dyDescent="0.25">
      <c r="A28" s="64"/>
      <c r="B28" s="61"/>
      <c r="C28" s="5" t="s">
        <v>35</v>
      </c>
      <c r="D28" s="44" t="s">
        <v>85</v>
      </c>
      <c r="E28" s="24" t="s">
        <v>126</v>
      </c>
      <c r="F28" s="10">
        <v>1</v>
      </c>
      <c r="G28" s="10"/>
      <c r="H28" s="10"/>
      <c r="I28" s="10"/>
    </row>
    <row r="29" spans="1:9" ht="76.5" x14ac:dyDescent="0.25">
      <c r="A29" s="64"/>
      <c r="B29" s="63" t="s">
        <v>14</v>
      </c>
      <c r="C29" s="5" t="s">
        <v>86</v>
      </c>
      <c r="D29" s="44" t="s">
        <v>21</v>
      </c>
      <c r="E29" s="24" t="s">
        <v>104</v>
      </c>
      <c r="F29" s="10">
        <v>1</v>
      </c>
      <c r="G29" s="10"/>
      <c r="H29" s="10"/>
      <c r="I29" s="10"/>
    </row>
    <row r="30" spans="1:9" ht="93.75" customHeight="1" x14ac:dyDescent="0.25">
      <c r="A30" s="64"/>
      <c r="B30" s="63"/>
      <c r="C30" s="52" t="s">
        <v>51</v>
      </c>
      <c r="D30" s="44" t="s">
        <v>25</v>
      </c>
      <c r="E30" s="31" t="s">
        <v>105</v>
      </c>
      <c r="F30" s="10">
        <v>1</v>
      </c>
      <c r="G30" s="10"/>
      <c r="H30" s="10"/>
      <c r="I30" s="10"/>
    </row>
    <row r="31" spans="1:9" ht="25.5" x14ac:dyDescent="0.25">
      <c r="A31" s="64"/>
      <c r="B31" s="63"/>
      <c r="C31" s="5" t="s">
        <v>52</v>
      </c>
      <c r="D31" s="44"/>
      <c r="E31" s="24" t="s">
        <v>106</v>
      </c>
      <c r="F31" s="10">
        <v>1</v>
      </c>
      <c r="G31" s="10"/>
      <c r="H31" s="10"/>
      <c r="I31" s="10"/>
    </row>
    <row r="32" spans="1:9" ht="38.25" x14ac:dyDescent="0.25">
      <c r="A32" s="64"/>
      <c r="B32" s="63"/>
      <c r="C32" s="5" t="s">
        <v>53</v>
      </c>
      <c r="D32" s="45"/>
      <c r="E32" s="24" t="s">
        <v>127</v>
      </c>
      <c r="F32" s="10">
        <v>1</v>
      </c>
      <c r="G32" s="10"/>
      <c r="H32" s="10"/>
      <c r="I32" s="10"/>
    </row>
    <row r="33" spans="1:9" ht="38.25" customHeight="1" x14ac:dyDescent="0.25">
      <c r="A33" s="64"/>
      <c r="B33" s="63"/>
      <c r="C33" s="5" t="s">
        <v>54</v>
      </c>
      <c r="D33" s="46"/>
      <c r="E33" s="24" t="s">
        <v>107</v>
      </c>
      <c r="F33" s="10">
        <v>1</v>
      </c>
      <c r="G33" s="10"/>
      <c r="H33" s="10"/>
      <c r="I33" s="10"/>
    </row>
    <row r="34" spans="1:9" ht="63.75" x14ac:dyDescent="0.25">
      <c r="A34" s="64"/>
      <c r="B34" s="63"/>
      <c r="C34" s="5" t="s">
        <v>55</v>
      </c>
      <c r="D34" s="46"/>
      <c r="E34" s="24" t="s">
        <v>108</v>
      </c>
      <c r="F34" s="10">
        <v>1</v>
      </c>
      <c r="G34" s="10"/>
      <c r="H34" s="10"/>
      <c r="I34" s="10"/>
    </row>
    <row r="35" spans="1:9" ht="47.25" customHeight="1" x14ac:dyDescent="0.25">
      <c r="A35" s="64"/>
      <c r="B35" s="63"/>
      <c r="C35" s="4" t="s">
        <v>56</v>
      </c>
      <c r="D35" s="47" t="s">
        <v>87</v>
      </c>
      <c r="E35" s="24" t="s">
        <v>128</v>
      </c>
      <c r="F35" s="10">
        <v>1</v>
      </c>
      <c r="G35" s="10"/>
      <c r="H35" s="10"/>
      <c r="I35" s="10"/>
    </row>
    <row r="36" spans="1:9" ht="39" customHeight="1" x14ac:dyDescent="0.25">
      <c r="A36" s="64"/>
      <c r="B36" s="63"/>
      <c r="C36" s="5" t="s">
        <v>57</v>
      </c>
      <c r="D36" s="62" t="s">
        <v>88</v>
      </c>
      <c r="E36" s="24" t="s">
        <v>129</v>
      </c>
      <c r="F36" s="10">
        <v>1</v>
      </c>
      <c r="G36" s="10"/>
      <c r="H36" s="10"/>
      <c r="I36" s="10"/>
    </row>
    <row r="37" spans="1:9" ht="63.75" x14ac:dyDescent="0.25">
      <c r="A37" s="64"/>
      <c r="B37" s="63"/>
      <c r="C37" s="5" t="s">
        <v>58</v>
      </c>
      <c r="D37" s="62"/>
      <c r="E37" s="24" t="s">
        <v>129</v>
      </c>
      <c r="F37" s="10">
        <v>1</v>
      </c>
      <c r="G37" s="10"/>
      <c r="H37" s="10"/>
      <c r="I37" s="10"/>
    </row>
    <row r="38" spans="1:9" ht="60" x14ac:dyDescent="0.25">
      <c r="A38" s="64"/>
      <c r="B38" s="63"/>
      <c r="C38" s="5" t="s">
        <v>59</v>
      </c>
      <c r="D38" s="62"/>
      <c r="E38" s="26" t="s">
        <v>24</v>
      </c>
      <c r="F38" s="10"/>
      <c r="G38" s="10"/>
      <c r="H38" s="10">
        <v>1</v>
      </c>
      <c r="I38" s="10"/>
    </row>
    <row r="39" spans="1:9" ht="89.25" x14ac:dyDescent="0.25">
      <c r="A39" s="64"/>
      <c r="B39" s="63"/>
      <c r="C39" s="5" t="s">
        <v>60</v>
      </c>
      <c r="D39" s="47" t="s">
        <v>89</v>
      </c>
      <c r="E39" s="24" t="s">
        <v>130</v>
      </c>
      <c r="F39" s="10">
        <v>1</v>
      </c>
      <c r="G39" s="10"/>
      <c r="H39" s="10"/>
      <c r="I39" s="10"/>
    </row>
    <row r="40" spans="1:9" ht="76.5" x14ac:dyDescent="0.25">
      <c r="A40" s="64"/>
      <c r="B40" s="63"/>
      <c r="C40" s="5" t="s">
        <v>61</v>
      </c>
      <c r="D40" s="47" t="s">
        <v>90</v>
      </c>
      <c r="E40" s="31" t="s">
        <v>131</v>
      </c>
      <c r="F40" s="10">
        <v>1</v>
      </c>
      <c r="G40" s="10"/>
      <c r="H40" s="10"/>
      <c r="I40" s="10"/>
    </row>
    <row r="41" spans="1:9" ht="51" x14ac:dyDescent="0.25">
      <c r="A41" s="64"/>
      <c r="B41" s="63"/>
      <c r="C41" s="5" t="s">
        <v>62</v>
      </c>
      <c r="D41" s="48" t="s">
        <v>91</v>
      </c>
      <c r="E41" s="24" t="s">
        <v>109</v>
      </c>
      <c r="F41" s="10">
        <v>1</v>
      </c>
      <c r="G41" s="10"/>
      <c r="H41" s="10"/>
      <c r="I41" s="10"/>
    </row>
    <row r="42" spans="1:9" ht="87.75" customHeight="1" x14ac:dyDescent="0.25">
      <c r="A42" s="64"/>
      <c r="B42" s="63" t="s">
        <v>15</v>
      </c>
      <c r="C42" s="5" t="s">
        <v>63</v>
      </c>
      <c r="D42" s="47" t="s">
        <v>92</v>
      </c>
      <c r="E42" s="73"/>
      <c r="F42" s="74"/>
      <c r="G42" s="74"/>
      <c r="H42" s="74"/>
      <c r="I42" s="75"/>
    </row>
    <row r="43" spans="1:9" ht="62.25" customHeight="1" x14ac:dyDescent="0.25">
      <c r="A43" s="64"/>
      <c r="B43" s="63"/>
      <c r="C43" s="5" t="s">
        <v>64</v>
      </c>
      <c r="D43" s="47"/>
      <c r="E43" s="24" t="s">
        <v>132</v>
      </c>
      <c r="F43" s="10">
        <v>1</v>
      </c>
      <c r="G43" s="10"/>
      <c r="H43" s="10"/>
      <c r="I43" s="10"/>
    </row>
    <row r="44" spans="1:9" ht="90" x14ac:dyDescent="0.25">
      <c r="A44" s="64"/>
      <c r="B44" s="63"/>
      <c r="C44" s="5" t="s">
        <v>65</v>
      </c>
      <c r="D44" s="47"/>
      <c r="E44" s="24"/>
      <c r="F44" s="10"/>
      <c r="G44" s="10"/>
      <c r="H44" s="10">
        <v>1</v>
      </c>
      <c r="I44" s="10"/>
    </row>
    <row r="45" spans="1:9" ht="75" customHeight="1" x14ac:dyDescent="0.25">
      <c r="A45" s="64"/>
      <c r="B45" s="63"/>
      <c r="C45" s="5" t="s">
        <v>66</v>
      </c>
      <c r="D45" s="49"/>
      <c r="E45" s="24"/>
      <c r="F45" s="10"/>
      <c r="G45" s="10"/>
      <c r="H45" s="10">
        <v>1</v>
      </c>
      <c r="I45" s="10"/>
    </row>
    <row r="46" spans="1:9" ht="63.75" x14ac:dyDescent="0.25">
      <c r="A46" s="64"/>
      <c r="B46" s="63"/>
      <c r="C46" s="5" t="s">
        <v>67</v>
      </c>
      <c r="D46" s="49"/>
      <c r="E46" s="31" t="s">
        <v>105</v>
      </c>
      <c r="F46" s="10">
        <v>1</v>
      </c>
      <c r="G46" s="10"/>
      <c r="H46" s="10"/>
      <c r="I46" s="10"/>
    </row>
    <row r="47" spans="1:9" ht="61.5" customHeight="1" x14ac:dyDescent="0.25">
      <c r="A47" s="64"/>
      <c r="B47" s="63"/>
      <c r="C47" s="5" t="s">
        <v>68</v>
      </c>
      <c r="D47" s="49"/>
      <c r="E47" s="24"/>
      <c r="F47" s="10"/>
      <c r="G47" s="10"/>
      <c r="H47" s="10">
        <v>1</v>
      </c>
      <c r="I47" s="10"/>
    </row>
    <row r="48" spans="1:9" ht="102" x14ac:dyDescent="0.25">
      <c r="A48" s="64"/>
      <c r="B48" s="63"/>
      <c r="C48" s="5" t="s">
        <v>69</v>
      </c>
      <c r="D48" s="49"/>
      <c r="E48" s="31" t="s">
        <v>111</v>
      </c>
      <c r="F48" s="10">
        <v>1</v>
      </c>
      <c r="G48" s="10"/>
      <c r="H48" s="10"/>
      <c r="I48" s="10"/>
    </row>
    <row r="49" spans="1:10" ht="102" x14ac:dyDescent="0.25">
      <c r="A49" s="64"/>
      <c r="B49" s="63"/>
      <c r="C49" s="5" t="s">
        <v>70</v>
      </c>
      <c r="D49" s="49"/>
      <c r="E49" s="31" t="s">
        <v>110</v>
      </c>
      <c r="F49" s="10">
        <v>1</v>
      </c>
      <c r="G49" s="10"/>
      <c r="H49" s="10"/>
      <c r="I49" s="10"/>
    </row>
    <row r="50" spans="1:10" ht="45" x14ac:dyDescent="0.25">
      <c r="A50" s="64"/>
      <c r="B50" s="63"/>
      <c r="C50" s="12" t="s">
        <v>45</v>
      </c>
      <c r="D50" s="49"/>
      <c r="E50" s="24" t="s">
        <v>37</v>
      </c>
      <c r="F50" s="33"/>
      <c r="G50" s="33"/>
      <c r="H50" s="33"/>
      <c r="I50" s="33"/>
    </row>
    <row r="51" spans="1:10" ht="27" customHeight="1" x14ac:dyDescent="0.25">
      <c r="A51" s="18">
        <v>23</v>
      </c>
      <c r="B51" s="68" t="s">
        <v>30</v>
      </c>
      <c r="C51" s="69"/>
      <c r="D51" s="70"/>
      <c r="E51" s="27">
        <f>+F51+G51+H51+I51</f>
        <v>23</v>
      </c>
      <c r="F51" s="19">
        <f>SUM(F26:F50)</f>
        <v>19</v>
      </c>
      <c r="G51" s="19">
        <f t="shared" ref="G51:I51" si="0">SUM(G26:G50)</f>
        <v>0</v>
      </c>
      <c r="H51" s="19">
        <f t="shared" si="0"/>
        <v>4</v>
      </c>
      <c r="I51" s="19">
        <f t="shared" si="0"/>
        <v>0</v>
      </c>
    </row>
    <row r="52" spans="1:10" ht="20.25" x14ac:dyDescent="0.25">
      <c r="A52" s="71" t="s">
        <v>33</v>
      </c>
      <c r="B52" s="72"/>
      <c r="C52" s="72"/>
      <c r="D52" s="72"/>
      <c r="E52" s="72"/>
      <c r="F52" s="67">
        <f>+(F56+H56)/E56</f>
        <v>1</v>
      </c>
      <c r="G52" s="67"/>
      <c r="H52" s="67"/>
      <c r="I52" s="67"/>
    </row>
    <row r="53" spans="1:10" s="11" customFormat="1" x14ac:dyDescent="0.25">
      <c r="A53" s="6" t="s">
        <v>0</v>
      </c>
      <c r="B53" s="6" t="s">
        <v>1</v>
      </c>
      <c r="C53" s="6" t="s">
        <v>2</v>
      </c>
      <c r="D53" s="30" t="s">
        <v>31</v>
      </c>
      <c r="E53" s="23" t="s">
        <v>32</v>
      </c>
      <c r="F53" s="6" t="s">
        <v>26</v>
      </c>
      <c r="G53" s="6" t="s">
        <v>27</v>
      </c>
      <c r="H53" s="6" t="s">
        <v>28</v>
      </c>
      <c r="I53" s="6" t="s">
        <v>29</v>
      </c>
    </row>
    <row r="54" spans="1:10" ht="90" x14ac:dyDescent="0.25">
      <c r="A54" s="60" t="s">
        <v>33</v>
      </c>
      <c r="B54" s="61" t="s">
        <v>93</v>
      </c>
      <c r="C54" s="5" t="s">
        <v>36</v>
      </c>
      <c r="D54" s="50" t="s">
        <v>23</v>
      </c>
      <c r="E54" s="80" t="s">
        <v>133</v>
      </c>
      <c r="F54" s="10">
        <v>1</v>
      </c>
      <c r="G54" s="10"/>
      <c r="H54" s="10"/>
      <c r="I54" s="10"/>
    </row>
    <row r="55" spans="1:10" ht="56.25" x14ac:dyDescent="0.25">
      <c r="A55" s="60"/>
      <c r="B55" s="61"/>
      <c r="C55" s="5" t="s">
        <v>94</v>
      </c>
      <c r="D55" s="50" t="s">
        <v>22</v>
      </c>
      <c r="E55" s="81"/>
      <c r="F55" s="10"/>
      <c r="G55" s="10"/>
      <c r="H55" s="10">
        <v>1</v>
      </c>
      <c r="I55" s="10"/>
    </row>
    <row r="56" spans="1:10" s="8" customFormat="1" ht="28.5" customHeight="1" x14ac:dyDescent="0.25">
      <c r="A56" s="9">
        <v>2</v>
      </c>
      <c r="B56" s="68" t="s">
        <v>30</v>
      </c>
      <c r="C56" s="69"/>
      <c r="D56" s="70"/>
      <c r="E56" s="25">
        <f>+F56+G56+H56+I56</f>
        <v>2</v>
      </c>
      <c r="F56" s="20">
        <f>SUM(F54:F55)</f>
        <v>1</v>
      </c>
      <c r="G56" s="20">
        <f t="shared" ref="G56:I56" si="1">SUM(G54:G55)</f>
        <v>0</v>
      </c>
      <c r="H56" s="20">
        <f t="shared" si="1"/>
        <v>1</v>
      </c>
      <c r="I56" s="20">
        <f t="shared" si="1"/>
        <v>0</v>
      </c>
    </row>
    <row r="57" spans="1:10" x14ac:dyDescent="0.25">
      <c r="A57" s="54" t="s">
        <v>73</v>
      </c>
      <c r="B57" s="55"/>
      <c r="C57" s="55"/>
      <c r="D57" s="55"/>
      <c r="E57" s="28"/>
      <c r="F57" s="34"/>
      <c r="G57" s="34"/>
      <c r="H57" s="34"/>
      <c r="I57" s="34"/>
    </row>
    <row r="58" spans="1:10" ht="57" customHeight="1" x14ac:dyDescent="0.25">
      <c r="A58" s="56"/>
      <c r="B58" s="57"/>
      <c r="C58" s="57"/>
      <c r="D58" s="57"/>
      <c r="E58" s="29" t="str">
        <f>+A5</f>
        <v>5.2 COMPONENTE PRESTACIÓN DE SERVICIOS</v>
      </c>
      <c r="F58" s="10">
        <f>+F23</f>
        <v>11</v>
      </c>
      <c r="G58" s="10">
        <f t="shared" ref="G58:I58" si="2">+G23</f>
        <v>0</v>
      </c>
      <c r="H58" s="10">
        <f t="shared" si="2"/>
        <v>0</v>
      </c>
      <c r="I58" s="10">
        <f t="shared" si="2"/>
        <v>1</v>
      </c>
      <c r="J58" s="21">
        <f>+F5</f>
        <v>0.91666666666666663</v>
      </c>
    </row>
    <row r="59" spans="1:10" ht="25.5" x14ac:dyDescent="0.25">
      <c r="A59" s="56"/>
      <c r="B59" s="57"/>
      <c r="C59" s="57"/>
      <c r="D59" s="57"/>
      <c r="E59" s="29" t="str">
        <f>+A26</f>
        <v>5.3. COMPONENTE PRESTACIÓN DE SERVICIOS DE PROMOCIÓN Y DETECCION</v>
      </c>
      <c r="F59" s="10">
        <f>+F51</f>
        <v>19</v>
      </c>
      <c r="G59" s="10">
        <f t="shared" ref="G59:I59" si="3">+G51</f>
        <v>0</v>
      </c>
      <c r="H59" s="10">
        <f t="shared" si="3"/>
        <v>4</v>
      </c>
      <c r="I59" s="10">
        <f t="shared" si="3"/>
        <v>0</v>
      </c>
      <c r="J59" s="21">
        <f>+F24</f>
        <v>1</v>
      </c>
    </row>
    <row r="60" spans="1:10" ht="18.75" customHeight="1" x14ac:dyDescent="0.25">
      <c r="A60" s="56"/>
      <c r="B60" s="57"/>
      <c r="C60" s="57"/>
      <c r="D60" s="57"/>
      <c r="E60" s="29" t="str">
        <f>+A54</f>
        <v>5.4  INFORMACION</v>
      </c>
      <c r="F60" s="10">
        <f>+F56</f>
        <v>1</v>
      </c>
      <c r="G60" s="10">
        <f t="shared" ref="G60:I60" si="4">+G56</f>
        <v>0</v>
      </c>
      <c r="H60" s="10">
        <f t="shared" si="4"/>
        <v>1</v>
      </c>
      <c r="I60" s="10">
        <f t="shared" si="4"/>
        <v>0</v>
      </c>
      <c r="J60" s="21">
        <f>+F52</f>
        <v>1</v>
      </c>
    </row>
    <row r="61" spans="1:10" ht="31.5" customHeight="1" x14ac:dyDescent="0.25">
      <c r="A61" s="58"/>
      <c r="B61" s="59"/>
      <c r="C61" s="59"/>
      <c r="D61" s="59"/>
      <c r="E61" s="29" t="s">
        <v>30</v>
      </c>
      <c r="F61" s="35">
        <f>+F60+F59+F58</f>
        <v>31</v>
      </c>
      <c r="G61" s="35">
        <f t="shared" ref="G61:I61" si="5">+G60+G59+G58</f>
        <v>0</v>
      </c>
      <c r="H61" s="35">
        <f t="shared" si="5"/>
        <v>5</v>
      </c>
      <c r="I61" s="35">
        <f t="shared" si="5"/>
        <v>1</v>
      </c>
      <c r="J61" s="51">
        <f>+(F61+H61)/+(F61+G61+H61+I61)</f>
        <v>0.97297297297297303</v>
      </c>
    </row>
    <row r="64" spans="1:10" ht="18.75" x14ac:dyDescent="0.3">
      <c r="A64" s="17" t="s">
        <v>16</v>
      </c>
      <c r="B64" s="2"/>
    </row>
    <row r="65" spans="1:2" ht="18.75" x14ac:dyDescent="0.3">
      <c r="A65" s="17" t="s">
        <v>17</v>
      </c>
      <c r="B65" s="2"/>
    </row>
    <row r="66" spans="1:2" ht="18.75" x14ac:dyDescent="0.3">
      <c r="A66" s="17" t="s">
        <v>18</v>
      </c>
      <c r="B66" s="2"/>
    </row>
  </sheetData>
  <mergeCells count="26">
    <mergeCell ref="F5:I5"/>
    <mergeCell ref="B51:D51"/>
    <mergeCell ref="B56:D56"/>
    <mergeCell ref="A52:E52"/>
    <mergeCell ref="F52:I52"/>
    <mergeCell ref="E42:I42"/>
    <mergeCell ref="A24:E24"/>
    <mergeCell ref="F24:I24"/>
    <mergeCell ref="E54:E55"/>
    <mergeCell ref="B20:B22"/>
    <mergeCell ref="B18:B19"/>
    <mergeCell ref="B14:B16"/>
    <mergeCell ref="B12:B13"/>
    <mergeCell ref="A7:A22"/>
    <mergeCell ref="B7:B9"/>
    <mergeCell ref="B23:D23"/>
    <mergeCell ref="A1:B3"/>
    <mergeCell ref="A57:D61"/>
    <mergeCell ref="A54:A55"/>
    <mergeCell ref="B54:B55"/>
    <mergeCell ref="D36:D38"/>
    <mergeCell ref="B29:B41"/>
    <mergeCell ref="A26:A50"/>
    <mergeCell ref="B26:B28"/>
    <mergeCell ref="B42:B50"/>
    <mergeCell ref="A5:E5"/>
  </mergeCells>
  <conditionalFormatting sqref="E56">
    <cfRule type="cellIs" dxfId="3" priority="12" operator="notEqual">
      <formula>$A$56</formula>
    </cfRule>
    <cfRule type="cellIs" dxfId="2" priority="14" operator="notEqual">
      <formula>$A$56</formula>
    </cfRule>
  </conditionalFormatting>
  <conditionalFormatting sqref="E51">
    <cfRule type="cellIs" dxfId="1" priority="13" operator="notEqual">
      <formula>$A$51</formula>
    </cfRule>
  </conditionalFormatting>
  <conditionalFormatting sqref="E23">
    <cfRule type="cellIs" dxfId="0" priority="11" operator="notEqual">
      <formula>$A$23</formula>
    </cfRule>
  </conditionalFormatting>
  <dataValidations count="4">
    <dataValidation type="whole" operator="equal" showInputMessage="1" showErrorMessage="1" sqref="F26:I41 F43:I49 F20:I21 F14:I15 F7:I12 F17:I18" xr:uid="{00000000-0002-0000-0200-000000000000}">
      <formula1>1</formula1>
    </dataValidation>
    <dataValidation type="whole" operator="equal" allowBlank="1" showInputMessage="1" showErrorMessage="1" sqref="F54:I55" xr:uid="{00000000-0002-0000-0200-000001000000}">
      <formula1>1</formula1>
    </dataValidation>
    <dataValidation type="whole" operator="equal" showInputMessage="1" showErrorMessage="1" sqref="F50:I50 F22:I22 F19:I19 F16:I16 F13:I13" xr:uid="{00000000-0002-0000-0200-000002000000}">
      <formula1>0</formula1>
    </dataValidation>
    <dataValidation type="whole" operator="equal" allowBlank="1" showInputMessage="1" showErrorMessage="1" sqref="E42:I42" xr:uid="{00000000-0002-0000-0200-000003000000}">
      <formula1>0</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5.S.Bucal EAPB COOMEVA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Usuario de Windows</cp:lastModifiedBy>
  <dcterms:created xsi:type="dcterms:W3CDTF">2021-01-28T18:37:39Z</dcterms:created>
  <dcterms:modified xsi:type="dcterms:W3CDTF">2021-06-21T15:15:35Z</dcterms:modified>
</cp:coreProperties>
</file>