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E:\Carola\Desktop\AÑO 2021\CONTRATO 2182 DE 2021\INFORMES CONTRATO 2182 DE 2021\INFORME 4\ALCANCE 1 EAPB\2. NUEVA EPS\"/>
    </mc:Choice>
  </mc:AlternateContent>
  <xr:revisionPtr revIDLastSave="0" documentId="13_ncr:1_{66CBFA7E-975F-41BE-BF1B-488897E2DF7D}" xr6:coauthVersionLast="47" xr6:coauthVersionMax="47" xr10:uidLastSave="{00000000-0000-0000-0000-000000000000}"/>
  <bookViews>
    <workbookView xWindow="-120" yWindow="-120" windowWidth="20730" windowHeight="11160" xr2:uid="{00000000-000D-0000-FFFF-FFFF00000000}"/>
  </bookViews>
  <sheets>
    <sheet name="5.S.Bucal EAPB NUEVA EP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H23" i="4"/>
  <c r="H58" i="4" s="1"/>
  <c r="I23" i="4"/>
  <c r="I58" i="4" s="1"/>
  <c r="E58" i="4"/>
  <c r="G51" i="4"/>
  <c r="G59" i="4" s="1"/>
  <c r="H51" i="4"/>
  <c r="H59" i="4" s="1"/>
  <c r="I51" i="4"/>
  <c r="I59" i="4" s="1"/>
  <c r="F51" i="4"/>
  <c r="F59" i="4" s="1"/>
  <c r="G56" i="4"/>
  <c r="G60" i="4" s="1"/>
  <c r="H56" i="4"/>
  <c r="H60" i="4" s="1"/>
  <c r="I56" i="4"/>
  <c r="I60" i="4" s="1"/>
  <c r="F56" i="4"/>
  <c r="F60" i="4" s="1"/>
  <c r="G58" i="4"/>
  <c r="F23" i="4"/>
  <c r="E60" i="4"/>
  <c r="E59" i="4"/>
  <c r="E51" i="4" l="1"/>
  <c r="F24" i="4" s="1"/>
  <c r="J59" i="4" s="1"/>
  <c r="I61" i="4"/>
  <c r="H61" i="4"/>
  <c r="G61" i="4"/>
  <c r="E23" i="4"/>
  <c r="F5" i="4" s="1"/>
  <c r="J58" i="4" s="1"/>
  <c r="F58" i="4"/>
  <c r="F61" i="4" s="1"/>
  <c r="E56" i="4"/>
  <c r="F52" i="4" s="1"/>
  <c r="J60" i="4" s="1"/>
  <c r="J6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author>
  </authors>
  <commentList>
    <comment ref="C7" authorId="0" shapeId="0" xr:uid="{00000000-0006-0000-0200-000001000000}">
      <text>
        <r>
          <rPr>
            <b/>
            <sz val="9"/>
            <color indexed="81"/>
            <rFont val="Tahoma"/>
            <family val="2"/>
          </rPr>
          <t>FAMILIA:</t>
        </r>
        <r>
          <rPr>
            <sz val="9"/>
            <color indexed="81"/>
            <rFont val="Tahoma"/>
            <family val="2"/>
          </rPr>
          <t xml:space="preserve">
Numerales 1, 2 y 5 del artículo 2.5.1.2.1.del Decreto 780 de 2016 Art.35 Resolución 2481 de 2020. Res. 3280 de 2018
</t>
        </r>
      </text>
    </comment>
    <comment ref="C8" authorId="0" shapeId="0" xr:uid="{00000000-0006-0000-0200-000002000000}">
      <text>
        <r>
          <rPr>
            <b/>
            <sz val="9"/>
            <color indexed="81"/>
            <rFont val="Tahoma"/>
            <family val="2"/>
          </rPr>
          <t>FAMILIA:</t>
        </r>
        <r>
          <rPr>
            <sz val="9"/>
            <color indexed="81"/>
            <rFont val="Tahoma"/>
            <family val="2"/>
          </rPr>
          <t xml:space="preserve">
Artículo 2, literales c), d) y e) del artículo 6 y artículo 8 de la Ley 1751 de 2015.
Resolución 2481 de 2020. Res. 3280 de 2018
</t>
        </r>
      </text>
    </comment>
    <comment ref="C9" authorId="0" shapeId="0" xr:uid="{00000000-0006-0000-0200-000003000000}">
      <text>
        <r>
          <rPr>
            <b/>
            <sz val="9"/>
            <color indexed="81"/>
            <rFont val="Tahoma"/>
            <family val="2"/>
          </rPr>
          <t>FAMILIA:</t>
        </r>
        <r>
          <rPr>
            <sz val="9"/>
            <color indexed="81"/>
            <rFont val="Tahoma"/>
            <family val="2"/>
          </rPr>
          <t xml:space="preserve">
Artículo 125 del Decreto Ley 019 de 2012. Res. 3100 de 2019 estándar Historia Clínica e  interdependencia de servicios, Resolución 2481 de 2020</t>
        </r>
      </text>
    </comment>
    <comment ref="C10" authorId="0" shapeId="0" xr:uid="{00000000-0006-0000-0200-000004000000}">
      <text>
        <r>
          <rPr>
            <b/>
            <sz val="9"/>
            <color indexed="81"/>
            <rFont val="Tahoma"/>
            <family val="2"/>
          </rPr>
          <t>FAMILIA:</t>
        </r>
        <r>
          <rPr>
            <sz val="9"/>
            <color indexed="81"/>
            <rFont val="Tahoma"/>
            <family val="2"/>
          </rPr>
          <t xml:space="preserve">
Artículo 123 del Decreto 019 de 2012; parágrafo 3 del artículo 1 de la Resolución 1552 de 2013; artículo 124 del Decreto Ley 019 de 2012; numerales 1 y 2 del artículo 2.5.1.2.1. y parágrafo 1 del artículo 2.5.3.4.5. del Decreto 780 de 2016; artículo 14 de la Resolución 5857 de 2018;( 2481 DE 2020) parágrafo 1 del art. 16 de la Ley 1122 de 2007.</t>
        </r>
      </text>
    </comment>
    <comment ref="C11" authorId="0" shapeId="0" xr:uid="{00000000-0006-0000-0200-000005000000}">
      <text>
        <r>
          <rPr>
            <b/>
            <sz val="9"/>
            <color indexed="81"/>
            <rFont val="Tahoma"/>
            <family val="2"/>
          </rPr>
          <t>FAMILIA:</t>
        </r>
        <r>
          <rPr>
            <sz val="9"/>
            <color indexed="81"/>
            <rFont val="Tahoma"/>
            <family val="2"/>
          </rPr>
          <t xml:space="preserve">
Artículo 1 de la Resolución 1552 de 2013 Artículo 124 del Decreto Ley 019 de 2012 Numerales 1 y 2 del Artículo 2.5.1.2.1.del Decreto 780 de 2016 Artículo 12 de la Resolución 5857 de 2018. ( 2481 DE 2020) </t>
        </r>
      </text>
    </comment>
    <comment ref="C12" authorId="0" shapeId="0" xr:uid="{00000000-0006-0000-0200-000006000000}">
      <text>
        <r>
          <rPr>
            <b/>
            <sz val="9"/>
            <color indexed="81"/>
            <rFont val="Tahoma"/>
            <family val="2"/>
          </rPr>
          <t>FAMILIA:</t>
        </r>
        <r>
          <rPr>
            <sz val="9"/>
            <color indexed="81"/>
            <rFont val="Tahoma"/>
            <family val="2"/>
          </rPr>
          <t xml:space="preserve">
Artículo 2.5.3.2.16 y numeral 4 del artículo 2.5.2.3.8. del Decreto 780 de 2016
Res. 3100 de 2018 . Referencia y contra referencia Estándar interdependencia de servicios 
Resolución 2481 de 2020</t>
        </r>
      </text>
    </comment>
    <comment ref="C14" authorId="0" shapeId="0" xr:uid="{00000000-0006-0000-0200-000007000000}">
      <text>
        <r>
          <rPr>
            <b/>
            <sz val="9"/>
            <color indexed="81"/>
            <rFont val="Tahoma"/>
            <family val="2"/>
          </rPr>
          <t>FAMILIA:</t>
        </r>
        <r>
          <rPr>
            <sz val="9"/>
            <color indexed="81"/>
            <rFont val="Tahoma"/>
            <family val="2"/>
          </rPr>
          <t xml:space="preserve">
Artículo 131 del Decreto Ley 019 de 2012</t>
        </r>
      </text>
    </comment>
    <comment ref="C15" authorId="0" shapeId="0" xr:uid="{00000000-0006-0000-0200-000008000000}">
      <text>
        <r>
          <rPr>
            <b/>
            <sz val="9"/>
            <color indexed="81"/>
            <rFont val="Tahoma"/>
            <family val="2"/>
          </rPr>
          <t>FAMILIA:</t>
        </r>
        <r>
          <rPr>
            <sz val="9"/>
            <color indexed="81"/>
            <rFont val="Tahoma"/>
            <family val="2"/>
          </rPr>
          <t xml:space="preserve">
Artículos 38 y 47 de la Resolución 5269 de 2017
</t>
        </r>
      </text>
    </comment>
    <comment ref="C16" authorId="0" shapeId="0" xr:uid="{00000000-0006-0000-0200-000009000000}">
      <text>
        <r>
          <rPr>
            <b/>
            <sz val="9"/>
            <color indexed="81"/>
            <rFont val="Tahoma"/>
            <family val="2"/>
          </rPr>
          <t>FAMILIA:</t>
        </r>
        <r>
          <rPr>
            <sz val="9"/>
            <color indexed="81"/>
            <rFont val="Tahoma"/>
            <family val="2"/>
          </rPr>
          <t xml:space="preserve">
Numerales 1 y 2 del Artículo 2.5.1.2.1.del Decreto 780 de 2016Artículo 1 de la Resolución 1604 de 2013.
</t>
        </r>
      </text>
    </comment>
    <comment ref="C17" authorId="0" shapeId="0" xr:uid="{00000000-0006-0000-0200-00000A000000}">
      <text>
        <r>
          <rPr>
            <b/>
            <sz val="9"/>
            <color indexed="81"/>
            <rFont val="Tahoma"/>
            <family val="2"/>
          </rPr>
          <t>FAMILIA:</t>
        </r>
        <r>
          <rPr>
            <sz val="9"/>
            <color indexed="81"/>
            <rFont val="Tahoma"/>
            <family val="2"/>
          </rPr>
          <t xml:space="preserve">
Artículo 2.10.1.1.3. del Decreto 780 de 2016 e inciso 15 del numeral 4.2. y numeral 4.4. del artículo 4 de la Resolución 4343 de 2012.</t>
        </r>
      </text>
    </comment>
    <comment ref="C18" authorId="0" shapeId="0" xr:uid="{00000000-0006-0000-0200-00000B000000}">
      <text>
        <r>
          <rPr>
            <b/>
            <sz val="9"/>
            <color indexed="81"/>
            <rFont val="Tahoma"/>
            <family val="2"/>
          </rPr>
          <t>FAMILIA:</t>
        </r>
        <r>
          <rPr>
            <sz val="9"/>
            <color indexed="81"/>
            <rFont val="Tahoma"/>
            <family val="2"/>
          </rPr>
          <t xml:space="preserve">
Numerales 4.2. y 4.4. del artículo 4 de la Resolución 4343 de 2012, en concordancia con los artículos 14 y 20 de la Ley 1437 de 2011</t>
        </r>
      </text>
    </comment>
    <comment ref="C20" authorId="0" shapeId="0" xr:uid="{00000000-0006-0000-0200-00000C000000}">
      <text>
        <r>
          <rPr>
            <b/>
            <sz val="9"/>
            <color indexed="81"/>
            <rFont val="Tahoma"/>
            <family val="2"/>
          </rPr>
          <t>FAMILIA:</t>
        </r>
        <r>
          <rPr>
            <sz val="9"/>
            <color indexed="81"/>
            <rFont val="Tahoma"/>
            <family val="2"/>
          </rPr>
          <t xml:space="preserve">
Numerales 1, 2 y 5 del Artículo 2.5.1.2.1.del Decreto 780 de 2016. Artículo 2, literales c), d) y e) del artículo 6 y artículo 8 de la Ley 1751 de 2015. Artículo 9 de la Resolución 5857 de 2018 ( 2481 DE 2020)
</t>
        </r>
      </text>
    </comment>
    <comment ref="C26" authorId="0" shapeId="0" xr:uid="{00000000-0006-0000-0200-00000D000000}">
      <text>
        <r>
          <rPr>
            <b/>
            <sz val="9"/>
            <color indexed="81"/>
            <rFont val="Tahoma"/>
            <family val="2"/>
          </rPr>
          <t>FAMILIA:</t>
        </r>
        <r>
          <rPr>
            <sz val="9"/>
            <color indexed="81"/>
            <rFont val="Tahoma"/>
            <family val="2"/>
          </rPr>
          <t xml:space="preserve">
Artículo 14 de la Resolución 1536 de 2015
</t>
        </r>
      </text>
    </comment>
    <comment ref="C27" authorId="0" shapeId="0" xr:uid="{00000000-0006-0000-0200-00000E000000}">
      <text>
        <r>
          <rPr>
            <b/>
            <sz val="9"/>
            <color indexed="81"/>
            <rFont val="Tahoma"/>
            <family val="2"/>
          </rPr>
          <t>FAMILIA:</t>
        </r>
        <r>
          <rPr>
            <sz val="9"/>
            <color indexed="81"/>
            <rFont val="Tahoma"/>
            <family val="2"/>
          </rPr>
          <t xml:space="preserve">
Artículos 1 y 3 del Acuerdo 117 de 1998 </t>
        </r>
      </text>
    </comment>
    <comment ref="C29" authorId="0" shapeId="0" xr:uid="{00000000-0006-0000-0200-00000F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30" authorId="0" shapeId="0" xr:uid="{00000000-0006-0000-0200-000010000000}">
      <text>
        <r>
          <rPr>
            <b/>
            <sz val="9"/>
            <color indexed="81"/>
            <rFont val="Tahoma"/>
            <family val="2"/>
          </rPr>
          <t>FAMILIA:</t>
        </r>
        <r>
          <rPr>
            <sz val="9"/>
            <color indexed="81"/>
            <rFont val="Tahoma"/>
            <family val="2"/>
          </rPr>
          <t xml:space="preserve">
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 Numeral 9.4 del artículo 9 de la Resolución 3202 de 2016.
Artículo 9 de la Resolución 2481  de 2018</t>
        </r>
      </text>
    </comment>
    <comment ref="C31" authorId="0" shapeId="0" xr:uid="{00000000-0006-0000-0200-000011000000}">
      <text>
        <r>
          <rPr>
            <b/>
            <sz val="9"/>
            <color indexed="81"/>
            <rFont val="Tahoma"/>
            <family val="2"/>
          </rPr>
          <t>FAMILIA:</t>
        </r>
        <r>
          <rPr>
            <sz val="9"/>
            <color indexed="81"/>
            <rFont val="Tahoma"/>
            <family val="2"/>
          </rPr>
          <t xml:space="preserve">
Numeral 9.4 del artículo 9 de la Resolución 3202 de 2016.</t>
        </r>
      </text>
    </comment>
    <comment ref="C43" authorId="0" shapeId="0" xr:uid="{00000000-0006-0000-0200-000012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45" authorId="0" shapeId="0" xr:uid="{00000000-0006-0000-0200-000013000000}">
      <text>
        <r>
          <rPr>
            <b/>
            <sz val="9"/>
            <color indexed="81"/>
            <rFont val="Tahoma"/>
            <family val="2"/>
          </rPr>
          <t>FAMILIA:</t>
        </r>
        <r>
          <rPr>
            <sz val="9"/>
            <color indexed="81"/>
            <rFont val="Tahoma"/>
            <family val="2"/>
          </rPr>
          <t xml:space="preserve">
Numerales 3, 4, 5 y 6 del numeral 2.2.3. del numeral I Lineamiento Técnico y Operativo Ruta Integral de Atención para la Promoción y Mantenimiento de la Salud de la Resolución 3280 de 2018. Ítem Solicitud de exámenes de laboratorio numerales 4.3.6.1.2 y 4.3.6.1.4 del numeral 4.3.6.1; numeral 4.10.4.2 del numeral 4.10; numeral 4.12.6.1 del numeral 4.12; del numeral III Lineamiento Técnico y Operativo Ruta Integral de Atención en Salud Materno Perinatal de la Resolución 3280 de 2018.
Numeral 9.4 del art. 9 de la Res. 3202 de 2016.Artículo 9 de la Resolución 2481/2020</t>
        </r>
      </text>
    </comment>
    <comment ref="C54" authorId="0" shapeId="0" xr:uid="{00000000-0006-0000-0200-000014000000}">
      <text>
        <r>
          <rPr>
            <b/>
            <sz val="9"/>
            <color indexed="81"/>
            <rFont val="Tahoma"/>
            <family val="2"/>
          </rPr>
          <t>FAMILIA:</t>
        </r>
        <r>
          <rPr>
            <sz val="9"/>
            <color indexed="81"/>
            <rFont val="Tahoma"/>
            <family val="2"/>
          </rPr>
          <t xml:space="preserve">
Numerales 11, 12 y 17 del artículo 130 de la Ley 1438 de 2011 modificado por el artículo 3 de la Ley 1949 de 2019</t>
        </r>
      </text>
    </comment>
  </commentList>
</comments>
</file>

<file path=xl/sharedStrings.xml><?xml version="1.0" encoding="utf-8"?>
<sst xmlns="http://schemas.openxmlformats.org/spreadsheetml/2006/main" count="162" uniqueCount="133">
  <si>
    <t>ESTANDAR</t>
  </si>
  <si>
    <t>CRITERIO PARA EVALUAR</t>
  </si>
  <si>
    <t>MODO DE VERIFICACIÓN</t>
  </si>
  <si>
    <t>SITUACIÓN EVIDENCIADA</t>
  </si>
  <si>
    <t>5.2 COMPONENTE PRESTACIÓN DE SERVICIOS</t>
  </si>
  <si>
    <t>8. La EPS garantiza a los afiliados la atención de los servicios de salud con accesibilidad, oportunidad y continuidad.</t>
  </si>
  <si>
    <t>9. La EPS asigna las citas de odontología general y medicina general, sin exceder los tres (3) días hábiles, contados a partir de la solicitud e, informa al usuario la fecha para la cual se asigna la cita.</t>
  </si>
  <si>
    <t>10. La EPS tiene agendas abiertas para la asignación de citas de medicina especializada todos los días hábiles del año e, informa al usuario la fecha para la cual se asigna la cita.</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</si>
  <si>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</si>
  <si>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</si>
  <si>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</si>
  <si>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5.3. COMPONENTE PRESTACIÓN DE SERVICIOS DE PROMOCIÓN Y DETECCION</t>
  </si>
  <si>
    <t>16. La EPS cuenta con estrategias de demanda inducida.</t>
  </si>
  <si>
    <t>11. La EPS garantiza la operación del sistema de referencia y contrarreferencia dispone de una red de prestadores disponible y suficiente en todos los niveles de complejidad, así como la disponibilidad de la red de transporte y comunicaciones.</t>
  </si>
  <si>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</si>
  <si>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</si>
  <si>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Dubys Bernal Arias</t>
  </si>
  <si>
    <t>Odontóloga</t>
  </si>
  <si>
    <t>Referente Salud Bucal SSP y SS</t>
  </si>
  <si>
    <t>1. La EPS debe  verificar  disponibilidad de agenda en su red prestadora  todos los días hábiles e informa al usuario la fecha de asignación de cita.</t>
  </si>
  <si>
    <t xml:space="preserve">Seguimiento adherencia   fallos de tutela de tecnologías en salud del Plan de Beneficios. </t>
  </si>
  <si>
    <t>Garantizar actividades, procedimientos e intervenciones de la RIAS de Promoción y Mantenimiento de la Salud en su población afiliada.</t>
  </si>
  <si>
    <t>2. La EPS NO da respuesta oportuna a los requerimientos de la Entidad Territorial</t>
  </si>
  <si>
    <t>1. La EPS da respuesta oportuna a los requerimientos de la Entidad Territorial de acuerdo a los soportes de las actividades presentadas</t>
  </si>
  <si>
    <t>OBSERVACIONES+S4:S+S436</t>
  </si>
  <si>
    <t>Garantizar examen estomatológico  al menor  al momento del parto o en el puerperio y las actividades, procedimientos e intervenciones de la RIAS de Promoción y Mantenimiento de la Salud en su población afiliada.</t>
  </si>
  <si>
    <t>C</t>
  </si>
  <si>
    <t>NC</t>
  </si>
  <si>
    <t>NA</t>
  </si>
  <si>
    <t>NV</t>
  </si>
  <si>
    <t>TOTAL</t>
  </si>
  <si>
    <t>POSIBLE SITUACIÓN EVIDENCIADA</t>
  </si>
  <si>
    <t xml:space="preserve">HALLAZGOS EN LA VISITA </t>
  </si>
  <si>
    <t>5.4  INFORMACION</t>
  </si>
  <si>
    <t xml:space="preserve">1.Verificar si tiene documentadas las estrategias de demanda inducida. </t>
  </si>
  <si>
    <t xml:space="preserve">3. Verificar si se realizó, en personas de 27 a 59 años, demanda inducida para las actividades de: </t>
  </si>
  <si>
    <t xml:space="preserve">1.Verifique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</si>
  <si>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Nota: Para autorizaciones tenga en cuenta que el término no debe superar cinco días hábiles. Seguimiento aleatorio a ordenes de servicio de remisión interdependencia de servicios.
Tener en cuenta numero de revisiones para la muestra desde el municipio.</t>
  </si>
  <si>
    <t>La muestra será determinada según la metodología establecida por la SNS. Seguimiento aleatorio a ordenes de servicio odontología especializada cantidad solicitada.</t>
  </si>
  <si>
    <t xml:space="preserve">2. La EPS NO realizó las remisiones de los pacientes, catalogadas como urgentes dentro de las 12 horas siguientes a la solicitud.  </t>
  </si>
  <si>
    <t xml:space="preserve"> Atención priorizada de procedimientos </t>
  </si>
  <si>
    <t>La muestra será determinada según la metodología establecida por la SNS. Seguimiento  a ordenes de servicio odontología especializada</t>
  </si>
  <si>
    <t>2. La EPS NO tiene fallos de tutela de tecnologías en salud del Plan de Beneficios.</t>
  </si>
  <si>
    <r>
      <t xml:space="preserve">La muestra será determinada según la metodología establecida por la SNS. </t>
    </r>
    <r>
      <rPr>
        <sz val="8"/>
        <color rgb="FF7030A0"/>
        <rFont val="Calibri"/>
        <family val="2"/>
        <scheme val="minor"/>
      </rPr>
      <t>Seguimiento aleatorio salud bucal a ordenes de servicio odontología especializada</t>
    </r>
  </si>
  <si>
    <r>
      <t xml:space="preserve">La muestra será determinada según la metodología establecida por la SNS.  </t>
    </r>
    <r>
      <rPr>
        <b/>
        <sz val="8"/>
        <rFont val="Calibri"/>
        <family val="2"/>
        <scheme val="minor"/>
      </rPr>
      <t>Seguimiento aleatorio a ordenes de servicio odontología</t>
    </r>
  </si>
  <si>
    <t>3.La muestra será determinada según la metodología establecida por la SNS. Seguimiento aleatorio a ordenes de servicio</t>
  </si>
  <si>
    <t>8.De una muestra de casos, verifique los tiempos transcurridos entre la orden, autorización y entrega efectiva de los siguientes medicamentos incluidos en el Plan de Beneficios, según patología: quimioterapéuticos, inmunosupresores, retrovirales y factores de coagulación.</t>
  </si>
  <si>
    <t xml:space="preserve">9.Verifique que los afiliados a la EPS tengan en el municipio de residencia un lugar al cual acudir para ser atendidos por la aseguradora. Pruebe que la línea de atención telefónica y la página web estén funcionamiento para la recepción de PQRS.  Área administrativa </t>
  </si>
  <si>
    <t xml:space="preserve">10.Tome una muestra de PQR presentadas por los afiliados en la EPS y verifique que hayan sido resueltas de fondo dentro de los plazos establecidos (15 días o de inmediato cuando esté en peligro inminente la vida o la integridad). </t>
  </si>
  <si>
    <t xml:space="preserve">12.De una muestra de casos, verifique los tiempos transcurridos entre la orden, autorización y prestación efectiva de la tecnología en salud objeto de fallo de tutela. </t>
  </si>
  <si>
    <t xml:space="preserve">5. Primera Infancia (7 días hasta un día antes de cumplir los 6 años) - Cohorte de niños en este curso de vida: </t>
  </si>
  <si>
    <t xml:space="preserve">6. Valoración Integral: Atención por enfermería – </t>
  </si>
  <si>
    <t>7 Protección Específica: Vacunación según el Esquema del Programa Ampliado de Inmunizaciones (PAI).</t>
  </si>
  <si>
    <t>8. Infancia (6 años hasta un día antes de cumplir los 12 años) - Cohorte de niños en este curso de vida:</t>
  </si>
  <si>
    <t>9. Valoración Integral: Atención en salud por medicina general o especialista en pediatría o medicina familiar.</t>
  </si>
  <si>
    <t xml:space="preserve">10. Protección Específica: Aplicación de barniz de flúor. </t>
  </si>
  <si>
    <t>11. Adultez (29 a los 59 años):</t>
  </si>
  <si>
    <t xml:space="preserve">12. Detección Temprana: Colposcopia cervicouterina – Según hallazgos de las pruebas de tamización – Cohorte de mujeres con citologías con resultados positivos </t>
  </si>
  <si>
    <r>
      <t>13. Detección Temprana:</t>
    </r>
    <r>
      <rPr>
        <sz val="11"/>
        <rFont val="Calibri"/>
        <family val="2"/>
        <scheme val="minor"/>
      </rPr>
      <t xml:space="preserve"> </t>
    </r>
    <r>
      <rPr>
        <sz val="8"/>
        <rFont val="Calibri"/>
        <family val="2"/>
        <scheme val="minor"/>
      </rPr>
      <t>Biopsia de próstata – Según hallazgos de las pruebas de tamización – Cohorte de hombres desde los 50 hasta los 59 años con PSA anormal (elevado).</t>
    </r>
  </si>
  <si>
    <t>14. Vejez (60 años en adelante):</t>
  </si>
  <si>
    <r>
      <t>15. Detección Temprana:</t>
    </r>
    <r>
      <rPr>
        <sz val="11"/>
        <rFont val="Calibri"/>
        <family val="2"/>
        <scheme val="minor"/>
      </rPr>
      <t xml:space="preserve"> </t>
    </r>
    <r>
      <rPr>
        <sz val="8"/>
        <rFont val="Calibri"/>
        <family val="2"/>
        <scheme val="minor"/>
      </rPr>
      <t xml:space="preserve">Biopsia de próstata – Según hallazgos de las pruebas de tamización – Cohorte de hombres desde los 60 hasta los 75 años con PSA anormal (elevado). </t>
    </r>
  </si>
  <si>
    <r>
      <t xml:space="preserve">16.La muestra será determinada según la metodología establecida por la SNS.  </t>
    </r>
    <r>
      <rPr>
        <b/>
        <sz val="8"/>
        <rFont val="Calibri"/>
        <family val="2"/>
        <scheme val="minor"/>
      </rPr>
      <t>Seguimiento aleatorio a ordenes de servicio odontología</t>
    </r>
  </si>
  <si>
    <t>.Solicite las cohortes según la actividad y de una muestra de casos trazadores, verifique si recibieron:</t>
  </si>
  <si>
    <t>17. Detección Temprana – Atención de Cuidado Prenatal – Cohorte mujeres en período de gestación (gestantes): En la primera consulta:</t>
  </si>
  <si>
    <t>18.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</si>
  <si>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19. Formulación y Entrega de los Micronutrientes: Ácido Fólico, Calcio y Hierro.</t>
  </si>
  <si>
    <t xml:space="preserve">20.– Protección Específica – Atención para el Cuidado del Recién Nacido – Cohorte de Recién Nacidos: </t>
  </si>
  <si>
    <t>21. Toma de muestra de sangre de cordón para hemoclasificación neonatal y para tamizaje de hipotiroidismo congénito con TSH neonatal.</t>
  </si>
  <si>
    <t xml:space="preserve">22.– Protección Específica – Atención para el Seguimiento al Recién Nacido– Cohorte de Recién Nacidos: </t>
  </si>
  <si>
    <t>23. Consulta de control ambulatorio del recién nacido (Entre los 3 y 5 días posterior al egreso hospitalario).</t>
  </si>
  <si>
    <t>Institución : NUEVA EPS</t>
  </si>
  <si>
    <t>Fecha: 9 de junio</t>
  </si>
  <si>
    <t>2.De una muestra de casos, verifique los tiempos transcurridos entre la orden, autorización y prestación efectiva de los siguientes servicios ambulatorios, según patología: endodoncia, odontopediatría, biopsia, oncología, prótesis.</t>
  </si>
  <si>
    <t>4.Verifique telefónicamente la disponibilidad de citas para odontología general en el municipio de residencia del afiliado, de acuerdo con la red suministrada por el asegurador, tomando como punto de partida el número de identificación de un afiliado. Cuales son los mecanismos de asignación de citas presencial</t>
  </si>
  <si>
    <t>1. garantías de asignación  citas dentro de los tres (3) días hábiles e informa al usuario la fecha de emisión de la orden .
2. NO asigna citas dentro de los tres (3) días hábiles e informa al usuario la fecha de asignación.</t>
  </si>
  <si>
    <r>
      <t>5.Verifique telefónicamente la disponibilidad de citas para odontología general ( primera vez y tratamiento )y  especializada ( primera vez y tratamiento ) , medicina especializada de acuerdo con la red suministrada por el asegurador, tomando como punto de partida el número de identificación de un afiliado que tenga autorizado el servicio</t>
    </r>
    <r>
      <rPr>
        <sz val="9"/>
        <rFont val="Calibri"/>
        <family val="2"/>
        <scheme val="minor"/>
      </rPr>
      <t>.</t>
    </r>
  </si>
  <si>
    <t>Seguimiento a remisiones de los pacientes odontológicos  catalogadas como urgentes dentro de los plazos establecidos en los indicadores de calidad, siguientes a la solicitud.</t>
  </si>
  <si>
    <t xml:space="preserve">7.Solicite las cohortes actualizadas de las enfermedades reportadas a la cuenta de alto costo en relación a odontología  (Cáncer bucal, prótesis, atención situación discapacidad, VIH, ERC, Hemofilia y Hepatitis C, anticoagulados). </t>
  </si>
  <si>
    <t>2. La entrega del medicamentos requeridos para atención  odontológica garantizado dentro de las 48 horas.</t>
  </si>
  <si>
    <t>La muestra será determinada según la metodología establecida por la SNS. Seguimiento a los tratamientos realizados por odontología a estos pacientes</t>
  </si>
  <si>
    <t>Garantías de acceso a los mecanismos de atención oportuna al usuario.
Atención Odontológica general y especializada con Red  primaria en el mismo municipio. ÁREA  METROPOLITANA</t>
  </si>
  <si>
    <t xml:space="preserve">Respuesta y resolución  oportunamente las PQRS de sus afiliados.  (15 días o de inmediato cuando esté en peligro inminente la vida o la integridad). </t>
  </si>
  <si>
    <t>Fallas en la respuesta oportuna a PQRS  salud bucal  de sus afiliados solución y tramite de la mismas</t>
  </si>
  <si>
    <t xml:space="preserve">15. La EPS tiene fallos de tutela en contra por tecnologías en salud incluidas en el Plan de Beneficios.
NOTA: la EPS  brindo la información  GAUDI oportunamente a los municipios? </t>
  </si>
  <si>
    <t xml:space="preserve">11.Solicite los fallos de tutela emitidos a favor de afiliados por conceptos odontológicos o de salud oral  contra la EPS residentes en el municipio. </t>
  </si>
  <si>
    <t>Proceso de búsqueda activa articulada a menores de 0 y 17 años</t>
  </si>
  <si>
    <r>
      <t>2. Verificar si se realizó, en menores de cinco años, demanda inducida para las actividades de: aplicación de barniz de flúor  y</t>
    </r>
    <r>
      <rPr>
        <b/>
        <sz val="8"/>
        <rFont val="Calibri"/>
        <family val="2"/>
        <scheme val="minor"/>
      </rPr>
      <t xml:space="preserve"> Atención Preventiva de salud bucal.</t>
    </r>
  </si>
  <si>
    <t>Proceso de búsqueda activa articulada a menores de 0 y 5 años, demanda inducida 2 controles salud bucal al año.</t>
  </si>
  <si>
    <t>Articulacion con odontología para  demanda inducida a adultos entre los 27 y 59 años. Control salud bucal intervención individual cada 2 años</t>
  </si>
  <si>
    <r>
      <t xml:space="preserve">4. Solicite las cohortes según la actividad por cursos de vida y de una muestra de casos trazadores, verifique si recibieron:
</t>
    </r>
    <r>
      <rPr>
        <b/>
        <sz val="8"/>
        <rFont val="Calibri"/>
        <family val="2"/>
        <scheme val="minor"/>
      </rPr>
      <t>Seguimiento numero población por curso de vida y determinar cuantos fueron atendidos 2 veces al año.</t>
    </r>
  </si>
  <si>
    <t>Garantizar   2 consultas odontológicas  al año a menores curso de vida infancia  de acuerdo a la caracterización afiliados de este curso de vida</t>
  </si>
  <si>
    <t>Garantizar  consultas odontológicas de control cada 2 años seguimiento estado salud periodontal y autocuidado salud bucal enfoque autoexamen bucal para control incidencia Cáncer bucal y secuelas  post tratamiento</t>
  </si>
  <si>
    <t xml:space="preserve">Garantizar  consultas odontológicas de control cada 2 años seguimiento estado salud periodontal y autocuidado salud bucal enfoque autoexamen bucal para control incidencia Cáncer bucal y secuelas  post tratamiento </t>
  </si>
  <si>
    <t xml:space="preserve">Articulacion con odontología para  demanda inducida a adultos curso de vida adulto y vejez enfoque autoexamen bucal para control incidencia Cáncer bucal y secuelas  post tratamiento </t>
  </si>
  <si>
    <t xml:space="preserve">La EAPB realiza seguimiento atención odontológica pacientes con comorbilidades cáncer, ERC, VIH, HTA, Diabetes, Hemofilia, </t>
  </si>
  <si>
    <t xml:space="preserve">1. Caracterizar articulacion odontología consulta preconcepcional; control y tratamiento durante gestación, eliminación focos de riesgo.
2.La EPS garantiza las intervenciones individuales de la Ruta Integral de Atención Materno Perinatal - RIAMP, incluida valoración de estructuras estomatológicas  al neonato durante el parto o en el puerperio.
</t>
  </si>
  <si>
    <t xml:space="preserve">19. La EPS cumple sus obligaciones de información
NOTA: la EPS  brindo la información  GAUDI oportunamente a los municipios y/o otros requerimientos? </t>
  </si>
  <si>
    <t>2.Incluya los requerimientos de información que surjan de la aplicación de este instrumento.  Envió planes de mejoramiento solicitados de las visitas de las anteriores visitas.</t>
  </si>
  <si>
    <t xml:space="preserve">1.Remisiones prótesis totales, interconsulta con tratamiento terminado endodoncia. 
Reporte de casos cáncer bucal seguimiento a tratamientos. 
Reporte fluorosis </t>
  </si>
  <si>
    <t xml:space="preserve">La atención se garantizó con oportunidad, acceso y continuidad. 
Seguimiento a la atención hasta culminación tratamiento </t>
  </si>
  <si>
    <t>1. Garantías de oportunidad, acceso y continuidad. 
2. Descripción del hallazgo negativo respecto a remisiones, interdependencia de servicios vs evolución Historia clínica,</t>
  </si>
  <si>
    <t>6.De una muestra de casos que se encuentren en trámite de referencia y contrarreferencia, verifique que en pacientes cuya prioridad de remisión es urgente Cáncer o labio y paladar hendido , la llegada del paciente al prestador receptor haya superado las 12 horas desde que se realizó la primera solicitud.    Seguimiento aleatorio  según municipio a ordenes de servicio odontología especializada.</t>
  </si>
  <si>
    <t>La EAPB cuenta con base datos nominal de atenciones para realizar seguimiento a curso de vida menores 18 años, para determinar los procedimientos preventivos realizados.</t>
  </si>
  <si>
    <t xml:space="preserve">Se evidencia seguimiento a 3 indicadores (oportunidad, complicaciones posteriores a endodoncia y reintervenciones de operatoria), oportunidad que mide garantía tratamiento endodóntico y operatoria dentro 15 días siguientes al inicio del tratamiento, porque es con el prestador primario que no requiere autorización se atiende con la inmediatez de la atención en la misma IPS.
A los 6 meses de la culminación de tratamientos se realiza base datos tratamientos endodoncia y se verifica si hubo complicaciones y la etiología de la misma.
Cuenta con plataforma Procex que permite observar el cargue d e la información que realizan las IPS de RIPS fluorosis, procedimientos P y P.
Cáncer bucal cuenta con manejo por profesional de alto costo que maneja el proceso de remisiones, salud bucal interviene en el manejo de procedimientos odontológicos necesarios. 
</t>
  </si>
  <si>
    <t>IPS realiza remisiones internas para endodoncia IDIME,
OAT maneja especialidades como Odontopediatria; biopsias por cirujano oral con Idime  o a  San Rafael y la Liga de acuerdo a la complejidad de la lesión.
Se cuenta con base de datos de pacientes remitidos para prótesis total se maneja en reporte de la IPS OAT,remitido desde Idime, sin embargo, cuando se requiere seguimiento se solicita a la Institución la HC en especifico. 
Plataforma nacional SIGIRES, que maneja gestión riesgo en salud y P yP</t>
  </si>
  <si>
    <t>La IPS OAT se canaliza el servicio de prótesis total maneja las remisiones para entrega de las mismas con medición por indicador continuidad por parte EPS a 30 días, se realiza seguimiento a la oportunidad trimestral, siendo este prestador exclusivo para Nueva EPS:</t>
  </si>
  <si>
    <t>Se realiza llamada telefónica con marcación en 3 oportunidades a la linea 3400990 y no hay respuesta para dar cumplimiento al estándar.</t>
  </si>
  <si>
    <t>Se cuenta con reporte oportunidad de citas entregado por la IPS Primaria, sin embargo, se llama a solicitar cita y no contestan el teléfono de asignación de citas 3400990</t>
  </si>
  <si>
    <t>A partir de 2020 con IPS OAT se cuenta con equipo multidisciplinario para el manejo de pacientes LPH desde el momento del nacimiento, con odontopediatra y cirugía con IPS Clínica San Rafael con nutrición y manejo medico. 
En la vigencia 2020 solo se han tenido 2 pacientes LPH nacidos y el manejo ya para paciente antiguo es con la misma Ruta de atención que permite mejorar la calidad de vida del paciente.</t>
  </si>
  <si>
    <t xml:space="preserve">cubo de manejo (base de datos)  de las instituciones y cada mes la Nacional entrega el reporte de los usuarios con esta situación y del manejo que se ha dado desde odontología.
IPS especializada maneja por odontología tercerizado con cirumax los pacientes hemofílicos.
Incluye base datos atendidos otras patologías con relacionadas con consulta odontológica preventiva y de procedimientos </t>
  </si>
  <si>
    <t>Manejo base datos seguimiento a 3 consultas al año pacientes hemofílicos; se cuenta con IPS especializada para atención comorbilidades como VIH, hemofilia</t>
  </si>
  <si>
    <t>Los usuarios tienen acceso a plataforma de la EPS o presencial para dirigir las solicitudes, la EAPB cuenta con profesional que maneja los casos allegados y se tramita la solución; respecto a citas odontológicas se maneja con tramitación de citas y remisión a especialidades.</t>
  </si>
  <si>
    <t>Las respuestas dependen del tipo de requerimiento solicitado, se maneja dentro d elas siguientes 48 horas de haber sido recibidas y de acuerdo con la solución que necesite.</t>
  </si>
  <si>
    <t>Se cuenta con apoyo del área jurídica quien evalúa el requerimiento para darle solución desde salud bucal.
Se observa casos por tutelas que según el plan de beneficios no están cubiertos sin embargo, debido al fallo se ha dado solución al mismo.</t>
  </si>
  <si>
    <t>Se  evidencia Tutelas relacionadas con procedimientos fuera del plan de beneficios o por fallas en los CUPS enviado por la IPS que atendió al usuario</t>
  </si>
  <si>
    <t>Se pasa base de datos a IPS Primaria para realizar la búsqueda activa, están en proceso de implementar desde la EAPB por medio de mensajes personalizados a los usuarios. Desde la coordinación Salud Bucal recibe e y verifica el reporte de la información suministrada por la IPS.</t>
  </si>
  <si>
    <t xml:space="preserve">Se observo evidencia d ella bases de datos con la caracterización nominal de los menores para que la IPS primaria realice el proceso e búsqueda activa y se generen las consultas </t>
  </si>
  <si>
    <t xml:space="preserve">Base datos que se entrega a IPS Primaria para búsqueda activa, agendamiento y seguimiento a la atención. </t>
  </si>
  <si>
    <t>Plataforma SIGIRES donde se lleva la información emitida por la IPS  primaria, medida por indicadores; se observa base de datos activa con los procedimientos realizados de P y P.
Se accede además a carpetas d e información de la EAPB donde se complementa la información nominal por caracterización poblacional.</t>
  </si>
  <si>
    <t>Se cuenta con profesional que maneja Ruta Materno Perinatal, sin embargo según el reporte de las historias clínicas evidenciados por ella, manifiesta que  no se observa el reporte del examen estomatológico neonatal.</t>
  </si>
  <si>
    <t>Se entrega base de datos a IPS primaria que permite búsqueda activa y poder canalizar los menores según curso de vida para el manejo odontológico.</t>
  </si>
  <si>
    <t>Se entrega base de datos a IPS primaria que permite búsqueda activa y poder canalizar los menores según curso de vida para el manejo odontológico y según el criterio se canaliza para manejo por odontopediatra</t>
  </si>
  <si>
    <t>Base datos de pacientes caracterizados que permite realizar búsqueda activa y canalizar a atenciones odontológicas</t>
  </si>
  <si>
    <t>Base datos de pacientes caracterizados que permite realizar búsqueda activa y canalizar a atenciones odontológicas, carpeta compartida con la información de los seguimientos a indicadores de atención, base de datos para demanda inducida
Indicador seguimiento tratamiento odontológico a poblacion con Cáncer según criterio clínico odontológico</t>
  </si>
  <si>
    <t>La IPS Especializada envía soporte nominal con resumen Historia clínica, donde se demuestra 3 atenciones al año para paciente hemofilia; 
Ficha técnica enfermedades precursoras, enfermedades crónicas no transmisibles,  donde se debe hacer seguimiento a la atención anual de control odontológico que determine riesgo y a criterio odontológico canalización a tratamiento salud bucal.</t>
  </si>
  <si>
    <t>Se cuenta con base de datos gestantes, con fecha probable parto, seguimiento consulta odontológica, indicadores seguimiento a las consultas.</t>
  </si>
  <si>
    <t>Se puede verificar exámenes, citas realizadas para el seguimiento y el agendamiento de estas usuarias.</t>
  </si>
  <si>
    <t>Se cuenta con base de datos gestantes, con fecha probable parto, seguimiento consulta odontológica, indicadores seguimiento a las consultas, se realiza seguimiento a canalización de estas usuarias</t>
  </si>
  <si>
    <t>Se cuenta con profesional que maneja Ruta Materno Perinatal, que realiza seguimiento a intervenciones preventivas y canalización a salud bucal</t>
  </si>
  <si>
    <t>Si presenta alteraciones en cavidad bucal se canaliza a manejo multidisciplinario con IPS que realiza el procedimiento requerido en caso de LPH</t>
  </si>
  <si>
    <t>5 Usuarios; seguimiento por medio e base de datos que es nutrida por la IPS primaria. Cada mes se envía base de datos de 8 pacientes caracterizados en el municipio con hemofilia y se verifica 3 consultas odontológicas de control al año</t>
  </si>
  <si>
    <t>RESUMEN SALUD BUCAL NUEVA EPS</t>
  </si>
  <si>
    <t xml:space="preserve">Se evidencia proceso de respuesta a tutelas recibidas y el seguimiento que se realiza para dar cumplimiento a los solicitado.  Bases de datos entregadas a las ips Primarias que permite hacer seguimiento a la información de las atenciones de P y P, atención procedimiento odontológico.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</si>
</sst>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1"/>
      <name val="Calibri"/>
      <family val="2"/>
      <scheme val="minor"/>
    </font>
    <font>
      <sz val="9"/>
      <name val="Calibri"/>
      <family val="2"/>
      <scheme val="minor"/>
    </font>
    <font>
      <b/>
      <sz val="8"/>
      <color rgb="FFFF0000"/>
      <name val="Calibri"/>
      <family val="2"/>
      <scheme val="minor"/>
    </font>
    <font>
      <sz val="8"/>
      <color rgb="FF7030A0"/>
      <name val="Calibri"/>
      <family val="2"/>
      <scheme val="minor"/>
    </font>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8"/>
      <color theme="0"/>
      <name val="Calibri"/>
      <family val="2"/>
      <scheme val="minor"/>
    </font>
    <font>
      <b/>
      <sz val="16"/>
      <color theme="0"/>
      <name val="Cambria"/>
      <family val="1"/>
    </font>
    <font>
      <b/>
      <sz val="10"/>
      <color rgb="FFFF0000"/>
      <name val="Calibri"/>
      <family val="2"/>
      <scheme val="minor"/>
    </font>
    <font>
      <b/>
      <sz val="15"/>
      <color rgb="FFFF0000"/>
      <name val="Calibri"/>
      <family val="2"/>
      <scheme val="minor"/>
    </font>
    <font>
      <b/>
      <sz val="14"/>
      <color theme="0"/>
      <name val="Cambria"/>
      <family val="1"/>
    </font>
    <font>
      <b/>
      <sz val="14"/>
      <name val="Calibri"/>
      <family val="2"/>
      <scheme val="minor"/>
    </font>
    <font>
      <b/>
      <sz val="11"/>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
      <b/>
      <sz val="11"/>
      <color theme="0"/>
      <name val="Calibri"/>
      <family val="2"/>
      <scheme val="minor"/>
    </font>
    <font>
      <b/>
      <sz val="11"/>
      <color rgb="FF000000"/>
      <name val="Calibri"/>
      <family val="2"/>
      <scheme val="minor"/>
    </font>
    <font>
      <sz val="10"/>
      <color theme="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7030A0"/>
        <bgColor indexed="64"/>
      </patternFill>
    </fill>
    <fill>
      <patternFill patternType="solid">
        <fgColor theme="2" tint="-0.249977111117893"/>
        <bgColor indexed="64"/>
      </patternFill>
    </fill>
    <fill>
      <patternFill patternType="solid">
        <fgColor rgb="FF92D050"/>
        <bgColor indexed="64"/>
      </patternFill>
    </fill>
  </fills>
  <borders count="1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9" fillId="0" borderId="0" applyFont="0" applyFill="0" applyBorder="0" applyAlignment="0" applyProtection="0"/>
  </cellStyleXfs>
  <cellXfs count="96">
    <xf numFmtId="0" fontId="0" fillId="0" borderId="0" xfId="0"/>
    <xf numFmtId="0" fontId="0" fillId="0" borderId="1" xfId="0" applyBorder="1"/>
    <xf numFmtId="0" fontId="5" fillId="0" borderId="0" xfId="0" applyFont="1"/>
    <xf numFmtId="0" fontId="4" fillId="3" borderId="2"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13" fillId="5" borderId="2" xfId="0" applyFont="1" applyFill="1" applyBorder="1" applyAlignment="1">
      <alignment horizontal="center" vertical="center" wrapText="1"/>
    </xf>
    <xf numFmtId="0" fontId="15" fillId="0" borderId="0" xfId="0" applyFont="1"/>
    <xf numFmtId="0" fontId="0" fillId="0" borderId="0" xfId="0" applyAlignment="1">
      <alignment horizontal="center"/>
    </xf>
    <xf numFmtId="0" fontId="10" fillId="0" borderId="0" xfId="0" applyFont="1" applyAlignment="1">
      <alignment horizontal="center" vertical="center"/>
    </xf>
    <xf numFmtId="0" fontId="0" fillId="0" borderId="2" xfId="0" applyBorder="1" applyAlignment="1">
      <alignment horizontal="center" vertical="center"/>
    </xf>
    <xf numFmtId="0" fontId="1" fillId="0" borderId="0" xfId="0" applyFont="1"/>
    <xf numFmtId="0" fontId="3" fillId="3" borderId="2" xfId="0" applyFont="1" applyFill="1" applyBorder="1" applyAlignment="1">
      <alignment horizontal="justify" vertical="center" wrapText="1"/>
    </xf>
    <xf numFmtId="0" fontId="3" fillId="3" borderId="2" xfId="0" applyFont="1" applyFill="1" applyBorder="1" applyAlignment="1">
      <alignment vertical="center" wrapText="1"/>
    </xf>
    <xf numFmtId="0" fontId="5" fillId="3" borderId="2" xfId="0" applyFont="1" applyFill="1" applyBorder="1" applyAlignment="1">
      <alignment vertical="center" wrapText="1"/>
    </xf>
    <xf numFmtId="0" fontId="3" fillId="4" borderId="2"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0" fillId="3" borderId="2" xfId="0" applyFont="1" applyFill="1" applyBorder="1" applyAlignment="1">
      <alignment vertical="center" wrapText="1"/>
    </xf>
    <xf numFmtId="0" fontId="5" fillId="2" borderId="2" xfId="0" applyFont="1" applyFill="1" applyBorder="1" applyAlignment="1">
      <alignment vertical="center"/>
    </xf>
    <xf numFmtId="0" fontId="5" fillId="2" borderId="2" xfId="0" applyFont="1" applyFill="1" applyBorder="1" applyAlignment="1">
      <alignment vertical="center" wrapText="1" shrinkToFit="1"/>
    </xf>
    <xf numFmtId="0" fontId="3" fillId="4" borderId="2" xfId="0" applyFont="1" applyFill="1" applyBorder="1" applyAlignment="1">
      <alignment horizontal="left" vertical="center" wrapText="1"/>
    </xf>
    <xf numFmtId="0" fontId="5" fillId="2" borderId="2" xfId="0" applyFont="1" applyFill="1" applyBorder="1" applyAlignment="1">
      <alignment horizontal="justify" vertical="center" wrapText="1" shrinkToFit="1"/>
    </xf>
    <xf numFmtId="0" fontId="18" fillId="0" borderId="0" xfId="0" applyFont="1"/>
    <xf numFmtId="0" fontId="20" fillId="0" borderId="0" xfId="0" applyFont="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center" vertical="center"/>
    </xf>
    <xf numFmtId="0" fontId="0" fillId="0" borderId="0" xfId="0" applyAlignment="1">
      <alignment horizontal="center"/>
    </xf>
    <xf numFmtId="0" fontId="0" fillId="0" borderId="0" xfId="0" applyFont="1"/>
    <xf numFmtId="0" fontId="23" fillId="5"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2" borderId="2" xfId="0" applyFont="1" applyFill="1" applyBorder="1" applyAlignment="1">
      <alignment vertical="center" wrapText="1"/>
    </xf>
    <xf numFmtId="0" fontId="5" fillId="3" borderId="2" xfId="0" applyFont="1" applyFill="1" applyBorder="1" applyAlignment="1">
      <alignment horizontal="justify" vertical="center" wrapText="1"/>
    </xf>
    <xf numFmtId="0" fontId="5" fillId="4" borderId="2" xfId="0" applyFont="1" applyFill="1" applyBorder="1" applyAlignment="1">
      <alignment vertical="center" wrapText="1"/>
    </xf>
    <xf numFmtId="0" fontId="5" fillId="2" borderId="2" xfId="0" applyFont="1" applyFill="1" applyBorder="1" applyAlignment="1">
      <alignment horizontal="justify" vertical="center"/>
    </xf>
    <xf numFmtId="0" fontId="5" fillId="2" borderId="2" xfId="0" applyFont="1" applyFill="1" applyBorder="1" applyAlignment="1">
      <alignment horizontal="center" vertical="center"/>
    </xf>
    <xf numFmtId="0" fontId="19" fillId="2" borderId="2" xfId="0" applyFont="1" applyFill="1" applyBorder="1" applyAlignment="1">
      <alignment vertical="center" wrapText="1" shrinkToFit="1"/>
    </xf>
    <xf numFmtId="0" fontId="19" fillId="2" borderId="2" xfId="0" applyFont="1" applyFill="1" applyBorder="1" applyAlignment="1">
      <alignment horizontal="justify" vertical="center"/>
    </xf>
    <xf numFmtId="0" fontId="19" fillId="4" borderId="2" xfId="0" applyFont="1" applyFill="1" applyBorder="1" applyAlignment="1">
      <alignment horizontal="justify" vertical="center" wrapText="1"/>
    </xf>
    <xf numFmtId="0" fontId="0" fillId="0" borderId="0" xfId="0" applyFont="1" applyAlignment="1">
      <alignment horizontal="justify" vertical="center"/>
    </xf>
    <xf numFmtId="0" fontId="23" fillId="5" borderId="2" xfId="0" applyFont="1" applyFill="1" applyBorder="1" applyAlignment="1">
      <alignment horizontal="justify" vertical="center" wrapText="1"/>
    </xf>
    <xf numFmtId="0" fontId="0" fillId="0" borderId="2" xfId="0" applyFont="1" applyBorder="1" applyAlignment="1">
      <alignment horizontal="justify" vertical="center" wrapText="1"/>
    </xf>
    <xf numFmtId="0" fontId="0" fillId="0" borderId="2" xfId="0" applyFont="1" applyBorder="1" applyAlignment="1">
      <alignment horizontal="justify" vertical="center"/>
    </xf>
    <xf numFmtId="0" fontId="19" fillId="0" borderId="2" xfId="0" applyFont="1" applyBorder="1" applyAlignment="1">
      <alignment horizontal="justify" vertical="center"/>
    </xf>
    <xf numFmtId="0" fontId="1" fillId="0" borderId="2" xfId="0" applyFont="1" applyBorder="1" applyAlignment="1">
      <alignment horizontal="justify" vertical="center"/>
    </xf>
    <xf numFmtId="0" fontId="25" fillId="0" borderId="2" xfId="0" applyFont="1" applyBorder="1" applyAlignment="1">
      <alignment horizontal="justify" vertical="center" wrapText="1"/>
    </xf>
    <xf numFmtId="0" fontId="25" fillId="0" borderId="2" xfId="0" applyFont="1" applyBorder="1" applyAlignment="1">
      <alignment horizontal="justify" vertical="center"/>
    </xf>
    <xf numFmtId="0" fontId="5" fillId="2" borderId="2" xfId="0" applyFont="1" applyFill="1" applyBorder="1" applyAlignment="1">
      <alignment horizontal="justify" vertical="top" wrapText="1"/>
    </xf>
    <xf numFmtId="0" fontId="1" fillId="0" borderId="2" xfId="0" applyFont="1" applyBorder="1" applyAlignment="1">
      <alignment horizontal="center" vertical="center"/>
    </xf>
    <xf numFmtId="0" fontId="0" fillId="0" borderId="0" xfId="0" applyAlignment="1">
      <alignment horizontal="center" vertical="center"/>
    </xf>
    <xf numFmtId="0" fontId="0" fillId="3" borderId="2" xfId="0" applyFill="1" applyBorder="1" applyAlignment="1">
      <alignment horizontal="center" vertical="center"/>
    </xf>
    <xf numFmtId="0" fontId="0" fillId="6" borderId="2" xfId="0" applyFill="1" applyBorder="1" applyAlignment="1">
      <alignment horizontal="center" vertical="center"/>
    </xf>
    <xf numFmtId="0" fontId="0" fillId="7" borderId="2" xfId="0" applyFont="1" applyFill="1" applyBorder="1" applyAlignment="1">
      <alignment horizontal="justify" vertical="center"/>
    </xf>
    <xf numFmtId="0" fontId="0" fillId="7" borderId="2" xfId="0" applyFill="1" applyBorder="1" applyAlignment="1">
      <alignment horizontal="center" vertical="center"/>
    </xf>
    <xf numFmtId="0" fontId="0" fillId="8" borderId="2" xfId="0" applyFill="1" applyBorder="1" applyAlignment="1">
      <alignment horizontal="center" vertical="center"/>
    </xf>
    <xf numFmtId="0" fontId="24" fillId="8" borderId="2" xfId="0" applyFont="1" applyFill="1" applyBorder="1" applyAlignment="1">
      <alignment horizontal="justify" vertical="center"/>
    </xf>
    <xf numFmtId="0" fontId="0" fillId="4" borderId="2" xfId="0" applyFont="1" applyFill="1" applyBorder="1" applyAlignment="1">
      <alignment horizontal="justify" vertical="center" wrapText="1"/>
    </xf>
    <xf numFmtId="0" fontId="10" fillId="0" borderId="2" xfId="0" applyFont="1" applyBorder="1" applyAlignment="1">
      <alignment horizontal="center" vertical="center"/>
    </xf>
    <xf numFmtId="0" fontId="25" fillId="4" borderId="2" xfId="0" applyFont="1" applyFill="1" applyBorder="1" applyAlignment="1">
      <alignment horizontal="justify" vertical="center" wrapText="1"/>
    </xf>
    <xf numFmtId="0" fontId="0" fillId="4" borderId="2" xfId="0" applyFill="1" applyBorder="1" applyAlignment="1">
      <alignment horizontal="center" vertical="center"/>
    </xf>
    <xf numFmtId="0" fontId="0" fillId="0" borderId="1" xfId="0" applyBorder="1" applyAlignment="1">
      <alignment horizontal="center"/>
    </xf>
    <xf numFmtId="0" fontId="15" fillId="0" borderId="0" xfId="0" applyFont="1" applyAlignment="1">
      <alignment horizontal="center"/>
    </xf>
    <xf numFmtId="0" fontId="1" fillId="0" borderId="0" xfId="0" applyFont="1" applyAlignment="1">
      <alignment horizontal="center"/>
    </xf>
    <xf numFmtId="9" fontId="21" fillId="3" borderId="2" xfId="0" applyNumberFormat="1" applyFont="1" applyFill="1" applyBorder="1" applyAlignment="1">
      <alignment horizontal="center" vertical="center"/>
    </xf>
    <xf numFmtId="9" fontId="21" fillId="9" borderId="2" xfId="0" applyNumberFormat="1" applyFont="1" applyFill="1" applyBorder="1" applyAlignment="1">
      <alignment horizontal="center" vertical="center"/>
    </xf>
    <xf numFmtId="9" fontId="21" fillId="9" borderId="2" xfId="1" applyFont="1" applyFill="1" applyBorder="1" applyAlignment="1">
      <alignment horizontal="center" vertical="center"/>
    </xf>
    <xf numFmtId="0" fontId="5" fillId="6" borderId="2" xfId="0" applyFont="1" applyFill="1" applyBorder="1" applyAlignment="1">
      <alignment horizontal="justify" vertical="center"/>
    </xf>
    <xf numFmtId="9" fontId="14" fillId="5" borderId="10" xfId="1" applyFont="1" applyFill="1" applyBorder="1" applyAlignment="1">
      <alignment horizontal="center" vertical="center"/>
    </xf>
    <xf numFmtId="0" fontId="22" fillId="4" borderId="4"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4" fillId="5" borderId="4" xfId="0" applyFont="1" applyFill="1" applyBorder="1" applyAlignment="1">
      <alignment horizontal="center" vertical="center"/>
    </xf>
    <xf numFmtId="0" fontId="14" fillId="5" borderId="8" xfId="0" applyFont="1" applyFill="1" applyBorder="1" applyAlignment="1">
      <alignment horizontal="center" vertical="center"/>
    </xf>
    <xf numFmtId="9" fontId="14" fillId="5" borderId="8" xfId="1" applyFont="1" applyFill="1" applyBorder="1" applyAlignment="1">
      <alignment horizontal="center" vertical="center"/>
    </xf>
    <xf numFmtId="0" fontId="0" fillId="5" borderId="4" xfId="0" applyFill="1" applyBorder="1" applyAlignment="1">
      <alignment horizontal="center"/>
    </xf>
    <xf numFmtId="0" fontId="0" fillId="5" borderId="8" xfId="0" applyFill="1" applyBorder="1" applyAlignment="1">
      <alignment horizontal="center"/>
    </xf>
    <xf numFmtId="0" fontId="0" fillId="5" borderId="3" xfId="0" applyFill="1" applyBorder="1" applyAlignment="1">
      <alignment horizontal="center"/>
    </xf>
    <xf numFmtId="0" fontId="17" fillId="5" borderId="4" xfId="0" applyFont="1" applyFill="1" applyBorder="1" applyAlignment="1">
      <alignment horizontal="left" vertical="center" wrapText="1"/>
    </xf>
    <xf numFmtId="0" fontId="17" fillId="5" borderId="8" xfId="0" applyFont="1" applyFill="1" applyBorder="1" applyAlignment="1">
      <alignment horizontal="left" vertical="center" wrapText="1"/>
    </xf>
    <xf numFmtId="9" fontId="14" fillId="5" borderId="3" xfId="1" applyFont="1" applyFill="1" applyBorder="1" applyAlignment="1">
      <alignment horizontal="center" vertical="center"/>
    </xf>
    <xf numFmtId="0" fontId="0" fillId="0" borderId="2" xfId="0" applyFont="1" applyBorder="1" applyAlignment="1">
      <alignment horizontal="justify" vertical="center" wrapText="1"/>
    </xf>
    <xf numFmtId="0" fontId="0" fillId="0" borderId="2" xfId="0" applyFont="1" applyBorder="1" applyAlignment="1">
      <alignment horizontal="justify" vertical="center"/>
    </xf>
    <xf numFmtId="0" fontId="3" fillId="4" borderId="2" xfId="0" applyFont="1" applyFill="1" applyBorder="1" applyAlignment="1">
      <alignment horizontal="justify" vertical="center" wrapText="1"/>
    </xf>
    <xf numFmtId="0" fontId="16" fillId="4" borderId="2" xfId="0" applyFont="1" applyFill="1" applyBorder="1" applyAlignment="1">
      <alignment horizontal="center" vertical="center" textRotation="90" wrapText="1"/>
    </xf>
    <xf numFmtId="0" fontId="2" fillId="4" borderId="2" xfId="0" applyFont="1" applyFill="1" applyBorder="1" applyAlignment="1">
      <alignment horizontal="justify" vertical="center" wrapText="1"/>
    </xf>
    <xf numFmtId="0" fontId="0" fillId="0" borderId="0" xfId="0" applyAlignment="1">
      <alignment horizontal="center"/>
    </xf>
    <xf numFmtId="0" fontId="18" fillId="4" borderId="5"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10" xfId="0" applyFont="1" applyFill="1" applyBorder="1" applyAlignment="1">
      <alignment horizontal="center" vertical="center"/>
    </xf>
    <xf numFmtId="0" fontId="7" fillId="4" borderId="2" xfId="0" applyFont="1" applyFill="1" applyBorder="1" applyAlignment="1">
      <alignment horizontal="center" vertical="center" textRotation="90" wrapText="1"/>
    </xf>
    <xf numFmtId="0" fontId="5" fillId="2" borderId="2" xfId="0" applyFont="1" applyFill="1" applyBorder="1" applyAlignment="1">
      <alignment horizontal="justify" vertical="center" wrapText="1" shrinkToFit="1"/>
    </xf>
    <xf numFmtId="0" fontId="14" fillId="5" borderId="7" xfId="0" applyFont="1" applyFill="1" applyBorder="1" applyAlignment="1">
      <alignment horizontal="left" vertical="center" wrapText="1"/>
    </xf>
    <xf numFmtId="0" fontId="14" fillId="5" borderId="10" xfId="0" applyFont="1" applyFill="1" applyBorder="1" applyAlignment="1">
      <alignment horizontal="left" vertical="center" wrapText="1"/>
    </xf>
  </cellXfs>
  <cellStyles count="2">
    <cellStyle name="Normal" xfId="0" builtinId="0"/>
    <cellStyle name="Porcentaje" xfId="1" builtinId="5"/>
  </cellStyles>
  <dxfs count="4">
    <dxf>
      <fill>
        <patternFill>
          <bgColor rgb="FF002060"/>
        </patternFill>
      </fill>
    </dxf>
    <dxf>
      <fill>
        <patternFill>
          <bgColor rgb="FF002060"/>
        </patternFill>
      </fill>
    </dxf>
    <dxf>
      <fill>
        <patternFill>
          <bgColor rgb="FFFFFF00"/>
        </patternFill>
      </fill>
    </dxf>
    <dxf>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1</xdr:col>
      <xdr:colOff>1485900</xdr:colOff>
      <xdr:row>2</xdr:row>
      <xdr:rowOff>161925</xdr:rowOff>
    </xdr:to>
    <xdr:pic>
      <xdr:nvPicPr>
        <xdr:cNvPr id="4" name="Imagen 3">
          <a:extLst>
            <a:ext uri="{FF2B5EF4-FFF2-40B4-BE49-F238E27FC236}">
              <a16:creationId xmlns:a16="http://schemas.microsoft.com/office/drawing/2014/main" id="{0C7D59C8-84EC-412A-A18F-AF5B2C2549F8}"/>
            </a:ext>
          </a:extLst>
        </xdr:cNvPr>
        <xdr:cNvPicPr>
          <a:picLocks noChangeAspect="1"/>
        </xdr:cNvPicPr>
      </xdr:nvPicPr>
      <xdr:blipFill>
        <a:blip xmlns:r="http://schemas.openxmlformats.org/officeDocument/2006/relationships" r:embed="rId1"/>
        <a:stretch>
          <a:fillRect/>
        </a:stretch>
      </xdr:blipFill>
      <xdr:spPr>
        <a:xfrm>
          <a:off x="238125" y="66675"/>
          <a:ext cx="1914525"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6"/>
  <sheetViews>
    <sheetView tabSelected="1" topLeftCell="A54" zoomScale="80" zoomScaleNormal="80" workbookViewId="0">
      <selection activeCell="K63" sqref="K63"/>
    </sheetView>
  </sheetViews>
  <sheetFormatPr baseColWidth="10" defaultRowHeight="15" x14ac:dyDescent="0.25"/>
  <cols>
    <col min="1" max="1" width="10" customWidth="1"/>
    <col min="2" max="2" width="23.28515625" customWidth="1"/>
    <col min="3" max="3" width="34" customWidth="1"/>
    <col min="4" max="4" width="42.5703125" style="27" customWidth="1"/>
    <col min="5" max="5" width="57.28515625" style="39" customWidth="1"/>
    <col min="6" max="9" width="7" style="49" customWidth="1"/>
    <col min="10" max="10" width="11.42578125" style="26"/>
  </cols>
  <sheetData>
    <row r="1" spans="1:10" ht="45" customHeight="1" x14ac:dyDescent="0.25">
      <c r="A1" s="85"/>
      <c r="B1" s="85"/>
    </row>
    <row r="2" spans="1:10" ht="25.5" customHeight="1" x14ac:dyDescent="0.25">
      <c r="A2" s="85"/>
      <c r="B2" s="85"/>
      <c r="C2" s="11" t="s">
        <v>70</v>
      </c>
    </row>
    <row r="3" spans="1:10" x14ac:dyDescent="0.25">
      <c r="A3" s="85"/>
      <c r="B3" s="85"/>
      <c r="C3" s="11" t="s">
        <v>71</v>
      </c>
    </row>
    <row r="5" spans="1:10" ht="20.25" x14ac:dyDescent="0.25">
      <c r="A5" s="94" t="s">
        <v>4</v>
      </c>
      <c r="B5" s="95"/>
      <c r="C5" s="95"/>
      <c r="D5" s="95"/>
      <c r="E5" s="95"/>
      <c r="F5" s="67">
        <f>+(F23+H23)/E23</f>
        <v>0.83333333333333337</v>
      </c>
      <c r="G5" s="67"/>
      <c r="H5" s="67"/>
      <c r="I5" s="67"/>
    </row>
    <row r="6" spans="1:10" ht="15.75" thickBot="1" x14ac:dyDescent="0.3">
      <c r="A6" s="6" t="s">
        <v>0</v>
      </c>
      <c r="B6" s="6" t="s">
        <v>1</v>
      </c>
      <c r="C6" s="6" t="s">
        <v>2</v>
      </c>
      <c r="D6" s="28" t="s">
        <v>31</v>
      </c>
      <c r="E6" s="40" t="s">
        <v>32</v>
      </c>
      <c r="F6" s="6" t="s">
        <v>26</v>
      </c>
      <c r="G6" s="6" t="s">
        <v>27</v>
      </c>
      <c r="H6" s="6" t="s">
        <v>28</v>
      </c>
      <c r="I6" s="6" t="s">
        <v>29</v>
      </c>
    </row>
    <row r="7" spans="1:10" s="1" customFormat="1" ht="90" customHeight="1" x14ac:dyDescent="0.25">
      <c r="A7" s="83" t="s">
        <v>4</v>
      </c>
      <c r="B7" s="84" t="s">
        <v>5</v>
      </c>
      <c r="C7" s="5" t="s">
        <v>98</v>
      </c>
      <c r="D7" s="29" t="s">
        <v>99</v>
      </c>
      <c r="E7" s="45" t="s">
        <v>103</v>
      </c>
      <c r="F7" s="10">
        <v>1</v>
      </c>
      <c r="G7" s="10"/>
      <c r="H7" s="10"/>
      <c r="I7" s="10"/>
      <c r="J7" s="60"/>
    </row>
    <row r="8" spans="1:10" ht="78" customHeight="1" x14ac:dyDescent="0.25">
      <c r="A8" s="83"/>
      <c r="B8" s="84"/>
      <c r="C8" s="5" t="s">
        <v>72</v>
      </c>
      <c r="D8" s="47" t="s">
        <v>100</v>
      </c>
      <c r="E8" s="45" t="s">
        <v>104</v>
      </c>
      <c r="F8" s="10">
        <v>1</v>
      </c>
      <c r="G8" s="10"/>
      <c r="H8" s="10"/>
      <c r="I8" s="10"/>
    </row>
    <row r="9" spans="1:10" ht="83.25" customHeight="1" x14ac:dyDescent="0.25">
      <c r="A9" s="83"/>
      <c r="B9" s="84"/>
      <c r="C9" s="20" t="s">
        <v>45</v>
      </c>
      <c r="D9" s="30" t="s">
        <v>37</v>
      </c>
      <c r="E9" s="46" t="s">
        <v>105</v>
      </c>
      <c r="F9" s="10">
        <v>1</v>
      </c>
      <c r="G9" s="10"/>
      <c r="H9" s="10"/>
      <c r="I9" s="10"/>
    </row>
    <row r="10" spans="1:10" ht="100.5" customHeight="1" x14ac:dyDescent="0.25">
      <c r="A10" s="83"/>
      <c r="B10" s="16" t="s">
        <v>6</v>
      </c>
      <c r="C10" s="5" t="s">
        <v>73</v>
      </c>
      <c r="D10" s="31" t="s">
        <v>74</v>
      </c>
      <c r="E10" s="46" t="s">
        <v>106</v>
      </c>
      <c r="F10" s="10"/>
      <c r="G10" s="57">
        <v>1</v>
      </c>
      <c r="H10" s="10"/>
      <c r="I10" s="10"/>
    </row>
    <row r="11" spans="1:10" ht="89.25" customHeight="1" x14ac:dyDescent="0.25">
      <c r="A11" s="83"/>
      <c r="B11" s="15" t="s">
        <v>7</v>
      </c>
      <c r="C11" s="5" t="s">
        <v>75</v>
      </c>
      <c r="D11" s="31" t="s">
        <v>19</v>
      </c>
      <c r="E11" s="46" t="s">
        <v>107</v>
      </c>
      <c r="F11" s="10"/>
      <c r="G11" s="57">
        <v>1</v>
      </c>
      <c r="H11" s="10"/>
      <c r="I11" s="10"/>
    </row>
    <row r="12" spans="1:10" ht="103.5" customHeight="1" x14ac:dyDescent="0.25">
      <c r="A12" s="83"/>
      <c r="B12" s="82" t="s">
        <v>13</v>
      </c>
      <c r="C12" s="5" t="s">
        <v>101</v>
      </c>
      <c r="D12" s="31" t="s">
        <v>76</v>
      </c>
      <c r="E12" s="45" t="s">
        <v>108</v>
      </c>
      <c r="F12" s="10">
        <v>1</v>
      </c>
      <c r="G12" s="10"/>
      <c r="H12" s="10"/>
      <c r="I12" s="10"/>
    </row>
    <row r="13" spans="1:10" ht="47.25" customHeight="1" x14ac:dyDescent="0.25">
      <c r="A13" s="83"/>
      <c r="B13" s="82"/>
      <c r="C13" s="12" t="s">
        <v>38</v>
      </c>
      <c r="D13" s="14" t="s">
        <v>39</v>
      </c>
      <c r="E13" s="46"/>
      <c r="F13" s="50"/>
      <c r="G13" s="50"/>
      <c r="H13" s="50"/>
      <c r="I13" s="50"/>
    </row>
    <row r="14" spans="1:10" ht="97.5" customHeight="1" x14ac:dyDescent="0.25">
      <c r="A14" s="83"/>
      <c r="B14" s="82" t="s">
        <v>8</v>
      </c>
      <c r="C14" s="5" t="s">
        <v>77</v>
      </c>
      <c r="D14" s="29" t="s">
        <v>40</v>
      </c>
      <c r="E14" s="58" t="s">
        <v>109</v>
      </c>
      <c r="F14" s="59">
        <v>1</v>
      </c>
      <c r="G14" s="59"/>
      <c r="H14" s="59"/>
      <c r="I14" s="59"/>
    </row>
    <row r="15" spans="1:10" ht="79.5" customHeight="1" x14ac:dyDescent="0.25">
      <c r="A15" s="83"/>
      <c r="B15" s="82"/>
      <c r="C15" s="15" t="s">
        <v>46</v>
      </c>
      <c r="D15" s="30" t="s">
        <v>78</v>
      </c>
      <c r="E15" s="58" t="s">
        <v>110</v>
      </c>
      <c r="F15" s="59">
        <v>1</v>
      </c>
      <c r="G15" s="59"/>
      <c r="H15" s="59"/>
      <c r="I15" s="59"/>
    </row>
    <row r="16" spans="1:10" ht="59.25" customHeight="1" x14ac:dyDescent="0.25">
      <c r="A16" s="83"/>
      <c r="B16" s="82"/>
      <c r="C16" s="13" t="s">
        <v>79</v>
      </c>
      <c r="D16" s="14"/>
      <c r="E16" s="46"/>
      <c r="F16" s="50"/>
      <c r="G16" s="50"/>
      <c r="H16" s="50"/>
      <c r="I16" s="50"/>
    </row>
    <row r="17" spans="1:10" ht="90" customHeight="1" x14ac:dyDescent="0.25">
      <c r="A17" s="83"/>
      <c r="B17" s="15" t="s">
        <v>9</v>
      </c>
      <c r="C17" s="5" t="s">
        <v>47</v>
      </c>
      <c r="D17" s="29" t="s">
        <v>80</v>
      </c>
      <c r="E17" s="46" t="s">
        <v>111</v>
      </c>
      <c r="F17" s="10">
        <v>1</v>
      </c>
      <c r="G17" s="10"/>
      <c r="H17" s="10"/>
      <c r="I17" s="10"/>
    </row>
    <row r="18" spans="1:10" ht="67.5" x14ac:dyDescent="0.25">
      <c r="A18" s="83"/>
      <c r="B18" s="82" t="s">
        <v>10</v>
      </c>
      <c r="C18" s="5" t="s">
        <v>48</v>
      </c>
      <c r="D18" s="29" t="s">
        <v>81</v>
      </c>
      <c r="E18" s="46" t="s">
        <v>112</v>
      </c>
      <c r="F18" s="10">
        <v>1</v>
      </c>
      <c r="G18" s="10"/>
      <c r="H18" s="10"/>
      <c r="I18" s="10"/>
    </row>
    <row r="19" spans="1:10" ht="48.75" customHeight="1" x14ac:dyDescent="0.25">
      <c r="A19" s="83"/>
      <c r="B19" s="82"/>
      <c r="C19" s="12" t="s">
        <v>41</v>
      </c>
      <c r="D19" s="32" t="s">
        <v>82</v>
      </c>
      <c r="E19" s="46"/>
      <c r="F19" s="50"/>
      <c r="G19" s="50"/>
      <c r="H19" s="50"/>
      <c r="I19" s="50"/>
    </row>
    <row r="20" spans="1:10" ht="51" x14ac:dyDescent="0.25">
      <c r="A20" s="83"/>
      <c r="B20" s="82" t="s">
        <v>83</v>
      </c>
      <c r="C20" s="5" t="s">
        <v>84</v>
      </c>
      <c r="D20" s="31" t="s">
        <v>20</v>
      </c>
      <c r="E20" s="45" t="s">
        <v>113</v>
      </c>
      <c r="F20" s="10">
        <v>1</v>
      </c>
      <c r="G20" s="10"/>
      <c r="H20" s="10"/>
      <c r="I20" s="10"/>
    </row>
    <row r="21" spans="1:10" ht="45" x14ac:dyDescent="0.25">
      <c r="A21" s="83"/>
      <c r="B21" s="82"/>
      <c r="C21" s="15" t="s">
        <v>49</v>
      </c>
      <c r="D21" s="33" t="s">
        <v>42</v>
      </c>
      <c r="E21" s="46" t="s">
        <v>114</v>
      </c>
      <c r="F21" s="10">
        <v>1</v>
      </c>
      <c r="G21" s="10"/>
      <c r="H21" s="10"/>
      <c r="I21" s="10"/>
    </row>
    <row r="22" spans="1:10" ht="53.25" customHeight="1" x14ac:dyDescent="0.25">
      <c r="A22" s="83"/>
      <c r="B22" s="82"/>
      <c r="C22" s="3" t="s">
        <v>43</v>
      </c>
      <c r="D22" s="17"/>
      <c r="E22" s="46"/>
      <c r="F22" s="50"/>
      <c r="G22" s="50"/>
      <c r="H22" s="50"/>
      <c r="I22" s="50"/>
    </row>
    <row r="23" spans="1:10" s="7" customFormat="1" ht="32.25" customHeight="1" x14ac:dyDescent="0.2">
      <c r="A23" s="23">
        <v>12</v>
      </c>
      <c r="B23" s="68" t="s">
        <v>30</v>
      </c>
      <c r="C23" s="69"/>
      <c r="D23" s="70"/>
      <c r="E23" s="43">
        <f>+F23+G23+H23+I23</f>
        <v>12</v>
      </c>
      <c r="F23" s="25">
        <f>SUM(F7:F22)</f>
        <v>10</v>
      </c>
      <c r="G23" s="25">
        <f>SUM(G7:G22)</f>
        <v>2</v>
      </c>
      <c r="H23" s="25">
        <f>SUM(H7:H22)</f>
        <v>0</v>
      </c>
      <c r="I23" s="25">
        <f>SUM(I7:I22)</f>
        <v>0</v>
      </c>
      <c r="J23" s="61"/>
    </row>
    <row r="24" spans="1:10" ht="48.75" customHeight="1" x14ac:dyDescent="0.25">
      <c r="A24" s="77" t="s">
        <v>11</v>
      </c>
      <c r="B24" s="78"/>
      <c r="C24" s="78"/>
      <c r="D24" s="78"/>
      <c r="E24" s="78"/>
      <c r="F24" s="73">
        <f>+(F51+H51)/E51</f>
        <v>0.95652173913043481</v>
      </c>
      <c r="G24" s="73"/>
      <c r="H24" s="73"/>
      <c r="I24" s="79"/>
    </row>
    <row r="25" spans="1:10" x14ac:dyDescent="0.25">
      <c r="A25" s="6" t="s">
        <v>0</v>
      </c>
      <c r="B25" s="6" t="s">
        <v>1</v>
      </c>
      <c r="C25" s="6" t="s">
        <v>2</v>
      </c>
      <c r="D25" s="28" t="s">
        <v>3</v>
      </c>
      <c r="E25" s="40" t="s">
        <v>32</v>
      </c>
      <c r="F25" s="6" t="s">
        <v>26</v>
      </c>
      <c r="G25" s="6" t="s">
        <v>27</v>
      </c>
      <c r="H25" s="6" t="s">
        <v>28</v>
      </c>
      <c r="I25" s="6" t="s">
        <v>29</v>
      </c>
    </row>
    <row r="26" spans="1:10" ht="43.5" customHeight="1" x14ac:dyDescent="0.25">
      <c r="A26" s="83" t="s">
        <v>11</v>
      </c>
      <c r="B26" s="82" t="s">
        <v>12</v>
      </c>
      <c r="C26" s="5" t="s">
        <v>34</v>
      </c>
      <c r="D26" s="34" t="s">
        <v>85</v>
      </c>
      <c r="E26" s="42" t="s">
        <v>115</v>
      </c>
      <c r="F26" s="10">
        <v>1</v>
      </c>
      <c r="G26" s="10"/>
      <c r="H26" s="10"/>
      <c r="I26" s="10"/>
    </row>
    <row r="27" spans="1:10" ht="60" customHeight="1" x14ac:dyDescent="0.25">
      <c r="A27" s="83"/>
      <c r="B27" s="82"/>
      <c r="C27" s="5" t="s">
        <v>86</v>
      </c>
      <c r="D27" s="34" t="s">
        <v>87</v>
      </c>
      <c r="E27" s="42" t="s">
        <v>116</v>
      </c>
      <c r="F27" s="10">
        <v>1</v>
      </c>
      <c r="G27" s="10"/>
      <c r="H27" s="10"/>
      <c r="I27" s="10"/>
    </row>
    <row r="28" spans="1:10" ht="57.75" customHeight="1" x14ac:dyDescent="0.25">
      <c r="A28" s="83"/>
      <c r="B28" s="82"/>
      <c r="C28" s="5" t="s">
        <v>35</v>
      </c>
      <c r="D28" s="34" t="s">
        <v>88</v>
      </c>
      <c r="E28" s="42" t="s">
        <v>117</v>
      </c>
      <c r="F28" s="10">
        <v>1</v>
      </c>
      <c r="G28" s="10"/>
      <c r="H28" s="10"/>
      <c r="I28" s="10"/>
    </row>
    <row r="29" spans="1:10" ht="90" x14ac:dyDescent="0.25">
      <c r="A29" s="83"/>
      <c r="B29" s="84" t="s">
        <v>14</v>
      </c>
      <c r="C29" s="5" t="s">
        <v>89</v>
      </c>
      <c r="D29" s="34" t="s">
        <v>21</v>
      </c>
      <c r="E29" s="41" t="s">
        <v>118</v>
      </c>
      <c r="F29" s="10">
        <v>1</v>
      </c>
      <c r="G29" s="10"/>
      <c r="H29" s="10"/>
      <c r="I29" s="10"/>
    </row>
    <row r="30" spans="1:10" ht="93.75" customHeight="1" x14ac:dyDescent="0.25">
      <c r="A30" s="83"/>
      <c r="B30" s="84"/>
      <c r="C30" s="5" t="s">
        <v>50</v>
      </c>
      <c r="D30" s="34" t="s">
        <v>25</v>
      </c>
      <c r="E30" s="52" t="s">
        <v>119</v>
      </c>
      <c r="F30" s="10"/>
      <c r="G30" s="10">
        <v>1</v>
      </c>
      <c r="H30" s="10"/>
      <c r="I30" s="53"/>
    </row>
    <row r="31" spans="1:10" ht="38.25" customHeight="1" x14ac:dyDescent="0.25">
      <c r="A31" s="83"/>
      <c r="B31" s="84"/>
      <c r="C31" s="5" t="s">
        <v>51</v>
      </c>
      <c r="D31" s="34"/>
      <c r="E31" s="42" t="s">
        <v>120</v>
      </c>
      <c r="F31" s="10">
        <v>1</v>
      </c>
      <c r="G31" s="10"/>
      <c r="H31" s="10"/>
      <c r="I31" s="10"/>
    </row>
    <row r="32" spans="1:10" ht="45" x14ac:dyDescent="0.25">
      <c r="A32" s="83"/>
      <c r="B32" s="84"/>
      <c r="C32" s="5" t="s">
        <v>52</v>
      </c>
      <c r="D32" s="35"/>
      <c r="E32" s="42" t="s">
        <v>120</v>
      </c>
      <c r="F32" s="10">
        <v>1</v>
      </c>
      <c r="G32" s="10"/>
      <c r="H32" s="10"/>
      <c r="I32" s="10"/>
    </row>
    <row r="33" spans="1:9" ht="48" customHeight="1" x14ac:dyDescent="0.25">
      <c r="A33" s="83"/>
      <c r="B33" s="84"/>
      <c r="C33" s="5" t="s">
        <v>53</v>
      </c>
      <c r="D33" s="18"/>
      <c r="E33" s="42" t="s">
        <v>120</v>
      </c>
      <c r="F33" s="10">
        <v>1</v>
      </c>
      <c r="G33" s="10"/>
      <c r="H33" s="10"/>
      <c r="I33" s="10"/>
    </row>
    <row r="34" spans="1:9" ht="60" x14ac:dyDescent="0.25">
      <c r="A34" s="83"/>
      <c r="B34" s="84"/>
      <c r="C34" s="5" t="s">
        <v>54</v>
      </c>
      <c r="D34" s="18"/>
      <c r="E34" s="42" t="s">
        <v>121</v>
      </c>
      <c r="F34" s="10">
        <v>1</v>
      </c>
      <c r="G34" s="10"/>
      <c r="H34" s="10"/>
      <c r="I34" s="10"/>
    </row>
    <row r="35" spans="1:9" ht="80.25" customHeight="1" x14ac:dyDescent="0.25">
      <c r="A35" s="83"/>
      <c r="B35" s="84"/>
      <c r="C35" s="4" t="s">
        <v>55</v>
      </c>
      <c r="D35" s="19" t="s">
        <v>90</v>
      </c>
      <c r="E35" s="42" t="s">
        <v>102</v>
      </c>
      <c r="F35" s="10">
        <v>1</v>
      </c>
      <c r="G35" s="10"/>
      <c r="H35" s="10"/>
      <c r="I35" s="10"/>
    </row>
    <row r="36" spans="1:9" ht="39" customHeight="1" x14ac:dyDescent="0.25">
      <c r="A36" s="83"/>
      <c r="B36" s="84"/>
      <c r="C36" s="5" t="s">
        <v>56</v>
      </c>
      <c r="D36" s="93" t="s">
        <v>91</v>
      </c>
      <c r="E36" s="42" t="s">
        <v>122</v>
      </c>
      <c r="F36" s="10">
        <v>1</v>
      </c>
      <c r="G36" s="10"/>
      <c r="H36" s="10"/>
      <c r="I36" s="10"/>
    </row>
    <row r="37" spans="1:9" ht="45" x14ac:dyDescent="0.25">
      <c r="A37" s="83"/>
      <c r="B37" s="84"/>
      <c r="C37" s="5" t="s">
        <v>57</v>
      </c>
      <c r="D37" s="93"/>
      <c r="E37" s="42" t="s">
        <v>122</v>
      </c>
      <c r="F37" s="10">
        <v>1</v>
      </c>
      <c r="G37" s="10"/>
      <c r="H37" s="10"/>
      <c r="I37" s="10"/>
    </row>
    <row r="38" spans="1:9" ht="48.75" x14ac:dyDescent="0.25">
      <c r="A38" s="83"/>
      <c r="B38" s="84"/>
      <c r="C38" s="5" t="s">
        <v>58</v>
      </c>
      <c r="D38" s="93"/>
      <c r="E38" s="55" t="s">
        <v>24</v>
      </c>
      <c r="F38" s="10"/>
      <c r="G38" s="10"/>
      <c r="H38" s="54">
        <v>1</v>
      </c>
      <c r="I38" s="10"/>
    </row>
    <row r="39" spans="1:9" ht="90" x14ac:dyDescent="0.25">
      <c r="A39" s="83"/>
      <c r="B39" s="84"/>
      <c r="C39" s="5" t="s">
        <v>59</v>
      </c>
      <c r="D39" s="19" t="s">
        <v>92</v>
      </c>
      <c r="E39" s="42" t="s">
        <v>122</v>
      </c>
      <c r="F39" s="10">
        <v>1</v>
      </c>
      <c r="G39" s="10"/>
      <c r="H39" s="10"/>
      <c r="I39" s="10"/>
    </row>
    <row r="40" spans="1:9" ht="105" x14ac:dyDescent="0.25">
      <c r="A40" s="83"/>
      <c r="B40" s="84"/>
      <c r="C40" s="5" t="s">
        <v>60</v>
      </c>
      <c r="D40" s="19" t="s">
        <v>93</v>
      </c>
      <c r="E40" s="41" t="s">
        <v>123</v>
      </c>
      <c r="F40" s="10">
        <v>1</v>
      </c>
      <c r="G40" s="10"/>
      <c r="H40" s="10"/>
      <c r="I40" s="10"/>
    </row>
    <row r="41" spans="1:9" ht="120" x14ac:dyDescent="0.25">
      <c r="A41" s="83"/>
      <c r="B41" s="84"/>
      <c r="C41" s="5" t="s">
        <v>61</v>
      </c>
      <c r="D41" s="21" t="s">
        <v>94</v>
      </c>
      <c r="E41" s="56" t="s">
        <v>124</v>
      </c>
      <c r="F41" s="10">
        <v>1</v>
      </c>
      <c r="G41" s="10"/>
      <c r="H41" s="10"/>
      <c r="I41" s="10"/>
    </row>
    <row r="42" spans="1:9" ht="87.75" customHeight="1" x14ac:dyDescent="0.25">
      <c r="A42" s="83"/>
      <c r="B42" s="84" t="s">
        <v>15</v>
      </c>
      <c r="C42" s="5" t="s">
        <v>62</v>
      </c>
      <c r="D42" s="19" t="s">
        <v>95</v>
      </c>
      <c r="E42" s="74"/>
      <c r="F42" s="75"/>
      <c r="G42" s="75"/>
      <c r="H42" s="75"/>
      <c r="I42" s="76"/>
    </row>
    <row r="43" spans="1:9" ht="62.25" customHeight="1" x14ac:dyDescent="0.25">
      <c r="A43" s="83"/>
      <c r="B43" s="84"/>
      <c r="C43" s="5" t="s">
        <v>63</v>
      </c>
      <c r="D43" s="19"/>
      <c r="E43" s="42" t="s">
        <v>125</v>
      </c>
      <c r="F43" s="10">
        <v>1</v>
      </c>
      <c r="G43" s="10"/>
      <c r="H43" s="10"/>
      <c r="I43" s="10"/>
    </row>
    <row r="44" spans="1:9" ht="78.75" x14ac:dyDescent="0.25">
      <c r="A44" s="83"/>
      <c r="B44" s="84"/>
      <c r="C44" s="5" t="s">
        <v>64</v>
      </c>
      <c r="D44" s="19"/>
      <c r="E44" s="42" t="s">
        <v>126</v>
      </c>
      <c r="F44" s="10">
        <v>1</v>
      </c>
      <c r="G44" s="10"/>
      <c r="H44" s="10"/>
      <c r="I44" s="10"/>
    </row>
    <row r="45" spans="1:9" ht="75" customHeight="1" x14ac:dyDescent="0.25">
      <c r="A45" s="83"/>
      <c r="B45" s="84"/>
      <c r="C45" s="5" t="s">
        <v>65</v>
      </c>
      <c r="D45" s="36"/>
      <c r="E45" s="42" t="s">
        <v>127</v>
      </c>
      <c r="F45" s="10">
        <v>1</v>
      </c>
      <c r="G45" s="10"/>
      <c r="H45" s="10"/>
      <c r="I45" s="10"/>
    </row>
    <row r="46" spans="1:9" ht="45" x14ac:dyDescent="0.25">
      <c r="A46" s="83"/>
      <c r="B46" s="84"/>
      <c r="C46" s="5" t="s">
        <v>66</v>
      </c>
      <c r="D46" s="36"/>
      <c r="E46" s="42" t="s">
        <v>128</v>
      </c>
      <c r="F46" s="10">
        <v>1</v>
      </c>
      <c r="G46" s="10"/>
      <c r="H46" s="10"/>
      <c r="I46" s="10"/>
    </row>
    <row r="47" spans="1:9" ht="61.5" customHeight="1" x14ac:dyDescent="0.25">
      <c r="A47" s="83"/>
      <c r="B47" s="84"/>
      <c r="C47" s="5" t="s">
        <v>67</v>
      </c>
      <c r="D47" s="36"/>
      <c r="E47" s="42" t="s">
        <v>128</v>
      </c>
      <c r="F47" s="10"/>
      <c r="G47" s="10"/>
      <c r="H47" s="10">
        <v>1</v>
      </c>
      <c r="I47" s="10"/>
    </row>
    <row r="48" spans="1:9" ht="45" x14ac:dyDescent="0.25">
      <c r="A48" s="83"/>
      <c r="B48" s="84"/>
      <c r="C48" s="5" t="s">
        <v>68</v>
      </c>
      <c r="D48" s="36"/>
      <c r="E48" s="42" t="s">
        <v>128</v>
      </c>
      <c r="F48" s="10"/>
      <c r="G48" s="10"/>
      <c r="H48" s="10">
        <v>1</v>
      </c>
      <c r="I48" s="10"/>
    </row>
    <row r="49" spans="1:10" ht="45" x14ac:dyDescent="0.25">
      <c r="A49" s="83"/>
      <c r="B49" s="84"/>
      <c r="C49" s="5" t="s">
        <v>69</v>
      </c>
      <c r="D49" s="36"/>
      <c r="E49" s="42" t="s">
        <v>129</v>
      </c>
      <c r="F49" s="10">
        <v>1</v>
      </c>
      <c r="G49" s="10"/>
      <c r="H49" s="10"/>
      <c r="I49" s="10"/>
    </row>
    <row r="50" spans="1:10" ht="60" x14ac:dyDescent="0.25">
      <c r="A50" s="83"/>
      <c r="B50" s="84"/>
      <c r="C50" s="12" t="s">
        <v>44</v>
      </c>
      <c r="D50" s="36"/>
      <c r="E50" s="42" t="s">
        <v>130</v>
      </c>
      <c r="F50" s="50"/>
      <c r="G50" s="50"/>
      <c r="H50" s="50"/>
      <c r="I50" s="50"/>
    </row>
    <row r="51" spans="1:10" ht="27" customHeight="1" x14ac:dyDescent="0.25">
      <c r="A51" s="23">
        <v>23</v>
      </c>
      <c r="B51" s="68" t="s">
        <v>30</v>
      </c>
      <c r="C51" s="69"/>
      <c r="D51" s="70"/>
      <c r="E51" s="44">
        <f>+F51+G51+H51+I51</f>
        <v>23</v>
      </c>
      <c r="F51" s="24">
        <f>SUM(F26:F50)</f>
        <v>19</v>
      </c>
      <c r="G51" s="24">
        <f t="shared" ref="G51:I51" si="0">SUM(G26:G50)</f>
        <v>1</v>
      </c>
      <c r="H51" s="24">
        <f t="shared" si="0"/>
        <v>3</v>
      </c>
      <c r="I51" s="24">
        <f t="shared" si="0"/>
        <v>0</v>
      </c>
    </row>
    <row r="52" spans="1:10" ht="20.25" x14ac:dyDescent="0.25">
      <c r="A52" s="71" t="s">
        <v>33</v>
      </c>
      <c r="B52" s="72"/>
      <c r="C52" s="72"/>
      <c r="D52" s="72"/>
      <c r="E52" s="72"/>
      <c r="F52" s="73">
        <f>+(F56+H56)/E56</f>
        <v>1</v>
      </c>
      <c r="G52" s="73"/>
      <c r="H52" s="73"/>
      <c r="I52" s="73"/>
    </row>
    <row r="53" spans="1:10" s="11" customFormat="1" x14ac:dyDescent="0.25">
      <c r="A53" s="6" t="s">
        <v>0</v>
      </c>
      <c r="B53" s="6" t="s">
        <v>1</v>
      </c>
      <c r="C53" s="6" t="s">
        <v>2</v>
      </c>
      <c r="D53" s="28" t="s">
        <v>31</v>
      </c>
      <c r="E53" s="40" t="s">
        <v>32</v>
      </c>
      <c r="F53" s="6" t="s">
        <v>26</v>
      </c>
      <c r="G53" s="6" t="s">
        <v>27</v>
      </c>
      <c r="H53" s="6" t="s">
        <v>28</v>
      </c>
      <c r="I53" s="6" t="s">
        <v>29</v>
      </c>
      <c r="J53" s="62"/>
    </row>
    <row r="54" spans="1:10" ht="78.75" x14ac:dyDescent="0.25">
      <c r="A54" s="92" t="s">
        <v>33</v>
      </c>
      <c r="B54" s="82" t="s">
        <v>96</v>
      </c>
      <c r="C54" s="5" t="s">
        <v>36</v>
      </c>
      <c r="D54" s="37" t="s">
        <v>23</v>
      </c>
      <c r="E54" s="80" t="s">
        <v>132</v>
      </c>
      <c r="F54" s="10">
        <v>1</v>
      </c>
      <c r="G54" s="10"/>
      <c r="H54" s="10"/>
      <c r="I54" s="10"/>
    </row>
    <row r="55" spans="1:10" ht="45" x14ac:dyDescent="0.25">
      <c r="A55" s="92"/>
      <c r="B55" s="82"/>
      <c r="C55" s="5" t="s">
        <v>97</v>
      </c>
      <c r="D55" s="37" t="s">
        <v>22</v>
      </c>
      <c r="E55" s="81"/>
      <c r="F55" s="10">
        <v>1</v>
      </c>
      <c r="G55" s="10"/>
      <c r="H55" s="10"/>
      <c r="I55" s="10"/>
    </row>
    <row r="56" spans="1:10" s="8" customFormat="1" ht="28.5" customHeight="1" x14ac:dyDescent="0.25">
      <c r="A56" s="9">
        <v>2</v>
      </c>
      <c r="B56" s="68" t="s">
        <v>30</v>
      </c>
      <c r="C56" s="69"/>
      <c r="D56" s="70"/>
      <c r="E56" s="43">
        <f>+F56+G56+H56+I56</f>
        <v>2</v>
      </c>
      <c r="F56" s="25">
        <f>SUM(F54:F55)</f>
        <v>2</v>
      </c>
      <c r="G56" s="25">
        <f t="shared" ref="G56:I56" si="1">SUM(G54:G55)</f>
        <v>0</v>
      </c>
      <c r="H56" s="25">
        <f t="shared" si="1"/>
        <v>0</v>
      </c>
      <c r="I56" s="25">
        <f t="shared" si="1"/>
        <v>0</v>
      </c>
      <c r="J56" s="26"/>
    </row>
    <row r="57" spans="1:10" x14ac:dyDescent="0.25">
      <c r="A57" s="86" t="s">
        <v>131</v>
      </c>
      <c r="B57" s="87"/>
      <c r="C57" s="87"/>
      <c r="D57" s="87"/>
      <c r="E57" s="66"/>
      <c r="F57" s="51"/>
      <c r="G57" s="51"/>
      <c r="H57" s="51"/>
      <c r="I57" s="51"/>
    </row>
    <row r="58" spans="1:10" ht="39" customHeight="1" x14ac:dyDescent="0.25">
      <c r="A58" s="88"/>
      <c r="B58" s="89"/>
      <c r="C58" s="89"/>
      <c r="D58" s="89"/>
      <c r="E58" s="38" t="str">
        <f>+A5</f>
        <v>5.2 COMPONENTE PRESTACIÓN DE SERVICIOS</v>
      </c>
      <c r="F58" s="10">
        <f>+F23</f>
        <v>10</v>
      </c>
      <c r="G58" s="10">
        <f t="shared" ref="G58:I58" si="2">+G23</f>
        <v>2</v>
      </c>
      <c r="H58" s="10">
        <f t="shared" si="2"/>
        <v>0</v>
      </c>
      <c r="I58" s="10">
        <f t="shared" si="2"/>
        <v>0</v>
      </c>
      <c r="J58" s="63">
        <f>+F5</f>
        <v>0.83333333333333337</v>
      </c>
    </row>
    <row r="59" spans="1:10" ht="30" x14ac:dyDescent="0.25">
      <c r="A59" s="88"/>
      <c r="B59" s="89"/>
      <c r="C59" s="89"/>
      <c r="D59" s="89"/>
      <c r="E59" s="38" t="str">
        <f>+A26</f>
        <v>5.3. COMPONENTE PRESTACIÓN DE SERVICIOS DE PROMOCIÓN Y DETECCION</v>
      </c>
      <c r="F59" s="10">
        <f>+F51</f>
        <v>19</v>
      </c>
      <c r="G59" s="10">
        <f t="shared" ref="G59:I59" si="3">+G51</f>
        <v>1</v>
      </c>
      <c r="H59" s="10">
        <f t="shared" si="3"/>
        <v>3</v>
      </c>
      <c r="I59" s="10">
        <f t="shared" si="3"/>
        <v>0</v>
      </c>
      <c r="J59" s="64">
        <f>+F24</f>
        <v>0.95652173913043481</v>
      </c>
    </row>
    <row r="60" spans="1:10" ht="18.75" customHeight="1" x14ac:dyDescent="0.25">
      <c r="A60" s="88"/>
      <c r="B60" s="89"/>
      <c r="C60" s="89"/>
      <c r="D60" s="89"/>
      <c r="E60" s="38" t="str">
        <f>+A54</f>
        <v>5.4  INFORMACION</v>
      </c>
      <c r="F60" s="10">
        <f>+F56</f>
        <v>2</v>
      </c>
      <c r="G60" s="10">
        <f t="shared" ref="G60:I60" si="4">+G56</f>
        <v>0</v>
      </c>
      <c r="H60" s="10">
        <f t="shared" si="4"/>
        <v>0</v>
      </c>
      <c r="I60" s="10">
        <f t="shared" si="4"/>
        <v>0</v>
      </c>
      <c r="J60" s="64">
        <f>+F52</f>
        <v>1</v>
      </c>
    </row>
    <row r="61" spans="1:10" ht="31.5" customHeight="1" x14ac:dyDescent="0.25">
      <c r="A61" s="90"/>
      <c r="B61" s="91"/>
      <c r="C61" s="91"/>
      <c r="D61" s="91"/>
      <c r="E61" s="38" t="s">
        <v>30</v>
      </c>
      <c r="F61" s="48">
        <f>+F60+F59+F58</f>
        <v>31</v>
      </c>
      <c r="G61" s="48">
        <f t="shared" ref="G61:I61" si="5">+G60+G59+G58</f>
        <v>3</v>
      </c>
      <c r="H61" s="48">
        <f t="shared" si="5"/>
        <v>3</v>
      </c>
      <c r="I61" s="48">
        <f t="shared" si="5"/>
        <v>0</v>
      </c>
      <c r="J61" s="65">
        <f>+(F61+H61)/+(F61+G61+H61+I61)</f>
        <v>0.91891891891891897</v>
      </c>
    </row>
    <row r="64" spans="1:10" ht="18.75" x14ac:dyDescent="0.3">
      <c r="A64" s="22" t="s">
        <v>16</v>
      </c>
      <c r="B64" s="2"/>
    </row>
    <row r="65" spans="1:2" ht="18.75" x14ac:dyDescent="0.3">
      <c r="A65" s="22" t="s">
        <v>17</v>
      </c>
      <c r="B65" s="2"/>
    </row>
    <row r="66" spans="1:2" ht="18.75" x14ac:dyDescent="0.3">
      <c r="A66" s="22" t="s">
        <v>18</v>
      </c>
      <c r="B66" s="2"/>
    </row>
  </sheetData>
  <mergeCells count="26">
    <mergeCell ref="A1:B3"/>
    <mergeCell ref="A57:D61"/>
    <mergeCell ref="A54:A55"/>
    <mergeCell ref="B54:B55"/>
    <mergeCell ref="D36:D38"/>
    <mergeCell ref="B29:B41"/>
    <mergeCell ref="A26:A50"/>
    <mergeCell ref="B26:B28"/>
    <mergeCell ref="B42:B50"/>
    <mergeCell ref="A5:E5"/>
    <mergeCell ref="F5:I5"/>
    <mergeCell ref="B51:D51"/>
    <mergeCell ref="B56:D56"/>
    <mergeCell ref="A52:E52"/>
    <mergeCell ref="F52:I52"/>
    <mergeCell ref="E42:I42"/>
    <mergeCell ref="A24:E24"/>
    <mergeCell ref="F24:I24"/>
    <mergeCell ref="E54:E55"/>
    <mergeCell ref="B20:B22"/>
    <mergeCell ref="B18:B19"/>
    <mergeCell ref="B14:B16"/>
    <mergeCell ref="B12:B13"/>
    <mergeCell ref="A7:A22"/>
    <mergeCell ref="B7:B9"/>
    <mergeCell ref="B23:D23"/>
  </mergeCells>
  <conditionalFormatting sqref="E56">
    <cfRule type="cellIs" dxfId="3" priority="2" operator="notEqual">
      <formula>$A$56</formula>
    </cfRule>
    <cfRule type="cellIs" dxfId="2" priority="4" operator="notEqual">
      <formula>$A$56</formula>
    </cfRule>
  </conditionalFormatting>
  <conditionalFormatting sqref="E51">
    <cfRule type="cellIs" dxfId="1" priority="3" operator="notEqual">
      <formula>$A$51</formula>
    </cfRule>
  </conditionalFormatting>
  <conditionalFormatting sqref="E23">
    <cfRule type="cellIs" dxfId="0" priority="1" operator="notEqual">
      <formula>$A$23</formula>
    </cfRule>
  </conditionalFormatting>
  <dataValidations count="4">
    <dataValidation type="whole" operator="equal" showInputMessage="1" showErrorMessage="1" sqref="F26:I41 F43:I49 F20:I21 F14:I15 F7:I12 F17:I18" xr:uid="{00000000-0002-0000-0200-000000000000}">
      <formula1>1</formula1>
    </dataValidation>
    <dataValidation type="whole" operator="equal" allowBlank="1" showInputMessage="1" showErrorMessage="1" sqref="F54:I55" xr:uid="{00000000-0002-0000-0200-000001000000}">
      <formula1>1</formula1>
    </dataValidation>
    <dataValidation type="whole" operator="equal" showInputMessage="1" showErrorMessage="1" sqref="F50:I50 F22:I22 F19:I19 F16:I16 F13:I13" xr:uid="{00000000-0002-0000-0200-000002000000}">
      <formula1>0</formula1>
    </dataValidation>
    <dataValidation type="whole" operator="equal" allowBlank="1" showInputMessage="1" showErrorMessage="1" sqref="E42:I42" xr:uid="{00000000-0002-0000-0200-000003000000}">
      <formula1>0</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5.S.Bucal EAPB NUEVA EPS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Usuario de Windows</cp:lastModifiedBy>
  <dcterms:created xsi:type="dcterms:W3CDTF">2021-01-28T18:37:39Z</dcterms:created>
  <dcterms:modified xsi:type="dcterms:W3CDTF">2021-06-21T15:15:10Z</dcterms:modified>
</cp:coreProperties>
</file>