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E:\Carola\Desktop\AÑO 2021\CONTRATO 2182 DE 2021\INFORMES CONTRATO 2182 DE 2021\INFORME 4\ALCANCE 1 EAPB\1. ASMET SALUD\"/>
    </mc:Choice>
  </mc:AlternateContent>
  <xr:revisionPtr revIDLastSave="0" documentId="13_ncr:1_{1E7923AE-A48E-4150-A8FA-7BAE1592485A}" xr6:coauthVersionLast="47" xr6:coauthVersionMax="47" xr10:uidLastSave="{00000000-0000-0000-0000-000000000000}"/>
  <bookViews>
    <workbookView xWindow="-120" yWindow="-120" windowWidth="20730" windowHeight="11160" xr2:uid="{00000000-000D-0000-FFFF-FFFF00000000}"/>
  </bookViews>
  <sheets>
    <sheet name="5.S.Bucal EAPB Asmet Salud"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G58" i="4" s="1"/>
  <c r="H23" i="4"/>
  <c r="H58" i="4" s="1"/>
  <c r="I23" i="4"/>
  <c r="I58" i="4" s="1"/>
  <c r="E58" i="4"/>
  <c r="G51" i="4"/>
  <c r="G59" i="4" s="1"/>
  <c r="H51" i="4"/>
  <c r="H59" i="4" s="1"/>
  <c r="I51" i="4"/>
  <c r="I59" i="4" s="1"/>
  <c r="F51" i="4"/>
  <c r="F59" i="4" s="1"/>
  <c r="G56" i="4"/>
  <c r="G60" i="4" s="1"/>
  <c r="H56" i="4"/>
  <c r="H60" i="4" s="1"/>
  <c r="I56" i="4"/>
  <c r="I60" i="4" s="1"/>
  <c r="F56" i="4"/>
  <c r="F60" i="4" s="1"/>
  <c r="F23" i="4"/>
  <c r="E60" i="4"/>
  <c r="E59" i="4"/>
  <c r="E51" i="4" l="1"/>
  <c r="F24" i="4" s="1"/>
  <c r="J59" i="4" s="1"/>
  <c r="I61" i="4"/>
  <c r="H61" i="4"/>
  <c r="G61" i="4"/>
  <c r="E23" i="4"/>
  <c r="F5" i="4" s="1"/>
  <c r="J58" i="4" s="1"/>
  <c r="F58" i="4"/>
  <c r="F61" i="4" s="1"/>
  <c r="E56" i="4"/>
  <c r="F52" i="4" s="1"/>
  <c r="J60" i="4" s="1"/>
  <c r="J6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author>
  </authors>
  <commentList>
    <comment ref="C7" authorId="0" shapeId="0" xr:uid="{00000000-0006-0000-0200-000001000000}">
      <text>
        <r>
          <rPr>
            <b/>
            <sz val="9"/>
            <color indexed="81"/>
            <rFont val="Tahoma"/>
            <family val="2"/>
          </rPr>
          <t>FAMILIA:</t>
        </r>
        <r>
          <rPr>
            <sz val="9"/>
            <color indexed="81"/>
            <rFont val="Tahoma"/>
            <family val="2"/>
          </rPr>
          <t xml:space="preserve">
Numerales 1, 2 y 5 del artículo 2.5.1.2.1.del Decreto 780 de 2016 Art.35 Resolución 2481 de 2020. Res. 3280 de 2018
</t>
        </r>
      </text>
    </comment>
    <comment ref="C8" authorId="0" shapeId="0" xr:uid="{00000000-0006-0000-0200-000002000000}">
      <text>
        <r>
          <rPr>
            <b/>
            <sz val="9"/>
            <color indexed="81"/>
            <rFont val="Tahoma"/>
            <family val="2"/>
          </rPr>
          <t>FAMILIA:</t>
        </r>
        <r>
          <rPr>
            <sz val="9"/>
            <color indexed="81"/>
            <rFont val="Tahoma"/>
            <family val="2"/>
          </rPr>
          <t xml:space="preserve">
Artículo 2, literales c), d) y e) del artículo 6 y artículo 8 de la Ley 1751 de 2015.
Resolución 2481 de 2020. Res. 3280 de 2018
</t>
        </r>
      </text>
    </comment>
    <comment ref="C9" authorId="0" shapeId="0" xr:uid="{00000000-0006-0000-0200-000003000000}">
      <text>
        <r>
          <rPr>
            <b/>
            <sz val="9"/>
            <color indexed="81"/>
            <rFont val="Tahoma"/>
            <family val="2"/>
          </rPr>
          <t>FAMILIA:</t>
        </r>
        <r>
          <rPr>
            <sz val="9"/>
            <color indexed="81"/>
            <rFont val="Tahoma"/>
            <family val="2"/>
          </rPr>
          <t xml:space="preserve">
Artículo 125 del Decreto Ley 019 de 2012. Res. 3100 de 2019 estandar Historia Clínica e  interdependencia de servicios, Resolucion 2481 de 2020</t>
        </r>
      </text>
    </comment>
    <comment ref="C10" authorId="0" shapeId="0" xr:uid="{00000000-0006-0000-0200-000004000000}">
      <text>
        <r>
          <rPr>
            <b/>
            <sz val="9"/>
            <color indexed="81"/>
            <rFont val="Tahoma"/>
            <family val="2"/>
          </rPr>
          <t>FAMILIA:</t>
        </r>
        <r>
          <rPr>
            <sz val="9"/>
            <color indexed="81"/>
            <rFont val="Tahoma"/>
            <family val="2"/>
          </rPr>
          <t xml:space="preserve">
Artículo 123 del Decreto 019 de 2012; parágrafo 3 del artículo 1 de la Resolución 1552 de 2013; artículo 124 del Decreto Ley 019 de 2012; numerales 1 y 2 del artículo 2.5.1.2.1. y parágrafo 1 del artículo 2.5.3.4.5. del Decreto 780 de 2016; artículo 14 de la Resolución 5857 de 2018;( 2481 DE 2020) parágrafo 1 del art. 16 de la Ley 1122 de 2007.</t>
        </r>
      </text>
    </comment>
    <comment ref="C11" authorId="0" shapeId="0" xr:uid="{00000000-0006-0000-0200-000005000000}">
      <text>
        <r>
          <rPr>
            <b/>
            <sz val="9"/>
            <color indexed="81"/>
            <rFont val="Tahoma"/>
            <family val="2"/>
          </rPr>
          <t>FAMILIA:</t>
        </r>
        <r>
          <rPr>
            <sz val="9"/>
            <color indexed="81"/>
            <rFont val="Tahoma"/>
            <family val="2"/>
          </rPr>
          <t xml:space="preserve">
Artículo 1 de la Resolución 1552 de 2013 Artículo 124 del Decreto Ley 019 de 2012 Numerales 1 y 2 del Artículo 2.5.1.2.1.del Decreto 780 de 2016 Artículo 12 de la Resolución 5857 de 2018. ( 2481 DE 2020) </t>
        </r>
      </text>
    </comment>
    <comment ref="C12" authorId="0" shapeId="0" xr:uid="{00000000-0006-0000-0200-000006000000}">
      <text>
        <r>
          <rPr>
            <b/>
            <sz val="9"/>
            <color indexed="81"/>
            <rFont val="Tahoma"/>
            <family val="2"/>
          </rPr>
          <t>FAMILIA:</t>
        </r>
        <r>
          <rPr>
            <sz val="9"/>
            <color indexed="81"/>
            <rFont val="Tahoma"/>
            <family val="2"/>
          </rPr>
          <t xml:space="preserve">
Artículo 2.5.3.2.16 y numeral 4 del artículo 2.5.2.3.8. del Decreto 780 de 2016
Res. 3100 de 2018 . Referencia y contra referencia Estándar interdependencia de servicios 
Resolucion 2481 de 2020</t>
        </r>
      </text>
    </comment>
    <comment ref="C14" authorId="0" shapeId="0" xr:uid="{00000000-0006-0000-0200-000007000000}">
      <text>
        <r>
          <rPr>
            <b/>
            <sz val="9"/>
            <color indexed="81"/>
            <rFont val="Tahoma"/>
            <family val="2"/>
          </rPr>
          <t>FAMILIA:</t>
        </r>
        <r>
          <rPr>
            <sz val="9"/>
            <color indexed="81"/>
            <rFont val="Tahoma"/>
            <family val="2"/>
          </rPr>
          <t xml:space="preserve">
Artículo 131 del Decreto Ley 019 de 2012</t>
        </r>
      </text>
    </comment>
    <comment ref="C15" authorId="0" shapeId="0" xr:uid="{00000000-0006-0000-0200-000008000000}">
      <text>
        <r>
          <rPr>
            <b/>
            <sz val="9"/>
            <color indexed="81"/>
            <rFont val="Tahoma"/>
            <family val="2"/>
          </rPr>
          <t>FAMILIA:</t>
        </r>
        <r>
          <rPr>
            <sz val="9"/>
            <color indexed="81"/>
            <rFont val="Tahoma"/>
            <family val="2"/>
          </rPr>
          <t xml:space="preserve">
Artículos 38 y 47 de la Resolución 5269 de 2017
</t>
        </r>
      </text>
    </comment>
    <comment ref="C16" authorId="0" shapeId="0" xr:uid="{00000000-0006-0000-0200-000009000000}">
      <text>
        <r>
          <rPr>
            <b/>
            <sz val="9"/>
            <color indexed="81"/>
            <rFont val="Tahoma"/>
            <family val="2"/>
          </rPr>
          <t>FAMILIA:</t>
        </r>
        <r>
          <rPr>
            <sz val="9"/>
            <color indexed="81"/>
            <rFont val="Tahoma"/>
            <family val="2"/>
          </rPr>
          <t xml:space="preserve">
Numerales 1 y 2 del Artículo 2.5.1.2.1.del Decreto 780 de 2016Artículo 1 de la Resolución 1604 de 2013.
</t>
        </r>
      </text>
    </comment>
    <comment ref="C17" authorId="0" shapeId="0" xr:uid="{00000000-0006-0000-0200-00000A000000}">
      <text>
        <r>
          <rPr>
            <b/>
            <sz val="9"/>
            <color indexed="81"/>
            <rFont val="Tahoma"/>
            <family val="2"/>
          </rPr>
          <t>FAMILIA:</t>
        </r>
        <r>
          <rPr>
            <sz val="9"/>
            <color indexed="81"/>
            <rFont val="Tahoma"/>
            <family val="2"/>
          </rPr>
          <t xml:space="preserve">
Artículo 2.10.1.1.3. del Decreto 780 de 2016 e inciso 15 del numeral 4.2. y numeral 4.4. del artículo 4 de la Resolución 4343 de 2012.</t>
        </r>
      </text>
    </comment>
    <comment ref="C18" authorId="0" shapeId="0" xr:uid="{00000000-0006-0000-0200-00000B000000}">
      <text>
        <r>
          <rPr>
            <b/>
            <sz val="9"/>
            <color indexed="81"/>
            <rFont val="Tahoma"/>
            <family val="2"/>
          </rPr>
          <t>FAMILIA:</t>
        </r>
        <r>
          <rPr>
            <sz val="9"/>
            <color indexed="81"/>
            <rFont val="Tahoma"/>
            <family val="2"/>
          </rPr>
          <t xml:space="preserve">
Numerales 4.2. y 4.4. del artículo 4 de la Resolución 4343 de 2012, en concordancia con los artículos 14 y 20 de la Ley 1437 de 2011</t>
        </r>
      </text>
    </comment>
    <comment ref="C20" authorId="0" shapeId="0" xr:uid="{00000000-0006-0000-0200-00000C000000}">
      <text>
        <r>
          <rPr>
            <b/>
            <sz val="9"/>
            <color indexed="81"/>
            <rFont val="Tahoma"/>
            <family val="2"/>
          </rPr>
          <t>FAMILIA:</t>
        </r>
        <r>
          <rPr>
            <sz val="9"/>
            <color indexed="81"/>
            <rFont val="Tahoma"/>
            <family val="2"/>
          </rPr>
          <t xml:space="preserve">
Numerales 1, 2 y 5 del Artículo 2.5.1.2.1.del Decreto 780 de 2016. Artículo 2, literales c), d) y e) del artículo 6 y artículo 8 de la Ley 1751 de 2015. Artículo 9 de la Resolución 5857 de 2018 ( 2481 DE 2020)
</t>
        </r>
      </text>
    </comment>
    <comment ref="C26" authorId="0" shapeId="0" xr:uid="{00000000-0006-0000-0200-00000D000000}">
      <text>
        <r>
          <rPr>
            <b/>
            <sz val="9"/>
            <color indexed="81"/>
            <rFont val="Tahoma"/>
            <family val="2"/>
          </rPr>
          <t>FAMILIA:</t>
        </r>
        <r>
          <rPr>
            <sz val="9"/>
            <color indexed="81"/>
            <rFont val="Tahoma"/>
            <family val="2"/>
          </rPr>
          <t xml:space="preserve">
Artículo 14 de la Resolución 1536 de 2015
</t>
        </r>
      </text>
    </comment>
    <comment ref="C27" authorId="0" shapeId="0" xr:uid="{00000000-0006-0000-0200-00000E000000}">
      <text>
        <r>
          <rPr>
            <b/>
            <sz val="9"/>
            <color indexed="81"/>
            <rFont val="Tahoma"/>
            <family val="2"/>
          </rPr>
          <t>FAMILIA:</t>
        </r>
        <r>
          <rPr>
            <sz val="9"/>
            <color indexed="81"/>
            <rFont val="Tahoma"/>
            <family val="2"/>
          </rPr>
          <t xml:space="preserve">
Artículos 1 y 3 del Acuerdo 117 de 1998 </t>
        </r>
      </text>
    </comment>
    <comment ref="C29" authorId="0" shapeId="0" xr:uid="{00000000-0006-0000-0200-00000F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generacion mas sonriente 2021</t>
        </r>
      </text>
    </comment>
    <comment ref="C30" authorId="0" shapeId="0" xr:uid="{00000000-0006-0000-0200-000010000000}">
      <text>
        <r>
          <rPr>
            <b/>
            <sz val="9"/>
            <color indexed="81"/>
            <rFont val="Tahoma"/>
            <family val="2"/>
          </rPr>
          <t>FAMILIA:</t>
        </r>
        <r>
          <rPr>
            <sz val="9"/>
            <color indexed="81"/>
            <rFont val="Tahoma"/>
            <family val="2"/>
          </rPr>
          <t xml:space="preserve">
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ídem..Numeral 9.4 del artículo 9 de la Resolución 3202 de 2016.
Artículo 9 de la Resolución 2481  de 2018</t>
        </r>
      </text>
    </comment>
    <comment ref="C31" authorId="0" shapeId="0" xr:uid="{00000000-0006-0000-0200-000011000000}">
      <text>
        <r>
          <rPr>
            <b/>
            <sz val="9"/>
            <color indexed="81"/>
            <rFont val="Tahoma"/>
            <family val="2"/>
          </rPr>
          <t>FAMILIA:</t>
        </r>
        <r>
          <rPr>
            <sz val="9"/>
            <color indexed="81"/>
            <rFont val="Tahoma"/>
            <family val="2"/>
          </rPr>
          <t xml:space="preserve">
Numeral 9.4 del artículo 9 de la Resolución 3202 de 2016.</t>
        </r>
      </text>
    </comment>
    <comment ref="C43" authorId="0" shapeId="0" xr:uid="{00000000-0006-0000-0200-000012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generacion mas sonriente 2021</t>
        </r>
      </text>
    </comment>
    <comment ref="C45" authorId="0" shapeId="0" xr:uid="{00000000-0006-0000-0200-000013000000}">
      <text>
        <r>
          <rPr>
            <b/>
            <sz val="9"/>
            <color indexed="81"/>
            <rFont val="Tahoma"/>
            <family val="2"/>
          </rPr>
          <t>FAMILIA:</t>
        </r>
        <r>
          <rPr>
            <sz val="9"/>
            <color indexed="81"/>
            <rFont val="Tahoma"/>
            <family val="2"/>
          </rPr>
          <t xml:space="preserve">
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
Numeral 9.4 del art. 9 de la Res. 3202 de 2016.Artículo 9 de la Resolución 2481/2020</t>
        </r>
      </text>
    </comment>
    <comment ref="C54" authorId="0" shapeId="0" xr:uid="{00000000-0006-0000-0200-000014000000}">
      <text>
        <r>
          <rPr>
            <b/>
            <sz val="9"/>
            <color indexed="81"/>
            <rFont val="Tahoma"/>
            <family val="2"/>
          </rPr>
          <t>FAMILIA:</t>
        </r>
        <r>
          <rPr>
            <sz val="9"/>
            <color indexed="81"/>
            <rFont val="Tahoma"/>
            <family val="2"/>
          </rPr>
          <t xml:space="preserve">
Numerales 11, 12 y 17 del artículo 130 de la Ley 1438 de 2011 modificado por el artículo 3 de la Ley 1949 de 2019</t>
        </r>
      </text>
    </comment>
  </commentList>
</comments>
</file>

<file path=xl/sharedStrings.xml><?xml version="1.0" encoding="utf-8"?>
<sst xmlns="http://schemas.openxmlformats.org/spreadsheetml/2006/main" count="162" uniqueCount="129">
  <si>
    <t>ESTANDAR</t>
  </si>
  <si>
    <t>CRITERIO PARA EVALUAR</t>
  </si>
  <si>
    <t>MODO DE VERIFICACIÓN</t>
  </si>
  <si>
    <t>SITUACIÓN EVIDENCIADA</t>
  </si>
  <si>
    <t>5.2 COMPONENTE PRESTACIÓN DE SERVICIOS</t>
  </si>
  <si>
    <t>8. La EPS garantiza a los afiliados la atención de los servicios de salud con accesibilidad, oportunidad y continuidad.</t>
  </si>
  <si>
    <t>9. La EPS asigna las citas de odontología general y medicina general, sin exceder los tres (3) días hábiles, contados a partir de la solicitud e, informa al usuario la fecha para la cual se asigna la cita.</t>
  </si>
  <si>
    <t>10. La EPS tiene agendas abiertas para la asignación de citas de medicina especializada todos los días hábiles del año e, informa al usuario la fecha para la cual se asigna la cita.</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</si>
  <si>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</si>
  <si>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</si>
  <si>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</si>
  <si>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5.3. COMPONENTE PRESTACIÓN DE SERVICIOS DE PROMOCIÓN Y DETECCION</t>
  </si>
  <si>
    <t>16. La EPS cuenta con estrategias de demanda inducida.</t>
  </si>
  <si>
    <t>11. La EPS garantiza la operación del sistema de referencia y contrarreferencia dispone de una red de prestadores disponible y suficiente en todos los niveles de complejidad, así como la disponibilidad de la red de transporte y comunicaciones.</t>
  </si>
  <si>
    <t xml:space="preserve">15. La EPS tiene fallos de tutela en contra por tecnologías en salud incluidas en el Plan de Beneficios.
NOTA: la EPS  brindo la información  GAUDI oportunamente a los muncipios? </t>
  </si>
  <si>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</si>
  <si>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</si>
  <si>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y/o otros requerimeitnos? </t>
  </si>
  <si>
    <t>Dubys Bernal Arias</t>
  </si>
  <si>
    <t>Odontóloga</t>
  </si>
  <si>
    <t>Referente Salud Bucal SSP y SS</t>
  </si>
  <si>
    <t>1. La EPS debe  verificar  disponibilidad de agenda en su red prestadora  todos los días hábiles e informa al usuario la fecha de asignación de cita.</t>
  </si>
  <si>
    <t>2. La entrega del medicamentos requeridos para atención  odontologica garantizado dentro de las 48 horas.</t>
  </si>
  <si>
    <t xml:space="preserve">Seguimiento adherencia   fallos de tutela de tecnologías en salud del Plan de Beneficios. </t>
  </si>
  <si>
    <t>Proceso de busqueda activa articulada a menores de 0 y 17 años</t>
  </si>
  <si>
    <t>Garantizar actividades, procedimientos e intervenciones de la RIAS de Promoción y Mantenimiento de la Salud en su población afiliada.</t>
  </si>
  <si>
    <t xml:space="preserve">Garantizar  consultas odontologicas de control cada 2 años seguimiento estado salud periodontal y autocuidado salud bucal enfoque autoexamen bucal para control incidencia Cancer bucal y secuelas  post tratamiento </t>
  </si>
  <si>
    <t xml:space="preserve">Articulacion con odontología para  demanda inducida a adultos curso de vida adulto y vejez enfoque autoexamen bucal para control incidencia Cancer bucal y secuelas  post tratamiento </t>
  </si>
  <si>
    <t>2. La EPS NO da respuesta oportuna a los requerimientos de la Entidad Territorial</t>
  </si>
  <si>
    <t>1. La EPS da respuesta oportuna a los requerimientos de la Entidad Territorial de acuerdo a los soportes de las actividades presentadas</t>
  </si>
  <si>
    <t>OBSERVACIONES+S4:S+S436</t>
  </si>
  <si>
    <t>Fallas en la respuesta oportuna a PQRS  salud bucal  de sus afiliados solucion y tramite de la smismas</t>
  </si>
  <si>
    <t>Proceso de busqueda activa articulada a menores de 0 y 5 años, demanda inducida 2 controles salud bucal al año.</t>
  </si>
  <si>
    <t>Articulacion con odontología para  demanda inducida a adultos entre los 27 y 59 años. Control salud bucal intervencion individual cada 2 años</t>
  </si>
  <si>
    <t>Garantizar examen estomatológico  al menor  al momento del parto o en el puerperio y las actividades, procedimientos e intervenciones de la RIAS de Promoción y Mantenimiento de la Salud en su población afiliada.</t>
  </si>
  <si>
    <t>Garantizar   2 consultas odontologicas  al año a menores curso de vida infancia  de axcuerdo a la caracterizacion afiliados de este curso de vida</t>
  </si>
  <si>
    <t>Garantizar  consultas odontologicas de control cada 2 años seguimiento estado salud periodontal y autocuidado salud bucal enfoque autoexamen bucal para control incidencia Cancer bucal y secuelas  post tratamiento</t>
  </si>
  <si>
    <t xml:space="preserve">La EAPB realiza seguimiento atención odontologica pacientes con comorbilidades cancer, ERC, VIH, HTA, Diabetes, Hemofilia, </t>
  </si>
  <si>
    <t xml:space="preserve">1. Garacterizar articulacion odontologia consulta preconcepcional; control y tratamiento durante gestación, eliminacion focos de riesgo.
2.La EPS garantiza las intervenciones individuales de la Ruta Integral de Atención Materno Perinatal - RIAMP, incluida valoración de estructuras estomatologicas  al neonato durante el parto o en el puerperio.
</t>
  </si>
  <si>
    <t>C</t>
  </si>
  <si>
    <t>NC</t>
  </si>
  <si>
    <t>NA</t>
  </si>
  <si>
    <t>NV</t>
  </si>
  <si>
    <t>TOTAL</t>
  </si>
  <si>
    <t>POSIBLE SITUACIÓN EVIDENCIADA</t>
  </si>
  <si>
    <t xml:space="preserve">HALLAZGOS EN LA VISITA </t>
  </si>
  <si>
    <t>5.4  INFORMACION</t>
  </si>
  <si>
    <t xml:space="preserve">1.Verificar si tiene documentadas las estrategias de demanda inducida. </t>
  </si>
  <si>
    <t xml:space="preserve">3. Verificar si se realizó, en personas de 27 a 59 años, demanda inducida para las actividades de: </t>
  </si>
  <si>
    <t xml:space="preserve">1.Verifique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</si>
  <si>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2.Incluya los requerimientos de información que surjan de la aplicación de este instrumento.  Envio planes de mejoramiento solicitados de las visitas de las anteriores visitas.</t>
  </si>
  <si>
    <t xml:space="preserve">5 Usuarios </t>
  </si>
  <si>
    <t>Seguimiento a remisiones de los pacientes odontologicos  catalogadas como urgentes dentro de los plazos establecidos en los indicadores de calidad, siguientes a la solicitud.</t>
  </si>
  <si>
    <t xml:space="preserve">La atención se garantizó con oportunidad, acceso y continuidad. 
Seguimiento a la atención hasta culminacion tratamiento </t>
  </si>
  <si>
    <t>1. Garantias de oportunidad, acceso y continuidad. 
2. Descripción del hallazgo negativo respecto a remisiones, interdependencia de servicios vs evolución Historia clínica,</t>
  </si>
  <si>
    <t>Nota: Para autorizaciones tenga en cuenta que el término no debe superar cinco días hábiles. Seguimiento aleatorio a ordenes de servicio de remisión interdependencia de servicios.
Tener en cuenta numero de revisiones para la muestra desde el municipio.</t>
  </si>
  <si>
    <t>La muestra será determinada según la metodología establecida por la SNS. Seguimiento aleatorio a ordenes de servicio odontología especializada cantidad solicitada.</t>
  </si>
  <si>
    <t xml:space="preserve">2. La EPS NO realizó las remisiones de los pacientes, catalogadas como urgentes dentro de las 12 horas siguientes a la solicitud.  </t>
  </si>
  <si>
    <t xml:space="preserve"> Atención priorizada de procedimientos </t>
  </si>
  <si>
    <t>La muestra será determinada según la metodología establecida por la SNS.Seguimiento aa los tratamientos realizados por odontología a estos pacientes</t>
  </si>
  <si>
    <t xml:space="preserve">Respuesta y resoluciòn  oportunamente las PQRS de sus afiliados.  (15 días o de inmediato cuando esté en peligro inminente la vida o la integridad). </t>
  </si>
  <si>
    <t>La muestra será determinada según la metodología establecida por la SNS. Seguimiento  a ordenes de servicio odontología especializada</t>
  </si>
  <si>
    <t>2. La EPS NO tiene fallos de tutela de tecnologías en salud del Plan de Beneficios.</t>
  </si>
  <si>
    <r>
      <t xml:space="preserve">La muestra será determinada según la metodología establecida por la SNS. </t>
    </r>
    <r>
      <rPr>
        <sz val="8"/>
        <color rgb="FF7030A0"/>
        <rFont val="Calibri"/>
        <family val="2"/>
        <scheme val="minor"/>
      </rPr>
      <t>Seguimiento aleatorio salud bucal a ordenes de servicio odontología especializada</t>
    </r>
  </si>
  <si>
    <r>
      <t>2. Verificar si se realizó, en menores de cinco años, demanda inducida para las actividades de: aplicación de barniz de fluor  y</t>
    </r>
    <r>
      <rPr>
        <b/>
        <sz val="8"/>
        <rFont val="Calibri"/>
        <family val="2"/>
        <scheme val="minor"/>
      </rPr>
      <t xml:space="preserve"> Atención Preventiva de salud bucal.</t>
    </r>
  </si>
  <si>
    <r>
      <t xml:space="preserve">4. Solicite las cohortes según la actividad por cursos de vida y de una muestra de casos trazadores, verifique si recibieron:
</t>
    </r>
    <r>
      <rPr>
        <b/>
        <sz val="8"/>
        <rFont val="Calibri"/>
        <family val="2"/>
        <scheme val="minor"/>
      </rPr>
      <t>Seguimiento numero población por curso de vida y determinanr cuantos fueron atendidos 2 veces al año.</t>
    </r>
  </si>
  <si>
    <r>
      <t xml:space="preserve">La muestra será determinada según la metodología establecida por la SNS.  </t>
    </r>
    <r>
      <rPr>
        <b/>
        <sz val="8"/>
        <rFont val="Calibri"/>
        <family val="2"/>
        <scheme val="minor"/>
      </rPr>
      <t>Seguimiento aleatorio a ordenes de servicio odontología</t>
    </r>
  </si>
  <si>
    <t>1. garantias de asignación  citas dentro de los tres (3) días hábiles e informa al usuario la fecha de emisión de la orden .
2. NO asigna citas dentro de los tres (3) días hábiles e informa al usuario la fecha de asignación.</t>
  </si>
  <si>
    <t>2.De una muestra de casos, verifique los tiempos transcurridos entre la orden, autorización y prestación efectiva de los siguientes servicios ambulatorios, según patología: endodoncia, odontopediatría, biopsia, oncologia, protesis.</t>
  </si>
  <si>
    <t>3.La muestra será determinada según la metodología establecida por la SNS. Seguimiento aleatorio a ordenes de servicio</t>
  </si>
  <si>
    <t>4.Verifique telefónicamente la disponibilidad de citas para odontología general en el municipio de residencia del afiliado, de acuerdo con la red suministrada por el asegurador, tomando como punto de partida el número de identificación de un afiliado. Cuales son los mecanismos de asignacion de citas presencial</t>
  </si>
  <si>
    <r>
      <t>5.Verifique telefónicamente la disponibilidad de citas para odontologiagenral ( primera vez y tto )y  especializada ( primera vez y tto ) , medicina especializada de acuerdo con la red suministrada por el asegurador, tomando como punto de partida el número de identificación de un afiliado que tenga autorizado el servicio</t>
    </r>
    <r>
      <rPr>
        <sz val="9"/>
        <rFont val="Calibri"/>
        <family val="2"/>
        <scheme val="minor"/>
      </rPr>
      <t>.</t>
    </r>
  </si>
  <si>
    <t xml:space="preserve">7.Solicite las cohortes actualizadas de las enfermedades reportadas a la cuenta de alto costo en relacion a odontología  (Cáncer bucal, protesis, atención situacion discapacidad, VIH, ERC, Hemofilia y Hepatitis C, anticoagulados). </t>
  </si>
  <si>
    <t>8.De una muestra de casos, verifique los tiempos transcurridos entre la orden, autorización y entrega efectiva de los siguientes medicamentos incluidos en el Plan de Beneficios, según patología: quimioterapéuticos, inmunosupresores, retrovirales y factores de coagulación.</t>
  </si>
  <si>
    <t xml:space="preserve">9.Verifique que los afiliados a la EPS tengan en el municipio de residencia un lugar al cual acudir para ser atendidos por la aseguradora. Pruebe que la línea de atención telefónica y la página web estén funcionamiento para la recepción de PQRS.  Área administrativa </t>
  </si>
  <si>
    <t xml:space="preserve">10.Tome una muestra de PQR presentadas por los afiliados en la EPS y verifique que hayan sido resueltas de fondo dentro de los plazos establecidos (15 días o de inmediato cuando esté en peligro inminente la vida o la integridad). </t>
  </si>
  <si>
    <t xml:space="preserve">11.Solicite los fallos de tutela emitidos a favor de afiliados por conceptos odontologicos o de salud oral  contra la EPS residentes en el municipio. </t>
  </si>
  <si>
    <t xml:space="preserve">12.De una muestra de casos, verifique los tiempos transcurridos entre la orden, autorización y prestación efectiva de la tecnología en salud objeto de fallo de tutela. </t>
  </si>
  <si>
    <t>Garantias de acceso a los mecanismos de atención oportuna al usuario.
Atención Odontologica general y especializada con Red  primaria en el mismo municipio. ÁREA  METROPOLITANA</t>
  </si>
  <si>
    <t xml:space="preserve">5. Primera Infancia (7 días hasta un día antes de cumplir los 6 años) - Cohorte de niños en este curso de vida: </t>
  </si>
  <si>
    <t xml:space="preserve">6. Valoración Integral: Atención por enfermería – </t>
  </si>
  <si>
    <t>7 Protección Específica: Vacunación según el Esquema del Programa Ampliado de Inmunizaciones (PAI).</t>
  </si>
  <si>
    <t>8. Infancia (6 años hasta un día antes de cumplir los 12 años) - Cohorte de niños en este curso de vida:</t>
  </si>
  <si>
    <t>9. Valoración Integral: Atención en salud por medicina general o especialista en pediatría o medicina familiar.</t>
  </si>
  <si>
    <t xml:space="preserve">10. Protección Específica: Aplicación de barniz de flúor. </t>
  </si>
  <si>
    <t>11. Adultez (29 a los 59 años):</t>
  </si>
  <si>
    <t xml:space="preserve">12. Detección Temprana: Colposcopia cervicouterina – Según hallazgos de las pruebas de tamización – Cohorte de mujeres con citologías con resultados positivos </t>
  </si>
  <si>
    <r>
      <t>13. Detección Temprana:</t>
    </r>
    <r>
      <rPr>
        <sz val="11"/>
        <rFont val="Calibri"/>
        <family val="2"/>
        <scheme val="minor"/>
      </rPr>
      <t xml:space="preserve"> </t>
    </r>
    <r>
      <rPr>
        <sz val="8"/>
        <rFont val="Calibri"/>
        <family val="2"/>
        <scheme val="minor"/>
      </rPr>
      <t>Biopsia de próstata – Según hallazgos de las pruebas de tamización – Cohorte de hombres desde los 50 hasta los 59 años con PSA anormal (elevado).</t>
    </r>
  </si>
  <si>
    <t>14. Vejez (60 años en adelante):</t>
  </si>
  <si>
    <r>
      <t>15. Detección Temprana:</t>
    </r>
    <r>
      <rPr>
        <sz val="11"/>
        <rFont val="Calibri"/>
        <family val="2"/>
        <scheme val="minor"/>
      </rPr>
      <t xml:space="preserve"> </t>
    </r>
    <r>
      <rPr>
        <sz val="8"/>
        <rFont val="Calibri"/>
        <family val="2"/>
        <scheme val="minor"/>
      </rPr>
      <t xml:space="preserve">Biopsia de próstata – Según hallazgos de las pruebas de tamización – Cohorte de hombres desde los 60 hasta los 75 años con PSA anormal (elevado). </t>
    </r>
  </si>
  <si>
    <r>
      <t xml:space="preserve">16.La muestra será determinada según la metodología establecida por la SNS.  </t>
    </r>
    <r>
      <rPr>
        <b/>
        <sz val="8"/>
        <rFont val="Calibri"/>
        <family val="2"/>
        <scheme val="minor"/>
      </rPr>
      <t>Seguimiento aleatorio a ordenes de servicio odontología</t>
    </r>
  </si>
  <si>
    <t>.Solicite las cohortes según la actividad y de una muestra de casos trazadores, verifique si recibieron:</t>
  </si>
  <si>
    <t>17. Detección Temprana – Atención de Cuidado Prenatal – Cohorte mujeres en período de gestación (gestantes): En la primera consulta:</t>
  </si>
  <si>
    <t>18.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</si>
  <si>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19. Formulación y Entrega de los Micronutrientes: Ácido Fólico, Calcio y Hierro.</t>
  </si>
  <si>
    <t xml:space="preserve">20.– Protección Específica – Atención para el Cuidado del Recién Nacido – Cohorte de Recién Nacidos: </t>
  </si>
  <si>
    <t>21. Toma de muestra de sangre de cordón para hemoclasificación neonatal y para tamizaje de hipotiroidismo congénito con TSH neonatal.</t>
  </si>
  <si>
    <t xml:space="preserve">22.– Protección Específica – Atención para el Seguimiento al Recién Nacido– Cohorte de Recién Nacidos: </t>
  </si>
  <si>
    <t>23. Consulta de control ambulatorio del recién nacido (Entre los 3 y 5 días posterior al egreso hospitalario).</t>
  </si>
  <si>
    <t xml:space="preserve">1.Remisiones protesis totales, interconsulta con tratamiento terminado endodoncia. 
Reporte de casos cáncer bucal seguimiento a tratamientos. 
Reporte fluorosis </t>
  </si>
  <si>
    <t>No se cuenta con base de datos seguimiento a tratamientos de endodoncia terminados, IPS primaria San Diego y OAT; área auditoria y calidad maneja reporte cobro por cuentas medicas según RIPS de procedimientos. 
NO se cuenta con información consolidada sobre Salud Bucal, se maneja de acuerdo a intervenciones indic¿viduales por programas.</t>
  </si>
  <si>
    <t>No se realiza seguimiento a tratamientos terminados en relacion a atenciones oodntologicas</t>
  </si>
  <si>
    <t>No se realiza seguimiento por parte de la EAPB, se explica necesidad de dar cumplimiento a este indicador de carcater prioritario</t>
  </si>
  <si>
    <t>IPS San Diego y OAT manejan la consulta odontologica especializada, sin embargo no se cuenta con información de seguimiento de las mismas.</t>
  </si>
  <si>
    <t>6.De una muestra de casos que se encuentren en trámite de referencia y contrarreferencia, verifique que en pacientes cuya prioridad de remisión es urgente Cancer o labio y paladar hendido , la llegada del paciente al prestador receptor haya superado las 12 horas desde que se realizó la primera solicitud.    Seguimiento aleatorio  segun municipio a ordenes de servicio odontología especializada.</t>
  </si>
  <si>
    <t>No se cuenta con base de datos con información sobre pacientes oncologicos bucales y oncologicos atendidos en salud bucal
tampoco manejan relaciona de seguimiento a pacientes de odontopediatria u odontología especializada.</t>
  </si>
  <si>
    <t xml:space="preserve">cancer bucal es manejado por Hospital san jorge; VIH los usuarios son atendidos IPS en odontología, si se requiere atención especializada odontologica; </t>
  </si>
  <si>
    <t>El manejo es por parte de la Red Primaria de manera interna la EAPB no realiza seguimiento a a estas acciones de cambio de medicamentos para acceso a consulta de odontología.</t>
  </si>
  <si>
    <t>La EAPB maneja en oficina PQRS, las citas son directamente por lineas telefonica a la Red Prestadora, si se solicitan citas por derecho peticion Asmet salud realiza el proceso de citas odontologicas de manera directa con la IPS</t>
  </si>
  <si>
    <t>Los derechos de peticion llegan al programa se da respuesta y seguimiento, tienen de plazo: PQRS lo maneja directamente el área misma, no lo manejan los profesionales de riesgo.</t>
  </si>
  <si>
    <t>No se cuenta con acacones de tutela por procedimientos de Salud Bucal</t>
  </si>
  <si>
    <t>SE maneja ejecuciones nominales con seguimiento trimestral</t>
  </si>
  <si>
    <t>Base nominal que incluye curso de vida, atención por odontología y año de atención para hacer seguimiento.
Se socializa los datos con las IPS para demanda inducida y se cruza información con las atenciones y procedimientos preventivos por semestre.</t>
  </si>
  <si>
    <t>Se utiliza instrumento por curso de vida con ejecucion nominal; se identifica las atenciones realizadas o si es usuario que se debe captar para demanda inducida con apoyo d elos analistas en salud que realizan demanda inducida y el porcentaje efectivo de la atencion.</t>
  </si>
  <si>
    <t>Se cuenta con instrumento que muestra fecha de atención por odontología, que puede ser cruzado con tenciones desde la historia clínica</t>
  </si>
  <si>
    <t>Cuenta con profesional RAYMS se solicita a ella este reporte</t>
  </si>
  <si>
    <t>La base de datos n ominal por curso de vida cuenta con casillas de articulacion con otros programas DT y PE</t>
  </si>
  <si>
    <t>caracterizacion poblacional nominal discriminada por régimen de atención y curso de vida, articulada con otros porgramas</t>
  </si>
  <si>
    <t xml:space="preserve">En la base de datos poblacional por curso de vida se observa </t>
  </si>
  <si>
    <t>Base de datos caracterizacion poblacional describe consultas para aplicar barniz de fluor</t>
  </si>
  <si>
    <t>Base datos articulada con tamizaje para otros programas</t>
  </si>
  <si>
    <t>Base de datos de seguimiento manejada por la Red prestadora, no se realiza seguimiento dessde la EAPB</t>
  </si>
  <si>
    <t xml:space="preserve">Base datos articulada con tamizaje para otros programas desde  Ruta materno perinatal tiene columna de seguimiento a atención odontologica de la gestantes </t>
  </si>
  <si>
    <t xml:space="preserve">Base de datos manejada por ruta materno perinatal </t>
  </si>
  <si>
    <t>El manejo lo realiza la ruta materno perinatal</t>
  </si>
  <si>
    <t>La DTS realizo visita IVC el 13 enero 2021, se dejó plan de mejoramiento enfocado a integrar salud bucal con otras rutas de atención, debido a que se evidenció escasa articulacion y seguimiento, implementando indicadores de seguimiento y monitoreo de la atencion.
Este plan de accion cuenta con fecha de ejecucion para junio 2021</t>
  </si>
  <si>
    <t>RESUMEN SALUD BUCAL EAPB ASMET SALUD</t>
  </si>
  <si>
    <t>Institución : Asmet Salud</t>
  </si>
  <si>
    <t>Fecha:  10 de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</si>
</sst>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1"/>
      <name val="Calibri"/>
      <family val="2"/>
      <scheme val="minor"/>
    </font>
    <font>
      <sz val="9"/>
      <name val="Calibri"/>
      <family val="2"/>
      <scheme val="minor"/>
    </font>
    <font>
      <b/>
      <sz val="8"/>
      <color rgb="FFFF0000"/>
      <name val="Calibri"/>
      <family val="2"/>
      <scheme val="minor"/>
    </font>
    <font>
      <sz val="8"/>
      <color rgb="FF7030A0"/>
      <name val="Calibri"/>
      <family val="2"/>
      <scheme val="minor"/>
    </font>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8"/>
      <color theme="0"/>
      <name val="Calibri"/>
      <family val="2"/>
      <scheme val="minor"/>
    </font>
    <font>
      <b/>
      <sz val="16"/>
      <color theme="0"/>
      <name val="Cambria"/>
      <family val="1"/>
    </font>
    <font>
      <b/>
      <sz val="10"/>
      <color rgb="FFFF0000"/>
      <name val="Calibri"/>
      <family val="2"/>
      <scheme val="minor"/>
    </font>
    <font>
      <b/>
      <sz val="15"/>
      <color rgb="FFFF0000"/>
      <name val="Calibri"/>
      <family val="2"/>
      <scheme val="minor"/>
    </font>
    <font>
      <b/>
      <sz val="14"/>
      <color theme="0"/>
      <name val="Cambria"/>
      <family val="1"/>
    </font>
    <font>
      <b/>
      <sz val="14"/>
      <name val="Calibri"/>
      <family val="2"/>
      <scheme val="minor"/>
    </font>
    <font>
      <b/>
      <sz val="11"/>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
      <b/>
      <sz val="14"/>
      <color rgb="FFFF0000"/>
      <name val="Calibri"/>
      <family val="2"/>
      <scheme val="minor"/>
    </font>
    <font>
      <b/>
      <sz val="11"/>
      <color theme="0"/>
      <name val="Calibri"/>
      <family val="2"/>
      <scheme val="minor"/>
    </font>
    <font>
      <sz val="10"/>
      <color theme="1"/>
      <name val="Calibri"/>
      <family val="2"/>
      <scheme val="minor"/>
    </font>
    <font>
      <b/>
      <sz val="10"/>
      <color theme="0"/>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s>
  <borders count="1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9" fillId="0" borderId="0" applyFont="0" applyFill="0" applyBorder="0" applyAlignment="0" applyProtection="0"/>
  </cellStyleXfs>
  <cellXfs count="85">
    <xf numFmtId="0" fontId="0" fillId="0" borderId="0" xfId="0"/>
    <xf numFmtId="0" fontId="0" fillId="0" borderId="1" xfId="0" applyBorder="1"/>
    <xf numFmtId="0" fontId="5" fillId="0" borderId="0" xfId="0" applyFont="1"/>
    <xf numFmtId="0" fontId="0" fillId="0" borderId="2" xfId="0" applyBorder="1"/>
    <xf numFmtId="0" fontId="4" fillId="3" borderId="2"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13" fillId="5" borderId="2" xfId="0" applyFont="1" applyFill="1" applyBorder="1" applyAlignment="1">
      <alignment horizontal="center" vertical="center" wrapText="1"/>
    </xf>
    <xf numFmtId="0" fontId="15" fillId="0" borderId="0" xfId="0" applyFont="1"/>
    <xf numFmtId="0" fontId="0" fillId="0" borderId="0" xfId="0" applyAlignment="1">
      <alignment horizontal="center"/>
    </xf>
    <xf numFmtId="0" fontId="10" fillId="0" borderId="0" xfId="0" applyFont="1" applyAlignment="1">
      <alignment horizontal="center" vertical="center"/>
    </xf>
    <xf numFmtId="0" fontId="0" fillId="3" borderId="2" xfId="0" applyFill="1" applyBorder="1"/>
    <xf numFmtId="0" fontId="0" fillId="0" borderId="2" xfId="0" applyBorder="1" applyAlignment="1">
      <alignment horizontal="center" vertical="center"/>
    </xf>
    <xf numFmtId="0" fontId="1" fillId="0" borderId="0" xfId="0" applyFont="1"/>
    <xf numFmtId="0" fontId="3" fillId="3" borderId="2" xfId="0" applyFont="1" applyFill="1" applyBorder="1" applyAlignment="1">
      <alignment horizontal="justify" vertical="center" wrapText="1"/>
    </xf>
    <xf numFmtId="0" fontId="3" fillId="3" borderId="2" xfId="0" applyFont="1" applyFill="1" applyBorder="1" applyAlignment="1">
      <alignment vertical="center" wrapText="1"/>
    </xf>
    <xf numFmtId="0" fontId="5" fillId="3" borderId="2" xfId="0" applyFont="1" applyFill="1" applyBorder="1" applyAlignment="1">
      <alignment vertical="center" wrapText="1"/>
    </xf>
    <xf numFmtId="0" fontId="3" fillId="4" borderId="2"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0" fillId="3" borderId="2" xfId="0" applyFont="1" applyFill="1" applyBorder="1" applyAlignment="1">
      <alignment vertical="center" wrapText="1"/>
    </xf>
    <xf numFmtId="0" fontId="5" fillId="2" borderId="2" xfId="0" applyFont="1" applyFill="1" applyBorder="1" applyAlignment="1">
      <alignment vertical="center"/>
    </xf>
    <xf numFmtId="0" fontId="5" fillId="2" borderId="2" xfId="0" applyFont="1" applyFill="1" applyBorder="1" applyAlignment="1">
      <alignment vertical="justify" wrapText="1" shrinkToFit="1"/>
    </xf>
    <xf numFmtId="0" fontId="5" fillId="2" borderId="2" xfId="0" applyFont="1" applyFill="1" applyBorder="1" applyAlignment="1">
      <alignment vertical="center" wrapText="1" shrinkToFit="1"/>
    </xf>
    <xf numFmtId="0" fontId="3" fillId="4" borderId="2" xfId="0" applyFont="1" applyFill="1" applyBorder="1" applyAlignment="1">
      <alignment horizontal="left" vertical="center" wrapText="1"/>
    </xf>
    <xf numFmtId="0" fontId="18" fillId="0" borderId="0" xfId="0" applyFont="1"/>
    <xf numFmtId="0" fontId="0" fillId="6" borderId="2" xfId="0" applyFill="1" applyBorder="1"/>
    <xf numFmtId="0" fontId="0" fillId="0" borderId="2" xfId="0" applyBorder="1" applyAlignment="1">
      <alignment vertical="center"/>
    </xf>
    <xf numFmtId="0" fontId="20" fillId="0" borderId="0" xfId="0" applyFont="1" applyAlignment="1">
      <alignment horizontal="center" vertical="center"/>
    </xf>
    <xf numFmtId="0" fontId="1" fillId="0" borderId="2" xfId="0" applyFont="1" applyBorder="1" applyAlignment="1">
      <alignment vertical="center"/>
    </xf>
    <xf numFmtId="0" fontId="21" fillId="0" borderId="2" xfId="0" applyFont="1" applyBorder="1" applyAlignment="1">
      <alignment vertical="center"/>
    </xf>
    <xf numFmtId="0" fontId="22" fillId="0" borderId="2" xfId="0" applyFont="1" applyBorder="1" applyAlignment="1">
      <alignment vertical="center"/>
    </xf>
    <xf numFmtId="0" fontId="22" fillId="0" borderId="2" xfId="0" applyFont="1" applyBorder="1" applyAlignment="1">
      <alignment horizontal="center" vertical="center"/>
    </xf>
    <xf numFmtId="0" fontId="5" fillId="2" borderId="2" xfId="0" applyFont="1" applyFill="1" applyBorder="1" applyAlignment="1">
      <alignment horizontal="justify" vertical="center" wrapText="1" shrinkToFit="1"/>
    </xf>
    <xf numFmtId="9" fontId="1" fillId="5" borderId="2" xfId="0" applyNumberFormat="1" applyFont="1" applyFill="1" applyBorder="1" applyAlignment="1">
      <alignment vertical="center"/>
    </xf>
    <xf numFmtId="9" fontId="1" fillId="5" borderId="2" xfId="1" applyFont="1" applyFill="1" applyBorder="1" applyAlignment="1">
      <alignment vertical="center"/>
    </xf>
    <xf numFmtId="9" fontId="1" fillId="3" borderId="2" xfId="0" applyNumberFormat="1" applyFont="1" applyFill="1" applyBorder="1" applyAlignment="1">
      <alignment vertical="center"/>
    </xf>
    <xf numFmtId="0" fontId="27" fillId="4" borderId="2" xfId="0" applyFont="1" applyFill="1" applyBorder="1" applyAlignment="1">
      <alignment horizontal="justify" vertical="center" wrapText="1"/>
    </xf>
    <xf numFmtId="0" fontId="25" fillId="0" borderId="0" xfId="0" applyFont="1" applyAlignment="1">
      <alignment horizontal="justify" vertical="center"/>
    </xf>
    <xf numFmtId="0" fontId="26" fillId="5" borderId="2" xfId="0" applyFont="1" applyFill="1" applyBorder="1" applyAlignment="1">
      <alignment horizontal="justify" vertical="center" wrapText="1"/>
    </xf>
    <xf numFmtId="0" fontId="25" fillId="0" borderId="2" xfId="0" applyFont="1" applyBorder="1" applyAlignment="1">
      <alignment horizontal="justify" vertical="center" wrapText="1"/>
    </xf>
    <xf numFmtId="0" fontId="25" fillId="0" borderId="2" xfId="0" applyFont="1" applyBorder="1" applyAlignment="1">
      <alignment horizontal="justify" vertical="center"/>
    </xf>
    <xf numFmtId="0" fontId="27" fillId="0" borderId="2" xfId="0" applyFont="1" applyBorder="1" applyAlignment="1">
      <alignment horizontal="justify" vertical="center"/>
    </xf>
    <xf numFmtId="0" fontId="28" fillId="0" borderId="2" xfId="0" applyFont="1" applyBorder="1" applyAlignment="1">
      <alignment horizontal="justify" vertical="center"/>
    </xf>
    <xf numFmtId="0" fontId="29" fillId="0" borderId="2" xfId="0" applyFont="1" applyBorder="1" applyAlignment="1">
      <alignment horizontal="justify" vertical="center"/>
    </xf>
    <xf numFmtId="0" fontId="30" fillId="6" borderId="2" xfId="0" applyFont="1" applyFill="1" applyBorder="1" applyAlignment="1">
      <alignment horizontal="justify" vertical="center"/>
    </xf>
    <xf numFmtId="0" fontId="0" fillId="0" borderId="0" xfId="0" applyFont="1"/>
    <xf numFmtId="0" fontId="24" fillId="5"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2" borderId="2" xfId="0" applyFont="1" applyFill="1" applyBorder="1" applyAlignment="1">
      <alignment vertical="center" wrapText="1"/>
    </xf>
    <xf numFmtId="0" fontId="5" fillId="3" borderId="2" xfId="0" applyFont="1" applyFill="1" applyBorder="1" applyAlignment="1">
      <alignment horizontal="justify" vertical="center" wrapText="1"/>
    </xf>
    <xf numFmtId="0" fontId="5" fillId="4" borderId="2" xfId="0" applyFont="1" applyFill="1" applyBorder="1" applyAlignment="1">
      <alignment vertical="center" wrapText="1"/>
    </xf>
    <xf numFmtId="0" fontId="5" fillId="2" borderId="2" xfId="0" applyFont="1" applyFill="1" applyBorder="1" applyAlignment="1">
      <alignment horizontal="justify" vertical="center"/>
    </xf>
    <xf numFmtId="0" fontId="5" fillId="2" borderId="2" xfId="0" applyFont="1" applyFill="1" applyBorder="1" applyAlignment="1">
      <alignment horizontal="center" vertical="center"/>
    </xf>
    <xf numFmtId="0" fontId="19" fillId="2" borderId="2" xfId="0" applyFont="1" applyFill="1" applyBorder="1" applyAlignment="1">
      <alignment vertical="center" wrapText="1" shrinkToFit="1"/>
    </xf>
    <xf numFmtId="0" fontId="19" fillId="2" borderId="2" xfId="0" applyFont="1" applyFill="1" applyBorder="1" applyAlignment="1">
      <alignment horizontal="justify" vertical="center"/>
    </xf>
    <xf numFmtId="0" fontId="0" fillId="0" borderId="0" xfId="0" applyAlignment="1">
      <alignment horizontal="center"/>
    </xf>
    <xf numFmtId="0" fontId="18" fillId="4" borderId="5"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10" xfId="0" applyFont="1" applyFill="1" applyBorder="1" applyAlignment="1">
      <alignment horizontal="center" vertical="center"/>
    </xf>
    <xf numFmtId="0" fontId="7" fillId="4" borderId="2" xfId="0" applyFont="1" applyFill="1" applyBorder="1" applyAlignment="1">
      <alignment horizontal="center" vertical="center" textRotation="90" wrapText="1"/>
    </xf>
    <xf numFmtId="0" fontId="3" fillId="4" borderId="2" xfId="0" applyFont="1" applyFill="1" applyBorder="1" applyAlignment="1">
      <alignment horizontal="justify" vertical="center" wrapText="1"/>
    </xf>
    <xf numFmtId="0" fontId="5" fillId="2" borderId="2" xfId="0" applyFont="1" applyFill="1" applyBorder="1" applyAlignment="1">
      <alignment horizontal="justify" vertical="center" wrapText="1" shrinkToFit="1"/>
    </xf>
    <xf numFmtId="0" fontId="2" fillId="4" borderId="2" xfId="0" applyFont="1" applyFill="1" applyBorder="1" applyAlignment="1">
      <alignment horizontal="justify" vertical="center" wrapText="1"/>
    </xf>
    <xf numFmtId="0" fontId="16" fillId="4" borderId="2" xfId="0" applyFont="1" applyFill="1" applyBorder="1" applyAlignment="1">
      <alignment horizontal="center" vertical="center" textRotation="90" wrapText="1"/>
    </xf>
    <xf numFmtId="0" fontId="14" fillId="5" borderId="7" xfId="0" applyFont="1" applyFill="1" applyBorder="1" applyAlignment="1">
      <alignment horizontal="left" vertical="center" wrapText="1"/>
    </xf>
    <xf numFmtId="0" fontId="14" fillId="5" borderId="10" xfId="0" applyFont="1" applyFill="1" applyBorder="1" applyAlignment="1">
      <alignment horizontal="left" vertical="center" wrapText="1"/>
    </xf>
    <xf numFmtId="9" fontId="14" fillId="5" borderId="10" xfId="1" applyFont="1" applyFill="1" applyBorder="1" applyAlignment="1">
      <alignment horizontal="center" vertical="center"/>
    </xf>
    <xf numFmtId="0" fontId="22" fillId="4" borderId="4"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4" fillId="5" borderId="4" xfId="0" applyFont="1" applyFill="1" applyBorder="1" applyAlignment="1">
      <alignment horizontal="center" vertical="center"/>
    </xf>
    <xf numFmtId="0" fontId="14" fillId="5" borderId="8" xfId="0" applyFont="1" applyFill="1" applyBorder="1" applyAlignment="1">
      <alignment horizontal="center" vertical="center"/>
    </xf>
    <xf numFmtId="9" fontId="14" fillId="5" borderId="8" xfId="1" applyFont="1" applyFill="1" applyBorder="1" applyAlignment="1">
      <alignment horizontal="center" vertical="center"/>
    </xf>
    <xf numFmtId="0" fontId="0" fillId="5" borderId="4" xfId="0" applyFill="1" applyBorder="1" applyAlignment="1">
      <alignment horizontal="center"/>
    </xf>
    <xf numFmtId="0" fontId="0" fillId="5" borderId="8" xfId="0" applyFill="1" applyBorder="1" applyAlignment="1">
      <alignment horizontal="center"/>
    </xf>
    <xf numFmtId="0" fontId="0" fillId="5" borderId="3" xfId="0" applyFill="1" applyBorder="1" applyAlignment="1">
      <alignment horizontal="center"/>
    </xf>
    <xf numFmtId="0" fontId="17" fillId="5" borderId="4" xfId="0" applyFont="1" applyFill="1" applyBorder="1" applyAlignment="1">
      <alignment horizontal="left" vertical="center" wrapText="1"/>
    </xf>
    <xf numFmtId="0" fontId="17" fillId="5" borderId="8" xfId="0" applyFont="1" applyFill="1" applyBorder="1" applyAlignment="1">
      <alignment horizontal="left" vertical="center" wrapText="1"/>
    </xf>
    <xf numFmtId="9" fontId="14" fillId="5" borderId="3" xfId="1" applyFont="1" applyFill="1" applyBorder="1" applyAlignment="1">
      <alignment horizontal="center" vertical="center"/>
    </xf>
    <xf numFmtId="0" fontId="25" fillId="0" borderId="2" xfId="0" applyFont="1" applyBorder="1" applyAlignment="1">
      <alignment horizontal="justify" vertical="center" wrapText="1"/>
    </xf>
    <xf numFmtId="0" fontId="25" fillId="0" borderId="2" xfId="0" applyFont="1" applyBorder="1" applyAlignment="1">
      <alignment horizontal="justify" vertical="center"/>
    </xf>
  </cellXfs>
  <cellStyles count="2">
    <cellStyle name="Normal" xfId="0" builtinId="0"/>
    <cellStyle name="Porcentaje" xfId="1" builtinId="5"/>
  </cellStyles>
  <dxfs count="4">
    <dxf>
      <fill>
        <patternFill>
          <bgColor rgb="FF002060"/>
        </patternFill>
      </fill>
    </dxf>
    <dxf>
      <fill>
        <patternFill>
          <bgColor rgb="FF002060"/>
        </patternFill>
      </fill>
    </dxf>
    <dxf>
      <fill>
        <patternFill>
          <bgColor rgb="FFFFFF00"/>
        </patternFill>
      </fill>
    </dxf>
    <dxf>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1</xdr:col>
      <xdr:colOff>1485900</xdr:colOff>
      <xdr:row>2</xdr:row>
      <xdr:rowOff>161925</xdr:rowOff>
    </xdr:to>
    <xdr:pic>
      <xdr:nvPicPr>
        <xdr:cNvPr id="4" name="Imagen 3">
          <a:extLst>
            <a:ext uri="{FF2B5EF4-FFF2-40B4-BE49-F238E27FC236}">
              <a16:creationId xmlns:a16="http://schemas.microsoft.com/office/drawing/2014/main" id="{0C7D59C8-84EC-412A-A18F-AF5B2C2549F8}"/>
            </a:ext>
          </a:extLst>
        </xdr:cNvPr>
        <xdr:cNvPicPr>
          <a:picLocks noChangeAspect="1"/>
        </xdr:cNvPicPr>
      </xdr:nvPicPr>
      <xdr:blipFill>
        <a:blip xmlns:r="http://schemas.openxmlformats.org/officeDocument/2006/relationships" r:embed="rId1"/>
        <a:stretch>
          <a:fillRect/>
        </a:stretch>
      </xdr:blipFill>
      <xdr:spPr>
        <a:xfrm>
          <a:off x="238125" y="66675"/>
          <a:ext cx="1914525"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6"/>
  <sheetViews>
    <sheetView tabSelected="1" topLeftCell="A55" workbookViewId="0">
      <selection activeCell="E7" sqref="E7"/>
    </sheetView>
  </sheetViews>
  <sheetFormatPr baseColWidth="10" defaultRowHeight="15" x14ac:dyDescent="0.25"/>
  <cols>
    <col min="1" max="1" width="10" customWidth="1"/>
    <col min="2" max="2" width="23.28515625" customWidth="1"/>
    <col min="3" max="3" width="30.85546875" customWidth="1"/>
    <col min="4" max="4" width="38.140625" style="45" customWidth="1"/>
    <col min="5" max="5" width="42" style="37" customWidth="1"/>
    <col min="6" max="9" width="7" customWidth="1"/>
  </cols>
  <sheetData>
    <row r="1" spans="1:9" ht="45" customHeight="1" x14ac:dyDescent="0.25">
      <c r="A1" s="56"/>
      <c r="B1" s="56"/>
    </row>
    <row r="2" spans="1:9" ht="25.5" customHeight="1" x14ac:dyDescent="0.25">
      <c r="A2" s="56"/>
      <c r="B2" s="56"/>
      <c r="C2" s="13" t="s">
        <v>127</v>
      </c>
    </row>
    <row r="3" spans="1:9" x14ac:dyDescent="0.25">
      <c r="A3" s="56"/>
      <c r="B3" s="56"/>
      <c r="C3" s="13" t="s">
        <v>128</v>
      </c>
    </row>
    <row r="5" spans="1:9" ht="20.25" x14ac:dyDescent="0.25">
      <c r="A5" s="68" t="s">
        <v>4</v>
      </c>
      <c r="B5" s="69"/>
      <c r="C5" s="69"/>
      <c r="D5" s="69"/>
      <c r="E5" s="69"/>
      <c r="F5" s="70">
        <f>+(F23+H23)/E23</f>
        <v>0.33333333333333331</v>
      </c>
      <c r="G5" s="70"/>
      <c r="H5" s="70"/>
      <c r="I5" s="70"/>
    </row>
    <row r="6" spans="1:9" ht="15.75" thickBot="1" x14ac:dyDescent="0.3">
      <c r="A6" s="7" t="s">
        <v>0</v>
      </c>
      <c r="B6" s="7" t="s">
        <v>1</v>
      </c>
      <c r="C6" s="7" t="s">
        <v>2</v>
      </c>
      <c r="D6" s="46" t="s">
        <v>44</v>
      </c>
      <c r="E6" s="38" t="s">
        <v>45</v>
      </c>
      <c r="F6" s="7" t="s">
        <v>39</v>
      </c>
      <c r="G6" s="7" t="s">
        <v>40</v>
      </c>
      <c r="H6" s="7" t="s">
        <v>41</v>
      </c>
      <c r="I6" s="7" t="s">
        <v>42</v>
      </c>
    </row>
    <row r="7" spans="1:9" s="1" customFormat="1" ht="107.25" customHeight="1" x14ac:dyDescent="0.25">
      <c r="A7" s="67" t="s">
        <v>4</v>
      </c>
      <c r="B7" s="66" t="s">
        <v>5</v>
      </c>
      <c r="C7" s="6" t="s">
        <v>99</v>
      </c>
      <c r="D7" s="47" t="s">
        <v>53</v>
      </c>
      <c r="E7" s="39" t="s">
        <v>100</v>
      </c>
      <c r="F7" s="3"/>
      <c r="G7" s="3">
        <v>1</v>
      </c>
      <c r="H7" s="3"/>
      <c r="I7" s="3"/>
    </row>
    <row r="8" spans="1:9" ht="78" customHeight="1" x14ac:dyDescent="0.25">
      <c r="A8" s="67"/>
      <c r="B8" s="66"/>
      <c r="C8" s="6" t="s">
        <v>68</v>
      </c>
      <c r="D8" s="47" t="s">
        <v>54</v>
      </c>
      <c r="E8" s="40" t="s">
        <v>101</v>
      </c>
      <c r="F8" s="3"/>
      <c r="G8" s="3">
        <v>1</v>
      </c>
      <c r="H8" s="3"/>
      <c r="I8" s="3"/>
    </row>
    <row r="9" spans="1:9" ht="83.25" customHeight="1" x14ac:dyDescent="0.25">
      <c r="A9" s="67"/>
      <c r="B9" s="66"/>
      <c r="C9" s="23" t="s">
        <v>69</v>
      </c>
      <c r="D9" s="48" t="s">
        <v>55</v>
      </c>
      <c r="E9" s="40" t="s">
        <v>101</v>
      </c>
      <c r="F9" s="3"/>
      <c r="G9" s="3">
        <v>1</v>
      </c>
      <c r="H9" s="3"/>
      <c r="I9" s="3"/>
    </row>
    <row r="10" spans="1:9" ht="106.5" customHeight="1" x14ac:dyDescent="0.25">
      <c r="A10" s="67"/>
      <c r="B10" s="18" t="s">
        <v>6</v>
      </c>
      <c r="C10" s="6" t="s">
        <v>70</v>
      </c>
      <c r="D10" s="49" t="s">
        <v>67</v>
      </c>
      <c r="E10" s="40" t="s">
        <v>102</v>
      </c>
      <c r="F10" s="3"/>
      <c r="G10" s="3">
        <v>1</v>
      </c>
      <c r="H10" s="3"/>
      <c r="I10" s="3"/>
    </row>
    <row r="11" spans="1:9" ht="75.75" customHeight="1" x14ac:dyDescent="0.25">
      <c r="A11" s="67"/>
      <c r="B11" s="17" t="s">
        <v>7</v>
      </c>
      <c r="C11" s="6" t="s">
        <v>71</v>
      </c>
      <c r="D11" s="49" t="s">
        <v>21</v>
      </c>
      <c r="E11" s="40" t="s">
        <v>103</v>
      </c>
      <c r="F11" s="3"/>
      <c r="G11" s="3">
        <v>1</v>
      </c>
      <c r="H11" s="3"/>
      <c r="I11" s="3"/>
    </row>
    <row r="12" spans="1:9" ht="92.25" customHeight="1" x14ac:dyDescent="0.25">
      <c r="A12" s="67"/>
      <c r="B12" s="64" t="s">
        <v>13</v>
      </c>
      <c r="C12" s="6" t="s">
        <v>104</v>
      </c>
      <c r="D12" s="49" t="s">
        <v>52</v>
      </c>
      <c r="E12" s="39" t="s">
        <v>105</v>
      </c>
      <c r="F12" s="3"/>
      <c r="G12" s="3">
        <v>1</v>
      </c>
      <c r="H12" s="3"/>
      <c r="I12" s="3"/>
    </row>
    <row r="13" spans="1:9" ht="47.25" customHeight="1" x14ac:dyDescent="0.25">
      <c r="A13" s="67"/>
      <c r="B13" s="64"/>
      <c r="C13" s="14" t="s">
        <v>56</v>
      </c>
      <c r="D13" s="16" t="s">
        <v>57</v>
      </c>
      <c r="E13" s="40"/>
      <c r="F13" s="11"/>
      <c r="G13" s="11"/>
      <c r="H13" s="11"/>
      <c r="I13" s="11"/>
    </row>
    <row r="14" spans="1:9" ht="97.5" customHeight="1" x14ac:dyDescent="0.25">
      <c r="A14" s="67"/>
      <c r="B14" s="64" t="s">
        <v>8</v>
      </c>
      <c r="C14" s="6" t="s">
        <v>72</v>
      </c>
      <c r="D14" s="47" t="s">
        <v>58</v>
      </c>
      <c r="E14" s="40" t="s">
        <v>106</v>
      </c>
      <c r="F14" s="3"/>
      <c r="G14" s="3"/>
      <c r="H14" s="3"/>
      <c r="I14" s="3">
        <v>1</v>
      </c>
    </row>
    <row r="15" spans="1:9" ht="79.5" customHeight="1" x14ac:dyDescent="0.25">
      <c r="A15" s="67"/>
      <c r="B15" s="64"/>
      <c r="C15" s="17" t="s">
        <v>73</v>
      </c>
      <c r="D15" s="48" t="s">
        <v>22</v>
      </c>
      <c r="E15" s="40" t="s">
        <v>107</v>
      </c>
      <c r="F15" s="3"/>
      <c r="G15" s="3"/>
      <c r="H15" s="3"/>
      <c r="I15" s="3">
        <v>1</v>
      </c>
    </row>
    <row r="16" spans="1:9" ht="59.25" customHeight="1" x14ac:dyDescent="0.25">
      <c r="A16" s="67"/>
      <c r="B16" s="64"/>
      <c r="C16" s="15" t="s">
        <v>59</v>
      </c>
      <c r="D16" s="16"/>
      <c r="E16" s="40"/>
      <c r="F16" s="11"/>
      <c r="G16" s="11"/>
      <c r="H16" s="11"/>
      <c r="I16" s="11"/>
    </row>
    <row r="17" spans="1:9" ht="81" customHeight="1" x14ac:dyDescent="0.25">
      <c r="A17" s="67"/>
      <c r="B17" s="17" t="s">
        <v>9</v>
      </c>
      <c r="C17" s="6" t="s">
        <v>74</v>
      </c>
      <c r="D17" s="47" t="s">
        <v>78</v>
      </c>
      <c r="E17" s="40" t="s">
        <v>108</v>
      </c>
      <c r="F17" s="3">
        <v>1</v>
      </c>
      <c r="G17" s="3"/>
      <c r="H17" s="3"/>
      <c r="I17" s="3"/>
    </row>
    <row r="18" spans="1:9" ht="67.5" x14ac:dyDescent="0.25">
      <c r="A18" s="67"/>
      <c r="B18" s="64" t="s">
        <v>10</v>
      </c>
      <c r="C18" s="6" t="s">
        <v>75</v>
      </c>
      <c r="D18" s="47" t="s">
        <v>60</v>
      </c>
      <c r="E18" s="40" t="s">
        <v>109</v>
      </c>
      <c r="F18" s="3">
        <v>1</v>
      </c>
      <c r="G18" s="3"/>
      <c r="H18" s="3"/>
      <c r="I18" s="3"/>
    </row>
    <row r="19" spans="1:9" ht="48.75" customHeight="1" x14ac:dyDescent="0.25">
      <c r="A19" s="67"/>
      <c r="B19" s="64"/>
      <c r="C19" s="14" t="s">
        <v>61</v>
      </c>
      <c r="D19" s="50" t="s">
        <v>31</v>
      </c>
      <c r="E19" s="40"/>
      <c r="F19" s="11"/>
      <c r="G19" s="11"/>
      <c r="H19" s="11"/>
      <c r="I19" s="11"/>
    </row>
    <row r="20" spans="1:9" ht="45" x14ac:dyDescent="0.25">
      <c r="A20" s="67"/>
      <c r="B20" s="64" t="s">
        <v>14</v>
      </c>
      <c r="C20" s="6" t="s">
        <v>76</v>
      </c>
      <c r="D20" s="49" t="s">
        <v>23</v>
      </c>
      <c r="E20" s="40" t="s">
        <v>110</v>
      </c>
      <c r="F20" s="3"/>
      <c r="G20" s="3"/>
      <c r="H20" s="3">
        <v>1</v>
      </c>
      <c r="I20" s="3"/>
    </row>
    <row r="21" spans="1:9" ht="56.25" x14ac:dyDescent="0.25">
      <c r="A21" s="67"/>
      <c r="B21" s="64"/>
      <c r="C21" s="17" t="s">
        <v>77</v>
      </c>
      <c r="D21" s="51" t="s">
        <v>62</v>
      </c>
      <c r="E21" s="40" t="s">
        <v>110</v>
      </c>
      <c r="F21" s="3"/>
      <c r="G21" s="3"/>
      <c r="H21" s="3">
        <v>1</v>
      </c>
      <c r="I21" s="3"/>
    </row>
    <row r="22" spans="1:9" ht="53.25" customHeight="1" x14ac:dyDescent="0.25">
      <c r="A22" s="67"/>
      <c r="B22" s="64"/>
      <c r="C22" s="4" t="s">
        <v>63</v>
      </c>
      <c r="D22" s="19"/>
      <c r="E22" s="40"/>
      <c r="F22" s="11"/>
      <c r="G22" s="11"/>
      <c r="H22" s="11"/>
      <c r="I22" s="11"/>
    </row>
    <row r="23" spans="1:9" s="8" customFormat="1" ht="32.25" customHeight="1" x14ac:dyDescent="0.2">
      <c r="A23" s="27">
        <v>12</v>
      </c>
      <c r="B23" s="71" t="s">
        <v>43</v>
      </c>
      <c r="C23" s="72"/>
      <c r="D23" s="73"/>
      <c r="E23" s="41">
        <f>+F23+G23+H23+I23</f>
        <v>12</v>
      </c>
      <c r="F23" s="30">
        <f>SUM(F7:F22)</f>
        <v>2</v>
      </c>
      <c r="G23" s="30">
        <f>SUM(G7:G22)</f>
        <v>6</v>
      </c>
      <c r="H23" s="30">
        <f>SUM(H7:H22)</f>
        <v>2</v>
      </c>
      <c r="I23" s="30">
        <f>SUM(I7:I22)</f>
        <v>2</v>
      </c>
    </row>
    <row r="24" spans="1:9" ht="48.75" customHeight="1" x14ac:dyDescent="0.25">
      <c r="A24" s="80" t="s">
        <v>11</v>
      </c>
      <c r="B24" s="81"/>
      <c r="C24" s="81"/>
      <c r="D24" s="81"/>
      <c r="E24" s="81"/>
      <c r="F24" s="76">
        <f>+(F51+H51)/E51</f>
        <v>0.86956521739130432</v>
      </c>
      <c r="G24" s="76"/>
      <c r="H24" s="76"/>
      <c r="I24" s="82"/>
    </row>
    <row r="25" spans="1:9" x14ac:dyDescent="0.25">
      <c r="A25" s="7" t="s">
        <v>0</v>
      </c>
      <c r="B25" s="7" t="s">
        <v>1</v>
      </c>
      <c r="C25" s="7" t="s">
        <v>2</v>
      </c>
      <c r="D25" s="46" t="s">
        <v>3</v>
      </c>
      <c r="E25" s="38" t="s">
        <v>45</v>
      </c>
      <c r="F25" s="7" t="s">
        <v>39</v>
      </c>
      <c r="G25" s="7" t="s">
        <v>40</v>
      </c>
      <c r="H25" s="7" t="s">
        <v>41</v>
      </c>
      <c r="I25" s="7" t="s">
        <v>42</v>
      </c>
    </row>
    <row r="26" spans="1:9" ht="49.5" customHeight="1" x14ac:dyDescent="0.25">
      <c r="A26" s="67" t="s">
        <v>11</v>
      </c>
      <c r="B26" s="64" t="s">
        <v>12</v>
      </c>
      <c r="C26" s="6" t="s">
        <v>47</v>
      </c>
      <c r="D26" s="52" t="s">
        <v>24</v>
      </c>
      <c r="E26" s="40" t="s">
        <v>111</v>
      </c>
      <c r="F26" s="3">
        <v>1</v>
      </c>
      <c r="G26" s="3"/>
      <c r="H26" s="3"/>
      <c r="I26" s="3"/>
    </row>
    <row r="27" spans="1:9" ht="43.5" customHeight="1" x14ac:dyDescent="0.25">
      <c r="A27" s="67"/>
      <c r="B27" s="64"/>
      <c r="C27" s="6" t="s">
        <v>64</v>
      </c>
      <c r="D27" s="52" t="s">
        <v>32</v>
      </c>
      <c r="E27" s="39" t="s">
        <v>112</v>
      </c>
      <c r="F27" s="3">
        <v>1</v>
      </c>
      <c r="G27" s="3"/>
      <c r="H27" s="3"/>
      <c r="I27" s="3"/>
    </row>
    <row r="28" spans="1:9" ht="57.75" customHeight="1" x14ac:dyDescent="0.25">
      <c r="A28" s="67"/>
      <c r="B28" s="64"/>
      <c r="C28" s="6" t="s">
        <v>48</v>
      </c>
      <c r="D28" s="52" t="s">
        <v>33</v>
      </c>
      <c r="E28" s="40" t="s">
        <v>113</v>
      </c>
      <c r="F28" s="3">
        <v>1</v>
      </c>
      <c r="G28" s="3"/>
      <c r="H28" s="3"/>
      <c r="I28" s="3"/>
    </row>
    <row r="29" spans="1:9" ht="67.5" x14ac:dyDescent="0.25">
      <c r="A29" s="67"/>
      <c r="B29" s="66" t="s">
        <v>15</v>
      </c>
      <c r="C29" s="6" t="s">
        <v>65</v>
      </c>
      <c r="D29" s="52" t="s">
        <v>25</v>
      </c>
      <c r="E29" s="40" t="s">
        <v>114</v>
      </c>
      <c r="F29" s="3">
        <v>1</v>
      </c>
      <c r="G29" s="3"/>
      <c r="H29" s="3"/>
      <c r="I29" s="3"/>
    </row>
    <row r="30" spans="1:9" ht="93.75" customHeight="1" x14ac:dyDescent="0.25">
      <c r="A30" s="67"/>
      <c r="B30" s="66"/>
      <c r="C30" s="6" t="s">
        <v>79</v>
      </c>
      <c r="D30" s="52" t="s">
        <v>34</v>
      </c>
      <c r="E30" s="40" t="s">
        <v>115</v>
      </c>
      <c r="F30" s="3"/>
      <c r="G30" s="3"/>
      <c r="H30" s="3"/>
      <c r="I30" s="3">
        <v>1</v>
      </c>
    </row>
    <row r="31" spans="1:9" ht="38.25" x14ac:dyDescent="0.25">
      <c r="A31" s="67"/>
      <c r="B31" s="66"/>
      <c r="C31" s="6" t="s">
        <v>80</v>
      </c>
      <c r="D31" s="52"/>
      <c r="E31" s="40" t="s">
        <v>116</v>
      </c>
      <c r="F31" s="3">
        <v>1</v>
      </c>
      <c r="G31" s="3"/>
      <c r="H31" s="3"/>
      <c r="I31" s="3"/>
    </row>
    <row r="32" spans="1:9" ht="38.25" x14ac:dyDescent="0.25">
      <c r="A32" s="67"/>
      <c r="B32" s="66"/>
      <c r="C32" s="6" t="s">
        <v>81</v>
      </c>
      <c r="D32" s="53"/>
      <c r="E32" s="40" t="s">
        <v>117</v>
      </c>
      <c r="F32" s="3">
        <v>1</v>
      </c>
      <c r="G32" s="3"/>
      <c r="H32" s="3"/>
      <c r="I32" s="3"/>
    </row>
    <row r="33" spans="1:9" ht="38.25" customHeight="1" x14ac:dyDescent="0.25">
      <c r="A33" s="67"/>
      <c r="B33" s="66"/>
      <c r="C33" s="6" t="s">
        <v>82</v>
      </c>
      <c r="D33" s="20"/>
      <c r="E33" s="40" t="s">
        <v>117</v>
      </c>
      <c r="F33" s="3">
        <v>1</v>
      </c>
      <c r="G33" s="3"/>
      <c r="H33" s="3"/>
      <c r="I33" s="3"/>
    </row>
    <row r="34" spans="1:9" ht="38.25" x14ac:dyDescent="0.25">
      <c r="A34" s="67"/>
      <c r="B34" s="66"/>
      <c r="C34" s="6" t="s">
        <v>83</v>
      </c>
      <c r="D34" s="20"/>
      <c r="E34" s="40" t="s">
        <v>117</v>
      </c>
      <c r="F34" s="3">
        <v>1</v>
      </c>
      <c r="G34" s="3"/>
      <c r="H34" s="3"/>
      <c r="I34" s="3"/>
    </row>
    <row r="35" spans="1:9" ht="47.25" customHeight="1" x14ac:dyDescent="0.25">
      <c r="A35" s="67"/>
      <c r="B35" s="66"/>
      <c r="C35" s="5" t="s">
        <v>84</v>
      </c>
      <c r="D35" s="21" t="s">
        <v>35</v>
      </c>
      <c r="E35" s="40" t="s">
        <v>118</v>
      </c>
      <c r="F35" s="3">
        <v>1</v>
      </c>
      <c r="G35" s="3"/>
      <c r="H35" s="3"/>
      <c r="I35" s="3"/>
    </row>
    <row r="36" spans="1:9" ht="39" customHeight="1" x14ac:dyDescent="0.25">
      <c r="A36" s="67"/>
      <c r="B36" s="66"/>
      <c r="C36" s="6" t="s">
        <v>85</v>
      </c>
      <c r="D36" s="65" t="s">
        <v>36</v>
      </c>
      <c r="E36" s="40" t="s">
        <v>119</v>
      </c>
      <c r="F36" s="3">
        <v>1</v>
      </c>
      <c r="G36" s="3"/>
      <c r="H36" s="3"/>
      <c r="I36" s="3"/>
    </row>
    <row r="37" spans="1:9" ht="56.25" x14ac:dyDescent="0.25">
      <c r="A37" s="67"/>
      <c r="B37" s="66"/>
      <c r="C37" s="6" t="s">
        <v>86</v>
      </c>
      <c r="D37" s="65"/>
      <c r="E37" s="40" t="s">
        <v>120</v>
      </c>
      <c r="F37" s="3">
        <v>1</v>
      </c>
      <c r="G37" s="3"/>
      <c r="H37" s="3"/>
      <c r="I37" s="3"/>
    </row>
    <row r="38" spans="1:9" ht="60" x14ac:dyDescent="0.25">
      <c r="A38" s="67"/>
      <c r="B38" s="66"/>
      <c r="C38" s="6" t="s">
        <v>87</v>
      </c>
      <c r="D38" s="65"/>
      <c r="E38" s="42" t="s">
        <v>30</v>
      </c>
      <c r="F38" s="3"/>
      <c r="G38" s="3"/>
      <c r="H38" s="3">
        <v>1</v>
      </c>
      <c r="I38" s="3"/>
    </row>
    <row r="39" spans="1:9" ht="90" x14ac:dyDescent="0.25">
      <c r="A39" s="67"/>
      <c r="B39" s="66"/>
      <c r="C39" s="6" t="s">
        <v>88</v>
      </c>
      <c r="D39" s="22" t="s">
        <v>26</v>
      </c>
      <c r="E39" s="40" t="s">
        <v>120</v>
      </c>
      <c r="F39" s="3">
        <v>1</v>
      </c>
      <c r="G39" s="3"/>
      <c r="H39" s="3"/>
      <c r="I39" s="3"/>
    </row>
    <row r="40" spans="1:9" ht="75" x14ac:dyDescent="0.25">
      <c r="A40" s="67"/>
      <c r="B40" s="66"/>
      <c r="C40" s="6" t="s">
        <v>89</v>
      </c>
      <c r="D40" s="22" t="s">
        <v>27</v>
      </c>
      <c r="E40" s="40" t="s">
        <v>120</v>
      </c>
      <c r="F40" s="3">
        <v>1</v>
      </c>
      <c r="G40" s="3"/>
      <c r="H40" s="3"/>
      <c r="I40" s="3"/>
    </row>
    <row r="41" spans="1:9" ht="60" x14ac:dyDescent="0.25">
      <c r="A41" s="67"/>
      <c r="B41" s="66"/>
      <c r="C41" s="6" t="s">
        <v>90</v>
      </c>
      <c r="D41" s="32" t="s">
        <v>37</v>
      </c>
      <c r="E41" s="40" t="s">
        <v>121</v>
      </c>
      <c r="F41" s="3"/>
      <c r="G41" s="3">
        <v>1</v>
      </c>
      <c r="H41" s="3"/>
      <c r="I41" s="3"/>
    </row>
    <row r="42" spans="1:9" ht="87.75" customHeight="1" x14ac:dyDescent="0.25">
      <c r="A42" s="67"/>
      <c r="B42" s="66" t="s">
        <v>16</v>
      </c>
      <c r="C42" s="6" t="s">
        <v>91</v>
      </c>
      <c r="D42" s="22" t="s">
        <v>38</v>
      </c>
      <c r="E42" s="77"/>
      <c r="F42" s="78"/>
      <c r="G42" s="78"/>
      <c r="H42" s="78"/>
      <c r="I42" s="79"/>
    </row>
    <row r="43" spans="1:9" ht="62.25" customHeight="1" x14ac:dyDescent="0.25">
      <c r="A43" s="67"/>
      <c r="B43" s="66"/>
      <c r="C43" s="6" t="s">
        <v>92</v>
      </c>
      <c r="D43" s="22"/>
      <c r="E43" s="40" t="s">
        <v>122</v>
      </c>
      <c r="F43" s="3">
        <v>1</v>
      </c>
      <c r="G43" s="3"/>
      <c r="H43" s="3"/>
      <c r="I43" s="3"/>
    </row>
    <row r="44" spans="1:9" ht="90" x14ac:dyDescent="0.25">
      <c r="A44" s="67"/>
      <c r="B44" s="66"/>
      <c r="C44" s="6" t="s">
        <v>93</v>
      </c>
      <c r="D44" s="22"/>
      <c r="E44" s="40" t="s">
        <v>121</v>
      </c>
      <c r="F44" s="3"/>
      <c r="G44" s="3"/>
      <c r="H44" s="3">
        <v>1</v>
      </c>
      <c r="I44" s="3"/>
    </row>
    <row r="45" spans="1:9" ht="75" customHeight="1" x14ac:dyDescent="0.25">
      <c r="A45" s="67"/>
      <c r="B45" s="66"/>
      <c r="C45" s="6" t="s">
        <v>94</v>
      </c>
      <c r="D45" s="54"/>
      <c r="E45" s="40" t="s">
        <v>123</v>
      </c>
      <c r="F45" s="3"/>
      <c r="G45" s="3"/>
      <c r="H45" s="3">
        <v>1</v>
      </c>
      <c r="I45" s="3"/>
    </row>
    <row r="46" spans="1:9" ht="33.75" x14ac:dyDescent="0.25">
      <c r="A46" s="67"/>
      <c r="B46" s="66"/>
      <c r="C46" s="6" t="s">
        <v>95</v>
      </c>
      <c r="D46" s="54"/>
      <c r="E46" s="40" t="s">
        <v>123</v>
      </c>
      <c r="F46" s="3"/>
      <c r="G46" s="3"/>
      <c r="H46" s="3">
        <v>1</v>
      </c>
      <c r="I46" s="3"/>
    </row>
    <row r="47" spans="1:9" ht="61.5" customHeight="1" x14ac:dyDescent="0.25">
      <c r="A47" s="67"/>
      <c r="B47" s="66"/>
      <c r="C47" s="6" t="s">
        <v>96</v>
      </c>
      <c r="D47" s="54"/>
      <c r="E47" s="40" t="s">
        <v>123</v>
      </c>
      <c r="F47" s="3"/>
      <c r="G47" s="3"/>
      <c r="H47" s="3">
        <v>1</v>
      </c>
      <c r="I47" s="3"/>
    </row>
    <row r="48" spans="1:9" ht="33.75" x14ac:dyDescent="0.25">
      <c r="A48" s="67"/>
      <c r="B48" s="66"/>
      <c r="C48" s="6" t="s">
        <v>97</v>
      </c>
      <c r="D48" s="54"/>
      <c r="E48" s="40" t="s">
        <v>124</v>
      </c>
      <c r="F48" s="3"/>
      <c r="G48" s="3"/>
      <c r="H48" s="3"/>
      <c r="I48" s="3">
        <v>1</v>
      </c>
    </row>
    <row r="49" spans="1:10" ht="33.75" x14ac:dyDescent="0.25">
      <c r="A49" s="67"/>
      <c r="B49" s="66"/>
      <c r="C49" s="6" t="s">
        <v>98</v>
      </c>
      <c r="D49" s="54"/>
      <c r="E49" s="40" t="s">
        <v>124</v>
      </c>
      <c r="F49" s="3"/>
      <c r="G49" s="3"/>
      <c r="H49" s="3">
        <v>1</v>
      </c>
      <c r="I49" s="3"/>
    </row>
    <row r="50" spans="1:10" ht="45" x14ac:dyDescent="0.25">
      <c r="A50" s="67"/>
      <c r="B50" s="66"/>
      <c r="C50" s="14" t="s">
        <v>66</v>
      </c>
      <c r="D50" s="54"/>
      <c r="E50" s="40" t="s">
        <v>51</v>
      </c>
      <c r="F50" s="11"/>
      <c r="G50" s="11"/>
      <c r="H50" s="11"/>
      <c r="I50" s="11"/>
    </row>
    <row r="51" spans="1:10" ht="27" customHeight="1" x14ac:dyDescent="0.25">
      <c r="A51" s="27">
        <v>23</v>
      </c>
      <c r="B51" s="71" t="s">
        <v>43</v>
      </c>
      <c r="C51" s="72"/>
      <c r="D51" s="73"/>
      <c r="E51" s="43">
        <f>+F51+G51+H51+I51</f>
        <v>23</v>
      </c>
      <c r="F51" s="29">
        <f>SUM(F26:F50)</f>
        <v>14</v>
      </c>
      <c r="G51" s="29">
        <f t="shared" ref="G51:I51" si="0">SUM(G26:G50)</f>
        <v>1</v>
      </c>
      <c r="H51" s="29">
        <f t="shared" si="0"/>
        <v>6</v>
      </c>
      <c r="I51" s="29">
        <f t="shared" si="0"/>
        <v>2</v>
      </c>
    </row>
    <row r="52" spans="1:10" ht="20.25" x14ac:dyDescent="0.25">
      <c r="A52" s="74" t="s">
        <v>46</v>
      </c>
      <c r="B52" s="75"/>
      <c r="C52" s="75"/>
      <c r="D52" s="75"/>
      <c r="E52" s="75"/>
      <c r="F52" s="76">
        <f>+(F56+H56)/E56</f>
        <v>0.5</v>
      </c>
      <c r="G52" s="76"/>
      <c r="H52" s="76"/>
      <c r="I52" s="76"/>
    </row>
    <row r="53" spans="1:10" s="13" customFormat="1" x14ac:dyDescent="0.25">
      <c r="A53" s="7" t="s">
        <v>0</v>
      </c>
      <c r="B53" s="7" t="s">
        <v>1</v>
      </c>
      <c r="C53" s="7" t="s">
        <v>2</v>
      </c>
      <c r="D53" s="46" t="s">
        <v>44</v>
      </c>
      <c r="E53" s="38" t="s">
        <v>45</v>
      </c>
      <c r="F53" s="7" t="s">
        <v>39</v>
      </c>
      <c r="G53" s="7" t="s">
        <v>40</v>
      </c>
      <c r="H53" s="7" t="s">
        <v>41</v>
      </c>
      <c r="I53" s="7" t="s">
        <v>42</v>
      </c>
    </row>
    <row r="54" spans="1:10" ht="79.5" customHeight="1" x14ac:dyDescent="0.25">
      <c r="A54" s="63" t="s">
        <v>46</v>
      </c>
      <c r="B54" s="64" t="s">
        <v>17</v>
      </c>
      <c r="C54" s="6" t="s">
        <v>49</v>
      </c>
      <c r="D54" s="55" t="s">
        <v>29</v>
      </c>
      <c r="E54" s="83" t="s">
        <v>125</v>
      </c>
      <c r="F54" s="12"/>
      <c r="G54" s="12">
        <v>1</v>
      </c>
      <c r="H54" s="12"/>
      <c r="I54" s="12"/>
    </row>
    <row r="55" spans="1:10" ht="56.25" x14ac:dyDescent="0.25">
      <c r="A55" s="63"/>
      <c r="B55" s="64"/>
      <c r="C55" s="6" t="s">
        <v>50</v>
      </c>
      <c r="D55" s="55" t="s">
        <v>28</v>
      </c>
      <c r="E55" s="84"/>
      <c r="F55" s="12">
        <v>1</v>
      </c>
      <c r="G55" s="12"/>
      <c r="H55" s="12"/>
      <c r="I55" s="12"/>
    </row>
    <row r="56" spans="1:10" s="9" customFormat="1" ht="28.5" customHeight="1" x14ac:dyDescent="0.25">
      <c r="A56" s="10">
        <v>2</v>
      </c>
      <c r="B56" s="71" t="s">
        <v>43</v>
      </c>
      <c r="C56" s="72"/>
      <c r="D56" s="73"/>
      <c r="E56" s="41">
        <f>+F56+G56+H56+I56</f>
        <v>2</v>
      </c>
      <c r="F56" s="31">
        <f>SUM(F54:F55)</f>
        <v>1</v>
      </c>
      <c r="G56" s="31">
        <f t="shared" ref="G56:I56" si="1">SUM(G54:G55)</f>
        <v>1</v>
      </c>
      <c r="H56" s="31">
        <f t="shared" si="1"/>
        <v>0</v>
      </c>
      <c r="I56" s="31">
        <f t="shared" si="1"/>
        <v>0</v>
      </c>
    </row>
    <row r="57" spans="1:10" x14ac:dyDescent="0.25">
      <c r="A57" s="57" t="s">
        <v>126</v>
      </c>
      <c r="B57" s="58"/>
      <c r="C57" s="58"/>
      <c r="D57" s="58"/>
      <c r="E57" s="44"/>
      <c r="F57" s="25"/>
      <c r="G57" s="25"/>
      <c r="H57" s="25"/>
      <c r="I57" s="25"/>
    </row>
    <row r="58" spans="1:10" ht="34.5" customHeight="1" x14ac:dyDescent="0.25">
      <c r="A58" s="59"/>
      <c r="B58" s="60"/>
      <c r="C58" s="60"/>
      <c r="D58" s="60"/>
      <c r="E58" s="36" t="str">
        <f>+A5</f>
        <v>5.2 COMPONENTE PRESTACIÓN DE SERVICIOS</v>
      </c>
      <c r="F58" s="26">
        <f>+F23</f>
        <v>2</v>
      </c>
      <c r="G58" s="26">
        <f t="shared" ref="G58:I58" si="2">+G23</f>
        <v>6</v>
      </c>
      <c r="H58" s="26">
        <f t="shared" si="2"/>
        <v>2</v>
      </c>
      <c r="I58" s="26">
        <f t="shared" si="2"/>
        <v>2</v>
      </c>
      <c r="J58" s="33">
        <f>+F5</f>
        <v>0.33333333333333331</v>
      </c>
    </row>
    <row r="59" spans="1:10" ht="27" customHeight="1" x14ac:dyDescent="0.25">
      <c r="A59" s="59"/>
      <c r="B59" s="60"/>
      <c r="C59" s="60"/>
      <c r="D59" s="60"/>
      <c r="E59" s="36" t="str">
        <f>+A26</f>
        <v>5.3. COMPONENTE PRESTACIÓN DE SERVICIOS DE PROMOCIÓN Y DETECCION</v>
      </c>
      <c r="F59" s="26">
        <f>+F51</f>
        <v>14</v>
      </c>
      <c r="G59" s="26">
        <f t="shared" ref="G59:I59" si="3">+G51</f>
        <v>1</v>
      </c>
      <c r="H59" s="26">
        <f t="shared" si="3"/>
        <v>6</v>
      </c>
      <c r="I59" s="26">
        <f t="shared" si="3"/>
        <v>2</v>
      </c>
      <c r="J59" s="35">
        <f>+F24</f>
        <v>0.86956521739130432</v>
      </c>
    </row>
    <row r="60" spans="1:10" ht="18.75" customHeight="1" x14ac:dyDescent="0.25">
      <c r="A60" s="59"/>
      <c r="B60" s="60"/>
      <c r="C60" s="60"/>
      <c r="D60" s="60"/>
      <c r="E60" s="36" t="str">
        <f>+A54</f>
        <v>5.4  INFORMACION</v>
      </c>
      <c r="F60" s="26">
        <f>+F56</f>
        <v>1</v>
      </c>
      <c r="G60" s="26">
        <f t="shared" ref="G60:I60" si="4">+G56</f>
        <v>1</v>
      </c>
      <c r="H60" s="26">
        <f t="shared" si="4"/>
        <v>0</v>
      </c>
      <c r="I60" s="26">
        <f t="shared" si="4"/>
        <v>0</v>
      </c>
      <c r="J60" s="33">
        <f>+F52</f>
        <v>0.5</v>
      </c>
    </row>
    <row r="61" spans="1:10" ht="31.5" customHeight="1" x14ac:dyDescent="0.25">
      <c r="A61" s="61"/>
      <c r="B61" s="62"/>
      <c r="C61" s="62"/>
      <c r="D61" s="62"/>
      <c r="E61" s="36" t="s">
        <v>43</v>
      </c>
      <c r="F61" s="28">
        <f>+F60+F59+F58</f>
        <v>17</v>
      </c>
      <c r="G61" s="28">
        <f t="shared" ref="G61:I61" si="5">+G60+G59+G58</f>
        <v>8</v>
      </c>
      <c r="H61" s="28">
        <f t="shared" si="5"/>
        <v>8</v>
      </c>
      <c r="I61" s="28">
        <f t="shared" si="5"/>
        <v>4</v>
      </c>
      <c r="J61" s="34">
        <f>+(F61+H61)/+(F61+G61+H61+I61)</f>
        <v>0.67567567567567566</v>
      </c>
    </row>
    <row r="64" spans="1:10" ht="18.75" x14ac:dyDescent="0.3">
      <c r="A64" s="24" t="s">
        <v>18</v>
      </c>
      <c r="B64" s="2"/>
    </row>
    <row r="65" spans="1:2" ht="18.75" x14ac:dyDescent="0.3">
      <c r="A65" s="24" t="s">
        <v>19</v>
      </c>
      <c r="B65" s="2"/>
    </row>
    <row r="66" spans="1:2" ht="18.75" x14ac:dyDescent="0.3">
      <c r="A66" s="24" t="s">
        <v>20</v>
      </c>
      <c r="B66" s="2"/>
    </row>
  </sheetData>
  <mergeCells count="26">
    <mergeCell ref="F5:I5"/>
    <mergeCell ref="B51:D51"/>
    <mergeCell ref="B56:D56"/>
    <mergeCell ref="A52:E52"/>
    <mergeCell ref="F52:I52"/>
    <mergeCell ref="E42:I42"/>
    <mergeCell ref="A24:E24"/>
    <mergeCell ref="F24:I24"/>
    <mergeCell ref="E54:E55"/>
    <mergeCell ref="B20:B22"/>
    <mergeCell ref="B18:B19"/>
    <mergeCell ref="B14:B16"/>
    <mergeCell ref="B12:B13"/>
    <mergeCell ref="A7:A22"/>
    <mergeCell ref="B7:B9"/>
    <mergeCell ref="B23:D23"/>
    <mergeCell ref="A1:B3"/>
    <mergeCell ref="A57:D61"/>
    <mergeCell ref="A54:A55"/>
    <mergeCell ref="B54:B55"/>
    <mergeCell ref="D36:D38"/>
    <mergeCell ref="B29:B41"/>
    <mergeCell ref="A26:A50"/>
    <mergeCell ref="B26:B28"/>
    <mergeCell ref="B42:B50"/>
    <mergeCell ref="A5:E5"/>
  </mergeCells>
  <conditionalFormatting sqref="E56">
    <cfRule type="cellIs" dxfId="3" priority="2" operator="notEqual">
      <formula>$A$56</formula>
    </cfRule>
    <cfRule type="cellIs" dxfId="2" priority="4" operator="notEqual">
      <formula>$A$56</formula>
    </cfRule>
  </conditionalFormatting>
  <conditionalFormatting sqref="E51">
    <cfRule type="cellIs" dxfId="1" priority="3" operator="notEqual">
      <formula>$A$51</formula>
    </cfRule>
  </conditionalFormatting>
  <conditionalFormatting sqref="E23">
    <cfRule type="cellIs" dxfId="0" priority="1" operator="notEqual">
      <formula>$A$23</formula>
    </cfRule>
  </conditionalFormatting>
  <dataValidations count="4">
    <dataValidation type="whole" operator="equal" showInputMessage="1" showErrorMessage="1" sqref="F26:I41 F43:I49 F20:I21 F14:I15 F7:I12 F17:I18" xr:uid="{00000000-0002-0000-0200-000000000000}">
      <formula1>1</formula1>
    </dataValidation>
    <dataValidation type="whole" operator="equal" allowBlank="1" showInputMessage="1" showErrorMessage="1" sqref="F54:I55" xr:uid="{00000000-0002-0000-0200-000001000000}">
      <formula1>1</formula1>
    </dataValidation>
    <dataValidation type="whole" operator="equal" showInputMessage="1" showErrorMessage="1" sqref="F50:I50 F22:I22 F19:I19 F16:I16 F13:I13" xr:uid="{00000000-0002-0000-0200-000002000000}">
      <formula1>0</formula1>
    </dataValidation>
    <dataValidation type="whole" operator="equal" allowBlank="1" showInputMessage="1" showErrorMessage="1" sqref="E42:I42" xr:uid="{00000000-0002-0000-0200-000003000000}">
      <formula1>0</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5.S.Bucal EAPB Asmet Salud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Usuario de Windows</cp:lastModifiedBy>
  <dcterms:created xsi:type="dcterms:W3CDTF">2021-01-28T18:37:39Z</dcterms:created>
  <dcterms:modified xsi:type="dcterms:W3CDTF">2021-06-21T15:14:38Z</dcterms:modified>
</cp:coreProperties>
</file>