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NUEVO CONTRATO SSP\INFORME 8\EVENTO 354\"/>
    </mc:Choice>
  </mc:AlternateContent>
  <xr:revisionPtr revIDLastSave="0" documentId="13_ncr:1_{82A0B5E8-2F6D-4E42-BEB4-D4E768A2B75F}" xr6:coauthVersionLast="46" xr6:coauthVersionMax="46" xr10:uidLastSave="{00000000-0000-0000-0000-000000000000}"/>
  <bookViews>
    <workbookView xWindow="-120" yWindow="-120" windowWidth="20730" windowHeight="11160" xr2:uid="{F81E4D12-43B4-4BB9-9728-72D93A375595}"/>
  </bookViews>
  <sheets>
    <sheet name="SEGUIMIENTO" sheetId="1" r:id="rId1"/>
    <sheet name="Ind_Dosis_Diarias " sheetId="2" r:id="rId2"/>
    <sheet name="%Cumplimiento_ Notificacion" sheetId="3" r:id="rId3"/>
  </sheets>
  <definedNames>
    <definedName name="SegmentaciónDeDatos_nom_upgd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J11" i="1"/>
  <c r="K11" i="1"/>
  <c r="L11" i="1"/>
  <c r="M11" i="1"/>
  <c r="B11" i="1"/>
  <c r="Z5" i="3"/>
  <c r="W7" i="3"/>
  <c r="X7" i="3"/>
  <c r="Y7" i="3"/>
  <c r="N7" i="3"/>
  <c r="O7" i="3"/>
  <c r="P7" i="3"/>
  <c r="Q7" i="3"/>
  <c r="R7" i="3"/>
  <c r="T7" i="3"/>
  <c r="U7" i="3"/>
  <c r="V7" i="3"/>
  <c r="M7" i="3"/>
  <c r="S5" i="3" l="1"/>
</calcChain>
</file>

<file path=xl/sharedStrings.xml><?xml version="1.0" encoding="utf-8"?>
<sst xmlns="http://schemas.openxmlformats.org/spreadsheetml/2006/main" count="80" uniqueCount="66">
  <si>
    <t>nom_upgd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</si>
  <si>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</si>
  <si>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</si>
  <si>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</si>
  <si>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</si>
  <si>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</si>
  <si>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</si>
  <si>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</si>
  <si>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</si>
  <si>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</si>
  <si>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 general</t>
  </si>
  <si>
    <t>CAJA DE COMPENSACION FAMILIAR DE RISARALDA COMFAMI</t>
  </si>
  <si>
    <t>CLINICA LOS ROSALES</t>
  </si>
  <si>
    <t>CORPORACIÓN MEDICA SALUD PARA LOS COLOMBIANOS - CM</t>
  </si>
  <si>
    <t>DUMIAN MÉDICAL SAS</t>
  </si>
  <si>
    <t>ESE HOSPITAL UNIVERSITARIO SAN JORGE DE PEREIRA</t>
  </si>
  <si>
    <t>LIGA CONTRA EL CANCER SECCIONAL RISARALDA</t>
  </si>
  <si>
    <t>ONCOLOGOS DEL OCCIDENTE SA</t>
  </si>
  <si>
    <t>SOCIEDAD COMERCIALIZADORA DE INSUMOS Y SERVICIOS M</t>
  </si>
  <si>
    <t>octubre</t>
  </si>
  <si>
    <t>novienbre</t>
  </si>
  <si>
    <t>diciembre</t>
  </si>
  <si>
    <t>Tipo_Indicador</t>
  </si>
  <si>
    <t>Nombre_Indicador</t>
  </si>
  <si>
    <t>Definicion</t>
  </si>
  <si>
    <t>Periodicidad</t>
  </si>
  <si>
    <t>Proposito</t>
  </si>
  <si>
    <t>Definición operacional</t>
  </si>
  <si>
    <t>Coeficiente de multiplicación</t>
  </si>
  <si>
    <t>Fuente de información</t>
  </si>
  <si>
    <t>Interpretación del resultado</t>
  </si>
  <si>
    <t>Nivel</t>
  </si>
  <si>
    <t>Meta</t>
  </si>
  <si>
    <t>Dosis Diarias Definidas (DDD) por 100 camas-día</t>
  </si>
  <si>
    <t>Proceso</t>
  </si>
  <si>
    <t>La DDD es la dosis de mantenimiento promedio por día prevista para la indicación principal de un me
dicamento en adultos y se encuentra estandarizada por el centro colaborador de la OMS en metodología
estadística de los medicamentos de Oslo, Noruega</t>
  </si>
  <si>
    <t>Mensual</t>
  </si>
  <si>
    <t>Brindar información estandarizada acerca del uso de antibióticos a nivel hospitalario que aporte al diseño e
implementación de acciones, que mejoren su utilización y contribuyan a la contención de la resistencia a los
antimicrobianos</t>
  </si>
  <si>
    <t>Dosis Diarias Definidas (DDD) por 100 camas-día:
Numerador: Número de DDD*
Denominador: No. camas x proporción de ocupación** x tiempo (días del mes)
*Número de DDD:
Numerador: Antibiótico consumido (gr) en un mes ó periodo de tiempo
Denominador: DDD del medicamento (gramos) según OMS (Ver anexo 1)
**Proporción de ocupación
Numerador: Total días de ocupación de camas en el mes
Denominador: Total camas disponibles en el mes (se calcula multiplicando el número de camas del servicio x
los días del mes)</t>
  </si>
  <si>
    <t>Archivos planos (Sivigila)</t>
  </si>
  <si>
    <t>Por cada 100 camas del servicio ____, se van a encontrar cada día ___ pacientes consumiendo _____
gramos del antibiótico _____</t>
  </si>
  <si>
    <t>Nacional, departamental, municipal y por evento</t>
  </si>
  <si>
    <t>No Aplica</t>
  </si>
  <si>
    <t>Porcentaje de cumplimiento de notificación</t>
  </si>
  <si>
    <t>Resultado</t>
  </si>
  <si>
    <t>Porcentaje de cumplimiento en la notificación de las UPGD por entidad territorial</t>
  </si>
  <si>
    <t>Semestral</t>
  </si>
  <si>
    <t>Evaluar el cumplimiento en la notificación de CAB por las UPGD de cada entidad territorial</t>
  </si>
  <si>
    <t>Nacional, departamental, municipal</t>
  </si>
  <si>
    <r>
      <rPr>
        <b/>
        <sz val="8"/>
        <rFont val="Arial"/>
        <family val="2"/>
      </rPr>
      <t>Numerador:</t>
    </r>
    <r>
      <rPr>
        <sz val="8"/>
        <rFont val="Arial"/>
        <family val="2"/>
      </rPr>
      <t xml:space="preserve"> número de UPGD de la entidad territorial que se encuentren al día en la notificación del evento a la
fecha de corte. 
</t>
    </r>
    <r>
      <rPr>
        <b/>
        <sz val="8"/>
        <rFont val="Arial"/>
        <family val="2"/>
      </rPr>
      <t>Denominador:</t>
    </r>
    <r>
      <rPr>
        <sz val="8"/>
        <rFont val="Arial"/>
        <family val="2"/>
      </rPr>
      <t xml:space="preserve"> Total de UPGD de la entidad territorial que se encuentren integradas a la vigilancia del evento</t>
    </r>
  </si>
  <si>
    <t>Porcentaje de cumplimiento en la notificación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</si>
  <si>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</si>
  <si>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</si>
  <si>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</si>
  <si>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</si>
  <si>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</si>
  <si>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</si>
  <si>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</si>
  <si>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</si>
  <si>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</si>
  <si>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</si>
  <si>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</si>
  <si>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</si>
  <si>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Semestre 1 - 2021</t>
  </si>
  <si>
    <t>Semestre 2 - 2021</t>
  </si>
  <si>
    <t>% Obtenido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</si>
</sst>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4" fillId="0" borderId="4" xfId="0" applyFont="1" applyBorder="1"/>
    <xf numFmtId="9" fontId="4" fillId="0" borderId="4" xfId="1" applyFont="1" applyBorder="1"/>
    <xf numFmtId="9" fontId="4" fillId="3" borderId="4" xfId="1" applyFont="1" applyFill="1" applyBorder="1"/>
    <xf numFmtId="9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9" fontId="3" fillId="0" borderId="8" xfId="0" applyNumberFormat="1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40">
    <dxf>
      <fill>
        <gradientFill degree="90">
          <stop position="0">
            <color theme="0"/>
          </stop>
          <stop position="1">
            <color rgb="FF0CFC29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CFC29"/>
          </stop>
        </gradientFill>
      </fill>
    </dxf>
    <dxf>
      <fill>
        <gradientFill degree="90">
          <stop position="0">
            <color theme="0"/>
          </stop>
          <stop position="1">
            <color rgb="FF0CFC29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theme="0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CFC29"/>
          </stop>
        </gradient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gradientFill degree="90">
          <stop position="0">
            <color theme="0"/>
          </stop>
          <stop position="1">
            <color rgb="FF16F21B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16F21B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16F21B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Light16"/>
  <colors>
    <mruColors>
      <color rgb="FF0CF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baseline="0">
                <a:solidFill>
                  <a:sysClr val="windowText" lastClr="000000"/>
                </a:solidFill>
              </a:rPr>
              <a:t>REPORTE MENSUAL UPGD</a:t>
            </a:r>
            <a:endParaRPr lang="es-CO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SEGUIMIENTO!$B$2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SEGUIMIENTO!$B$3:$B$10</c:f>
              <c:numCache>
                <c:formatCode>General</c:formatCode>
                <c:ptCount val="8"/>
                <c:pt idx="0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B-42A1-A44B-81E3B38013F2}"/>
            </c:ext>
          </c:extLst>
        </c:ser>
        <c:ser>
          <c:idx val="1"/>
          <c:order val="1"/>
          <c:tx>
            <c:strRef>
              <c:f>SEGUIMIENTO!$C$2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SEGUIMIENTO!$C$3:$C$10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B-42A1-A44B-81E3B38013F2}"/>
            </c:ext>
          </c:extLst>
        </c:ser>
        <c:ser>
          <c:idx val="2"/>
          <c:order val="2"/>
          <c:tx>
            <c:strRef>
              <c:f>SEGUIMIENTO!$D$2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SEGUIMIENTO!$D$3:$D$10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B-42A1-A44B-81E3B38013F2}"/>
            </c:ext>
          </c:extLst>
        </c:ser>
        <c:ser>
          <c:idx val="3"/>
          <c:order val="3"/>
          <c:tx>
            <c:strRef>
              <c:f>SEGUIMIENTO!$E$2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SEGUIMIENTO!$E$3:$E$10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4B-42A1-A44B-81E3B38013F2}"/>
            </c:ext>
          </c:extLst>
        </c:ser>
        <c:ser>
          <c:idx val="4"/>
          <c:order val="4"/>
          <c:tx>
            <c:strRef>
              <c:f>SEGUIMIENTO!$F$2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SEGUIMIENTO!$F$3:$F$10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4B-42A1-A44B-81E3B38013F2}"/>
            </c:ext>
          </c:extLst>
        </c:ser>
        <c:ser>
          <c:idx val="5"/>
          <c:order val="5"/>
          <c:tx>
            <c:strRef>
              <c:f>SEGUIMIENTO!$G$2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SEGUIMIENTO!$G$3:$G$10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4B-42A1-A44B-81E3B38013F2}"/>
            </c:ext>
          </c:extLst>
        </c:ser>
        <c:ser>
          <c:idx val="6"/>
          <c:order val="6"/>
          <c:tx>
            <c:strRef>
              <c:f>SEGUIMIENTO!$H$2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SEGUIMIENTO!$H$3:$H$10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4B-42A1-A44B-81E3B38013F2}"/>
            </c:ext>
          </c:extLst>
        </c:ser>
        <c:ser>
          <c:idx val="7"/>
          <c:order val="7"/>
          <c:tx>
            <c:strRef>
              <c:f>SEGUIMIENTO!$I$2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SEGUIMIENTO!$I$3:$I$10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4B-42A1-A44B-81E3B38013F2}"/>
            </c:ext>
          </c:extLst>
        </c:ser>
        <c:ser>
          <c:idx val="8"/>
          <c:order val="8"/>
          <c:tx>
            <c:strRef>
              <c:f>SEGUIMIENTO!$J$2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accent3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SEGUIMIENTO!$J$3:$J$10</c:f>
              <c:numCache>
                <c:formatCode>General</c:formatCode>
                <c:ptCount val="8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4B-42A1-A44B-81E3B38013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94544192"/>
        <c:axId val="1294543776"/>
        <c:axId val="0"/>
      </c:bar3DChart>
      <c:catAx>
        <c:axId val="129454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94543776"/>
        <c:crosses val="autoZero"/>
        <c:auto val="1"/>
        <c:lblAlgn val="ctr"/>
        <c:lblOffset val="100"/>
        <c:noMultiLvlLbl val="0"/>
      </c:catAx>
      <c:valAx>
        <c:axId val="12945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9454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11</xdr:row>
      <xdr:rowOff>152400</xdr:rowOff>
    </xdr:from>
    <xdr:to>
      <xdr:col>0</xdr:col>
      <xdr:colOff>1838325</xdr:colOff>
      <xdr:row>26</xdr:row>
      <xdr:rowOff>104775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nom_upgd">
              <a:extLst>
                <a:ext uri="{FF2B5EF4-FFF2-40B4-BE49-F238E27FC236}">
                  <a16:creationId xmlns:a16="http://schemas.microsoft.com/office/drawing/2014/main" id="{F0B76602-BD57-478B-885B-CC78037C08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_upg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" y="193357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2124074</xdr:colOff>
      <xdr:row>12</xdr:row>
      <xdr:rowOff>9524</xdr:rowOff>
    </xdr:from>
    <xdr:to>
      <xdr:col>7</xdr:col>
      <xdr:colOff>257174</xdr:colOff>
      <xdr:row>30</xdr:row>
      <xdr:rowOff>38099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F38279-0EE8-477D-8574-7B01AD2E2F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nom_upgd" xr10:uid="{EC517DB4-EE65-4380-8FC1-254EE4A16EF9}" sourceName="nom_upgd">
  <extLst>
    <x:ext xmlns:x15="http://schemas.microsoft.com/office/spreadsheetml/2010/11/main" uri="{2F2917AC-EB37-4324-AD4E-5DD8C200BD13}">
      <x15:tableSlicerCache tableId="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om_upgd" xr10:uid="{495A1BAA-A07E-47D7-B3E2-F2813FA3765C}" cache="SegmentaciónDeDatos_nom_upgd" caption="nom_upgd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44CB1-AED1-422C-B0B0-6172DF439943}" name="Tabla1" displayName="Tabla1" ref="A2:M11" totalsRowShown="0" headerRowDxfId="30" headerRowBorderDxfId="29" tableBorderDxfId="28" totalsRowBorderDxfId="27">
  <autoFilter ref="A2:M11" xr:uid="{99876369-23F5-49D3-8493-D6115E8206DE}"/>
  <tableColumns count="13">
    <tableColumn id="1" xr3:uid="{9E705815-D888-4AE5-8C83-BEC33B4C5C50}" name="nom_upgd" dataDxfId="26"/>
    <tableColumn id="2" xr3:uid="{953FA4DD-E467-46FF-A3D8-543F56D96114}" name="enero" dataDxfId="25"/>
    <tableColumn id="3" xr3:uid="{1F1BD7FB-DF3F-4C17-9BC3-63E405C8BA35}" name="febrero" dataDxfId="24"/>
    <tableColumn id="4" xr3:uid="{B13F088C-775C-4678-80AF-842AA3F41C4F}" name="marzo" dataDxfId="23"/>
    <tableColumn id="5" xr3:uid="{B8233A4F-B9D6-483A-AF13-2FAC848AE71F}" name="abril" dataDxfId="22"/>
    <tableColumn id="6" xr3:uid="{86A3C271-98AE-4D57-8A4F-64745DAEA1DF}" name="mayo" dataDxfId="21"/>
    <tableColumn id="7" xr3:uid="{A5DF0C13-0BD2-4459-9BFF-236AE17C6DE3}" name="junio" dataDxfId="20"/>
    <tableColumn id="8" xr3:uid="{2C8ACDF9-CAEC-4007-9319-9B78EDF81255}" name="julio" dataDxfId="19"/>
    <tableColumn id="9" xr3:uid="{7B39E1C7-42F4-4A56-B08B-190187F750D4}" name="agosto" dataDxfId="18"/>
    <tableColumn id="10" xr3:uid="{8088B489-2A6F-4F82-BF9D-250518519C9A}" name="septiembre" dataDxfId="17"/>
    <tableColumn id="11" xr3:uid="{70A51C2A-DE03-4D67-9E8D-CACEDC884DE0}" name="octubre" dataDxfId="16"/>
    <tableColumn id="12" xr3:uid="{D9F2BD4B-AAB7-41BB-82FF-3A4CC8189C1D}" name="novienbre" dataDxfId="15"/>
    <tableColumn id="13" xr3:uid="{4B4FA00D-4480-43A4-BDF6-141F465CEF5A}" name="diciembre" dataDxfId="14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1782D-9478-4003-896B-3C9913C0D1AA}">
  <dimension ref="A2:N11"/>
  <sheetViews>
    <sheetView tabSelected="1" workbookViewId="0">
      <selection activeCell="I20" sqref="I20"/>
    </sheetView>
  </sheetViews>
  <sheetFormatPr baseColWidth="10" defaultRowHeight="12.75" x14ac:dyDescent="0.2"/>
  <cols>
    <col min="1" max="1" width="59.28515625" bestFit="1" customWidth="1"/>
    <col min="10" max="13" width="13.28515625" customWidth="1"/>
    <col min="14" max="14" width="13.140625" bestFit="1" customWidth="1"/>
    <col min="260" max="260" width="59.28515625" bestFit="1" customWidth="1"/>
    <col min="269" max="269" width="13.28515625" customWidth="1"/>
    <col min="270" max="270" width="13.140625" bestFit="1" customWidth="1"/>
    <col min="516" max="516" width="59.28515625" bestFit="1" customWidth="1"/>
    <col min="525" max="525" width="13.28515625" customWidth="1"/>
    <col min="526" max="526" width="13.140625" bestFit="1" customWidth="1"/>
    <col min="772" max="772" width="59.28515625" bestFit="1" customWidth="1"/>
    <col min="781" max="781" width="13.28515625" customWidth="1"/>
    <col min="782" max="782" width="13.140625" bestFit="1" customWidth="1"/>
    <col min="1028" max="1028" width="59.28515625" bestFit="1" customWidth="1"/>
    <col min="1037" max="1037" width="13.28515625" customWidth="1"/>
    <col min="1038" max="1038" width="13.140625" bestFit="1" customWidth="1"/>
    <col min="1284" max="1284" width="59.28515625" bestFit="1" customWidth="1"/>
    <col min="1293" max="1293" width="13.28515625" customWidth="1"/>
    <col min="1294" max="1294" width="13.140625" bestFit="1" customWidth="1"/>
    <col min="1540" max="1540" width="59.28515625" bestFit="1" customWidth="1"/>
    <col min="1549" max="1549" width="13.28515625" customWidth="1"/>
    <col min="1550" max="1550" width="13.140625" bestFit="1" customWidth="1"/>
    <col min="1796" max="1796" width="59.28515625" bestFit="1" customWidth="1"/>
    <col min="1805" max="1805" width="13.28515625" customWidth="1"/>
    <col min="1806" max="1806" width="13.140625" bestFit="1" customWidth="1"/>
    <col min="2052" max="2052" width="59.28515625" bestFit="1" customWidth="1"/>
    <col min="2061" max="2061" width="13.28515625" customWidth="1"/>
    <col min="2062" max="2062" width="13.140625" bestFit="1" customWidth="1"/>
    <col min="2308" max="2308" width="59.28515625" bestFit="1" customWidth="1"/>
    <col min="2317" max="2317" width="13.28515625" customWidth="1"/>
    <col min="2318" max="2318" width="13.140625" bestFit="1" customWidth="1"/>
    <col min="2564" max="2564" width="59.28515625" bestFit="1" customWidth="1"/>
    <col min="2573" max="2573" width="13.28515625" customWidth="1"/>
    <col min="2574" max="2574" width="13.140625" bestFit="1" customWidth="1"/>
    <col min="2820" max="2820" width="59.28515625" bestFit="1" customWidth="1"/>
    <col min="2829" max="2829" width="13.28515625" customWidth="1"/>
    <col min="2830" max="2830" width="13.140625" bestFit="1" customWidth="1"/>
    <col min="3076" max="3076" width="59.28515625" bestFit="1" customWidth="1"/>
    <col min="3085" max="3085" width="13.28515625" customWidth="1"/>
    <col min="3086" max="3086" width="13.140625" bestFit="1" customWidth="1"/>
    <col min="3332" max="3332" width="59.28515625" bestFit="1" customWidth="1"/>
    <col min="3341" max="3341" width="13.28515625" customWidth="1"/>
    <col min="3342" max="3342" width="13.140625" bestFit="1" customWidth="1"/>
    <col min="3588" max="3588" width="59.28515625" bestFit="1" customWidth="1"/>
    <col min="3597" max="3597" width="13.28515625" customWidth="1"/>
    <col min="3598" max="3598" width="13.140625" bestFit="1" customWidth="1"/>
    <col min="3844" max="3844" width="59.28515625" bestFit="1" customWidth="1"/>
    <col min="3853" max="3853" width="13.28515625" customWidth="1"/>
    <col min="3854" max="3854" width="13.140625" bestFit="1" customWidth="1"/>
    <col min="4100" max="4100" width="59.28515625" bestFit="1" customWidth="1"/>
    <col min="4109" max="4109" width="13.28515625" customWidth="1"/>
    <col min="4110" max="4110" width="13.140625" bestFit="1" customWidth="1"/>
    <col min="4356" max="4356" width="59.28515625" bestFit="1" customWidth="1"/>
    <col min="4365" max="4365" width="13.28515625" customWidth="1"/>
    <col min="4366" max="4366" width="13.140625" bestFit="1" customWidth="1"/>
    <col min="4612" max="4612" width="59.28515625" bestFit="1" customWidth="1"/>
    <col min="4621" max="4621" width="13.28515625" customWidth="1"/>
    <col min="4622" max="4622" width="13.140625" bestFit="1" customWidth="1"/>
    <col min="4868" max="4868" width="59.28515625" bestFit="1" customWidth="1"/>
    <col min="4877" max="4877" width="13.28515625" customWidth="1"/>
    <col min="4878" max="4878" width="13.140625" bestFit="1" customWidth="1"/>
    <col min="5124" max="5124" width="59.28515625" bestFit="1" customWidth="1"/>
    <col min="5133" max="5133" width="13.28515625" customWidth="1"/>
    <col min="5134" max="5134" width="13.140625" bestFit="1" customWidth="1"/>
    <col min="5380" max="5380" width="59.28515625" bestFit="1" customWidth="1"/>
    <col min="5389" max="5389" width="13.28515625" customWidth="1"/>
    <col min="5390" max="5390" width="13.140625" bestFit="1" customWidth="1"/>
    <col min="5636" max="5636" width="59.28515625" bestFit="1" customWidth="1"/>
    <col min="5645" max="5645" width="13.28515625" customWidth="1"/>
    <col min="5646" max="5646" width="13.140625" bestFit="1" customWidth="1"/>
    <col min="5892" max="5892" width="59.28515625" bestFit="1" customWidth="1"/>
    <col min="5901" max="5901" width="13.28515625" customWidth="1"/>
    <col min="5902" max="5902" width="13.140625" bestFit="1" customWidth="1"/>
    <col min="6148" max="6148" width="59.28515625" bestFit="1" customWidth="1"/>
    <col min="6157" max="6157" width="13.28515625" customWidth="1"/>
    <col min="6158" max="6158" width="13.140625" bestFit="1" customWidth="1"/>
    <col min="6404" max="6404" width="59.28515625" bestFit="1" customWidth="1"/>
    <col min="6413" max="6413" width="13.28515625" customWidth="1"/>
    <col min="6414" max="6414" width="13.140625" bestFit="1" customWidth="1"/>
    <col min="6660" max="6660" width="59.28515625" bestFit="1" customWidth="1"/>
    <col min="6669" max="6669" width="13.28515625" customWidth="1"/>
    <col min="6670" max="6670" width="13.140625" bestFit="1" customWidth="1"/>
    <col min="6916" max="6916" width="59.28515625" bestFit="1" customWidth="1"/>
    <col min="6925" max="6925" width="13.28515625" customWidth="1"/>
    <col min="6926" max="6926" width="13.140625" bestFit="1" customWidth="1"/>
    <col min="7172" max="7172" width="59.28515625" bestFit="1" customWidth="1"/>
    <col min="7181" max="7181" width="13.28515625" customWidth="1"/>
    <col min="7182" max="7182" width="13.140625" bestFit="1" customWidth="1"/>
    <col min="7428" max="7428" width="59.28515625" bestFit="1" customWidth="1"/>
    <col min="7437" max="7437" width="13.28515625" customWidth="1"/>
    <col min="7438" max="7438" width="13.140625" bestFit="1" customWidth="1"/>
    <col min="7684" max="7684" width="59.28515625" bestFit="1" customWidth="1"/>
    <col min="7693" max="7693" width="13.28515625" customWidth="1"/>
    <col min="7694" max="7694" width="13.140625" bestFit="1" customWidth="1"/>
    <col min="7940" max="7940" width="59.28515625" bestFit="1" customWidth="1"/>
    <col min="7949" max="7949" width="13.28515625" customWidth="1"/>
    <col min="7950" max="7950" width="13.140625" bestFit="1" customWidth="1"/>
    <col min="8196" max="8196" width="59.28515625" bestFit="1" customWidth="1"/>
    <col min="8205" max="8205" width="13.28515625" customWidth="1"/>
    <col min="8206" max="8206" width="13.140625" bestFit="1" customWidth="1"/>
    <col min="8452" max="8452" width="59.28515625" bestFit="1" customWidth="1"/>
    <col min="8461" max="8461" width="13.28515625" customWidth="1"/>
    <col min="8462" max="8462" width="13.140625" bestFit="1" customWidth="1"/>
    <col min="8708" max="8708" width="59.28515625" bestFit="1" customWidth="1"/>
    <col min="8717" max="8717" width="13.28515625" customWidth="1"/>
    <col min="8718" max="8718" width="13.140625" bestFit="1" customWidth="1"/>
    <col min="8964" max="8964" width="59.28515625" bestFit="1" customWidth="1"/>
    <col min="8973" max="8973" width="13.28515625" customWidth="1"/>
    <col min="8974" max="8974" width="13.140625" bestFit="1" customWidth="1"/>
    <col min="9220" max="9220" width="59.28515625" bestFit="1" customWidth="1"/>
    <col min="9229" max="9229" width="13.28515625" customWidth="1"/>
    <col min="9230" max="9230" width="13.140625" bestFit="1" customWidth="1"/>
    <col min="9476" max="9476" width="59.28515625" bestFit="1" customWidth="1"/>
    <col min="9485" max="9485" width="13.28515625" customWidth="1"/>
    <col min="9486" max="9486" width="13.140625" bestFit="1" customWidth="1"/>
    <col min="9732" max="9732" width="59.28515625" bestFit="1" customWidth="1"/>
    <col min="9741" max="9741" width="13.28515625" customWidth="1"/>
    <col min="9742" max="9742" width="13.140625" bestFit="1" customWidth="1"/>
    <col min="9988" max="9988" width="59.28515625" bestFit="1" customWidth="1"/>
    <col min="9997" max="9997" width="13.28515625" customWidth="1"/>
    <col min="9998" max="9998" width="13.140625" bestFit="1" customWidth="1"/>
    <col min="10244" max="10244" width="59.28515625" bestFit="1" customWidth="1"/>
    <col min="10253" max="10253" width="13.28515625" customWidth="1"/>
    <col min="10254" max="10254" width="13.140625" bestFit="1" customWidth="1"/>
    <col min="10500" max="10500" width="59.28515625" bestFit="1" customWidth="1"/>
    <col min="10509" max="10509" width="13.28515625" customWidth="1"/>
    <col min="10510" max="10510" width="13.140625" bestFit="1" customWidth="1"/>
    <col min="10756" max="10756" width="59.28515625" bestFit="1" customWidth="1"/>
    <col min="10765" max="10765" width="13.28515625" customWidth="1"/>
    <col min="10766" max="10766" width="13.140625" bestFit="1" customWidth="1"/>
    <col min="11012" max="11012" width="59.28515625" bestFit="1" customWidth="1"/>
    <col min="11021" max="11021" width="13.28515625" customWidth="1"/>
    <col min="11022" max="11022" width="13.140625" bestFit="1" customWidth="1"/>
    <col min="11268" max="11268" width="59.28515625" bestFit="1" customWidth="1"/>
    <col min="11277" max="11277" width="13.28515625" customWidth="1"/>
    <col min="11278" max="11278" width="13.140625" bestFit="1" customWidth="1"/>
    <col min="11524" max="11524" width="59.28515625" bestFit="1" customWidth="1"/>
    <col min="11533" max="11533" width="13.28515625" customWidth="1"/>
    <col min="11534" max="11534" width="13.140625" bestFit="1" customWidth="1"/>
    <col min="11780" max="11780" width="59.28515625" bestFit="1" customWidth="1"/>
    <col min="11789" max="11789" width="13.28515625" customWidth="1"/>
    <col min="11790" max="11790" width="13.140625" bestFit="1" customWidth="1"/>
    <col min="12036" max="12036" width="59.28515625" bestFit="1" customWidth="1"/>
    <col min="12045" max="12045" width="13.28515625" customWidth="1"/>
    <col min="12046" max="12046" width="13.140625" bestFit="1" customWidth="1"/>
    <col min="12292" max="12292" width="59.28515625" bestFit="1" customWidth="1"/>
    <col min="12301" max="12301" width="13.28515625" customWidth="1"/>
    <col min="12302" max="12302" width="13.140625" bestFit="1" customWidth="1"/>
    <col min="12548" max="12548" width="59.28515625" bestFit="1" customWidth="1"/>
    <col min="12557" max="12557" width="13.28515625" customWidth="1"/>
    <col min="12558" max="12558" width="13.140625" bestFit="1" customWidth="1"/>
    <col min="12804" max="12804" width="59.28515625" bestFit="1" customWidth="1"/>
    <col min="12813" max="12813" width="13.28515625" customWidth="1"/>
    <col min="12814" max="12814" width="13.140625" bestFit="1" customWidth="1"/>
    <col min="13060" max="13060" width="59.28515625" bestFit="1" customWidth="1"/>
    <col min="13069" max="13069" width="13.28515625" customWidth="1"/>
    <col min="13070" max="13070" width="13.140625" bestFit="1" customWidth="1"/>
    <col min="13316" max="13316" width="59.28515625" bestFit="1" customWidth="1"/>
    <col min="13325" max="13325" width="13.28515625" customWidth="1"/>
    <col min="13326" max="13326" width="13.140625" bestFit="1" customWidth="1"/>
    <col min="13572" max="13572" width="59.28515625" bestFit="1" customWidth="1"/>
    <col min="13581" max="13581" width="13.28515625" customWidth="1"/>
    <col min="13582" max="13582" width="13.140625" bestFit="1" customWidth="1"/>
    <col min="13828" max="13828" width="59.28515625" bestFit="1" customWidth="1"/>
    <col min="13837" max="13837" width="13.28515625" customWidth="1"/>
    <col min="13838" max="13838" width="13.140625" bestFit="1" customWidth="1"/>
    <col min="14084" max="14084" width="59.28515625" bestFit="1" customWidth="1"/>
    <col min="14093" max="14093" width="13.28515625" customWidth="1"/>
    <col min="14094" max="14094" width="13.140625" bestFit="1" customWidth="1"/>
    <col min="14340" max="14340" width="59.28515625" bestFit="1" customWidth="1"/>
    <col min="14349" max="14349" width="13.28515625" customWidth="1"/>
    <col min="14350" max="14350" width="13.140625" bestFit="1" customWidth="1"/>
    <col min="14596" max="14596" width="59.28515625" bestFit="1" customWidth="1"/>
    <col min="14605" max="14605" width="13.28515625" customWidth="1"/>
    <col min="14606" max="14606" width="13.140625" bestFit="1" customWidth="1"/>
    <col min="14852" max="14852" width="59.28515625" bestFit="1" customWidth="1"/>
    <col min="14861" max="14861" width="13.28515625" customWidth="1"/>
    <col min="14862" max="14862" width="13.140625" bestFit="1" customWidth="1"/>
    <col min="15108" max="15108" width="59.28515625" bestFit="1" customWidth="1"/>
    <col min="15117" max="15117" width="13.28515625" customWidth="1"/>
    <col min="15118" max="15118" width="13.140625" bestFit="1" customWidth="1"/>
    <col min="15364" max="15364" width="59.28515625" bestFit="1" customWidth="1"/>
    <col min="15373" max="15373" width="13.28515625" customWidth="1"/>
    <col min="15374" max="15374" width="13.140625" bestFit="1" customWidth="1"/>
    <col min="15620" max="15620" width="59.28515625" bestFit="1" customWidth="1"/>
    <col min="15629" max="15629" width="13.28515625" customWidth="1"/>
    <col min="15630" max="15630" width="13.140625" bestFit="1" customWidth="1"/>
    <col min="15876" max="15876" width="59.28515625" bestFit="1" customWidth="1"/>
    <col min="15885" max="15885" width="13.28515625" customWidth="1"/>
    <col min="15886" max="15886" width="13.140625" bestFit="1" customWidth="1"/>
    <col min="16132" max="16132" width="59.28515625" bestFit="1" customWidth="1"/>
    <col min="16141" max="16141" width="13.28515625" customWidth="1"/>
    <col min="16142" max="16142" width="13.140625" bestFit="1" customWidth="1"/>
  </cols>
  <sheetData>
    <row r="2" spans="1:14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2" t="s">
        <v>19</v>
      </c>
      <c r="L2" s="2" t="s">
        <v>20</v>
      </c>
      <c r="M2" s="2" t="s">
        <v>21</v>
      </c>
      <c r="N2" s="4" t="s">
        <v>10</v>
      </c>
    </row>
    <row r="3" spans="1:14" x14ac:dyDescent="0.2">
      <c r="A3" s="5" t="s">
        <v>11</v>
      </c>
      <c r="B3" s="6">
        <v>1</v>
      </c>
      <c r="C3" s="6">
        <v>1</v>
      </c>
      <c r="D3" s="6">
        <v>1</v>
      </c>
      <c r="E3" s="6">
        <v>1</v>
      </c>
      <c r="F3" s="6">
        <v>1</v>
      </c>
      <c r="G3" s="6">
        <v>1</v>
      </c>
      <c r="H3" s="6">
        <v>1</v>
      </c>
      <c r="I3" s="6">
        <v>1</v>
      </c>
      <c r="J3" s="7"/>
      <c r="K3" s="10"/>
      <c r="L3" s="10"/>
      <c r="M3" s="10"/>
      <c r="N3" s="6">
        <v>8</v>
      </c>
    </row>
    <row r="4" spans="1:14" x14ac:dyDescent="0.2">
      <c r="A4" s="5" t="s">
        <v>12</v>
      </c>
      <c r="B4" s="6"/>
      <c r="C4" s="6">
        <v>1</v>
      </c>
      <c r="D4" s="6">
        <v>1</v>
      </c>
      <c r="E4" s="6">
        <v>1</v>
      </c>
      <c r="F4" s="6">
        <v>1</v>
      </c>
      <c r="G4" s="6">
        <v>1</v>
      </c>
      <c r="H4" s="6">
        <v>1</v>
      </c>
      <c r="I4" s="6">
        <v>1</v>
      </c>
      <c r="J4" s="7"/>
      <c r="K4" s="6"/>
      <c r="L4" s="6"/>
      <c r="M4" s="6"/>
      <c r="N4" s="6">
        <v>7</v>
      </c>
    </row>
    <row r="5" spans="1:14" x14ac:dyDescent="0.2">
      <c r="A5" s="5" t="s">
        <v>13</v>
      </c>
      <c r="B5" s="6"/>
      <c r="C5" s="6">
        <v>1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7"/>
      <c r="K5" s="6"/>
      <c r="L5" s="6"/>
      <c r="M5" s="6"/>
      <c r="N5" s="6">
        <v>7</v>
      </c>
    </row>
    <row r="6" spans="1:14" x14ac:dyDescent="0.2">
      <c r="A6" s="5" t="s">
        <v>14</v>
      </c>
      <c r="B6" s="6"/>
      <c r="C6" s="6">
        <v>1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7"/>
      <c r="K6" s="6"/>
      <c r="L6" s="6"/>
      <c r="M6" s="6"/>
      <c r="N6" s="6">
        <v>7</v>
      </c>
    </row>
    <row r="7" spans="1:14" x14ac:dyDescent="0.2">
      <c r="A7" s="5" t="s">
        <v>15</v>
      </c>
      <c r="B7" s="6"/>
      <c r="C7" s="6">
        <v>1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7">
        <v>1</v>
      </c>
      <c r="K7" s="6"/>
      <c r="L7" s="6"/>
      <c r="M7" s="6"/>
      <c r="N7" s="6">
        <v>8</v>
      </c>
    </row>
    <row r="8" spans="1:14" x14ac:dyDescent="0.2">
      <c r="A8" s="5" t="s">
        <v>16</v>
      </c>
      <c r="B8" s="6">
        <v>1</v>
      </c>
      <c r="C8" s="6"/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7"/>
      <c r="K8" s="6"/>
      <c r="L8" s="6"/>
      <c r="M8" s="6"/>
      <c r="N8" s="6">
        <v>7</v>
      </c>
    </row>
    <row r="9" spans="1:14" x14ac:dyDescent="0.2">
      <c r="A9" s="5" t="s">
        <v>17</v>
      </c>
      <c r="B9" s="6"/>
      <c r="C9" s="6">
        <v>1</v>
      </c>
      <c r="D9" s="6">
        <v>1</v>
      </c>
      <c r="E9" s="6">
        <v>1</v>
      </c>
      <c r="F9" s="6">
        <v>1</v>
      </c>
      <c r="G9" s="6">
        <v>2</v>
      </c>
      <c r="H9" s="6"/>
      <c r="I9" s="6">
        <v>1</v>
      </c>
      <c r="J9" s="7"/>
      <c r="K9" s="6"/>
      <c r="L9" s="6"/>
      <c r="M9" s="6"/>
      <c r="N9" s="6">
        <v>7</v>
      </c>
    </row>
    <row r="10" spans="1:14" x14ac:dyDescent="0.2">
      <c r="A10" s="5" t="s">
        <v>18</v>
      </c>
      <c r="B10" s="6"/>
      <c r="C10" s="6">
        <v>2</v>
      </c>
      <c r="D10" s="6">
        <v>2</v>
      </c>
      <c r="E10" s="6">
        <v>2</v>
      </c>
      <c r="F10" s="6">
        <v>2</v>
      </c>
      <c r="G10" s="6">
        <v>2</v>
      </c>
      <c r="H10" s="6">
        <v>2</v>
      </c>
      <c r="I10" s="6">
        <v>3</v>
      </c>
      <c r="J10" s="7"/>
      <c r="K10" s="6"/>
      <c r="L10" s="6"/>
      <c r="M10" s="6"/>
      <c r="N10" s="6">
        <v>15</v>
      </c>
    </row>
    <row r="11" spans="1:14" x14ac:dyDescent="0.2">
      <c r="A11" s="8" t="s">
        <v>10</v>
      </c>
      <c r="B11" s="9">
        <f>SUM(B3:B10)</f>
        <v>2</v>
      </c>
      <c r="C11" s="9">
        <f t="shared" ref="C11:M11" si="0">SUM(C3:C10)</f>
        <v>8</v>
      </c>
      <c r="D11" s="9">
        <f t="shared" si="0"/>
        <v>9</v>
      </c>
      <c r="E11" s="9">
        <f t="shared" si="0"/>
        <v>9</v>
      </c>
      <c r="F11" s="9">
        <f t="shared" si="0"/>
        <v>9</v>
      </c>
      <c r="G11" s="9">
        <f t="shared" si="0"/>
        <v>10</v>
      </c>
      <c r="H11" s="9">
        <f t="shared" si="0"/>
        <v>8</v>
      </c>
      <c r="I11" s="9">
        <f t="shared" si="0"/>
        <v>10</v>
      </c>
      <c r="J11" s="9">
        <f t="shared" si="0"/>
        <v>1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6">
        <v>66</v>
      </c>
    </row>
  </sheetData>
  <conditionalFormatting sqref="B11:M11">
    <cfRule type="cellIs" dxfId="39" priority="7" stopIfTrue="1" operator="greaterThan">
      <formula>9</formula>
    </cfRule>
    <cfRule type="cellIs" dxfId="38" priority="8" stopIfTrue="1" operator="lessThan">
      <formula>9</formula>
    </cfRule>
    <cfRule type="cellIs" dxfId="37" priority="9" stopIfTrue="1" operator="equal">
      <formula>9</formula>
    </cfRule>
  </conditionalFormatting>
  <conditionalFormatting sqref="B10:M10">
    <cfRule type="cellIs" dxfId="36" priority="4" stopIfTrue="1" operator="lessThan">
      <formula>2</formula>
    </cfRule>
    <cfRule type="cellIs" dxfId="35" priority="5" stopIfTrue="1" operator="greaterThan">
      <formula>2</formula>
    </cfRule>
    <cfRule type="cellIs" dxfId="34" priority="6" stopIfTrue="1" operator="equal">
      <formula>2</formula>
    </cfRule>
  </conditionalFormatting>
  <conditionalFormatting sqref="B3:M9">
    <cfRule type="cellIs" dxfId="33" priority="1" stopIfTrue="1" operator="greaterThan">
      <formula>1</formula>
    </cfRule>
    <cfRule type="cellIs" dxfId="32" priority="2" stopIfTrue="1" operator="lessThan">
      <formula>1</formula>
    </cfRule>
    <cfRule type="cellIs" dxfId="31" priority="3" stopIfTrue="1" operator="equal">
      <formula>1</formula>
    </cfRule>
  </conditionalFormatting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DE413-F540-4A06-99B2-0CBE21507AAC}">
  <dimension ref="B1:L3"/>
  <sheetViews>
    <sheetView topLeftCell="D1" zoomScaleNormal="100" workbookViewId="0">
      <selection activeCell="D9" sqref="D9"/>
    </sheetView>
  </sheetViews>
  <sheetFormatPr baseColWidth="10" defaultRowHeight="12.75" x14ac:dyDescent="0.2"/>
  <cols>
    <col min="1" max="1" width="2.140625" customWidth="1"/>
    <col min="2" max="2" width="23.28515625" customWidth="1"/>
    <col min="3" max="3" width="12.85546875" bestFit="1" customWidth="1"/>
    <col min="4" max="4" width="38.7109375" customWidth="1"/>
    <col min="6" max="6" width="34" customWidth="1"/>
    <col min="7" max="7" width="77" bestFit="1" customWidth="1"/>
    <col min="8" max="8" width="24.85546875" bestFit="1" customWidth="1"/>
    <col min="10" max="10" width="23.5703125" bestFit="1" customWidth="1"/>
  </cols>
  <sheetData>
    <row r="1" spans="2:12" ht="8.25" customHeight="1" x14ac:dyDescent="0.2"/>
    <row r="2" spans="2:12" x14ac:dyDescent="0.2">
      <c r="B2" s="11" t="s">
        <v>23</v>
      </c>
      <c r="C2" s="11" t="s">
        <v>22</v>
      </c>
      <c r="D2" s="11" t="s">
        <v>24</v>
      </c>
      <c r="E2" s="11" t="s">
        <v>25</v>
      </c>
      <c r="F2" s="11" t="s">
        <v>26</v>
      </c>
      <c r="G2" s="11" t="s">
        <v>27</v>
      </c>
      <c r="H2" s="11" t="s">
        <v>28</v>
      </c>
      <c r="I2" s="11" t="s">
        <v>29</v>
      </c>
      <c r="J2" s="11" t="s">
        <v>30</v>
      </c>
      <c r="K2" s="11" t="s">
        <v>31</v>
      </c>
      <c r="L2" s="11" t="s">
        <v>32</v>
      </c>
    </row>
    <row r="3" spans="2:12" ht="121.5" customHeight="1" x14ac:dyDescent="0.2">
      <c r="B3" s="12" t="s">
        <v>33</v>
      </c>
      <c r="C3" s="13" t="s">
        <v>34</v>
      </c>
      <c r="D3" s="12" t="s">
        <v>35</v>
      </c>
      <c r="E3" s="13" t="s">
        <v>36</v>
      </c>
      <c r="F3" s="12" t="s">
        <v>37</v>
      </c>
      <c r="G3" s="12" t="s">
        <v>38</v>
      </c>
      <c r="H3" s="13">
        <v>100</v>
      </c>
      <c r="I3" s="12" t="s">
        <v>39</v>
      </c>
      <c r="J3" s="12" t="s">
        <v>40</v>
      </c>
      <c r="K3" s="12" t="s">
        <v>41</v>
      </c>
      <c r="L3" s="13" t="s">
        <v>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1513D-09C1-463F-ABEF-D50B164CA550}">
  <dimension ref="B3:Z7"/>
  <sheetViews>
    <sheetView topLeftCell="K1" workbookViewId="0">
      <selection activeCell="R11" sqref="R11"/>
    </sheetView>
  </sheetViews>
  <sheetFormatPr baseColWidth="10" defaultRowHeight="12.75" x14ac:dyDescent="0.2"/>
  <cols>
    <col min="1" max="1" width="1.7109375" customWidth="1"/>
    <col min="2" max="2" width="19.5703125" customWidth="1"/>
    <col min="3" max="3" width="14.7109375" customWidth="1"/>
    <col min="4" max="4" width="21" customWidth="1"/>
    <col min="6" max="6" width="22.42578125" customWidth="1"/>
    <col min="7" max="7" width="57.140625" customWidth="1"/>
    <col min="8" max="8" width="14.140625" customWidth="1"/>
    <col min="9" max="9" width="21.5703125" customWidth="1"/>
    <col min="10" max="10" width="19.42578125" customWidth="1"/>
  </cols>
  <sheetData>
    <row r="3" spans="2:26" x14ac:dyDescent="0.2">
      <c r="M3" s="22" t="s">
        <v>63</v>
      </c>
      <c r="N3" s="22"/>
      <c r="O3" s="22"/>
      <c r="P3" s="22"/>
      <c r="Q3" s="22"/>
      <c r="R3" s="22"/>
      <c r="S3" s="22"/>
      <c r="T3" s="22" t="s">
        <v>64</v>
      </c>
      <c r="U3" s="22"/>
      <c r="V3" s="22"/>
      <c r="W3" s="22"/>
      <c r="X3" s="22"/>
      <c r="Y3" s="22"/>
      <c r="Z3" s="22"/>
    </row>
    <row r="4" spans="2:26" ht="25.5" x14ac:dyDescent="0.2">
      <c r="B4" s="14" t="s">
        <v>23</v>
      </c>
      <c r="C4" s="14" t="s">
        <v>22</v>
      </c>
      <c r="D4" s="15" t="s">
        <v>24</v>
      </c>
      <c r="E4" s="15" t="s">
        <v>25</v>
      </c>
      <c r="F4" s="15" t="s">
        <v>26</v>
      </c>
      <c r="G4" s="15" t="s">
        <v>27</v>
      </c>
      <c r="H4" s="14" t="s">
        <v>28</v>
      </c>
      <c r="I4" s="14" t="s">
        <v>29</v>
      </c>
      <c r="J4" s="14" t="s">
        <v>30</v>
      </c>
      <c r="K4" s="15" t="s">
        <v>31</v>
      </c>
      <c r="L4" s="15" t="s">
        <v>32</v>
      </c>
      <c r="M4" s="14" t="s">
        <v>51</v>
      </c>
      <c r="N4" s="14" t="s">
        <v>52</v>
      </c>
      <c r="O4" s="14" t="s">
        <v>53</v>
      </c>
      <c r="P4" s="14" t="s">
        <v>54</v>
      </c>
      <c r="Q4" s="14" t="s">
        <v>55</v>
      </c>
      <c r="R4" s="14" t="s">
        <v>56</v>
      </c>
      <c r="S4" s="14" t="s">
        <v>65</v>
      </c>
      <c r="T4" s="14" t="s">
        <v>57</v>
      </c>
      <c r="U4" s="14" t="s">
        <v>58</v>
      </c>
      <c r="V4" s="14" t="s">
        <v>59</v>
      </c>
      <c r="W4" s="14" t="s">
        <v>60</v>
      </c>
      <c r="X4" s="14" t="s">
        <v>61</v>
      </c>
      <c r="Y4" s="14" t="s">
        <v>62</v>
      </c>
      <c r="Z4" s="14" t="s">
        <v>65</v>
      </c>
    </row>
    <row r="5" spans="2:26" ht="27.75" customHeight="1" x14ac:dyDescent="0.2">
      <c r="B5" s="26" t="s">
        <v>43</v>
      </c>
      <c r="C5" s="26" t="s">
        <v>44</v>
      </c>
      <c r="D5" s="26" t="s">
        <v>45</v>
      </c>
      <c r="E5" s="26" t="s">
        <v>46</v>
      </c>
      <c r="F5" s="26" t="s">
        <v>47</v>
      </c>
      <c r="G5" s="26" t="s">
        <v>49</v>
      </c>
      <c r="H5" s="26">
        <v>100</v>
      </c>
      <c r="I5" s="26" t="s">
        <v>39</v>
      </c>
      <c r="J5" s="26" t="s">
        <v>50</v>
      </c>
      <c r="K5" s="26" t="s">
        <v>48</v>
      </c>
      <c r="L5" s="23">
        <v>0.9</v>
      </c>
      <c r="M5" s="16">
        <v>2</v>
      </c>
      <c r="N5" s="16">
        <v>8</v>
      </c>
      <c r="O5" s="16">
        <v>9</v>
      </c>
      <c r="P5" s="16">
        <v>9</v>
      </c>
      <c r="Q5" s="16">
        <v>9</v>
      </c>
      <c r="R5" s="16">
        <v>10</v>
      </c>
      <c r="S5" s="19">
        <f>AVERAGE(M7:R7)</f>
        <v>0.87037037037037024</v>
      </c>
      <c r="T5" s="16">
        <v>8</v>
      </c>
      <c r="U5" s="16">
        <v>10</v>
      </c>
      <c r="V5" s="16">
        <v>1</v>
      </c>
      <c r="W5" s="16"/>
      <c r="X5" s="16"/>
      <c r="Y5" s="16"/>
      <c r="Z5" s="19">
        <f>AVERAGE(T7:Y7)</f>
        <v>0.35185185185185186</v>
      </c>
    </row>
    <row r="6" spans="2:26" ht="18" customHeight="1" x14ac:dyDescent="0.2">
      <c r="B6" s="27"/>
      <c r="C6" s="27"/>
      <c r="D6" s="27"/>
      <c r="E6" s="27"/>
      <c r="F6" s="27"/>
      <c r="G6" s="27"/>
      <c r="H6" s="27"/>
      <c r="I6" s="27"/>
      <c r="J6" s="27"/>
      <c r="K6" s="27"/>
      <c r="L6" s="24"/>
      <c r="M6" s="16">
        <v>9</v>
      </c>
      <c r="N6" s="16">
        <v>9</v>
      </c>
      <c r="O6" s="16">
        <v>9</v>
      </c>
      <c r="P6" s="16">
        <v>9</v>
      </c>
      <c r="Q6" s="16">
        <v>9</v>
      </c>
      <c r="R6" s="16">
        <v>9</v>
      </c>
      <c r="S6" s="20"/>
      <c r="T6" s="16">
        <v>9</v>
      </c>
      <c r="U6" s="16">
        <v>9</v>
      </c>
      <c r="V6" s="16">
        <v>9</v>
      </c>
      <c r="W6" s="16">
        <v>9</v>
      </c>
      <c r="X6" s="16">
        <v>9</v>
      </c>
      <c r="Y6" s="16">
        <v>9</v>
      </c>
      <c r="Z6" s="20"/>
    </row>
    <row r="7" spans="2:26" ht="21.75" customHeight="1" x14ac:dyDescent="0.2">
      <c r="B7" s="28"/>
      <c r="C7" s="28"/>
      <c r="D7" s="28"/>
      <c r="E7" s="28"/>
      <c r="F7" s="28"/>
      <c r="G7" s="28"/>
      <c r="H7" s="28"/>
      <c r="I7" s="28"/>
      <c r="J7" s="28"/>
      <c r="K7" s="28"/>
      <c r="L7" s="25"/>
      <c r="M7" s="17">
        <f>M5/M6</f>
        <v>0.22222222222222221</v>
      </c>
      <c r="N7" s="17">
        <f t="shared" ref="N7:V7" si="0">N5/N6</f>
        <v>0.88888888888888884</v>
      </c>
      <c r="O7" s="17">
        <f t="shared" si="0"/>
        <v>1</v>
      </c>
      <c r="P7" s="17">
        <f t="shared" si="0"/>
        <v>1</v>
      </c>
      <c r="Q7" s="17">
        <f t="shared" si="0"/>
        <v>1</v>
      </c>
      <c r="R7" s="18">
        <f t="shared" si="0"/>
        <v>1.1111111111111112</v>
      </c>
      <c r="S7" s="21"/>
      <c r="T7" s="17">
        <f t="shared" si="0"/>
        <v>0.88888888888888884</v>
      </c>
      <c r="U7" s="17">
        <f t="shared" si="0"/>
        <v>1.1111111111111112</v>
      </c>
      <c r="V7" s="17">
        <f t="shared" si="0"/>
        <v>0.1111111111111111</v>
      </c>
      <c r="W7" s="17">
        <f t="shared" ref="W7" si="1">W5/W6</f>
        <v>0</v>
      </c>
      <c r="X7" s="17">
        <f t="shared" ref="X7" si="2">X5/X6</f>
        <v>0</v>
      </c>
      <c r="Y7" s="18">
        <f t="shared" ref="Y7" si="3">Y5/Y6</f>
        <v>0</v>
      </c>
      <c r="Z7" s="21"/>
    </row>
  </sheetData>
  <mergeCells count="15">
    <mergeCell ref="K5:K7"/>
    <mergeCell ref="J5:J7"/>
    <mergeCell ref="B5:B7"/>
    <mergeCell ref="C5:C7"/>
    <mergeCell ref="D5:D7"/>
    <mergeCell ref="E5:E7"/>
    <mergeCell ref="F5:F7"/>
    <mergeCell ref="G5:G7"/>
    <mergeCell ref="H5:H7"/>
    <mergeCell ref="I5:I7"/>
    <mergeCell ref="S5:S7"/>
    <mergeCell ref="Z5:Z7"/>
    <mergeCell ref="T3:Z3"/>
    <mergeCell ref="M3:S3"/>
    <mergeCell ref="L5:L7"/>
  </mergeCells>
  <phoneticPr fontId="3" type="noConversion"/>
  <conditionalFormatting sqref="M7:R7">
    <cfRule type="cellIs" dxfId="13" priority="14" operator="between">
      <formula>0.9</formula>
      <formula>1</formula>
    </cfRule>
    <cfRule type="cellIs" dxfId="12" priority="13" operator="between">
      <formula>0.8</formula>
      <formula>0.9</formula>
    </cfRule>
    <cfRule type="cellIs" dxfId="11" priority="12" operator="lessThan">
      <formula>80%</formula>
    </cfRule>
    <cfRule type="cellIs" dxfId="10" priority="11" operator="greaterThan">
      <formula>1</formula>
    </cfRule>
  </conditionalFormatting>
  <conditionalFormatting sqref="T7:Y7">
    <cfRule type="cellIs" dxfId="9" priority="7" operator="greaterThan">
      <formula>1</formula>
    </cfRule>
    <cfRule type="cellIs" dxfId="8" priority="8" operator="lessThan">
      <formula>80%</formula>
    </cfRule>
    <cfRule type="cellIs" dxfId="7" priority="9" operator="between">
      <formula>0.8</formula>
      <formula>0.9</formula>
    </cfRule>
    <cfRule type="cellIs" dxfId="6" priority="10" operator="between">
      <formula>0.9</formula>
      <formula>1</formula>
    </cfRule>
  </conditionalFormatting>
  <conditionalFormatting sqref="S5:S7">
    <cfRule type="cellIs" dxfId="5" priority="6" operator="between">
      <formula>0.9</formula>
      <formula>1</formula>
    </cfRule>
    <cfRule type="cellIs" dxfId="4" priority="5" operator="between">
      <formula>0.8</formula>
      <formula>0.9</formula>
    </cfRule>
    <cfRule type="cellIs" dxfId="3" priority="4" operator="lessThan">
      <formula>0.8</formula>
    </cfRule>
  </conditionalFormatting>
  <conditionalFormatting sqref="Z5:Z7">
    <cfRule type="cellIs" dxfId="2" priority="1" operator="lessThan">
      <formula>0.8</formula>
    </cfRule>
    <cfRule type="cellIs" dxfId="1" priority="2" operator="between">
      <formula>0.8</formula>
      <formula>0.9</formula>
    </cfRule>
    <cfRule type="cellIs" dxfId="0" priority="3" operator="between">
      <formula>0.9</formula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SEGUIMIENTO</vt:lpstr>
      <vt:lpstr>Ind_Dosis_Diarias </vt:lpstr>
      <vt:lpstr>%Cumplimiento_ Notificacion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2021-09-10T23:28:10Z</dcterms:created>
  <dcterms:modified xsi:type="dcterms:W3CDTF">2021-09-13T15:41:59Z</dcterms:modified>
</cp:coreProperties>
</file>