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ptospira" sheetId="1" r:id="rId4"/>
  </sheets>
  <definedNames>
    <definedName localSheetId="0" name="FECUNDIDAD">#REF!</definedName>
    <definedName name="prmUltAccid">#REF!</definedName>
    <definedName localSheetId="0" name="Nombres">#REF!</definedName>
    <definedName localSheetId="0" name="prmUltAccid">#REF!</definedName>
    <definedName localSheetId="0" name="LISTA">#REF!</definedName>
    <definedName name="LISTA">#REF!</definedName>
    <definedName name="FECUNDIDAD">#REF!</definedName>
    <definedName name="Nombres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5">
      <text>
        <t xml:space="preserve">1 caso mortalidad  en SIVIGILA que no tienen causas en RUAF. COMPATIBLE LEPTOSPIROSIS
1 caso mes  octubre pendiente analisis
	-Maryluz</t>
      </text>
    </comment>
    <comment authorId="0" ref="V5">
      <text>
        <t xml:space="preserve">2 casoS: encontrado por programa pero en causas de muerte no fue por leptospirosis.
	-Maryluz</t>
      </text>
    </comment>
  </commentList>
</comments>
</file>

<file path=xl/sharedStrings.xml><?xml version="1.0" encoding="utf-8"?>
<sst xmlns="http://schemas.openxmlformats.org/spreadsheetml/2006/main" count="24" uniqueCount="22">
  <si>
    <t>Notificación de casos de leptospira. Pereira, 2002-2018</t>
  </si>
  <si>
    <t>CIE-10</t>
  </si>
  <si>
    <t xml:space="preserve">EVENTO </t>
  </si>
  <si>
    <t>2002</t>
  </si>
  <si>
    <t>2003</t>
  </si>
  <si>
    <t>2004</t>
  </si>
  <si>
    <t>A27-A279</t>
  </si>
  <si>
    <t>Incidencia</t>
  </si>
  <si>
    <t>Casos</t>
  </si>
  <si>
    <t>Tasa</t>
  </si>
  <si>
    <t>Mortalidad</t>
  </si>
  <si>
    <t>Población</t>
  </si>
  <si>
    <t>preliminar DANE 2015</t>
  </si>
  <si>
    <t>A sem 52 (31 DIC)</t>
  </si>
  <si>
    <t xml:space="preserve">A sem52/18 enero2018 </t>
  </si>
  <si>
    <t>A sem 52/ 15 febrero 2019</t>
  </si>
  <si>
    <t>A sem 52/ 2049/ corte sem 8 2020</t>
  </si>
  <si>
    <t>A sem 53/ 2020</t>
  </si>
  <si>
    <t>A sem 39/2021</t>
  </si>
  <si>
    <t>Corte 29  feb/2016</t>
  </si>
  <si>
    <t>DANE 2016</t>
  </si>
  <si>
    <t>Semana epidemiologica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</si>
</sst>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1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b/>
      <sz val="8.0"/>
      <color theme="1"/>
      <name val="Arial Narrow"/>
    </font>
    <font>
      <b/>
      <sz val="8.0"/>
      <color theme="1"/>
      <name val="Arial"/>
    </font>
    <font>
      <sz val="8.0"/>
      <color theme="1"/>
      <name val="Arial Narrow"/>
    </font>
    <font>
      <sz val="9.0"/>
      <color theme="1"/>
      <name val="Calibri"/>
    </font>
    <font>
      <sz val="8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</fills>
  <borders count="10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2" fillId="2" fontId="1" numFmtId="0" xfId="0" applyBorder="1" applyFont="1"/>
    <xf borderId="2" fillId="2" fontId="1" numFmtId="0" xfId="0" applyAlignment="1" applyBorder="1" applyFont="1">
      <alignment horizontal="center"/>
    </xf>
    <xf quotePrefix="1" borderId="2" fillId="2" fontId="1" numFmtId="0" xfId="0" applyAlignment="1" applyBorder="1" applyFont="1">
      <alignment horizontal="center"/>
    </xf>
    <xf borderId="2" fillId="0" fontId="2" numFmtId="0" xfId="0" applyBorder="1" applyFont="1"/>
    <xf borderId="2" fillId="0" fontId="2" numFmtId="0" xfId="0" applyAlignment="1" applyBorder="1" applyFont="1">
      <alignment horizontal="left"/>
    </xf>
    <xf borderId="2" fillId="0" fontId="2" numFmtId="0" xfId="0" applyAlignment="1" applyBorder="1" applyFont="1">
      <alignment horizontal="center"/>
    </xf>
    <xf borderId="2" fillId="0" fontId="2" numFmtId="1" xfId="0" applyAlignment="1" applyBorder="1" applyFont="1" applyNumberFormat="1">
      <alignment horizont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/>
    </xf>
    <xf borderId="2" fillId="0" fontId="2" numFmtId="164" xfId="0" applyAlignment="1" applyBorder="1" applyFont="1" applyNumberFormat="1">
      <alignment horizontal="center"/>
    </xf>
    <xf borderId="2" fillId="0" fontId="2" numFmtId="2" xfId="0" applyAlignment="1" applyBorder="1" applyFont="1" applyNumberFormat="1">
      <alignment horizontal="center"/>
    </xf>
    <xf borderId="3" fillId="0" fontId="2" numFmtId="0" xfId="0" applyBorder="1" applyFont="1"/>
    <xf borderId="3" fillId="0" fontId="2" numFmtId="0" xfId="0" applyAlignment="1" applyBorder="1" applyFont="1">
      <alignment horizontal="left"/>
    </xf>
    <xf borderId="3" fillId="0" fontId="2" numFmtId="164" xfId="0" applyAlignment="1" applyBorder="1" applyFont="1" applyNumberFormat="1">
      <alignment horizontal="center"/>
    </xf>
    <xf borderId="2" fillId="3" fontId="1" numFmtId="0" xfId="0" applyAlignment="1" applyBorder="1" applyFill="1" applyFont="1">
      <alignment horizontal="center"/>
    </xf>
    <xf borderId="2" fillId="3" fontId="3" numFmtId="1" xfId="0" applyAlignment="1" applyBorder="1" applyFont="1" applyNumberFormat="1">
      <alignment horizontal="center"/>
    </xf>
    <xf borderId="2" fillId="3" fontId="3" numFmtId="0" xfId="0" applyAlignment="1" applyBorder="1" applyFont="1">
      <alignment horizontal="center"/>
    </xf>
    <xf borderId="2" fillId="3" fontId="3" numFmtId="3" xfId="0" applyAlignment="1" applyBorder="1" applyFont="1" applyNumberFormat="1">
      <alignment horizontal="center"/>
    </xf>
    <xf borderId="2" fillId="3" fontId="4" numFmtId="3" xfId="0" applyAlignment="1" applyBorder="1" applyFont="1" applyNumberFormat="1">
      <alignment horizontal="center"/>
    </xf>
    <xf borderId="1" fillId="4" fontId="5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4" fontId="6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wrapText="1"/>
    </xf>
    <xf borderId="0" fillId="0" fontId="2" numFmtId="15" xfId="0" applyFont="1" applyNumberFormat="1"/>
    <xf borderId="0" fillId="0" fontId="8" numFmtId="0" xfId="0" applyFont="1"/>
    <xf borderId="4" fillId="5" fontId="1" numFmtId="0" xfId="0" applyAlignment="1" applyBorder="1" applyFill="1" applyFont="1">
      <alignment horizontal="center" vertical="center"/>
    </xf>
    <xf borderId="5" fillId="5" fontId="1" numFmtId="0" xfId="0" applyAlignment="1" applyBorder="1" applyFont="1">
      <alignment horizontal="center" vertical="center"/>
    </xf>
    <xf borderId="6" fillId="5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2" fillId="0" fontId="1" numFmtId="0" xfId="0" applyBorder="1" applyFont="1"/>
    <xf borderId="2" fillId="0" fontId="8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/>
    </xf>
    <xf borderId="8" fillId="0" fontId="8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2" fillId="0" fontId="10" numFmtId="0" xfId="0" applyAlignment="1" applyBorder="1" applyFont="1">
      <alignment horizontal="center" readingOrder="0" shrinkToFit="0" wrapText="0"/>
    </xf>
    <xf borderId="9" fillId="0" fontId="10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INCIDENCIA LEPTOSPIROSIS AÑO 2002-2020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Leptospira!$D$2:$V$2</c:f>
            </c:strRef>
          </c:cat>
          <c:val>
            <c:numRef>
              <c:f>Leptospira!$D$3:$V$3</c:f>
              <c:numCache/>
            </c:numRef>
          </c:val>
          <c:smooth val="0"/>
        </c:ser>
        <c:ser>
          <c:idx val="1"/>
          <c:order val="1"/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Leptospira!$D$2:$V$2</c:f>
            </c:strRef>
          </c:cat>
          <c:val>
            <c:numRef>
              <c:f>Leptospira!$D$4:$V$4</c:f>
              <c:numCache/>
            </c:numRef>
          </c:val>
          <c:smooth val="0"/>
        </c:ser>
        <c:axId val="257322126"/>
        <c:axId val="891782936"/>
      </c:lineChart>
      <c:catAx>
        <c:axId val="257322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891782936"/>
      </c:catAx>
      <c:valAx>
        <c:axId val="8917829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257322126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Leptospirosis,
Año  2018, 2019, 2020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2018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cat>
            <c:strRef>
              <c:f>Leptospira!$D$36:$BC$36</c:f>
            </c:strRef>
          </c:cat>
          <c:val>
            <c:numRef>
              <c:f>Leptospira!$D$37:$BC$37</c:f>
              <c:numCache/>
            </c:numRef>
          </c:val>
        </c:ser>
        <c:axId val="194436480"/>
        <c:axId val="575011646"/>
      </c:barChart>
      <c:lineChart>
        <c:ser>
          <c:idx val="1"/>
          <c:order val="1"/>
          <c:tx>
            <c:v>2019</c:v>
          </c:tx>
          <c:spPr>
            <a:ln cmpd="sng"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Leptospira!$D$36:$BC$36</c:f>
            </c:strRef>
          </c:cat>
          <c:val>
            <c:numRef>
              <c:f>Leptospira!$D$42:$BC$42</c:f>
              <c:numCache/>
            </c:numRef>
          </c:val>
          <c:smooth val="0"/>
        </c:ser>
        <c:ser>
          <c:idx val="2"/>
          <c:order val="2"/>
          <c:tx>
            <c:v>2020</c:v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Leptospira!$D$36:$BC$36</c:f>
            </c:strRef>
          </c:cat>
          <c:val>
            <c:numRef>
              <c:f>Leptospira!$D$43:$BC$43</c:f>
              <c:numCache/>
            </c:numRef>
          </c:val>
          <c:smooth val="0"/>
        </c:ser>
        <c:ser>
          <c:idx val="3"/>
          <c:order val="3"/>
          <c:tx>
            <c:v>2020</c:v>
          </c:tx>
          <c:spPr>
            <a:ln cmpd="sng">
              <a:solidFill>
                <a:srgbClr val="8064A2"/>
              </a:solidFill>
            </a:ln>
          </c:spPr>
          <c:marker>
            <c:symbol val="none"/>
          </c:marker>
          <c:cat>
            <c:strRef>
              <c:f>Leptospira!$D$36:$BC$36</c:f>
            </c:strRef>
          </c:cat>
          <c:val>
            <c:numRef>
              <c:f>Leptospira!$C$44:$BC$44</c:f>
              <c:numCache/>
            </c:numRef>
          </c:val>
          <c:smooth val="0"/>
        </c:ser>
        <c:ser>
          <c:idx val="4"/>
          <c:order val="4"/>
          <c:spPr>
            <a:ln cmpd="sng">
              <a:solidFill>
                <a:srgbClr val="4BACC6"/>
              </a:solidFill>
            </a:ln>
          </c:spPr>
          <c:marker>
            <c:symbol val="none"/>
          </c:marker>
          <c:cat>
            <c:strRef>
              <c:f>Leptospira!$D$36:$BC$36</c:f>
            </c:strRef>
          </c:cat>
          <c:val>
            <c:numRef>
              <c:f>Leptospira!$C$45:$BC$45</c:f>
              <c:numCache/>
            </c:numRef>
          </c:val>
          <c:smooth val="0"/>
        </c:ser>
        <c:axId val="194436480"/>
        <c:axId val="575011646"/>
      </c:lineChart>
      <c:catAx>
        <c:axId val="1944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5011646"/>
      </c:catAx>
      <c:valAx>
        <c:axId val="5750116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9443648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10</xdr:row>
      <xdr:rowOff>66675</xdr:rowOff>
    </xdr:from>
    <xdr:ext cx="6162675" cy="30575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304800</xdr:colOff>
      <xdr:row>10</xdr:row>
      <xdr:rowOff>123825</xdr:rowOff>
    </xdr:from>
    <xdr:ext cx="5686425" cy="28575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5"/>
    <col customWidth="1" min="2" max="2" width="10.0"/>
    <col customWidth="1" min="3" max="12" width="6.5"/>
    <col customWidth="1" min="13" max="13" width="4.75"/>
    <col customWidth="1" min="14" max="14" width="6.0"/>
    <col customWidth="1" min="15" max="15" width="7.0"/>
    <col customWidth="1" min="16" max="16" width="6.38"/>
    <col customWidth="1" min="17" max="17" width="6.0"/>
    <col customWidth="1" min="18" max="18" width="7.13"/>
    <col customWidth="1" min="19" max="19" width="6.75"/>
    <col customWidth="1" min="20" max="20" width="10.63"/>
    <col customWidth="1" min="21" max="21" width="8.5"/>
    <col customWidth="1" min="22" max="23" width="7.38"/>
    <col customWidth="1" min="24" max="40" width="4.5"/>
    <col customWidth="1" min="41" max="41" width="3.5"/>
    <col customWidth="1" min="42" max="42" width="3.63"/>
    <col customWidth="1" min="43" max="43" width="3.0"/>
    <col customWidth="1" min="44" max="44" width="3.38"/>
    <col customWidth="1" min="45" max="46" width="3.5"/>
    <col customWidth="1" min="47" max="52" width="3.88"/>
    <col customWidth="1" min="53" max="53" width="4.38"/>
    <col customWidth="1" min="54" max="54" width="4.25"/>
    <col customWidth="1" min="55" max="55" width="4.75"/>
    <col customWidth="1" min="56" max="56" width="10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ht="12.75" customHeight="1">
      <c r="A2" s="4" t="s">
        <v>1</v>
      </c>
      <c r="B2" s="5" t="s">
        <v>2</v>
      </c>
      <c r="C2" s="6"/>
      <c r="D2" s="7" t="s">
        <v>3</v>
      </c>
      <c r="E2" s="7" t="s">
        <v>4</v>
      </c>
      <c r="F2" s="7" t="s">
        <v>5</v>
      </c>
      <c r="G2" s="6">
        <v>2005.0</v>
      </c>
      <c r="H2" s="6">
        <v>2006.0</v>
      </c>
      <c r="I2" s="6">
        <v>2007.0</v>
      </c>
      <c r="J2" s="6">
        <v>2008.0</v>
      </c>
      <c r="K2" s="6">
        <v>2009.0</v>
      </c>
      <c r="L2" s="6">
        <v>2010.0</v>
      </c>
      <c r="M2" s="6">
        <v>2011.0</v>
      </c>
      <c r="N2" s="6">
        <v>2012.0</v>
      </c>
      <c r="O2" s="6">
        <v>2013.0</v>
      </c>
      <c r="P2" s="6">
        <v>2014.0</v>
      </c>
      <c r="Q2" s="6">
        <v>2015.0</v>
      </c>
      <c r="R2" s="6">
        <v>2016.0</v>
      </c>
      <c r="S2" s="6">
        <v>2017.0</v>
      </c>
      <c r="T2" s="6">
        <v>2018.0</v>
      </c>
      <c r="U2" s="6">
        <v>2019.0</v>
      </c>
      <c r="V2" s="6">
        <v>2020.0</v>
      </c>
      <c r="W2" s="6">
        <v>2021.0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ht="12.75" customHeight="1">
      <c r="A3" s="3" t="s">
        <v>6</v>
      </c>
      <c r="B3" s="8" t="s">
        <v>7</v>
      </c>
      <c r="C3" s="9" t="s">
        <v>8</v>
      </c>
      <c r="D3" s="10">
        <v>24.0</v>
      </c>
      <c r="E3" s="10">
        <v>26.0</v>
      </c>
      <c r="F3" s="11">
        <v>18.0</v>
      </c>
      <c r="G3" s="11">
        <v>25.0</v>
      </c>
      <c r="H3" s="11">
        <v>45.0</v>
      </c>
      <c r="I3" s="11">
        <v>52.0</v>
      </c>
      <c r="J3" s="10">
        <v>99.0</v>
      </c>
      <c r="K3" s="10">
        <v>94.0</v>
      </c>
      <c r="L3" s="10">
        <v>174.0</v>
      </c>
      <c r="M3" s="10">
        <v>93.0</v>
      </c>
      <c r="N3" s="10" t="str">
        <f>[1]EVENTOS2012!BC19</f>
        <v>#ERROR!</v>
      </c>
      <c r="O3" s="10" t="str">
        <f>[2]EVENTOS2013!BC19</f>
        <v>#ERROR!</v>
      </c>
      <c r="P3" s="10" t="str">
        <f>[2]EVENTOS2014!BD21</f>
        <v>#ERROR!</v>
      </c>
      <c r="Q3" s="10">
        <v>19.0</v>
      </c>
      <c r="R3" s="10">
        <v>31.0</v>
      </c>
      <c r="S3" s="12">
        <v>25.0</v>
      </c>
      <c r="T3" s="10">
        <v>29.0</v>
      </c>
      <c r="U3" s="10">
        <v>76.0</v>
      </c>
      <c r="V3" s="10">
        <v>83.0</v>
      </c>
      <c r="W3" s="13">
        <v>62.0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ht="12.75" customHeight="1">
      <c r="A4" s="3"/>
      <c r="B4" s="8"/>
      <c r="C4" s="9" t="s">
        <v>9</v>
      </c>
      <c r="D4" s="14">
        <f t="shared" ref="D4:I4" si="1">D3/$D$7*100000</f>
        <v>5.516824047</v>
      </c>
      <c r="E4" s="14">
        <f t="shared" si="1"/>
        <v>5.976559384</v>
      </c>
      <c r="F4" s="14">
        <f t="shared" si="1"/>
        <v>4.137618035</v>
      </c>
      <c r="G4" s="14">
        <f t="shared" si="1"/>
        <v>5.746691716</v>
      </c>
      <c r="H4" s="14">
        <f t="shared" si="1"/>
        <v>10.34404509</v>
      </c>
      <c r="I4" s="14">
        <f t="shared" si="1"/>
        <v>11.95311877</v>
      </c>
      <c r="J4" s="14">
        <f t="shared" ref="J4:W4" si="2">+J3/J7*100000</f>
        <v>21.91987069</v>
      </c>
      <c r="K4" s="14">
        <f t="shared" si="2"/>
        <v>20.69158315</v>
      </c>
      <c r="L4" s="14">
        <f t="shared" si="2"/>
        <v>38.08314821</v>
      </c>
      <c r="M4" s="14">
        <f t="shared" si="2"/>
        <v>20.24066807</v>
      </c>
      <c r="N4" s="14" t="str">
        <f t="shared" si="2"/>
        <v>#ERROR!</v>
      </c>
      <c r="O4" s="14" t="str">
        <f t="shared" si="2"/>
        <v>#ERROR!</v>
      </c>
      <c r="P4" s="14" t="str">
        <f t="shared" si="2"/>
        <v>#ERROR!</v>
      </c>
      <c r="Q4" s="14">
        <f t="shared" si="2"/>
        <v>4.045893205</v>
      </c>
      <c r="R4" s="14">
        <f t="shared" si="2"/>
        <v>6.56779661</v>
      </c>
      <c r="S4" s="15">
        <f t="shared" si="2"/>
        <v>5.270536646</v>
      </c>
      <c r="T4" s="15">
        <f t="shared" si="2"/>
        <v>6.084307522</v>
      </c>
      <c r="U4" s="15">
        <f t="shared" si="2"/>
        <v>15.88323316</v>
      </c>
      <c r="V4" s="15">
        <f t="shared" si="2"/>
        <v>17.39943441</v>
      </c>
      <c r="W4" s="15">
        <f t="shared" si="2"/>
        <v>12.89509425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ht="12.75" customHeight="1">
      <c r="A5" s="3"/>
      <c r="B5" s="8" t="s">
        <v>10</v>
      </c>
      <c r="C5" s="9" t="s">
        <v>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0">
        <v>1.0</v>
      </c>
      <c r="O5" s="10">
        <v>1.0</v>
      </c>
      <c r="P5" s="10">
        <v>0.0</v>
      </c>
      <c r="Q5" s="10">
        <v>0.0</v>
      </c>
      <c r="R5" s="10">
        <v>2.0</v>
      </c>
      <c r="S5" s="10">
        <v>2.0</v>
      </c>
      <c r="T5" s="10">
        <v>1.0</v>
      </c>
      <c r="U5" s="10">
        <v>2.0</v>
      </c>
      <c r="V5" s="10">
        <v>0.0</v>
      </c>
      <c r="W5" s="10">
        <v>0.0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ht="12.75" customHeight="1">
      <c r="A6" s="3"/>
      <c r="B6" s="16"/>
      <c r="C6" s="17" t="s">
        <v>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f t="shared" ref="N6:W6" si="3">+N5/N7*100000</f>
        <v>0.2163523428</v>
      </c>
      <c r="O6" s="18">
        <f t="shared" si="3"/>
        <v>0.2151837992</v>
      </c>
      <c r="P6" s="18">
        <f t="shared" si="3"/>
        <v>0</v>
      </c>
      <c r="Q6" s="18">
        <f t="shared" si="3"/>
        <v>0</v>
      </c>
      <c r="R6" s="15">
        <f t="shared" si="3"/>
        <v>0.4237288136</v>
      </c>
      <c r="S6" s="15">
        <f t="shared" si="3"/>
        <v>0.4216429317</v>
      </c>
      <c r="T6" s="15">
        <f t="shared" si="3"/>
        <v>0.2098037077</v>
      </c>
      <c r="U6" s="15">
        <f t="shared" si="3"/>
        <v>0.4179798199</v>
      </c>
      <c r="V6" s="15">
        <f t="shared" si="3"/>
        <v>0</v>
      </c>
      <c r="W6" s="15">
        <f t="shared" si="3"/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ht="12.75" customHeight="1">
      <c r="A7" s="3"/>
      <c r="B7" s="19" t="s">
        <v>11</v>
      </c>
      <c r="C7" s="19"/>
      <c r="D7" s="20">
        <v>435032.90654244134</v>
      </c>
      <c r="E7" s="20">
        <v>437763.8868490455</v>
      </c>
      <c r="F7" s="20">
        <v>440628.30267551634</v>
      </c>
      <c r="G7" s="20">
        <v>443554.0</v>
      </c>
      <c r="H7" s="20">
        <v>448153.0</v>
      </c>
      <c r="I7" s="21">
        <v>448971.0</v>
      </c>
      <c r="J7" s="21">
        <v>451645.0</v>
      </c>
      <c r="K7" s="21">
        <v>454291.0</v>
      </c>
      <c r="L7" s="22">
        <v>456895.0</v>
      </c>
      <c r="M7" s="22">
        <v>459471.0</v>
      </c>
      <c r="N7" s="22">
        <v>462209.0</v>
      </c>
      <c r="O7" s="22">
        <v>464719.0</v>
      </c>
      <c r="P7" s="23">
        <v>467185.0</v>
      </c>
      <c r="Q7" s="23">
        <v>469612.0</v>
      </c>
      <c r="R7" s="23">
        <v>472000.0</v>
      </c>
      <c r="S7" s="23">
        <v>474335.0</v>
      </c>
      <c r="T7" s="23">
        <v>476636.0</v>
      </c>
      <c r="U7" s="23">
        <v>478492.0</v>
      </c>
      <c r="V7" s="23">
        <v>477027.0</v>
      </c>
      <c r="W7" s="8">
        <v>480803.0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ht="36.0" customHeight="1">
      <c r="A8" s="3"/>
      <c r="B8" s="2"/>
      <c r="C8" s="2"/>
      <c r="D8" s="2"/>
      <c r="E8" s="2"/>
      <c r="F8" s="2"/>
      <c r="G8" s="2"/>
      <c r="H8" s="2"/>
      <c r="I8" s="2"/>
      <c r="J8" s="3"/>
      <c r="K8" s="3"/>
      <c r="L8" s="2"/>
      <c r="M8" s="2"/>
      <c r="N8" s="2"/>
      <c r="O8" s="2"/>
      <c r="P8" s="2"/>
      <c r="Q8" s="24" t="s">
        <v>12</v>
      </c>
      <c r="R8" s="25" t="s">
        <v>13</v>
      </c>
      <c r="S8" s="26" t="s">
        <v>14</v>
      </c>
      <c r="T8" s="27" t="s">
        <v>15</v>
      </c>
      <c r="U8" s="27" t="s">
        <v>16</v>
      </c>
      <c r="V8" s="27" t="s">
        <v>17</v>
      </c>
      <c r="W8" s="28" t="s">
        <v>18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ht="25.5" customHeight="1">
      <c r="A9" s="3"/>
      <c r="B9" s="2"/>
      <c r="C9" s="2"/>
      <c r="D9" s="2"/>
      <c r="E9" s="2"/>
      <c r="F9" s="2"/>
      <c r="G9" s="2"/>
      <c r="H9" s="2"/>
      <c r="I9" s="2"/>
      <c r="J9" s="3"/>
      <c r="K9" s="3"/>
      <c r="L9" s="2"/>
      <c r="M9" s="2"/>
      <c r="N9" s="2"/>
      <c r="O9" s="2"/>
      <c r="P9" s="2"/>
      <c r="Q9" s="29" t="s">
        <v>19</v>
      </c>
      <c r="R9" s="2" t="s">
        <v>20</v>
      </c>
      <c r="S9" s="2"/>
      <c r="T9" s="2"/>
      <c r="U9" s="2"/>
      <c r="V9" s="30">
        <v>44213.0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ht="12.75" customHeight="1">
      <c r="A10" s="3"/>
      <c r="B10" s="2"/>
      <c r="C10" s="2"/>
      <c r="D10" s="2"/>
      <c r="E10" s="2"/>
      <c r="F10" s="2"/>
      <c r="G10" s="2"/>
      <c r="H10" s="2"/>
      <c r="I10" s="2"/>
      <c r="J10" s="3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ht="12.75" customHeight="1">
      <c r="A11" s="3"/>
      <c r="B11" s="2"/>
      <c r="C11" s="2"/>
      <c r="D11" s="2"/>
      <c r="E11" s="2"/>
      <c r="F11" s="2"/>
      <c r="G11" s="2"/>
      <c r="H11" s="2"/>
      <c r="I11" s="2"/>
      <c r="J11" s="3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ht="12.75" customHeight="1">
      <c r="A12" s="3"/>
      <c r="B12" s="2"/>
      <c r="C12" s="2"/>
      <c r="D12" s="2"/>
      <c r="E12" s="2"/>
      <c r="F12" s="2"/>
      <c r="G12" s="2"/>
      <c r="H12" s="2"/>
      <c r="I12" s="2"/>
      <c r="J12" s="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ht="12.75" customHeight="1">
      <c r="A13" s="3"/>
      <c r="B13" s="2"/>
      <c r="C13" s="2"/>
      <c r="D13" s="2"/>
      <c r="E13" s="2"/>
      <c r="F13" s="2"/>
      <c r="G13" s="2"/>
      <c r="H13" s="2"/>
      <c r="I13" s="2"/>
      <c r="J13" s="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ht="12.75" customHeight="1">
      <c r="A14" s="3"/>
      <c r="B14" s="2"/>
      <c r="C14" s="2"/>
      <c r="D14" s="2"/>
      <c r="E14" s="2"/>
      <c r="F14" s="2"/>
      <c r="G14" s="2"/>
      <c r="H14" s="2"/>
      <c r="I14" s="2"/>
      <c r="J14" s="3"/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ht="12.75" customHeight="1">
      <c r="A15" s="3"/>
      <c r="B15" s="2"/>
      <c r="C15" s="2"/>
      <c r="D15" s="2"/>
      <c r="E15" s="2"/>
      <c r="F15" s="2"/>
      <c r="G15" s="2"/>
      <c r="H15" s="2"/>
      <c r="I15" s="2"/>
      <c r="J15" s="3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ht="12.75" customHeight="1">
      <c r="A16" s="3"/>
      <c r="B16" s="2"/>
      <c r="C16" s="2"/>
      <c r="D16" s="2"/>
      <c r="E16" s="2"/>
      <c r="F16" s="2"/>
      <c r="G16" s="2"/>
      <c r="H16" s="2"/>
      <c r="I16" s="2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ht="12.75" customHeight="1">
      <c r="A17" s="3"/>
      <c r="B17" s="2"/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ht="12.75" customHeight="1">
      <c r="A18" s="3"/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ht="12.75" customHeight="1">
      <c r="A19" s="3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ht="12.75" customHeight="1">
      <c r="A20" s="3"/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ht="12.75" customHeight="1">
      <c r="A21" s="3"/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ht="12.75" customHeight="1">
      <c r="A22" s="3"/>
      <c r="B22" s="2"/>
      <c r="C22" s="2"/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ht="12.75" customHeight="1">
      <c r="A23" s="3"/>
      <c r="B23" s="2"/>
      <c r="C23" s="2"/>
      <c r="D23" s="2"/>
      <c r="E23" s="2"/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ht="12.75" customHeight="1">
      <c r="A24" s="3"/>
      <c r="B24" s="2"/>
      <c r="C24" s="2"/>
      <c r="D24" s="2"/>
      <c r="E24" s="2"/>
      <c r="F24" s="2"/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ht="12.75" customHeight="1">
      <c r="A25" s="3"/>
      <c r="B25" s="2"/>
      <c r="C25" s="2"/>
      <c r="D25" s="2"/>
      <c r="E25" s="2"/>
      <c r="F25" s="2"/>
      <c r="G25" s="2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ht="12.75" customHeight="1">
      <c r="A26" s="3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ht="12.75" customHeight="1">
      <c r="A27" s="3"/>
      <c r="B27" s="2"/>
      <c r="C27" s="2"/>
      <c r="D27" s="2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ht="12.75" customHeight="1">
      <c r="A28" s="3"/>
      <c r="B28" s="2"/>
      <c r="C28" s="2"/>
      <c r="D28" s="2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ht="12.75" customHeight="1">
      <c r="A29" s="3"/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ht="12.75" customHeight="1">
      <c r="A30" s="3"/>
      <c r="B30" s="2"/>
      <c r="C30" s="2"/>
      <c r="D30" s="2"/>
      <c r="E30" s="2"/>
      <c r="F30" s="2"/>
      <c r="G30" s="2"/>
      <c r="H30" s="2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ht="12.75" customHeight="1">
      <c r="A32" s="2"/>
      <c r="B32" s="2"/>
      <c r="C32" s="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ht="12.75" customHeight="1">
      <c r="A33" s="2"/>
      <c r="B33" s="2"/>
      <c r="C33" s="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f>10*100/21</f>
        <v>47.61904762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ht="12.75" customHeight="1">
      <c r="A36" s="2"/>
      <c r="B36" s="2"/>
      <c r="C36" s="2"/>
      <c r="D36" s="2" t="s">
        <v>21</v>
      </c>
      <c r="E36" s="2"/>
      <c r="F36" s="2"/>
      <c r="G36" s="2"/>
      <c r="H36" s="2"/>
      <c r="I36" s="2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>
        <f>AE38*100/AD38</f>
        <v>0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ht="19.5" customHeight="1">
      <c r="A37" s="2"/>
      <c r="B37" s="2"/>
      <c r="C37" s="2"/>
      <c r="D37" s="32">
        <v>1.0</v>
      </c>
      <c r="E37" s="32">
        <v>2.0</v>
      </c>
      <c r="F37" s="32">
        <v>3.0</v>
      </c>
      <c r="G37" s="32">
        <v>4.0</v>
      </c>
      <c r="H37" s="32">
        <v>5.0</v>
      </c>
      <c r="I37" s="32">
        <v>6.0</v>
      </c>
      <c r="J37" s="32">
        <v>7.0</v>
      </c>
      <c r="K37" s="32">
        <v>8.0</v>
      </c>
      <c r="L37" s="32">
        <v>9.0</v>
      </c>
      <c r="M37" s="32">
        <v>10.0</v>
      </c>
      <c r="N37" s="32">
        <v>11.0</v>
      </c>
      <c r="O37" s="32">
        <v>12.0</v>
      </c>
      <c r="P37" s="32">
        <v>13.0</v>
      </c>
      <c r="Q37" s="33">
        <v>14.0</v>
      </c>
      <c r="R37" s="32">
        <v>15.0</v>
      </c>
      <c r="S37" s="34">
        <v>16.0</v>
      </c>
      <c r="T37" s="35">
        <v>17.0</v>
      </c>
      <c r="U37" s="32">
        <v>18.0</v>
      </c>
      <c r="V37" s="32">
        <v>19.0</v>
      </c>
      <c r="W37" s="34">
        <v>20.0</v>
      </c>
      <c r="X37" s="35">
        <v>21.0</v>
      </c>
      <c r="Y37" s="32">
        <v>22.0</v>
      </c>
      <c r="Z37" s="32">
        <v>23.0</v>
      </c>
      <c r="AA37" s="34">
        <v>24.0</v>
      </c>
      <c r="AB37" s="35">
        <v>25.0</v>
      </c>
      <c r="AC37" s="32">
        <v>26.0</v>
      </c>
      <c r="AD37" s="32">
        <v>27.0</v>
      </c>
      <c r="AE37" s="32">
        <v>28.0</v>
      </c>
      <c r="AF37" s="32">
        <v>29.0</v>
      </c>
      <c r="AG37" s="32">
        <v>30.0</v>
      </c>
      <c r="AH37" s="32">
        <v>31.0</v>
      </c>
      <c r="AI37" s="32">
        <v>32.0</v>
      </c>
      <c r="AJ37" s="32">
        <v>33.0</v>
      </c>
      <c r="AK37" s="32">
        <v>34.0</v>
      </c>
      <c r="AL37" s="32">
        <v>35.0</v>
      </c>
      <c r="AM37" s="32">
        <v>36.0</v>
      </c>
      <c r="AN37" s="32">
        <v>37.0</v>
      </c>
      <c r="AO37" s="32">
        <v>38.0</v>
      </c>
      <c r="AP37" s="32">
        <v>39.0</v>
      </c>
      <c r="AQ37" s="32">
        <v>40.0</v>
      </c>
      <c r="AR37" s="32">
        <v>41.0</v>
      </c>
      <c r="AS37" s="32">
        <v>42.0</v>
      </c>
      <c r="AT37" s="32">
        <v>43.0</v>
      </c>
      <c r="AU37" s="32">
        <v>44.0</v>
      </c>
      <c r="AV37" s="32">
        <v>45.0</v>
      </c>
      <c r="AW37" s="32">
        <v>46.0</v>
      </c>
      <c r="AX37" s="32">
        <v>47.0</v>
      </c>
      <c r="AY37" s="32">
        <v>48.0</v>
      </c>
      <c r="AZ37" s="32">
        <v>49.0</v>
      </c>
      <c r="BA37" s="32">
        <v>50.0</v>
      </c>
      <c r="BB37" s="33">
        <v>51.0</v>
      </c>
      <c r="BC37" s="32">
        <v>52.0</v>
      </c>
      <c r="BD37" s="2"/>
    </row>
    <row r="38" ht="12.75" customHeight="1">
      <c r="A38" s="2"/>
      <c r="B38" s="2"/>
      <c r="C38" s="36">
        <v>2014.0</v>
      </c>
      <c r="D38" s="10">
        <v>0.0</v>
      </c>
      <c r="E38" s="10">
        <v>0.0</v>
      </c>
      <c r="F38" s="10">
        <v>1.0</v>
      </c>
      <c r="G38" s="10">
        <v>0.0</v>
      </c>
      <c r="H38" s="10">
        <v>0.0</v>
      </c>
      <c r="I38" s="10">
        <v>1.0</v>
      </c>
      <c r="J38" s="10">
        <v>0.0</v>
      </c>
      <c r="K38" s="10">
        <v>1.0</v>
      </c>
      <c r="L38" s="10">
        <v>0.0</v>
      </c>
      <c r="M38" s="10">
        <v>0.0</v>
      </c>
      <c r="N38" s="10">
        <v>1.0</v>
      </c>
      <c r="O38" s="10">
        <v>1.0</v>
      </c>
      <c r="P38" s="10">
        <v>2.0</v>
      </c>
      <c r="Q38" s="10">
        <v>1.0</v>
      </c>
      <c r="R38" s="10">
        <v>0.0</v>
      </c>
      <c r="S38" s="8">
        <v>1.0</v>
      </c>
      <c r="T38" s="8">
        <v>0.0</v>
      </c>
      <c r="U38" s="8">
        <v>0.0</v>
      </c>
      <c r="V38" s="8">
        <v>3.0</v>
      </c>
      <c r="W38" s="8">
        <v>0.0</v>
      </c>
      <c r="X38" s="10">
        <v>1.0</v>
      </c>
      <c r="Y38" s="10">
        <v>1.0</v>
      </c>
      <c r="Z38" s="10">
        <v>2.0</v>
      </c>
      <c r="AA38" s="10">
        <v>0.0</v>
      </c>
      <c r="AB38" s="10">
        <v>3.0</v>
      </c>
      <c r="AC38" s="10">
        <v>2.0</v>
      </c>
      <c r="AD38" s="10">
        <v>1.0</v>
      </c>
      <c r="AE38" s="10">
        <v>0.0</v>
      </c>
      <c r="AF38" s="10">
        <v>0.0</v>
      </c>
      <c r="AG38" s="10">
        <v>1.0</v>
      </c>
      <c r="AH38" s="10">
        <v>2.0</v>
      </c>
      <c r="AI38" s="10">
        <v>0.0</v>
      </c>
      <c r="AJ38" s="10">
        <v>1.0</v>
      </c>
      <c r="AK38" s="10">
        <v>4.0</v>
      </c>
      <c r="AL38" s="10">
        <v>2.0</v>
      </c>
      <c r="AM38" s="10">
        <v>0.0</v>
      </c>
      <c r="AN38" s="10">
        <v>1.0</v>
      </c>
      <c r="AO38" s="10">
        <v>1.0</v>
      </c>
      <c r="AP38" s="10">
        <v>1.0</v>
      </c>
      <c r="AQ38" s="10">
        <v>0.0</v>
      </c>
      <c r="AR38" s="10">
        <v>0.0</v>
      </c>
      <c r="AS38" s="10">
        <v>1.0</v>
      </c>
      <c r="AT38" s="10">
        <v>0.0</v>
      </c>
      <c r="AU38" s="10">
        <v>1.0</v>
      </c>
      <c r="AV38" s="10">
        <v>1.0</v>
      </c>
      <c r="AW38" s="10">
        <v>2.0</v>
      </c>
      <c r="AX38" s="10">
        <v>2.0</v>
      </c>
      <c r="AY38" s="10">
        <v>2.0</v>
      </c>
      <c r="AZ38" s="10">
        <v>1.0</v>
      </c>
      <c r="BA38" s="10">
        <v>0.0</v>
      </c>
      <c r="BB38" s="10">
        <v>0.0</v>
      </c>
      <c r="BC38" s="10">
        <v>1.0</v>
      </c>
      <c r="BD38" s="2">
        <f t="shared" ref="BD38:BD43" si="4">SUM(D38:BC38)</f>
        <v>46</v>
      </c>
    </row>
    <row r="39" ht="12.75" customHeight="1">
      <c r="A39" s="2"/>
      <c r="B39" s="2"/>
      <c r="C39" s="36">
        <v>2015.0</v>
      </c>
      <c r="D39" s="37">
        <v>1.0</v>
      </c>
      <c r="E39" s="37">
        <v>0.0</v>
      </c>
      <c r="F39" s="37">
        <v>2.0</v>
      </c>
      <c r="G39" s="37">
        <v>0.0</v>
      </c>
      <c r="H39" s="37">
        <v>0.0</v>
      </c>
      <c r="I39" s="37">
        <v>1.0</v>
      </c>
      <c r="J39" s="37">
        <v>0.0</v>
      </c>
      <c r="K39" s="37">
        <v>0.0</v>
      </c>
      <c r="L39" s="37">
        <v>0.0</v>
      </c>
      <c r="M39" s="37">
        <v>0.0</v>
      </c>
      <c r="N39" s="37">
        <v>0.0</v>
      </c>
      <c r="O39" s="37">
        <v>0.0</v>
      </c>
      <c r="P39" s="37">
        <v>1.0</v>
      </c>
      <c r="Q39" s="37">
        <v>0.0</v>
      </c>
      <c r="R39" s="37">
        <v>0.0</v>
      </c>
      <c r="S39" s="12">
        <v>0.0</v>
      </c>
      <c r="T39" s="12">
        <v>0.0</v>
      </c>
      <c r="U39" s="12">
        <v>0.0</v>
      </c>
      <c r="V39" s="12">
        <v>0.0</v>
      </c>
      <c r="W39" s="12">
        <v>0.0</v>
      </c>
      <c r="X39" s="12">
        <v>0.0</v>
      </c>
      <c r="Y39" s="12">
        <v>1.0</v>
      </c>
      <c r="Z39" s="12">
        <v>0.0</v>
      </c>
      <c r="AA39" s="12">
        <v>0.0</v>
      </c>
      <c r="AB39" s="12">
        <v>0.0</v>
      </c>
      <c r="AC39" s="12">
        <v>1.0</v>
      </c>
      <c r="AD39" s="12">
        <v>0.0</v>
      </c>
      <c r="AE39" s="12">
        <v>0.0</v>
      </c>
      <c r="AF39" s="12">
        <v>0.0</v>
      </c>
      <c r="AG39" s="12">
        <v>1.0</v>
      </c>
      <c r="AH39" s="12">
        <v>0.0</v>
      </c>
      <c r="AI39" s="12">
        <v>0.0</v>
      </c>
      <c r="AJ39" s="12">
        <v>0.0</v>
      </c>
      <c r="AK39" s="12">
        <v>1.0</v>
      </c>
      <c r="AL39" s="12">
        <v>0.0</v>
      </c>
      <c r="AM39" s="12">
        <v>0.0</v>
      </c>
      <c r="AN39" s="12">
        <v>0.0</v>
      </c>
      <c r="AO39" s="12">
        <v>1.0</v>
      </c>
      <c r="AP39" s="12">
        <v>0.0</v>
      </c>
      <c r="AQ39" s="12">
        <v>2.0</v>
      </c>
      <c r="AR39" s="12">
        <v>0.0</v>
      </c>
      <c r="AS39" s="12">
        <v>0.0</v>
      </c>
      <c r="AT39" s="12">
        <v>1.0</v>
      </c>
      <c r="AU39" s="12">
        <v>0.0</v>
      </c>
      <c r="AV39" s="12">
        <v>1.0</v>
      </c>
      <c r="AW39" s="12">
        <v>1.0</v>
      </c>
      <c r="AX39" s="12">
        <v>0.0</v>
      </c>
      <c r="AY39" s="12">
        <v>0.0</v>
      </c>
      <c r="AZ39" s="12">
        <v>0.0</v>
      </c>
      <c r="BA39" s="12">
        <v>1.0</v>
      </c>
      <c r="BB39" s="12">
        <v>3.0</v>
      </c>
      <c r="BC39" s="12">
        <v>0.0</v>
      </c>
      <c r="BD39" s="2">
        <f t="shared" si="4"/>
        <v>19</v>
      </c>
    </row>
    <row r="40" ht="12.75" customHeight="1">
      <c r="A40" s="2"/>
      <c r="B40" s="2"/>
      <c r="C40" s="36">
        <v>2016.0</v>
      </c>
      <c r="D40" s="12">
        <v>1.0</v>
      </c>
      <c r="E40" s="12">
        <v>0.0</v>
      </c>
      <c r="F40" s="12">
        <v>0.0</v>
      </c>
      <c r="G40" s="12">
        <v>0.0</v>
      </c>
      <c r="H40" s="12">
        <v>0.0</v>
      </c>
      <c r="I40" s="12">
        <v>0.0</v>
      </c>
      <c r="J40" s="12">
        <v>1.0</v>
      </c>
      <c r="K40" s="12">
        <v>1.0</v>
      </c>
      <c r="L40" s="12">
        <v>1.0</v>
      </c>
      <c r="M40" s="12">
        <v>0.0</v>
      </c>
      <c r="N40" s="12">
        <v>1.0</v>
      </c>
      <c r="O40" s="12">
        <v>0.0</v>
      </c>
      <c r="P40" s="12">
        <v>0.0</v>
      </c>
      <c r="Q40" s="12">
        <v>1.0</v>
      </c>
      <c r="R40" s="12">
        <v>1.0</v>
      </c>
      <c r="S40" s="12">
        <v>2.0</v>
      </c>
      <c r="T40" s="12">
        <v>1.0</v>
      </c>
      <c r="U40" s="12">
        <v>1.0</v>
      </c>
      <c r="V40" s="12">
        <v>1.0</v>
      </c>
      <c r="W40" s="12">
        <v>2.0</v>
      </c>
      <c r="X40" s="12">
        <v>0.0</v>
      </c>
      <c r="Y40" s="12">
        <v>0.0</v>
      </c>
      <c r="Z40" s="12">
        <v>0.0</v>
      </c>
      <c r="AA40" s="12">
        <v>0.0</v>
      </c>
      <c r="AB40" s="12">
        <v>0.0</v>
      </c>
      <c r="AC40" s="12">
        <v>0.0</v>
      </c>
      <c r="AD40" s="12">
        <v>0.0</v>
      </c>
      <c r="AE40" s="12">
        <v>3.0</v>
      </c>
      <c r="AF40" s="12">
        <v>0.0</v>
      </c>
      <c r="AG40" s="12">
        <v>0.0</v>
      </c>
      <c r="AH40" s="12">
        <v>0.0</v>
      </c>
      <c r="AI40" s="12">
        <v>1.0</v>
      </c>
      <c r="AJ40" s="12">
        <v>1.0</v>
      </c>
      <c r="AK40" s="12">
        <v>0.0</v>
      </c>
      <c r="AL40" s="12">
        <v>0.0</v>
      </c>
      <c r="AM40" s="12">
        <v>1.0</v>
      </c>
      <c r="AN40" s="12">
        <v>0.0</v>
      </c>
      <c r="AO40" s="12">
        <v>0.0</v>
      </c>
      <c r="AP40" s="12">
        <v>1.0</v>
      </c>
      <c r="AQ40" s="12">
        <v>2.0</v>
      </c>
      <c r="AR40" s="12">
        <v>0.0</v>
      </c>
      <c r="AS40" s="12">
        <v>1.0</v>
      </c>
      <c r="AT40" s="12">
        <v>2.0</v>
      </c>
      <c r="AU40" s="12">
        <v>0.0</v>
      </c>
      <c r="AV40" s="12">
        <v>1.0</v>
      </c>
      <c r="AW40" s="12">
        <v>0.0</v>
      </c>
      <c r="AX40" s="12">
        <v>0.0</v>
      </c>
      <c r="AY40" s="12">
        <v>0.0</v>
      </c>
      <c r="AZ40" s="12">
        <v>2.0</v>
      </c>
      <c r="BA40" s="12">
        <v>0.0</v>
      </c>
      <c r="BB40" s="12">
        <v>2.0</v>
      </c>
      <c r="BC40" s="12">
        <v>0.0</v>
      </c>
      <c r="BD40" s="2">
        <f t="shared" si="4"/>
        <v>31</v>
      </c>
    </row>
    <row r="41" ht="12.75" customHeight="1">
      <c r="A41" s="2"/>
      <c r="B41" s="2"/>
      <c r="C41" s="36">
        <v>2017.0</v>
      </c>
      <c r="D41" s="37">
        <v>0.0</v>
      </c>
      <c r="E41" s="37">
        <v>0.0</v>
      </c>
      <c r="F41" s="37">
        <v>0.0</v>
      </c>
      <c r="G41" s="37">
        <v>0.0</v>
      </c>
      <c r="H41" s="37">
        <v>0.0</v>
      </c>
      <c r="I41" s="37">
        <v>0.0</v>
      </c>
      <c r="J41" s="37">
        <v>1.0</v>
      </c>
      <c r="K41" s="37">
        <v>0.0</v>
      </c>
      <c r="L41" s="37">
        <v>1.0</v>
      </c>
      <c r="M41" s="37">
        <v>0.0</v>
      </c>
      <c r="N41" s="37">
        <v>1.0</v>
      </c>
      <c r="O41" s="37">
        <v>0.0</v>
      </c>
      <c r="P41" s="37">
        <v>0.0</v>
      </c>
      <c r="Q41" s="37">
        <v>0.0</v>
      </c>
      <c r="R41" s="37">
        <v>0.0</v>
      </c>
      <c r="S41" s="37">
        <v>0.0</v>
      </c>
      <c r="T41" s="37">
        <v>1.0</v>
      </c>
      <c r="U41" s="38">
        <v>1.0</v>
      </c>
      <c r="V41" s="38">
        <v>0.0</v>
      </c>
      <c r="W41" s="38">
        <v>0.0</v>
      </c>
      <c r="X41" s="38">
        <v>0.0</v>
      </c>
      <c r="Y41" s="38">
        <v>0.0</v>
      </c>
      <c r="Z41" s="38">
        <v>0.0</v>
      </c>
      <c r="AA41" s="38">
        <v>0.0</v>
      </c>
      <c r="AB41" s="38">
        <v>0.0</v>
      </c>
      <c r="AC41" s="38">
        <v>0.0</v>
      </c>
      <c r="AD41" s="38">
        <v>1.0</v>
      </c>
      <c r="AE41" s="38">
        <v>0.0</v>
      </c>
      <c r="AF41" s="38">
        <v>0.0</v>
      </c>
      <c r="AG41" s="38">
        <v>0.0</v>
      </c>
      <c r="AH41" s="38">
        <v>1.0</v>
      </c>
      <c r="AI41" s="38">
        <v>0.0</v>
      </c>
      <c r="AJ41" s="38">
        <v>0.0</v>
      </c>
      <c r="AK41" s="38">
        <v>0.0</v>
      </c>
      <c r="AL41" s="38">
        <v>0.0</v>
      </c>
      <c r="AM41" s="38">
        <v>1.0</v>
      </c>
      <c r="AN41" s="38">
        <v>0.0</v>
      </c>
      <c r="AO41" s="38">
        <v>0.0</v>
      </c>
      <c r="AP41" s="38">
        <v>0.0</v>
      </c>
      <c r="AQ41" s="38">
        <v>1.0</v>
      </c>
      <c r="AR41" s="38">
        <v>1.0</v>
      </c>
      <c r="AS41" s="38">
        <v>0.0</v>
      </c>
      <c r="AT41" s="38">
        <v>0.0</v>
      </c>
      <c r="AU41" s="38">
        <v>3.0</v>
      </c>
      <c r="AV41" s="38">
        <v>1.0</v>
      </c>
      <c r="AW41" s="38">
        <v>0.0</v>
      </c>
      <c r="AX41" s="38">
        <v>0.0</v>
      </c>
      <c r="AY41" s="38">
        <v>0.0</v>
      </c>
      <c r="AZ41" s="38">
        <v>1.0</v>
      </c>
      <c r="BA41" s="38">
        <v>1.0</v>
      </c>
      <c r="BB41" s="38">
        <v>0.0</v>
      </c>
      <c r="BC41" s="38">
        <v>0.0</v>
      </c>
      <c r="BD41" s="2">
        <f t="shared" si="4"/>
        <v>16</v>
      </c>
    </row>
    <row r="42" ht="12.75" customHeight="1">
      <c r="A42" s="2"/>
      <c r="B42" s="2"/>
      <c r="C42" s="36">
        <v>2018.0</v>
      </c>
      <c r="D42" s="39">
        <v>0.0</v>
      </c>
      <c r="E42" s="39">
        <v>0.0</v>
      </c>
      <c r="F42" s="39">
        <v>1.0</v>
      </c>
      <c r="G42" s="39">
        <v>1.0</v>
      </c>
      <c r="H42" s="39">
        <v>0.0</v>
      </c>
      <c r="I42" s="39">
        <v>0.0</v>
      </c>
      <c r="J42" s="39">
        <v>0.0</v>
      </c>
      <c r="K42" s="39">
        <v>0.0</v>
      </c>
      <c r="L42" s="39">
        <v>0.0</v>
      </c>
      <c r="M42" s="39">
        <v>0.0</v>
      </c>
      <c r="N42" s="39">
        <v>0.0</v>
      </c>
      <c r="O42" s="39">
        <v>0.0</v>
      </c>
      <c r="P42" s="39">
        <v>0.0</v>
      </c>
      <c r="Q42" s="39">
        <v>1.0</v>
      </c>
      <c r="R42" s="39">
        <v>1.0</v>
      </c>
      <c r="S42" s="39">
        <v>0.0</v>
      </c>
      <c r="T42" s="39">
        <v>1.0</v>
      </c>
      <c r="U42" s="39">
        <v>0.0</v>
      </c>
      <c r="V42" s="39">
        <v>1.0</v>
      </c>
      <c r="W42" s="39">
        <v>0.0</v>
      </c>
      <c r="X42" s="39">
        <v>0.0</v>
      </c>
      <c r="Y42" s="39">
        <v>2.0</v>
      </c>
      <c r="Z42" s="39">
        <v>0.0</v>
      </c>
      <c r="AA42" s="39">
        <v>1.0</v>
      </c>
      <c r="AB42" s="39">
        <v>3.0</v>
      </c>
      <c r="AC42" s="39">
        <v>0.0</v>
      </c>
      <c r="AD42" s="39">
        <v>1.0</v>
      </c>
      <c r="AE42" s="39">
        <v>0.0</v>
      </c>
      <c r="AF42" s="39">
        <v>1.0</v>
      </c>
      <c r="AG42" s="39">
        <v>0.0</v>
      </c>
      <c r="AH42" s="39">
        <v>1.0</v>
      </c>
      <c r="AI42" s="39">
        <v>0.0</v>
      </c>
      <c r="AJ42" s="12">
        <v>1.0</v>
      </c>
      <c r="AK42" s="12">
        <v>1.0</v>
      </c>
      <c r="AL42" s="10">
        <v>2.0</v>
      </c>
      <c r="AM42" s="10">
        <v>2.0</v>
      </c>
      <c r="AN42" s="10">
        <v>0.0</v>
      </c>
      <c r="AO42" s="10">
        <v>1.0</v>
      </c>
      <c r="AP42" s="10">
        <v>1.0</v>
      </c>
      <c r="AQ42" s="10">
        <v>0.0</v>
      </c>
      <c r="AR42" s="10">
        <v>0.0</v>
      </c>
      <c r="AS42" s="10">
        <v>0.0</v>
      </c>
      <c r="AT42" s="10">
        <v>1.0</v>
      </c>
      <c r="AU42" s="10">
        <v>1.0</v>
      </c>
      <c r="AV42" s="10">
        <v>1.0</v>
      </c>
      <c r="AW42" s="10">
        <v>0.0</v>
      </c>
      <c r="AX42" s="10">
        <v>0.0</v>
      </c>
      <c r="AY42" s="10">
        <v>0.0</v>
      </c>
      <c r="AZ42" s="10">
        <v>0.0</v>
      </c>
      <c r="BA42" s="10">
        <v>2.0</v>
      </c>
      <c r="BB42" s="10">
        <v>1.0</v>
      </c>
      <c r="BC42" s="10">
        <v>0.0</v>
      </c>
      <c r="BD42" s="2">
        <f t="shared" si="4"/>
        <v>29</v>
      </c>
    </row>
    <row r="43" ht="12.75" customHeight="1">
      <c r="A43" s="2"/>
      <c r="B43" s="2"/>
      <c r="C43" s="36">
        <v>2019.0</v>
      </c>
      <c r="D43" s="39">
        <v>0.0</v>
      </c>
      <c r="E43" s="37">
        <v>3.0</v>
      </c>
      <c r="F43" s="37">
        <v>3.0</v>
      </c>
      <c r="G43" s="37">
        <v>2.0</v>
      </c>
      <c r="H43" s="37">
        <v>0.0</v>
      </c>
      <c r="I43" s="37">
        <v>3.0</v>
      </c>
      <c r="J43" s="37">
        <v>2.0</v>
      </c>
      <c r="K43" s="37">
        <v>0.0</v>
      </c>
      <c r="L43" s="37">
        <v>1.0</v>
      </c>
      <c r="M43" s="37">
        <v>2.0</v>
      </c>
      <c r="N43" s="37">
        <v>3.0</v>
      </c>
      <c r="O43" s="37">
        <v>0.0</v>
      </c>
      <c r="P43" s="37">
        <v>1.0</v>
      </c>
      <c r="Q43" s="37">
        <v>0.0</v>
      </c>
      <c r="R43" s="37">
        <v>0.0</v>
      </c>
      <c r="S43" s="37">
        <v>0.0</v>
      </c>
      <c r="T43" s="37">
        <v>3.0</v>
      </c>
      <c r="U43" s="37">
        <v>1.0</v>
      </c>
      <c r="V43" s="39">
        <v>0.0</v>
      </c>
      <c r="W43" s="39">
        <v>1.0</v>
      </c>
      <c r="X43" s="39">
        <v>3.0</v>
      </c>
      <c r="Y43" s="39">
        <v>1.0</v>
      </c>
      <c r="Z43" s="39">
        <v>1.0</v>
      </c>
      <c r="AA43" s="39">
        <v>0.0</v>
      </c>
      <c r="AB43" s="39">
        <v>2.0</v>
      </c>
      <c r="AC43" s="39">
        <v>2.0</v>
      </c>
      <c r="AD43" s="40">
        <v>0.0</v>
      </c>
      <c r="AE43" s="31">
        <v>1.0</v>
      </c>
      <c r="AF43" s="31">
        <v>0.0</v>
      </c>
      <c r="AG43" s="31">
        <v>2.0</v>
      </c>
      <c r="AH43" s="31">
        <v>0.0</v>
      </c>
      <c r="AI43" s="31">
        <v>1.0</v>
      </c>
      <c r="AJ43" s="2">
        <v>0.0</v>
      </c>
      <c r="AK43" s="2">
        <v>1.0</v>
      </c>
      <c r="AL43" s="2">
        <v>4.0</v>
      </c>
      <c r="AM43" s="2">
        <v>1.0</v>
      </c>
      <c r="AN43" s="2">
        <v>0.0</v>
      </c>
      <c r="AO43" s="2">
        <v>4.0</v>
      </c>
      <c r="AP43" s="2">
        <v>2.0</v>
      </c>
      <c r="AQ43" s="2">
        <v>3.0</v>
      </c>
      <c r="AR43" s="2">
        <v>3.0</v>
      </c>
      <c r="AS43" s="2">
        <v>2.0</v>
      </c>
      <c r="AT43" s="2">
        <v>2.0</v>
      </c>
      <c r="AU43" s="2">
        <v>2.0</v>
      </c>
      <c r="AV43" s="2">
        <v>3.0</v>
      </c>
      <c r="AW43" s="2">
        <v>2.0</v>
      </c>
      <c r="AX43" s="2">
        <v>1.0</v>
      </c>
      <c r="AY43" s="2">
        <v>3.0</v>
      </c>
      <c r="AZ43" s="2">
        <v>2.0</v>
      </c>
      <c r="BA43" s="2">
        <v>1.0</v>
      </c>
      <c r="BB43" s="2">
        <v>1.0</v>
      </c>
      <c r="BC43" s="2">
        <v>1.0</v>
      </c>
      <c r="BD43" s="2">
        <f t="shared" si="4"/>
        <v>76</v>
      </c>
    </row>
    <row r="44" ht="12.75" customHeight="1">
      <c r="A44" s="2"/>
      <c r="B44" s="2"/>
      <c r="C44" s="2">
        <v>2020.0</v>
      </c>
      <c r="D44" s="39">
        <v>2.0</v>
      </c>
      <c r="E44" s="39">
        <v>1.0</v>
      </c>
      <c r="F44" s="39">
        <v>2.0</v>
      </c>
      <c r="G44" s="39">
        <v>4.0</v>
      </c>
      <c r="H44" s="39">
        <v>3.0</v>
      </c>
      <c r="I44" s="39">
        <v>1.0</v>
      </c>
      <c r="J44" s="39">
        <v>0.0</v>
      </c>
      <c r="K44" s="39">
        <v>4.0</v>
      </c>
      <c r="L44" s="39">
        <v>2.0</v>
      </c>
      <c r="M44" s="39">
        <v>2.0</v>
      </c>
      <c r="N44" s="39">
        <v>1.0</v>
      </c>
      <c r="O44" s="39">
        <v>3.0</v>
      </c>
      <c r="P44" s="39">
        <v>0.0</v>
      </c>
      <c r="Q44" s="39">
        <v>1.0</v>
      </c>
      <c r="R44" s="39">
        <v>0.0</v>
      </c>
      <c r="S44" s="39">
        <v>1.0</v>
      </c>
      <c r="T44" s="39">
        <v>0.0</v>
      </c>
      <c r="U44" s="39">
        <v>1.0</v>
      </c>
      <c r="V44" s="39">
        <v>0.0</v>
      </c>
      <c r="W44" s="39">
        <v>1.0</v>
      </c>
      <c r="X44" s="39">
        <v>4.0</v>
      </c>
      <c r="Y44" s="39">
        <v>1.0</v>
      </c>
      <c r="Z44" s="39">
        <v>4.0</v>
      </c>
      <c r="AA44" s="39">
        <v>1.0</v>
      </c>
      <c r="AB44" s="39">
        <v>0.0</v>
      </c>
      <c r="AC44" s="39">
        <v>0.0</v>
      </c>
      <c r="AD44" s="39">
        <v>1.0</v>
      </c>
      <c r="AE44" s="39">
        <v>1.0</v>
      </c>
      <c r="AF44" s="39">
        <v>3.0</v>
      </c>
      <c r="AG44" s="39">
        <v>1.0</v>
      </c>
      <c r="AH44" s="39">
        <v>1.0</v>
      </c>
      <c r="AI44" s="39">
        <v>0.0</v>
      </c>
      <c r="AJ44" s="39">
        <v>1.0</v>
      </c>
      <c r="AK44" s="39">
        <v>3.0</v>
      </c>
      <c r="AL44" s="39">
        <v>2.0</v>
      </c>
      <c r="AM44" s="39">
        <v>3.0</v>
      </c>
      <c r="AN44" s="39">
        <v>2.0</v>
      </c>
      <c r="AO44" s="39">
        <v>1.0</v>
      </c>
      <c r="AP44" s="39">
        <v>2.0</v>
      </c>
      <c r="AQ44" s="39">
        <v>1.0</v>
      </c>
      <c r="AR44" s="39">
        <v>2.0</v>
      </c>
      <c r="AS44" s="39">
        <v>1.0</v>
      </c>
      <c r="AT44" s="39">
        <v>0.0</v>
      </c>
      <c r="AU44" s="39">
        <v>2.0</v>
      </c>
      <c r="AV44" s="39">
        <v>3.0</v>
      </c>
      <c r="AW44" s="39">
        <v>3.0</v>
      </c>
      <c r="AX44" s="39">
        <v>2.0</v>
      </c>
      <c r="AY44" s="39">
        <v>0.0</v>
      </c>
      <c r="AZ44" s="39">
        <v>3.0</v>
      </c>
      <c r="BA44" s="39">
        <v>3.0</v>
      </c>
      <c r="BB44" s="39">
        <v>3.0</v>
      </c>
      <c r="BC44" s="2">
        <v>0.0</v>
      </c>
      <c r="BD44" s="2"/>
    </row>
    <row r="45" ht="12.75" customHeight="1">
      <c r="A45" s="2"/>
      <c r="B45" s="2"/>
      <c r="C45" s="41">
        <v>2021.0</v>
      </c>
      <c r="D45" s="42">
        <v>1.0</v>
      </c>
      <c r="E45" s="43">
        <v>1.0</v>
      </c>
      <c r="F45" s="43">
        <v>1.0</v>
      </c>
      <c r="G45" s="43">
        <v>1.0</v>
      </c>
      <c r="H45" s="43">
        <v>1.0</v>
      </c>
      <c r="I45" s="43">
        <v>1.0</v>
      </c>
      <c r="J45" s="43">
        <v>3.0</v>
      </c>
      <c r="K45" s="43">
        <v>1.0</v>
      </c>
      <c r="L45" s="43">
        <v>1.0</v>
      </c>
      <c r="M45" s="43">
        <v>2.0</v>
      </c>
      <c r="N45" s="43">
        <v>1.0</v>
      </c>
      <c r="O45" s="43">
        <v>3.0</v>
      </c>
      <c r="P45" s="43">
        <v>3.0</v>
      </c>
      <c r="Q45" s="43">
        <v>1.0</v>
      </c>
      <c r="R45" s="43">
        <v>1.0</v>
      </c>
      <c r="S45" s="43">
        <v>4.0</v>
      </c>
      <c r="T45" s="43">
        <v>1.0</v>
      </c>
      <c r="U45" s="43">
        <v>5.0</v>
      </c>
      <c r="V45" s="43">
        <v>2.0</v>
      </c>
      <c r="W45" s="43">
        <v>1.0</v>
      </c>
      <c r="X45" s="43">
        <v>2.0</v>
      </c>
      <c r="Y45" s="43">
        <v>4.0</v>
      </c>
      <c r="Z45" s="43">
        <v>1.0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ht="12.75" customHeight="1">
      <c r="A46" s="2"/>
      <c r="B46" s="2"/>
      <c r="C46" s="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</row>
  </sheetData>
  <printOptions/>
  <pageMargins bottom="0.75" footer="0.0" header="0.0" left="0.7" right="0.7" top="0.75"/>
  <pageSetup paperSize="9" orientation="portrait"/>
  <drawing r:id="rId2"/>
  <legacyDrawing r:id="rId3"/>
</worksheet>
</file>