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eptospira" sheetId="1" r:id="rId4"/>
  </sheets>
  <definedNames>
    <definedName localSheetId="0" name="FECUNDIDAD">#REF!</definedName>
    <definedName name="prmUltAccid">#REF!</definedName>
    <definedName localSheetId="0" name="Nombres">#REF!</definedName>
    <definedName localSheetId="0" name="prmUltAccid">#REF!</definedName>
    <definedName localSheetId="0" name="LISTA">#REF!</definedName>
    <definedName name="LISTA">#REF!</definedName>
    <definedName name="FECUNDIDAD">#REF!</definedName>
    <definedName name="Nombres">#REF!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U5">
      <text>
        <t xml:space="preserve">1 caso mortalidad  en SIVIGILA que no tienen causas en RUAF. COMPATIBLE LEPTOSPIROSIS
1 caso mes  octubre pendiente analisis
	-Maryluz</t>
      </text>
    </comment>
    <comment authorId="0" ref="V5">
      <text>
        <t xml:space="preserve">2 casoS: encontrado por programa pero en causas de muerte no fue por leptospirosis.
	-Maryluz</t>
      </text>
    </comment>
  </commentList>
</comments>
</file>

<file path=xl/sharedStrings.xml><?xml version="1.0" encoding="utf-8"?>
<sst xmlns="http://schemas.openxmlformats.org/spreadsheetml/2006/main" count="24" uniqueCount="22">
  <si>
    <t>Notificación de casos de leptospira. Pereira, 2002-2018</t>
  </si>
  <si>
    <t>CIE-10</t>
  </si>
  <si>
    <t xml:space="preserve">EVENTO </t>
  </si>
  <si>
    <t>2002</t>
  </si>
  <si>
    <t>2003</t>
  </si>
  <si>
    <t>2004</t>
  </si>
  <si>
    <t>A27-A279</t>
  </si>
  <si>
    <t>Incidencia</t>
  </si>
  <si>
    <t>Casos</t>
  </si>
  <si>
    <t>Tasa</t>
  </si>
  <si>
    <t>Mortalidad</t>
  </si>
  <si>
    <t>Población</t>
  </si>
  <si>
    <t>preliminar DANE 2015</t>
  </si>
  <si>
    <t>A sem 52 (31 DIC)</t>
  </si>
  <si>
    <t xml:space="preserve">A sem52/18 enero2018 </t>
  </si>
  <si>
    <t>A sem 52/ 15 febrero 2019</t>
  </si>
  <si>
    <t>A sem 52/ 2049/ corte sem 8 2020</t>
  </si>
  <si>
    <t>A sem 53/ 2020</t>
  </si>
  <si>
    <t>A sem 39/2021</t>
  </si>
  <si>
    <t>Corte 29  feb/2016</t>
  </si>
  <si>
    <t>DANE 2016</t>
  </si>
  <si>
    <t>Semana epidemiologica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</si>
</sst>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1">
    <font>
      <sz val="11.0"/>
      <color theme="1"/>
      <name val="Arial"/>
    </font>
    <font>
      <b/>
      <sz val="10.0"/>
      <color theme="1"/>
      <name val="Arial Narrow"/>
    </font>
    <font>
      <sz val="10.0"/>
      <color theme="1"/>
      <name val="Arial Narrow"/>
    </font>
    <font>
      <b/>
      <sz val="8.0"/>
      <color theme="1"/>
      <name val="Arial Narrow"/>
    </font>
    <font>
      <b/>
      <sz val="8.0"/>
      <color theme="1"/>
      <name val="Arial"/>
    </font>
    <font>
      <sz val="8.0"/>
      <color theme="1"/>
      <name val="Arial Narrow"/>
    </font>
    <font>
      <sz val="9.0"/>
      <color theme="1"/>
      <name val="Calibri"/>
    </font>
    <font>
      <sz val="8.0"/>
      <color theme="1"/>
      <name val="Calibri"/>
    </font>
    <font>
      <sz val="11.0"/>
      <color theme="1"/>
      <name val="Calibri"/>
    </font>
    <font>
      <sz val="10.0"/>
      <color theme="1"/>
      <name val="Calibri"/>
    </font>
    <font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ABF8F"/>
        <bgColor rgb="FFFABF8F"/>
      </patternFill>
    </fill>
  </fills>
  <borders count="10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2" numFmtId="0" xfId="0" applyAlignment="1" applyFont="1">
      <alignment horizontal="center"/>
    </xf>
    <xf borderId="1" fillId="2" fontId="1" numFmtId="0" xfId="0" applyAlignment="1" applyBorder="1" applyFill="1" applyFont="1">
      <alignment horizontal="center"/>
    </xf>
    <xf borderId="2" fillId="2" fontId="1" numFmtId="0" xfId="0" applyBorder="1" applyFont="1"/>
    <xf borderId="2" fillId="2" fontId="1" numFmtId="0" xfId="0" applyAlignment="1" applyBorder="1" applyFont="1">
      <alignment horizontal="center"/>
    </xf>
    <xf quotePrefix="1" borderId="2" fillId="2" fontId="1" numFmtId="0" xfId="0" applyAlignment="1" applyBorder="1" applyFont="1">
      <alignment horizontal="center"/>
    </xf>
    <xf borderId="2" fillId="0" fontId="2" numFmtId="0" xfId="0" applyBorder="1" applyFont="1"/>
    <xf borderId="2" fillId="0" fontId="2" numFmtId="0" xfId="0" applyAlignment="1" applyBorder="1" applyFont="1">
      <alignment horizontal="left"/>
    </xf>
    <xf borderId="2" fillId="0" fontId="2" numFmtId="0" xfId="0" applyAlignment="1" applyBorder="1" applyFont="1">
      <alignment horizontal="center"/>
    </xf>
    <xf borderId="2" fillId="0" fontId="2" numFmtId="1" xfId="0" applyAlignment="1" applyBorder="1" applyFont="1" applyNumberFormat="1">
      <alignment horizontal="center"/>
    </xf>
    <xf borderId="2" fillId="0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readingOrder="0"/>
    </xf>
    <xf borderId="2" fillId="0" fontId="2" numFmtId="164" xfId="0" applyAlignment="1" applyBorder="1" applyFont="1" applyNumberFormat="1">
      <alignment horizontal="center"/>
    </xf>
    <xf borderId="2" fillId="0" fontId="2" numFmtId="2" xfId="0" applyAlignment="1" applyBorder="1" applyFont="1" applyNumberFormat="1">
      <alignment horizontal="center"/>
    </xf>
    <xf borderId="3" fillId="0" fontId="2" numFmtId="0" xfId="0" applyBorder="1" applyFont="1"/>
    <xf borderId="3" fillId="0" fontId="2" numFmtId="0" xfId="0" applyAlignment="1" applyBorder="1" applyFont="1">
      <alignment horizontal="left"/>
    </xf>
    <xf borderId="3" fillId="0" fontId="2" numFmtId="164" xfId="0" applyAlignment="1" applyBorder="1" applyFont="1" applyNumberFormat="1">
      <alignment horizontal="center"/>
    </xf>
    <xf borderId="2" fillId="3" fontId="1" numFmtId="0" xfId="0" applyAlignment="1" applyBorder="1" applyFill="1" applyFont="1">
      <alignment horizontal="center"/>
    </xf>
    <xf borderId="2" fillId="3" fontId="3" numFmtId="1" xfId="0" applyAlignment="1" applyBorder="1" applyFont="1" applyNumberFormat="1">
      <alignment horizontal="center"/>
    </xf>
    <xf borderId="2" fillId="3" fontId="3" numFmtId="0" xfId="0" applyAlignment="1" applyBorder="1" applyFont="1">
      <alignment horizontal="center"/>
    </xf>
    <xf borderId="2" fillId="3" fontId="3" numFmtId="3" xfId="0" applyAlignment="1" applyBorder="1" applyFont="1" applyNumberFormat="1">
      <alignment horizontal="center"/>
    </xf>
    <xf borderId="2" fillId="3" fontId="4" numFmtId="3" xfId="0" applyAlignment="1" applyBorder="1" applyFont="1" applyNumberFormat="1">
      <alignment horizontal="center"/>
    </xf>
    <xf borderId="1" fillId="4" fontId="5" numFmtId="0" xfId="0" applyAlignment="1" applyBorder="1" applyFill="1" applyFont="1">
      <alignment horizontal="center" shrinkToFit="0" vertical="center" wrapText="1"/>
    </xf>
    <xf borderId="0" fillId="0" fontId="2" numFmtId="0" xfId="0" applyAlignment="1" applyFont="1">
      <alignment horizontal="left" shrinkToFit="0" vertical="center" wrapText="1"/>
    </xf>
    <xf borderId="1" fillId="4" fontId="6" numFmtId="0" xfId="0" applyAlignment="1" applyBorder="1" applyFont="1">
      <alignment horizontal="center" shrinkToFit="0" wrapText="1"/>
    </xf>
    <xf borderId="0" fillId="0" fontId="7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horizontal="center" shrinkToFit="0" wrapText="1"/>
    </xf>
    <xf borderId="0" fillId="0" fontId="2" numFmtId="15" xfId="0" applyFont="1" applyNumberFormat="1"/>
    <xf borderId="0" fillId="0" fontId="8" numFmtId="0" xfId="0" applyFont="1"/>
    <xf borderId="4" fillId="5" fontId="1" numFmtId="0" xfId="0" applyAlignment="1" applyBorder="1" applyFill="1" applyFont="1">
      <alignment horizontal="center" vertical="center"/>
    </xf>
    <xf borderId="5" fillId="5" fontId="1" numFmtId="0" xfId="0" applyAlignment="1" applyBorder="1" applyFont="1">
      <alignment horizontal="center" vertical="center"/>
    </xf>
    <xf borderId="6" fillId="5" fontId="1" numFmtId="0" xfId="0" applyAlignment="1" applyBorder="1" applyFont="1">
      <alignment horizontal="center" vertical="center"/>
    </xf>
    <xf borderId="7" fillId="5" fontId="1" numFmtId="0" xfId="0" applyAlignment="1" applyBorder="1" applyFont="1">
      <alignment horizontal="center" vertical="center"/>
    </xf>
    <xf borderId="2" fillId="0" fontId="1" numFmtId="0" xfId="0" applyBorder="1" applyFont="1"/>
    <xf borderId="2" fillId="0" fontId="8" numFmtId="0" xfId="0" applyAlignment="1" applyBorder="1" applyFont="1">
      <alignment horizontal="center" vertical="center"/>
    </xf>
    <xf borderId="2" fillId="0" fontId="9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center"/>
    </xf>
    <xf borderId="8" fillId="0" fontId="8" numFmtId="0" xfId="0" applyAlignment="1" applyBorder="1" applyFont="1">
      <alignment horizontal="center"/>
    </xf>
    <xf borderId="0" fillId="0" fontId="2" numFmtId="0" xfId="0" applyAlignment="1" applyFont="1">
      <alignment readingOrder="0"/>
    </xf>
    <xf borderId="2" fillId="0" fontId="10" numFmtId="0" xfId="0" applyAlignment="1" applyBorder="1" applyFont="1">
      <alignment horizontal="center" readingOrder="0" shrinkToFit="0" wrapText="0"/>
    </xf>
    <xf borderId="9" fillId="0" fontId="10" numFmtId="0" xfId="0" applyAlignment="1" applyBorder="1" applyFont="1">
      <alignment horizontal="center"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INCIDENCIA LEPTOSPIROSIS AÑO 2002-2020</a:t>
            </a:r>
          </a:p>
        </c:rich>
      </c:tx>
      <c:overlay val="0"/>
    </c:title>
    <c:plotArea>
      <c:layout/>
      <c:lineChart>
        <c:ser>
          <c:idx val="0"/>
          <c:order val="0"/>
          <c:spPr>
            <a:ln cmpd="sng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Leptospira!$D$2:$V$2</c:f>
            </c:strRef>
          </c:cat>
          <c:val>
            <c:numRef>
              <c:f>Leptospira!$D$3:$V$3</c:f>
              <c:numCache/>
            </c:numRef>
          </c:val>
          <c:smooth val="0"/>
        </c:ser>
        <c:ser>
          <c:idx val="1"/>
          <c:order val="1"/>
          <c:spPr>
            <a:ln cmpd="sng">
              <a:solidFill>
                <a:srgbClr val="C0504D"/>
              </a:solidFill>
            </a:ln>
          </c:spPr>
          <c:marker>
            <c:symbol val="none"/>
          </c:marker>
          <c:cat>
            <c:strRef>
              <c:f>Leptospira!$D$2:$V$2</c:f>
            </c:strRef>
          </c:cat>
          <c:val>
            <c:numRef>
              <c:f>Leptospira!$D$4:$V$4</c:f>
              <c:numCache/>
            </c:numRef>
          </c:val>
          <c:smooth val="0"/>
        </c:ser>
        <c:axId val="257322126"/>
        <c:axId val="891782936"/>
      </c:lineChart>
      <c:catAx>
        <c:axId val="2573221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0" i="0" sz="1000">
                <a:solidFill>
                  <a:srgbClr val="000000"/>
                </a:solidFill>
                <a:latin typeface="Calibri"/>
              </a:defRPr>
            </a:pPr>
          </a:p>
        </c:txPr>
        <c:crossAx val="891782936"/>
      </c:catAx>
      <c:valAx>
        <c:axId val="8917829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1000">
                <a:solidFill>
                  <a:srgbClr val="000000"/>
                </a:solidFill>
                <a:latin typeface="Calibri"/>
              </a:defRPr>
            </a:pPr>
          </a:p>
        </c:txPr>
        <c:crossAx val="257322126"/>
      </c:valAx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Leptospirosis,
Año  2018, 2019, 2020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2018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cat>
            <c:strRef>
              <c:f>Leptospira!$D$36:$BC$36</c:f>
            </c:strRef>
          </c:cat>
          <c:val>
            <c:numRef>
              <c:f>Leptospira!$D$37:$BC$37</c:f>
              <c:numCache/>
            </c:numRef>
          </c:val>
        </c:ser>
        <c:axId val="194436480"/>
        <c:axId val="575011646"/>
      </c:barChart>
      <c:lineChart>
        <c:ser>
          <c:idx val="1"/>
          <c:order val="1"/>
          <c:tx>
            <c:v>2019</c:v>
          </c:tx>
          <c:spPr>
            <a:ln cmpd="sng" w="28575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Leptospira!$D$36:$BC$36</c:f>
            </c:strRef>
          </c:cat>
          <c:val>
            <c:numRef>
              <c:f>Leptospira!$D$42:$BC$42</c:f>
              <c:numCache/>
            </c:numRef>
          </c:val>
          <c:smooth val="0"/>
        </c:ser>
        <c:ser>
          <c:idx val="2"/>
          <c:order val="2"/>
          <c:tx>
            <c:v>2020</c:v>
          </c:tx>
          <c:spPr>
            <a:ln cmpd="sng"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Leptospira!$D$36:$BC$36</c:f>
            </c:strRef>
          </c:cat>
          <c:val>
            <c:numRef>
              <c:f>Leptospira!$D$43:$BC$43</c:f>
              <c:numCache/>
            </c:numRef>
          </c:val>
          <c:smooth val="0"/>
        </c:ser>
        <c:ser>
          <c:idx val="3"/>
          <c:order val="3"/>
          <c:tx>
            <c:v>2020</c:v>
          </c:tx>
          <c:spPr>
            <a:ln cmpd="sng">
              <a:solidFill>
                <a:srgbClr val="8064A2"/>
              </a:solidFill>
            </a:ln>
          </c:spPr>
          <c:marker>
            <c:symbol val="none"/>
          </c:marker>
          <c:cat>
            <c:strRef>
              <c:f>Leptospira!$D$36:$BC$36</c:f>
            </c:strRef>
          </c:cat>
          <c:val>
            <c:numRef>
              <c:f>Leptospira!$C$44:$BC$44</c:f>
              <c:numCache/>
            </c:numRef>
          </c:val>
          <c:smooth val="0"/>
        </c:ser>
        <c:ser>
          <c:idx val="4"/>
          <c:order val="4"/>
          <c:spPr>
            <a:ln cmpd="sng">
              <a:solidFill>
                <a:srgbClr val="4BACC6"/>
              </a:solidFill>
            </a:ln>
          </c:spPr>
          <c:marker>
            <c:symbol val="none"/>
          </c:marker>
          <c:cat>
            <c:strRef>
              <c:f>Leptospira!$D$36:$BC$36</c:f>
            </c:strRef>
          </c:cat>
          <c:val>
            <c:numRef>
              <c:f>Leptospira!$C$45:$BC$45</c:f>
              <c:numCache/>
            </c:numRef>
          </c:val>
          <c:smooth val="0"/>
        </c:ser>
        <c:axId val="194436480"/>
        <c:axId val="575011646"/>
      </c:lineChart>
      <c:catAx>
        <c:axId val="19443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575011646"/>
      </c:catAx>
      <c:valAx>
        <c:axId val="57501164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94436480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10</xdr:row>
      <xdr:rowOff>66675</xdr:rowOff>
    </xdr:from>
    <xdr:ext cx="6162675" cy="305752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12</xdr:col>
      <xdr:colOff>304800</xdr:colOff>
      <xdr:row>10</xdr:row>
      <xdr:rowOff>123825</xdr:rowOff>
    </xdr:from>
    <xdr:ext cx="5686425" cy="2857500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5"/>
    <col customWidth="1" min="2" max="2" width="10.0"/>
    <col customWidth="1" min="3" max="12" width="6.5"/>
    <col customWidth="1" min="13" max="13" width="4.75"/>
    <col customWidth="1" min="14" max="14" width="6.0"/>
    <col customWidth="1" min="15" max="15" width="7.0"/>
    <col customWidth="1" min="16" max="16" width="6.38"/>
    <col customWidth="1" min="17" max="17" width="6.0"/>
    <col customWidth="1" min="18" max="18" width="7.13"/>
    <col customWidth="1" min="19" max="19" width="6.75"/>
    <col customWidth="1" min="20" max="20" width="10.63"/>
    <col customWidth="1" min="21" max="21" width="8.5"/>
    <col customWidth="1" min="22" max="23" width="7.38"/>
    <col customWidth="1" min="24" max="40" width="4.5"/>
    <col customWidth="1" min="41" max="41" width="3.5"/>
    <col customWidth="1" min="42" max="42" width="3.63"/>
    <col customWidth="1" min="43" max="43" width="3.0"/>
    <col customWidth="1" min="44" max="44" width="3.38"/>
    <col customWidth="1" min="45" max="46" width="3.5"/>
    <col customWidth="1" min="47" max="52" width="3.88"/>
    <col customWidth="1" min="53" max="53" width="4.38"/>
    <col customWidth="1" min="54" max="54" width="4.25"/>
    <col customWidth="1" min="55" max="55" width="4.75"/>
    <col customWidth="1" min="56" max="56" width="10.0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ht="12.75" customHeight="1">
      <c r="A2" s="4" t="s">
        <v>1</v>
      </c>
      <c r="B2" s="5" t="s">
        <v>2</v>
      </c>
      <c r="C2" s="6"/>
      <c r="D2" s="7" t="s">
        <v>3</v>
      </c>
      <c r="E2" s="7" t="s">
        <v>4</v>
      </c>
      <c r="F2" s="7" t="s">
        <v>5</v>
      </c>
      <c r="G2" s="6">
        <v>2005.0</v>
      </c>
      <c r="H2" s="6">
        <v>2006.0</v>
      </c>
      <c r="I2" s="6">
        <v>2007.0</v>
      </c>
      <c r="J2" s="6">
        <v>2008.0</v>
      </c>
      <c r="K2" s="6">
        <v>2009.0</v>
      </c>
      <c r="L2" s="6">
        <v>2010.0</v>
      </c>
      <c r="M2" s="6">
        <v>2011.0</v>
      </c>
      <c r="N2" s="6">
        <v>2012.0</v>
      </c>
      <c r="O2" s="6">
        <v>2013.0</v>
      </c>
      <c r="P2" s="6">
        <v>2014.0</v>
      </c>
      <c r="Q2" s="6">
        <v>2015.0</v>
      </c>
      <c r="R2" s="6">
        <v>2016.0</v>
      </c>
      <c r="S2" s="6">
        <v>2017.0</v>
      </c>
      <c r="T2" s="6">
        <v>2018.0</v>
      </c>
      <c r="U2" s="6">
        <v>2019.0</v>
      </c>
      <c r="V2" s="6">
        <v>2020.0</v>
      </c>
      <c r="W2" s="6">
        <v>2021.0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ht="12.75" customHeight="1">
      <c r="A3" s="3" t="s">
        <v>6</v>
      </c>
      <c r="B3" s="8" t="s">
        <v>7</v>
      </c>
      <c r="C3" s="9" t="s">
        <v>8</v>
      </c>
      <c r="D3" s="10">
        <v>24.0</v>
      </c>
      <c r="E3" s="10">
        <v>26.0</v>
      </c>
      <c r="F3" s="11">
        <v>18.0</v>
      </c>
      <c r="G3" s="11">
        <v>25.0</v>
      </c>
      <c r="H3" s="11">
        <v>45.0</v>
      </c>
      <c r="I3" s="11">
        <v>52.0</v>
      </c>
      <c r="J3" s="10">
        <v>99.0</v>
      </c>
      <c r="K3" s="10">
        <v>94.0</v>
      </c>
      <c r="L3" s="10">
        <v>174.0</v>
      </c>
      <c r="M3" s="10">
        <v>93.0</v>
      </c>
      <c r="N3" s="10" t="str">
        <f>[1]EVENTOS2012!BC19</f>
        <v>#ERROR!</v>
      </c>
      <c r="O3" s="10" t="str">
        <f>[2]EVENTOS2013!BC19</f>
        <v>#ERROR!</v>
      </c>
      <c r="P3" s="10" t="str">
        <f>[2]EVENTOS2014!BD21</f>
        <v>#ERROR!</v>
      </c>
      <c r="Q3" s="10">
        <v>19.0</v>
      </c>
      <c r="R3" s="10">
        <v>31.0</v>
      </c>
      <c r="S3" s="12">
        <v>25.0</v>
      </c>
      <c r="T3" s="10">
        <v>29.0</v>
      </c>
      <c r="U3" s="10">
        <v>76.0</v>
      </c>
      <c r="V3" s="10">
        <v>83.0</v>
      </c>
      <c r="W3" s="13">
        <v>62.0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ht="12.75" customHeight="1">
      <c r="A4" s="3"/>
      <c r="B4" s="8"/>
      <c r="C4" s="9" t="s">
        <v>9</v>
      </c>
      <c r="D4" s="14">
        <f t="shared" ref="D4:I4" si="1">D3/$D$7*100000</f>
        <v>5.516824047</v>
      </c>
      <c r="E4" s="14">
        <f t="shared" si="1"/>
        <v>5.976559384</v>
      </c>
      <c r="F4" s="14">
        <f t="shared" si="1"/>
        <v>4.137618035</v>
      </c>
      <c r="G4" s="14">
        <f t="shared" si="1"/>
        <v>5.746691716</v>
      </c>
      <c r="H4" s="14">
        <f t="shared" si="1"/>
        <v>10.34404509</v>
      </c>
      <c r="I4" s="14">
        <f t="shared" si="1"/>
        <v>11.95311877</v>
      </c>
      <c r="J4" s="14">
        <f t="shared" ref="J4:W4" si="2">+J3/J7*100000</f>
        <v>21.91987069</v>
      </c>
      <c r="K4" s="14">
        <f t="shared" si="2"/>
        <v>20.69158315</v>
      </c>
      <c r="L4" s="14">
        <f t="shared" si="2"/>
        <v>38.08314821</v>
      </c>
      <c r="M4" s="14">
        <f t="shared" si="2"/>
        <v>20.24066807</v>
      </c>
      <c r="N4" s="14" t="str">
        <f t="shared" si="2"/>
        <v>#ERROR!</v>
      </c>
      <c r="O4" s="14" t="str">
        <f t="shared" si="2"/>
        <v>#ERROR!</v>
      </c>
      <c r="P4" s="14" t="str">
        <f t="shared" si="2"/>
        <v>#ERROR!</v>
      </c>
      <c r="Q4" s="14">
        <f t="shared" si="2"/>
        <v>4.045893205</v>
      </c>
      <c r="R4" s="14">
        <f t="shared" si="2"/>
        <v>6.56779661</v>
      </c>
      <c r="S4" s="15">
        <f t="shared" si="2"/>
        <v>5.270536646</v>
      </c>
      <c r="T4" s="15">
        <f t="shared" si="2"/>
        <v>6.084307522</v>
      </c>
      <c r="U4" s="15">
        <f t="shared" si="2"/>
        <v>15.88323316</v>
      </c>
      <c r="V4" s="15">
        <f t="shared" si="2"/>
        <v>17.39943441</v>
      </c>
      <c r="W4" s="15">
        <f t="shared" si="2"/>
        <v>12.89509425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ht="12.75" customHeight="1">
      <c r="A5" s="3"/>
      <c r="B5" s="8" t="s">
        <v>10</v>
      </c>
      <c r="C5" s="9" t="s">
        <v>8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0">
        <v>1.0</v>
      </c>
      <c r="O5" s="10">
        <v>1.0</v>
      </c>
      <c r="P5" s="10">
        <v>0.0</v>
      </c>
      <c r="Q5" s="10">
        <v>0.0</v>
      </c>
      <c r="R5" s="10">
        <v>2.0</v>
      </c>
      <c r="S5" s="10">
        <v>2.0</v>
      </c>
      <c r="T5" s="10">
        <v>1.0</v>
      </c>
      <c r="U5" s="10">
        <v>2.0</v>
      </c>
      <c r="V5" s="10">
        <v>0.0</v>
      </c>
      <c r="W5" s="10">
        <v>0.0</v>
      </c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ht="12.75" customHeight="1">
      <c r="A6" s="3"/>
      <c r="B6" s="16"/>
      <c r="C6" s="17" t="s">
        <v>9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>
        <f t="shared" ref="N6:W6" si="3">+N5/N7*100000</f>
        <v>0.2163523428</v>
      </c>
      <c r="O6" s="18">
        <f t="shared" si="3"/>
        <v>0.2151837992</v>
      </c>
      <c r="P6" s="18">
        <f t="shared" si="3"/>
        <v>0</v>
      </c>
      <c r="Q6" s="18">
        <f t="shared" si="3"/>
        <v>0</v>
      </c>
      <c r="R6" s="15">
        <f t="shared" si="3"/>
        <v>0.4237288136</v>
      </c>
      <c r="S6" s="15">
        <f t="shared" si="3"/>
        <v>0.4216429317</v>
      </c>
      <c r="T6" s="15">
        <f t="shared" si="3"/>
        <v>0.2098037077</v>
      </c>
      <c r="U6" s="15">
        <f t="shared" si="3"/>
        <v>0.4179798199</v>
      </c>
      <c r="V6" s="15">
        <f t="shared" si="3"/>
        <v>0</v>
      </c>
      <c r="W6" s="15">
        <f t="shared" si="3"/>
        <v>0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ht="12.75" customHeight="1">
      <c r="A7" s="3"/>
      <c r="B7" s="19" t="s">
        <v>11</v>
      </c>
      <c r="C7" s="19"/>
      <c r="D7" s="20">
        <v>435032.90654244134</v>
      </c>
      <c r="E7" s="20">
        <v>437763.8868490455</v>
      </c>
      <c r="F7" s="20">
        <v>440628.30267551634</v>
      </c>
      <c r="G7" s="20">
        <v>443554.0</v>
      </c>
      <c r="H7" s="20">
        <v>448153.0</v>
      </c>
      <c r="I7" s="21">
        <v>448971.0</v>
      </c>
      <c r="J7" s="21">
        <v>451645.0</v>
      </c>
      <c r="K7" s="21">
        <v>454291.0</v>
      </c>
      <c r="L7" s="22">
        <v>456895.0</v>
      </c>
      <c r="M7" s="22">
        <v>459471.0</v>
      </c>
      <c r="N7" s="22">
        <v>462209.0</v>
      </c>
      <c r="O7" s="22">
        <v>464719.0</v>
      </c>
      <c r="P7" s="23">
        <v>467185.0</v>
      </c>
      <c r="Q7" s="23">
        <v>469612.0</v>
      </c>
      <c r="R7" s="23">
        <v>472000.0</v>
      </c>
      <c r="S7" s="23">
        <v>474335.0</v>
      </c>
      <c r="T7" s="23">
        <v>476636.0</v>
      </c>
      <c r="U7" s="23">
        <v>478492.0</v>
      </c>
      <c r="V7" s="23">
        <v>477027.0</v>
      </c>
      <c r="W7" s="8">
        <v>480803.0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ht="36.0" customHeight="1">
      <c r="A8" s="3"/>
      <c r="B8" s="2"/>
      <c r="C8" s="2"/>
      <c r="D8" s="2"/>
      <c r="E8" s="2"/>
      <c r="F8" s="2"/>
      <c r="G8" s="2"/>
      <c r="H8" s="2"/>
      <c r="I8" s="2"/>
      <c r="J8" s="3"/>
      <c r="K8" s="3"/>
      <c r="L8" s="2"/>
      <c r="M8" s="2"/>
      <c r="N8" s="2"/>
      <c r="O8" s="2"/>
      <c r="P8" s="2"/>
      <c r="Q8" s="24" t="s">
        <v>12</v>
      </c>
      <c r="R8" s="25" t="s">
        <v>13</v>
      </c>
      <c r="S8" s="26" t="s">
        <v>14</v>
      </c>
      <c r="T8" s="27" t="s">
        <v>15</v>
      </c>
      <c r="U8" s="27" t="s">
        <v>16</v>
      </c>
      <c r="V8" s="27" t="s">
        <v>17</v>
      </c>
      <c r="W8" s="28" t="s">
        <v>18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ht="25.5" customHeight="1">
      <c r="A9" s="3"/>
      <c r="B9" s="2"/>
      <c r="C9" s="2"/>
      <c r="D9" s="2"/>
      <c r="E9" s="2"/>
      <c r="F9" s="2"/>
      <c r="G9" s="2"/>
      <c r="H9" s="2"/>
      <c r="I9" s="2"/>
      <c r="J9" s="3"/>
      <c r="K9" s="3"/>
      <c r="L9" s="2"/>
      <c r="M9" s="2"/>
      <c r="N9" s="2"/>
      <c r="O9" s="2"/>
      <c r="P9" s="2"/>
      <c r="Q9" s="29" t="s">
        <v>19</v>
      </c>
      <c r="R9" s="2" t="s">
        <v>20</v>
      </c>
      <c r="S9" s="2"/>
      <c r="T9" s="2"/>
      <c r="U9" s="2"/>
      <c r="V9" s="30">
        <v>44213.0</v>
      </c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ht="12.75" customHeight="1">
      <c r="A10" s="3"/>
      <c r="B10" s="2"/>
      <c r="C10" s="2"/>
      <c r="D10" s="2"/>
      <c r="E10" s="2"/>
      <c r="F10" s="2"/>
      <c r="G10" s="2"/>
      <c r="H10" s="2"/>
      <c r="I10" s="2"/>
      <c r="J10" s="3"/>
      <c r="K10" s="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</row>
    <row r="11" ht="12.75" customHeight="1">
      <c r="A11" s="3"/>
      <c r="B11" s="2"/>
      <c r="C11" s="2"/>
      <c r="D11" s="2"/>
      <c r="E11" s="2"/>
      <c r="F11" s="2"/>
      <c r="G11" s="2"/>
      <c r="H11" s="2"/>
      <c r="I11" s="2"/>
      <c r="J11" s="3"/>
      <c r="K11" s="3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</row>
    <row r="12" ht="12.75" customHeight="1">
      <c r="A12" s="3"/>
      <c r="B12" s="2"/>
      <c r="C12" s="2"/>
      <c r="D12" s="2"/>
      <c r="E12" s="2"/>
      <c r="F12" s="2"/>
      <c r="G12" s="2"/>
      <c r="H12" s="2"/>
      <c r="I12" s="2"/>
      <c r="J12" s="3"/>
      <c r="K12" s="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ht="12.75" customHeight="1">
      <c r="A13" s="3"/>
      <c r="B13" s="2"/>
      <c r="C13" s="2"/>
      <c r="D13" s="2"/>
      <c r="E13" s="2"/>
      <c r="F13" s="2"/>
      <c r="G13" s="2"/>
      <c r="H13" s="2"/>
      <c r="I13" s="2"/>
      <c r="J13" s="3"/>
      <c r="K13" s="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ht="12.75" customHeight="1">
      <c r="A14" s="3"/>
      <c r="B14" s="2"/>
      <c r="C14" s="2"/>
      <c r="D14" s="2"/>
      <c r="E14" s="2"/>
      <c r="F14" s="2"/>
      <c r="G14" s="2"/>
      <c r="H14" s="2"/>
      <c r="I14" s="2"/>
      <c r="J14" s="3"/>
      <c r="K14" s="3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ht="12.75" customHeight="1">
      <c r="A15" s="3"/>
      <c r="B15" s="2"/>
      <c r="C15" s="2"/>
      <c r="D15" s="2"/>
      <c r="E15" s="2"/>
      <c r="F15" s="2"/>
      <c r="G15" s="2"/>
      <c r="H15" s="2"/>
      <c r="I15" s="2"/>
      <c r="J15" s="3"/>
      <c r="K15" s="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</row>
    <row r="16" ht="12.75" customHeight="1">
      <c r="A16" s="3"/>
      <c r="B16" s="2"/>
      <c r="C16" s="2"/>
      <c r="D16" s="2"/>
      <c r="E16" s="2"/>
      <c r="F16" s="2"/>
      <c r="G16" s="2"/>
      <c r="H16" s="2"/>
      <c r="I16" s="2"/>
      <c r="J16" s="3"/>
      <c r="K16" s="3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ht="12.75" customHeight="1">
      <c r="A17" s="3"/>
      <c r="B17" s="2"/>
      <c r="C17" s="2"/>
      <c r="D17" s="2"/>
      <c r="E17" s="2"/>
      <c r="F17" s="2"/>
      <c r="G17" s="2"/>
      <c r="H17" s="2"/>
      <c r="I17" s="2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</row>
    <row r="18" ht="12.75" customHeight="1">
      <c r="A18" s="3"/>
      <c r="B18" s="2"/>
      <c r="C18" s="2"/>
      <c r="D18" s="2"/>
      <c r="E18" s="2"/>
      <c r="F18" s="2"/>
      <c r="G18" s="2"/>
      <c r="H18" s="2"/>
      <c r="I18" s="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</row>
    <row r="19" ht="12.75" customHeight="1">
      <c r="A19" s="3"/>
      <c r="B19" s="2"/>
      <c r="C19" s="2"/>
      <c r="D19" s="2"/>
      <c r="E19" s="2"/>
      <c r="F19" s="2"/>
      <c r="G19" s="2"/>
      <c r="H19" s="2"/>
      <c r="I19" s="2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</row>
    <row r="20" ht="12.75" customHeight="1">
      <c r="A20" s="3"/>
      <c r="B20" s="2"/>
      <c r="C20" s="2"/>
      <c r="D20" s="2"/>
      <c r="E20" s="2"/>
      <c r="F20" s="2"/>
      <c r="G20" s="2"/>
      <c r="H20" s="2"/>
      <c r="I20" s="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</row>
    <row r="21" ht="12.75" customHeight="1">
      <c r="A21" s="3"/>
      <c r="B21" s="2"/>
      <c r="C21" s="2"/>
      <c r="D21" s="2"/>
      <c r="E21" s="2"/>
      <c r="F21" s="2"/>
      <c r="G21" s="2"/>
      <c r="H21" s="2"/>
      <c r="I21" s="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</row>
    <row r="22" ht="12.75" customHeight="1">
      <c r="A22" s="3"/>
      <c r="B22" s="2"/>
      <c r="C22" s="2"/>
      <c r="D22" s="2"/>
      <c r="E22" s="2"/>
      <c r="F22" s="2"/>
      <c r="G22" s="2"/>
      <c r="H22" s="2"/>
      <c r="I22" s="2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</row>
    <row r="23" ht="12.75" customHeight="1">
      <c r="A23" s="3"/>
      <c r="B23" s="2"/>
      <c r="C23" s="2"/>
      <c r="D23" s="2"/>
      <c r="E23" s="2"/>
      <c r="F23" s="2"/>
      <c r="G23" s="2"/>
      <c r="H23" s="2"/>
      <c r="I23" s="2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</row>
    <row r="24" ht="12.75" customHeight="1">
      <c r="A24" s="3"/>
      <c r="B24" s="2"/>
      <c r="C24" s="2"/>
      <c r="D24" s="2"/>
      <c r="E24" s="2"/>
      <c r="F24" s="2"/>
      <c r="G24" s="2"/>
      <c r="H24" s="2"/>
      <c r="I24" s="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</row>
    <row r="25" ht="12.75" customHeight="1">
      <c r="A25" s="3"/>
      <c r="B25" s="2"/>
      <c r="C25" s="2"/>
      <c r="D25" s="2"/>
      <c r="E25" s="2"/>
      <c r="F25" s="2"/>
      <c r="G25" s="2"/>
      <c r="H25" s="2"/>
      <c r="I25" s="2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</row>
    <row r="26" ht="12.75" customHeight="1">
      <c r="A26" s="3"/>
      <c r="B26" s="2"/>
      <c r="C26" s="2"/>
      <c r="D26" s="2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</row>
    <row r="27" ht="12.75" customHeight="1">
      <c r="A27" s="3"/>
      <c r="B27" s="2"/>
      <c r="C27" s="2"/>
      <c r="D27" s="2"/>
      <c r="E27" s="2"/>
      <c r="F27" s="2"/>
      <c r="G27" s="2"/>
      <c r="H27" s="2"/>
      <c r="I27" s="2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</row>
    <row r="28" ht="12.75" customHeight="1">
      <c r="A28" s="3"/>
      <c r="B28" s="2"/>
      <c r="C28" s="2"/>
      <c r="D28" s="2"/>
      <c r="E28" s="2"/>
      <c r="F28" s="2"/>
      <c r="G28" s="2"/>
      <c r="H28" s="2"/>
      <c r="I28" s="2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</row>
    <row r="29" ht="12.75" customHeight="1">
      <c r="A29" s="3"/>
      <c r="B29" s="2"/>
      <c r="C29" s="2"/>
      <c r="D29" s="2"/>
      <c r="E29" s="2"/>
      <c r="F29" s="2"/>
      <c r="G29" s="2"/>
      <c r="H29" s="2"/>
      <c r="I29" s="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</row>
    <row r="30" ht="12.75" customHeight="1">
      <c r="A30" s="3"/>
      <c r="B30" s="2"/>
      <c r="C30" s="2"/>
      <c r="D30" s="2"/>
      <c r="E30" s="2"/>
      <c r="F30" s="2"/>
      <c r="G30" s="2"/>
      <c r="H30" s="2"/>
      <c r="I30" s="2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</row>
    <row r="31" ht="12.75" customHeight="1">
      <c r="A31" s="2"/>
      <c r="B31" s="2"/>
      <c r="C31" s="2"/>
      <c r="D31" s="2"/>
      <c r="E31" s="2"/>
      <c r="F31" s="2"/>
      <c r="G31" s="2"/>
      <c r="H31" s="2"/>
      <c r="I31" s="2"/>
      <c r="J31" s="3"/>
      <c r="K31" s="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</row>
    <row r="32" ht="12.75" customHeight="1">
      <c r="A32" s="2"/>
      <c r="B32" s="2"/>
      <c r="C32" s="2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</row>
    <row r="33" ht="12.75" customHeight="1">
      <c r="A33" s="2"/>
      <c r="B33" s="2"/>
      <c r="C33" s="2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ht="12.75" customHeight="1">
      <c r="A34" s="2"/>
      <c r="B34" s="2"/>
      <c r="C34" s="2"/>
      <c r="D34" s="2"/>
      <c r="E34" s="2"/>
      <c r="F34" s="2"/>
      <c r="G34" s="2"/>
      <c r="H34" s="2"/>
      <c r="I34" s="2"/>
      <c r="J34" s="3"/>
      <c r="K34" s="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ht="12.75" customHeight="1">
      <c r="A35" s="2"/>
      <c r="B35" s="2"/>
      <c r="C35" s="2"/>
      <c r="D35" s="2"/>
      <c r="E35" s="2"/>
      <c r="F35" s="2"/>
      <c r="G35" s="2"/>
      <c r="H35" s="2"/>
      <c r="I35" s="2"/>
      <c r="J35" s="3"/>
      <c r="K35" s="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>
        <f>10*100/21</f>
        <v>47.61904762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ht="12.75" customHeight="1">
      <c r="A36" s="2"/>
      <c r="B36" s="2"/>
      <c r="C36" s="2"/>
      <c r="D36" s="2" t="s">
        <v>21</v>
      </c>
      <c r="E36" s="2"/>
      <c r="F36" s="2"/>
      <c r="G36" s="2"/>
      <c r="H36" s="2"/>
      <c r="I36" s="2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>
        <f>AE38*100/AD38</f>
        <v>0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</row>
    <row r="37" ht="19.5" customHeight="1">
      <c r="A37" s="2"/>
      <c r="B37" s="2"/>
      <c r="C37" s="2"/>
      <c r="D37" s="32">
        <v>1.0</v>
      </c>
      <c r="E37" s="32">
        <v>2.0</v>
      </c>
      <c r="F37" s="32">
        <v>3.0</v>
      </c>
      <c r="G37" s="32">
        <v>4.0</v>
      </c>
      <c r="H37" s="32">
        <v>5.0</v>
      </c>
      <c r="I37" s="32">
        <v>6.0</v>
      </c>
      <c r="J37" s="32">
        <v>7.0</v>
      </c>
      <c r="K37" s="32">
        <v>8.0</v>
      </c>
      <c r="L37" s="32">
        <v>9.0</v>
      </c>
      <c r="M37" s="32">
        <v>10.0</v>
      </c>
      <c r="N37" s="32">
        <v>11.0</v>
      </c>
      <c r="O37" s="32">
        <v>12.0</v>
      </c>
      <c r="P37" s="32">
        <v>13.0</v>
      </c>
      <c r="Q37" s="33">
        <v>14.0</v>
      </c>
      <c r="R37" s="32">
        <v>15.0</v>
      </c>
      <c r="S37" s="34">
        <v>16.0</v>
      </c>
      <c r="T37" s="35">
        <v>17.0</v>
      </c>
      <c r="U37" s="32">
        <v>18.0</v>
      </c>
      <c r="V37" s="32">
        <v>19.0</v>
      </c>
      <c r="W37" s="34">
        <v>20.0</v>
      </c>
      <c r="X37" s="35">
        <v>21.0</v>
      </c>
      <c r="Y37" s="32">
        <v>22.0</v>
      </c>
      <c r="Z37" s="32">
        <v>23.0</v>
      </c>
      <c r="AA37" s="34">
        <v>24.0</v>
      </c>
      <c r="AB37" s="35">
        <v>25.0</v>
      </c>
      <c r="AC37" s="32">
        <v>26.0</v>
      </c>
      <c r="AD37" s="32">
        <v>27.0</v>
      </c>
      <c r="AE37" s="32">
        <v>28.0</v>
      </c>
      <c r="AF37" s="32">
        <v>29.0</v>
      </c>
      <c r="AG37" s="32">
        <v>30.0</v>
      </c>
      <c r="AH37" s="32">
        <v>31.0</v>
      </c>
      <c r="AI37" s="32">
        <v>32.0</v>
      </c>
      <c r="AJ37" s="32">
        <v>33.0</v>
      </c>
      <c r="AK37" s="32">
        <v>34.0</v>
      </c>
      <c r="AL37" s="32">
        <v>35.0</v>
      </c>
      <c r="AM37" s="32">
        <v>36.0</v>
      </c>
      <c r="AN37" s="32">
        <v>37.0</v>
      </c>
      <c r="AO37" s="32">
        <v>38.0</v>
      </c>
      <c r="AP37" s="32">
        <v>39.0</v>
      </c>
      <c r="AQ37" s="32">
        <v>40.0</v>
      </c>
      <c r="AR37" s="32">
        <v>41.0</v>
      </c>
      <c r="AS37" s="32">
        <v>42.0</v>
      </c>
      <c r="AT37" s="32">
        <v>43.0</v>
      </c>
      <c r="AU37" s="32">
        <v>44.0</v>
      </c>
      <c r="AV37" s="32">
        <v>45.0</v>
      </c>
      <c r="AW37" s="32">
        <v>46.0</v>
      </c>
      <c r="AX37" s="32">
        <v>47.0</v>
      </c>
      <c r="AY37" s="32">
        <v>48.0</v>
      </c>
      <c r="AZ37" s="32">
        <v>49.0</v>
      </c>
      <c r="BA37" s="32">
        <v>50.0</v>
      </c>
      <c r="BB37" s="33">
        <v>51.0</v>
      </c>
      <c r="BC37" s="32">
        <v>52.0</v>
      </c>
      <c r="BD37" s="2"/>
    </row>
    <row r="38" ht="12.75" customHeight="1">
      <c r="A38" s="2"/>
      <c r="B38" s="2"/>
      <c r="C38" s="36">
        <v>2014.0</v>
      </c>
      <c r="D38" s="10">
        <v>0.0</v>
      </c>
      <c r="E38" s="10">
        <v>0.0</v>
      </c>
      <c r="F38" s="10">
        <v>1.0</v>
      </c>
      <c r="G38" s="10">
        <v>0.0</v>
      </c>
      <c r="H38" s="10">
        <v>0.0</v>
      </c>
      <c r="I38" s="10">
        <v>1.0</v>
      </c>
      <c r="J38" s="10">
        <v>0.0</v>
      </c>
      <c r="K38" s="10">
        <v>1.0</v>
      </c>
      <c r="L38" s="10">
        <v>0.0</v>
      </c>
      <c r="M38" s="10">
        <v>0.0</v>
      </c>
      <c r="N38" s="10">
        <v>1.0</v>
      </c>
      <c r="O38" s="10">
        <v>1.0</v>
      </c>
      <c r="P38" s="10">
        <v>2.0</v>
      </c>
      <c r="Q38" s="10">
        <v>1.0</v>
      </c>
      <c r="R38" s="10">
        <v>0.0</v>
      </c>
      <c r="S38" s="8">
        <v>1.0</v>
      </c>
      <c r="T38" s="8">
        <v>0.0</v>
      </c>
      <c r="U38" s="8">
        <v>0.0</v>
      </c>
      <c r="V38" s="8">
        <v>3.0</v>
      </c>
      <c r="W38" s="8">
        <v>0.0</v>
      </c>
      <c r="X38" s="10">
        <v>1.0</v>
      </c>
      <c r="Y38" s="10">
        <v>1.0</v>
      </c>
      <c r="Z38" s="10">
        <v>2.0</v>
      </c>
      <c r="AA38" s="10">
        <v>0.0</v>
      </c>
      <c r="AB38" s="10">
        <v>3.0</v>
      </c>
      <c r="AC38" s="10">
        <v>2.0</v>
      </c>
      <c r="AD38" s="10">
        <v>1.0</v>
      </c>
      <c r="AE38" s="10">
        <v>0.0</v>
      </c>
      <c r="AF38" s="10">
        <v>0.0</v>
      </c>
      <c r="AG38" s="10">
        <v>1.0</v>
      </c>
      <c r="AH38" s="10">
        <v>2.0</v>
      </c>
      <c r="AI38" s="10">
        <v>0.0</v>
      </c>
      <c r="AJ38" s="10">
        <v>1.0</v>
      </c>
      <c r="AK38" s="10">
        <v>4.0</v>
      </c>
      <c r="AL38" s="10">
        <v>2.0</v>
      </c>
      <c r="AM38" s="10">
        <v>0.0</v>
      </c>
      <c r="AN38" s="10">
        <v>1.0</v>
      </c>
      <c r="AO38" s="10">
        <v>1.0</v>
      </c>
      <c r="AP38" s="10">
        <v>1.0</v>
      </c>
      <c r="AQ38" s="10">
        <v>0.0</v>
      </c>
      <c r="AR38" s="10">
        <v>0.0</v>
      </c>
      <c r="AS38" s="10">
        <v>1.0</v>
      </c>
      <c r="AT38" s="10">
        <v>0.0</v>
      </c>
      <c r="AU38" s="10">
        <v>1.0</v>
      </c>
      <c r="AV38" s="10">
        <v>1.0</v>
      </c>
      <c r="AW38" s="10">
        <v>2.0</v>
      </c>
      <c r="AX38" s="10">
        <v>2.0</v>
      </c>
      <c r="AY38" s="10">
        <v>2.0</v>
      </c>
      <c r="AZ38" s="10">
        <v>1.0</v>
      </c>
      <c r="BA38" s="10">
        <v>0.0</v>
      </c>
      <c r="BB38" s="10">
        <v>0.0</v>
      </c>
      <c r="BC38" s="10">
        <v>1.0</v>
      </c>
      <c r="BD38" s="2">
        <f t="shared" ref="BD38:BD43" si="4">SUM(D38:BC38)</f>
        <v>46</v>
      </c>
    </row>
    <row r="39" ht="12.75" customHeight="1">
      <c r="A39" s="2"/>
      <c r="B39" s="2"/>
      <c r="C39" s="36">
        <v>2015.0</v>
      </c>
      <c r="D39" s="37">
        <v>1.0</v>
      </c>
      <c r="E39" s="37">
        <v>0.0</v>
      </c>
      <c r="F39" s="37">
        <v>2.0</v>
      </c>
      <c r="G39" s="37">
        <v>0.0</v>
      </c>
      <c r="H39" s="37">
        <v>0.0</v>
      </c>
      <c r="I39" s="37">
        <v>1.0</v>
      </c>
      <c r="J39" s="37">
        <v>0.0</v>
      </c>
      <c r="K39" s="37">
        <v>0.0</v>
      </c>
      <c r="L39" s="37">
        <v>0.0</v>
      </c>
      <c r="M39" s="37">
        <v>0.0</v>
      </c>
      <c r="N39" s="37">
        <v>0.0</v>
      </c>
      <c r="O39" s="37">
        <v>0.0</v>
      </c>
      <c r="P39" s="37">
        <v>1.0</v>
      </c>
      <c r="Q39" s="37">
        <v>0.0</v>
      </c>
      <c r="R39" s="37">
        <v>0.0</v>
      </c>
      <c r="S39" s="12">
        <v>0.0</v>
      </c>
      <c r="T39" s="12">
        <v>0.0</v>
      </c>
      <c r="U39" s="12">
        <v>0.0</v>
      </c>
      <c r="V39" s="12">
        <v>0.0</v>
      </c>
      <c r="W39" s="12">
        <v>0.0</v>
      </c>
      <c r="X39" s="12">
        <v>0.0</v>
      </c>
      <c r="Y39" s="12">
        <v>1.0</v>
      </c>
      <c r="Z39" s="12">
        <v>0.0</v>
      </c>
      <c r="AA39" s="12">
        <v>0.0</v>
      </c>
      <c r="AB39" s="12">
        <v>0.0</v>
      </c>
      <c r="AC39" s="12">
        <v>1.0</v>
      </c>
      <c r="AD39" s="12">
        <v>0.0</v>
      </c>
      <c r="AE39" s="12">
        <v>0.0</v>
      </c>
      <c r="AF39" s="12">
        <v>0.0</v>
      </c>
      <c r="AG39" s="12">
        <v>1.0</v>
      </c>
      <c r="AH39" s="12">
        <v>0.0</v>
      </c>
      <c r="AI39" s="12">
        <v>0.0</v>
      </c>
      <c r="AJ39" s="12">
        <v>0.0</v>
      </c>
      <c r="AK39" s="12">
        <v>1.0</v>
      </c>
      <c r="AL39" s="12">
        <v>0.0</v>
      </c>
      <c r="AM39" s="12">
        <v>0.0</v>
      </c>
      <c r="AN39" s="12">
        <v>0.0</v>
      </c>
      <c r="AO39" s="12">
        <v>1.0</v>
      </c>
      <c r="AP39" s="12">
        <v>0.0</v>
      </c>
      <c r="AQ39" s="12">
        <v>2.0</v>
      </c>
      <c r="AR39" s="12">
        <v>0.0</v>
      </c>
      <c r="AS39" s="12">
        <v>0.0</v>
      </c>
      <c r="AT39" s="12">
        <v>1.0</v>
      </c>
      <c r="AU39" s="12">
        <v>0.0</v>
      </c>
      <c r="AV39" s="12">
        <v>1.0</v>
      </c>
      <c r="AW39" s="12">
        <v>1.0</v>
      </c>
      <c r="AX39" s="12">
        <v>0.0</v>
      </c>
      <c r="AY39" s="12">
        <v>0.0</v>
      </c>
      <c r="AZ39" s="12">
        <v>0.0</v>
      </c>
      <c r="BA39" s="12">
        <v>1.0</v>
      </c>
      <c r="BB39" s="12">
        <v>3.0</v>
      </c>
      <c r="BC39" s="12">
        <v>0.0</v>
      </c>
      <c r="BD39" s="2">
        <f t="shared" si="4"/>
        <v>19</v>
      </c>
    </row>
    <row r="40" ht="12.75" customHeight="1">
      <c r="A40" s="2"/>
      <c r="B40" s="2"/>
      <c r="C40" s="36">
        <v>2016.0</v>
      </c>
      <c r="D40" s="12">
        <v>1.0</v>
      </c>
      <c r="E40" s="12">
        <v>0.0</v>
      </c>
      <c r="F40" s="12">
        <v>0.0</v>
      </c>
      <c r="G40" s="12">
        <v>0.0</v>
      </c>
      <c r="H40" s="12">
        <v>0.0</v>
      </c>
      <c r="I40" s="12">
        <v>0.0</v>
      </c>
      <c r="J40" s="12">
        <v>1.0</v>
      </c>
      <c r="K40" s="12">
        <v>1.0</v>
      </c>
      <c r="L40" s="12">
        <v>1.0</v>
      </c>
      <c r="M40" s="12">
        <v>0.0</v>
      </c>
      <c r="N40" s="12">
        <v>1.0</v>
      </c>
      <c r="O40" s="12">
        <v>0.0</v>
      </c>
      <c r="P40" s="12">
        <v>0.0</v>
      </c>
      <c r="Q40" s="12">
        <v>1.0</v>
      </c>
      <c r="R40" s="12">
        <v>1.0</v>
      </c>
      <c r="S40" s="12">
        <v>2.0</v>
      </c>
      <c r="T40" s="12">
        <v>1.0</v>
      </c>
      <c r="U40" s="12">
        <v>1.0</v>
      </c>
      <c r="V40" s="12">
        <v>1.0</v>
      </c>
      <c r="W40" s="12">
        <v>2.0</v>
      </c>
      <c r="X40" s="12">
        <v>0.0</v>
      </c>
      <c r="Y40" s="12">
        <v>0.0</v>
      </c>
      <c r="Z40" s="12">
        <v>0.0</v>
      </c>
      <c r="AA40" s="12">
        <v>0.0</v>
      </c>
      <c r="AB40" s="12">
        <v>0.0</v>
      </c>
      <c r="AC40" s="12">
        <v>0.0</v>
      </c>
      <c r="AD40" s="12">
        <v>0.0</v>
      </c>
      <c r="AE40" s="12">
        <v>3.0</v>
      </c>
      <c r="AF40" s="12">
        <v>0.0</v>
      </c>
      <c r="AG40" s="12">
        <v>0.0</v>
      </c>
      <c r="AH40" s="12">
        <v>0.0</v>
      </c>
      <c r="AI40" s="12">
        <v>1.0</v>
      </c>
      <c r="AJ40" s="12">
        <v>1.0</v>
      </c>
      <c r="AK40" s="12">
        <v>0.0</v>
      </c>
      <c r="AL40" s="12">
        <v>0.0</v>
      </c>
      <c r="AM40" s="12">
        <v>1.0</v>
      </c>
      <c r="AN40" s="12">
        <v>0.0</v>
      </c>
      <c r="AO40" s="12">
        <v>0.0</v>
      </c>
      <c r="AP40" s="12">
        <v>1.0</v>
      </c>
      <c r="AQ40" s="12">
        <v>2.0</v>
      </c>
      <c r="AR40" s="12">
        <v>0.0</v>
      </c>
      <c r="AS40" s="12">
        <v>1.0</v>
      </c>
      <c r="AT40" s="12">
        <v>2.0</v>
      </c>
      <c r="AU40" s="12">
        <v>0.0</v>
      </c>
      <c r="AV40" s="12">
        <v>1.0</v>
      </c>
      <c r="AW40" s="12">
        <v>0.0</v>
      </c>
      <c r="AX40" s="12">
        <v>0.0</v>
      </c>
      <c r="AY40" s="12">
        <v>0.0</v>
      </c>
      <c r="AZ40" s="12">
        <v>2.0</v>
      </c>
      <c r="BA40" s="12">
        <v>0.0</v>
      </c>
      <c r="BB40" s="12">
        <v>2.0</v>
      </c>
      <c r="BC40" s="12">
        <v>0.0</v>
      </c>
      <c r="BD40" s="2">
        <f t="shared" si="4"/>
        <v>31</v>
      </c>
    </row>
    <row r="41" ht="12.75" customHeight="1">
      <c r="A41" s="2"/>
      <c r="B41" s="2"/>
      <c r="C41" s="36">
        <v>2017.0</v>
      </c>
      <c r="D41" s="37">
        <v>0.0</v>
      </c>
      <c r="E41" s="37">
        <v>0.0</v>
      </c>
      <c r="F41" s="37">
        <v>0.0</v>
      </c>
      <c r="G41" s="37">
        <v>0.0</v>
      </c>
      <c r="H41" s="37">
        <v>0.0</v>
      </c>
      <c r="I41" s="37">
        <v>0.0</v>
      </c>
      <c r="J41" s="37">
        <v>1.0</v>
      </c>
      <c r="K41" s="37">
        <v>0.0</v>
      </c>
      <c r="L41" s="37">
        <v>1.0</v>
      </c>
      <c r="M41" s="37">
        <v>0.0</v>
      </c>
      <c r="N41" s="37">
        <v>1.0</v>
      </c>
      <c r="O41" s="37">
        <v>0.0</v>
      </c>
      <c r="P41" s="37">
        <v>0.0</v>
      </c>
      <c r="Q41" s="37">
        <v>0.0</v>
      </c>
      <c r="R41" s="37">
        <v>0.0</v>
      </c>
      <c r="S41" s="37">
        <v>0.0</v>
      </c>
      <c r="T41" s="37">
        <v>1.0</v>
      </c>
      <c r="U41" s="38">
        <v>1.0</v>
      </c>
      <c r="V41" s="38">
        <v>0.0</v>
      </c>
      <c r="W41" s="38">
        <v>0.0</v>
      </c>
      <c r="X41" s="38">
        <v>0.0</v>
      </c>
      <c r="Y41" s="38">
        <v>0.0</v>
      </c>
      <c r="Z41" s="38">
        <v>0.0</v>
      </c>
      <c r="AA41" s="38">
        <v>0.0</v>
      </c>
      <c r="AB41" s="38">
        <v>0.0</v>
      </c>
      <c r="AC41" s="38">
        <v>0.0</v>
      </c>
      <c r="AD41" s="38">
        <v>1.0</v>
      </c>
      <c r="AE41" s="38">
        <v>0.0</v>
      </c>
      <c r="AF41" s="38">
        <v>0.0</v>
      </c>
      <c r="AG41" s="38">
        <v>0.0</v>
      </c>
      <c r="AH41" s="38">
        <v>1.0</v>
      </c>
      <c r="AI41" s="38">
        <v>0.0</v>
      </c>
      <c r="AJ41" s="38">
        <v>0.0</v>
      </c>
      <c r="AK41" s="38">
        <v>0.0</v>
      </c>
      <c r="AL41" s="38">
        <v>0.0</v>
      </c>
      <c r="AM41" s="38">
        <v>1.0</v>
      </c>
      <c r="AN41" s="38">
        <v>0.0</v>
      </c>
      <c r="AO41" s="38">
        <v>0.0</v>
      </c>
      <c r="AP41" s="38">
        <v>0.0</v>
      </c>
      <c r="AQ41" s="38">
        <v>1.0</v>
      </c>
      <c r="AR41" s="38">
        <v>1.0</v>
      </c>
      <c r="AS41" s="38">
        <v>0.0</v>
      </c>
      <c r="AT41" s="38">
        <v>0.0</v>
      </c>
      <c r="AU41" s="38">
        <v>3.0</v>
      </c>
      <c r="AV41" s="38">
        <v>1.0</v>
      </c>
      <c r="AW41" s="38">
        <v>0.0</v>
      </c>
      <c r="AX41" s="38">
        <v>0.0</v>
      </c>
      <c r="AY41" s="38">
        <v>0.0</v>
      </c>
      <c r="AZ41" s="38">
        <v>1.0</v>
      </c>
      <c r="BA41" s="38">
        <v>1.0</v>
      </c>
      <c r="BB41" s="38">
        <v>0.0</v>
      </c>
      <c r="BC41" s="38">
        <v>0.0</v>
      </c>
      <c r="BD41" s="2">
        <f t="shared" si="4"/>
        <v>16</v>
      </c>
    </row>
    <row r="42" ht="12.75" customHeight="1">
      <c r="A42" s="2"/>
      <c r="B42" s="2"/>
      <c r="C42" s="36">
        <v>2018.0</v>
      </c>
      <c r="D42" s="39">
        <v>0.0</v>
      </c>
      <c r="E42" s="39">
        <v>0.0</v>
      </c>
      <c r="F42" s="39">
        <v>1.0</v>
      </c>
      <c r="G42" s="39">
        <v>1.0</v>
      </c>
      <c r="H42" s="39">
        <v>0.0</v>
      </c>
      <c r="I42" s="39">
        <v>0.0</v>
      </c>
      <c r="J42" s="39">
        <v>0.0</v>
      </c>
      <c r="K42" s="39">
        <v>0.0</v>
      </c>
      <c r="L42" s="39">
        <v>0.0</v>
      </c>
      <c r="M42" s="39">
        <v>0.0</v>
      </c>
      <c r="N42" s="39">
        <v>0.0</v>
      </c>
      <c r="O42" s="39">
        <v>0.0</v>
      </c>
      <c r="P42" s="39">
        <v>0.0</v>
      </c>
      <c r="Q42" s="39">
        <v>1.0</v>
      </c>
      <c r="R42" s="39">
        <v>1.0</v>
      </c>
      <c r="S42" s="39">
        <v>0.0</v>
      </c>
      <c r="T42" s="39">
        <v>1.0</v>
      </c>
      <c r="U42" s="39">
        <v>0.0</v>
      </c>
      <c r="V42" s="39">
        <v>1.0</v>
      </c>
      <c r="W42" s="39">
        <v>0.0</v>
      </c>
      <c r="X42" s="39">
        <v>0.0</v>
      </c>
      <c r="Y42" s="39">
        <v>2.0</v>
      </c>
      <c r="Z42" s="39">
        <v>0.0</v>
      </c>
      <c r="AA42" s="39">
        <v>1.0</v>
      </c>
      <c r="AB42" s="39">
        <v>3.0</v>
      </c>
      <c r="AC42" s="39">
        <v>0.0</v>
      </c>
      <c r="AD42" s="39">
        <v>1.0</v>
      </c>
      <c r="AE42" s="39">
        <v>0.0</v>
      </c>
      <c r="AF42" s="39">
        <v>1.0</v>
      </c>
      <c r="AG42" s="39">
        <v>0.0</v>
      </c>
      <c r="AH42" s="39">
        <v>1.0</v>
      </c>
      <c r="AI42" s="39">
        <v>0.0</v>
      </c>
      <c r="AJ42" s="12">
        <v>1.0</v>
      </c>
      <c r="AK42" s="12">
        <v>1.0</v>
      </c>
      <c r="AL42" s="10">
        <v>2.0</v>
      </c>
      <c r="AM42" s="10">
        <v>2.0</v>
      </c>
      <c r="AN42" s="10">
        <v>0.0</v>
      </c>
      <c r="AO42" s="10">
        <v>1.0</v>
      </c>
      <c r="AP42" s="10">
        <v>1.0</v>
      </c>
      <c r="AQ42" s="10">
        <v>0.0</v>
      </c>
      <c r="AR42" s="10">
        <v>0.0</v>
      </c>
      <c r="AS42" s="10">
        <v>0.0</v>
      </c>
      <c r="AT42" s="10">
        <v>1.0</v>
      </c>
      <c r="AU42" s="10">
        <v>1.0</v>
      </c>
      <c r="AV42" s="10">
        <v>1.0</v>
      </c>
      <c r="AW42" s="10">
        <v>0.0</v>
      </c>
      <c r="AX42" s="10">
        <v>0.0</v>
      </c>
      <c r="AY42" s="10">
        <v>0.0</v>
      </c>
      <c r="AZ42" s="10">
        <v>0.0</v>
      </c>
      <c r="BA42" s="10">
        <v>2.0</v>
      </c>
      <c r="BB42" s="10">
        <v>1.0</v>
      </c>
      <c r="BC42" s="10">
        <v>0.0</v>
      </c>
      <c r="BD42" s="2">
        <f t="shared" si="4"/>
        <v>29</v>
      </c>
    </row>
    <row r="43" ht="12.75" customHeight="1">
      <c r="A43" s="2"/>
      <c r="B43" s="2"/>
      <c r="C43" s="36">
        <v>2019.0</v>
      </c>
      <c r="D43" s="39">
        <v>0.0</v>
      </c>
      <c r="E43" s="37">
        <v>3.0</v>
      </c>
      <c r="F43" s="37">
        <v>3.0</v>
      </c>
      <c r="G43" s="37">
        <v>2.0</v>
      </c>
      <c r="H43" s="37">
        <v>0.0</v>
      </c>
      <c r="I43" s="37">
        <v>3.0</v>
      </c>
      <c r="J43" s="37">
        <v>2.0</v>
      </c>
      <c r="K43" s="37">
        <v>0.0</v>
      </c>
      <c r="L43" s="37">
        <v>1.0</v>
      </c>
      <c r="M43" s="37">
        <v>2.0</v>
      </c>
      <c r="N43" s="37">
        <v>3.0</v>
      </c>
      <c r="O43" s="37">
        <v>0.0</v>
      </c>
      <c r="P43" s="37">
        <v>1.0</v>
      </c>
      <c r="Q43" s="37">
        <v>0.0</v>
      </c>
      <c r="R43" s="37">
        <v>0.0</v>
      </c>
      <c r="S43" s="37">
        <v>0.0</v>
      </c>
      <c r="T43" s="37">
        <v>3.0</v>
      </c>
      <c r="U43" s="37">
        <v>1.0</v>
      </c>
      <c r="V43" s="39">
        <v>0.0</v>
      </c>
      <c r="W43" s="39">
        <v>1.0</v>
      </c>
      <c r="X43" s="39">
        <v>3.0</v>
      </c>
      <c r="Y43" s="39">
        <v>1.0</v>
      </c>
      <c r="Z43" s="39">
        <v>1.0</v>
      </c>
      <c r="AA43" s="39">
        <v>0.0</v>
      </c>
      <c r="AB43" s="39">
        <v>2.0</v>
      </c>
      <c r="AC43" s="39">
        <v>2.0</v>
      </c>
      <c r="AD43" s="40">
        <v>0.0</v>
      </c>
      <c r="AE43" s="31">
        <v>1.0</v>
      </c>
      <c r="AF43" s="31">
        <v>0.0</v>
      </c>
      <c r="AG43" s="31">
        <v>2.0</v>
      </c>
      <c r="AH43" s="31">
        <v>0.0</v>
      </c>
      <c r="AI43" s="31">
        <v>1.0</v>
      </c>
      <c r="AJ43" s="2">
        <v>0.0</v>
      </c>
      <c r="AK43" s="2">
        <v>1.0</v>
      </c>
      <c r="AL43" s="2">
        <v>4.0</v>
      </c>
      <c r="AM43" s="2">
        <v>1.0</v>
      </c>
      <c r="AN43" s="2">
        <v>0.0</v>
      </c>
      <c r="AO43" s="2">
        <v>4.0</v>
      </c>
      <c r="AP43" s="2">
        <v>2.0</v>
      </c>
      <c r="AQ43" s="2">
        <v>3.0</v>
      </c>
      <c r="AR43" s="2">
        <v>3.0</v>
      </c>
      <c r="AS43" s="2">
        <v>2.0</v>
      </c>
      <c r="AT43" s="2">
        <v>2.0</v>
      </c>
      <c r="AU43" s="2">
        <v>2.0</v>
      </c>
      <c r="AV43" s="2">
        <v>3.0</v>
      </c>
      <c r="AW43" s="2">
        <v>2.0</v>
      </c>
      <c r="AX43" s="2">
        <v>1.0</v>
      </c>
      <c r="AY43" s="2">
        <v>3.0</v>
      </c>
      <c r="AZ43" s="2">
        <v>2.0</v>
      </c>
      <c r="BA43" s="2">
        <v>1.0</v>
      </c>
      <c r="BB43" s="2">
        <v>1.0</v>
      </c>
      <c r="BC43" s="2">
        <v>1.0</v>
      </c>
      <c r="BD43" s="2">
        <f t="shared" si="4"/>
        <v>76</v>
      </c>
    </row>
    <row r="44" ht="12.75" customHeight="1">
      <c r="A44" s="2"/>
      <c r="B44" s="2"/>
      <c r="C44" s="2">
        <v>2020.0</v>
      </c>
      <c r="D44" s="39">
        <v>2.0</v>
      </c>
      <c r="E44" s="39">
        <v>1.0</v>
      </c>
      <c r="F44" s="39">
        <v>2.0</v>
      </c>
      <c r="G44" s="39">
        <v>4.0</v>
      </c>
      <c r="H44" s="39">
        <v>3.0</v>
      </c>
      <c r="I44" s="39">
        <v>1.0</v>
      </c>
      <c r="J44" s="39">
        <v>0.0</v>
      </c>
      <c r="K44" s="39">
        <v>4.0</v>
      </c>
      <c r="L44" s="39">
        <v>2.0</v>
      </c>
      <c r="M44" s="39">
        <v>2.0</v>
      </c>
      <c r="N44" s="39">
        <v>1.0</v>
      </c>
      <c r="O44" s="39">
        <v>3.0</v>
      </c>
      <c r="P44" s="39">
        <v>0.0</v>
      </c>
      <c r="Q44" s="39">
        <v>1.0</v>
      </c>
      <c r="R44" s="39">
        <v>0.0</v>
      </c>
      <c r="S44" s="39">
        <v>1.0</v>
      </c>
      <c r="T44" s="39">
        <v>0.0</v>
      </c>
      <c r="U44" s="39">
        <v>1.0</v>
      </c>
      <c r="V44" s="39">
        <v>0.0</v>
      </c>
      <c r="W44" s="39">
        <v>1.0</v>
      </c>
      <c r="X44" s="39">
        <v>4.0</v>
      </c>
      <c r="Y44" s="39">
        <v>1.0</v>
      </c>
      <c r="Z44" s="39">
        <v>4.0</v>
      </c>
      <c r="AA44" s="39">
        <v>1.0</v>
      </c>
      <c r="AB44" s="39">
        <v>0.0</v>
      </c>
      <c r="AC44" s="39">
        <v>0.0</v>
      </c>
      <c r="AD44" s="39">
        <v>1.0</v>
      </c>
      <c r="AE44" s="39">
        <v>1.0</v>
      </c>
      <c r="AF44" s="39">
        <v>3.0</v>
      </c>
      <c r="AG44" s="39">
        <v>1.0</v>
      </c>
      <c r="AH44" s="39">
        <v>1.0</v>
      </c>
      <c r="AI44" s="39">
        <v>0.0</v>
      </c>
      <c r="AJ44" s="39">
        <v>1.0</v>
      </c>
      <c r="AK44" s="39">
        <v>3.0</v>
      </c>
      <c r="AL44" s="39">
        <v>2.0</v>
      </c>
      <c r="AM44" s="39">
        <v>3.0</v>
      </c>
      <c r="AN44" s="39">
        <v>2.0</v>
      </c>
      <c r="AO44" s="39">
        <v>1.0</v>
      </c>
      <c r="AP44" s="39">
        <v>2.0</v>
      </c>
      <c r="AQ44" s="39">
        <v>1.0</v>
      </c>
      <c r="AR44" s="39">
        <v>2.0</v>
      </c>
      <c r="AS44" s="39">
        <v>1.0</v>
      </c>
      <c r="AT44" s="39">
        <v>0.0</v>
      </c>
      <c r="AU44" s="39">
        <v>2.0</v>
      </c>
      <c r="AV44" s="39">
        <v>3.0</v>
      </c>
      <c r="AW44" s="39">
        <v>3.0</v>
      </c>
      <c r="AX44" s="39">
        <v>2.0</v>
      </c>
      <c r="AY44" s="39">
        <v>0.0</v>
      </c>
      <c r="AZ44" s="39">
        <v>3.0</v>
      </c>
      <c r="BA44" s="39">
        <v>3.0</v>
      </c>
      <c r="BB44" s="39">
        <v>3.0</v>
      </c>
      <c r="BC44" s="2">
        <v>0.0</v>
      </c>
      <c r="BD44" s="2"/>
    </row>
    <row r="45" ht="12.75" customHeight="1">
      <c r="A45" s="2"/>
      <c r="B45" s="2"/>
      <c r="C45" s="41">
        <v>2021.0</v>
      </c>
      <c r="D45" s="42">
        <v>1.0</v>
      </c>
      <c r="E45" s="43">
        <v>1.0</v>
      </c>
      <c r="F45" s="43">
        <v>1.0</v>
      </c>
      <c r="G45" s="43">
        <v>1.0</v>
      </c>
      <c r="H45" s="43">
        <v>1.0</v>
      </c>
      <c r="I45" s="43">
        <v>1.0</v>
      </c>
      <c r="J45" s="43">
        <v>3.0</v>
      </c>
      <c r="K45" s="43">
        <v>1.0</v>
      </c>
      <c r="L45" s="43">
        <v>1.0</v>
      </c>
      <c r="M45" s="43">
        <v>2.0</v>
      </c>
      <c r="N45" s="43">
        <v>1.0</v>
      </c>
      <c r="O45" s="43">
        <v>3.0</v>
      </c>
      <c r="P45" s="43">
        <v>3.0</v>
      </c>
      <c r="Q45" s="43">
        <v>1.0</v>
      </c>
      <c r="R45" s="43">
        <v>1.0</v>
      </c>
      <c r="S45" s="43">
        <v>4.0</v>
      </c>
      <c r="T45" s="43">
        <v>1.0</v>
      </c>
      <c r="U45" s="43">
        <v>5.0</v>
      </c>
      <c r="V45" s="43">
        <v>2.0</v>
      </c>
      <c r="W45" s="43">
        <v>1.0</v>
      </c>
      <c r="X45" s="43">
        <v>2.0</v>
      </c>
      <c r="Y45" s="43">
        <v>4.0</v>
      </c>
      <c r="Z45" s="43">
        <v>1.0</v>
      </c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</row>
    <row r="46" ht="12.75" customHeight="1">
      <c r="A46" s="2"/>
      <c r="B46" s="2"/>
      <c r="C46" s="2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3"/>
      <c r="K47" s="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3"/>
      <c r="K48" s="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3"/>
      <c r="K49" s="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3"/>
      <c r="K50" s="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3"/>
      <c r="K51" s="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3"/>
      <c r="K52" s="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3"/>
      <c r="K53" s="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3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3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3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3"/>
      <c r="K57" s="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3"/>
      <c r="K58" s="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3"/>
      <c r="K59" s="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3"/>
      <c r="K60" s="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3"/>
      <c r="K61" s="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3"/>
      <c r="K62" s="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3"/>
      <c r="K63" s="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3"/>
      <c r="K64" s="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3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3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3"/>
      <c r="K67" s="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3"/>
      <c r="K68" s="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3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3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3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3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3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3"/>
      <c r="K74" s="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3"/>
      <c r="K75" s="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3"/>
      <c r="K76" s="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3"/>
      <c r="K77" s="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3"/>
      <c r="K78" s="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3"/>
      <c r="K79" s="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3"/>
      <c r="K80" s="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3"/>
      <c r="K81" s="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3"/>
      <c r="K82" s="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3"/>
      <c r="K83" s="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3"/>
      <c r="K84" s="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3"/>
      <c r="K85" s="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3"/>
      <c r="K86" s="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3"/>
      <c r="K87" s="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3"/>
      <c r="K88" s="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3"/>
      <c r="K89" s="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3"/>
      <c r="K90" s="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3"/>
      <c r="K91" s="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3"/>
      <c r="K92" s="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3"/>
      <c r="K93" s="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3"/>
      <c r="K94" s="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3"/>
      <c r="K95" s="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3"/>
      <c r="K96" s="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3"/>
      <c r="K97" s="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3"/>
      <c r="K98" s="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3"/>
      <c r="K99" s="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3"/>
      <c r="K100" s="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3"/>
      <c r="K101" s="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3"/>
      <c r="K102" s="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3"/>
      <c r="K103" s="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3"/>
      <c r="K104" s="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3"/>
      <c r="K105" s="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3"/>
      <c r="K106" s="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3"/>
      <c r="K107" s="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3"/>
      <c r="K108" s="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3"/>
      <c r="K109" s="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3"/>
      <c r="K110" s="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3"/>
      <c r="K111" s="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3"/>
      <c r="K112" s="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3"/>
      <c r="K113" s="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3"/>
      <c r="K114" s="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3"/>
      <c r="K115" s="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3"/>
      <c r="K116" s="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3"/>
      <c r="K117" s="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3"/>
      <c r="K118" s="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3"/>
      <c r="K119" s="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3"/>
      <c r="K120" s="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3"/>
      <c r="K121" s="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3"/>
      <c r="K122" s="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3"/>
      <c r="K123" s="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3"/>
      <c r="K124" s="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3"/>
      <c r="K125" s="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3"/>
      <c r="K126" s="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3"/>
      <c r="K127" s="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3"/>
      <c r="K128" s="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3"/>
      <c r="K129" s="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3"/>
      <c r="K130" s="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3"/>
      <c r="K131" s="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3"/>
      <c r="K132" s="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3"/>
      <c r="K133" s="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3"/>
      <c r="K134" s="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3"/>
      <c r="K135" s="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3"/>
      <c r="K136" s="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3"/>
      <c r="K137" s="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3"/>
      <c r="K138" s="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3"/>
      <c r="K139" s="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3"/>
      <c r="K140" s="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3"/>
      <c r="K141" s="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3"/>
      <c r="K142" s="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3"/>
      <c r="K143" s="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3"/>
      <c r="K144" s="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3"/>
      <c r="K145" s="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3"/>
      <c r="K146" s="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3"/>
      <c r="K147" s="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3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3"/>
      <c r="K149" s="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3"/>
      <c r="K150" s="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3"/>
      <c r="K151" s="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3"/>
      <c r="K152" s="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3"/>
      <c r="K153" s="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3"/>
      <c r="K154" s="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3"/>
      <c r="K155" s="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3"/>
      <c r="K156" s="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3"/>
      <c r="K157" s="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3"/>
      <c r="K158" s="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3"/>
      <c r="K159" s="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3"/>
      <c r="K160" s="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3"/>
      <c r="K161" s="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3"/>
      <c r="K162" s="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3"/>
      <c r="K163" s="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3"/>
      <c r="K164" s="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3"/>
      <c r="K165" s="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3"/>
      <c r="K166" s="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3"/>
      <c r="K167" s="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3"/>
      <c r="K168" s="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3"/>
      <c r="K169" s="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3"/>
      <c r="K170" s="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3"/>
      <c r="K171" s="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3"/>
      <c r="K172" s="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3"/>
      <c r="K173" s="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3"/>
      <c r="K174" s="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3"/>
      <c r="K175" s="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3"/>
      <c r="K176" s="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3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3"/>
      <c r="K178" s="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3"/>
      <c r="K179" s="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3"/>
      <c r="K181" s="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3"/>
      <c r="K182" s="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3"/>
      <c r="K183" s="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3"/>
      <c r="K184" s="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3"/>
      <c r="K185" s="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3"/>
      <c r="K186" s="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3"/>
      <c r="K187" s="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3"/>
      <c r="K188" s="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3"/>
      <c r="K189" s="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3"/>
      <c r="K190" s="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3"/>
      <c r="K191" s="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3"/>
      <c r="K192" s="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3"/>
      <c r="K193" s="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3"/>
      <c r="K194" s="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3"/>
      <c r="K196" s="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3"/>
      <c r="K197" s="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3"/>
      <c r="K198" s="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3"/>
      <c r="K199" s="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3"/>
      <c r="K200" s="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3"/>
      <c r="K201" s="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3"/>
      <c r="K202" s="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3"/>
      <c r="K203" s="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3"/>
      <c r="K204" s="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3"/>
      <c r="K205" s="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3"/>
      <c r="K206" s="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3"/>
      <c r="K207" s="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3"/>
      <c r="K208" s="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3"/>
      <c r="K209" s="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3"/>
      <c r="K210" s="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3"/>
      <c r="K211" s="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3"/>
      <c r="K212" s="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3"/>
      <c r="K213" s="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3"/>
      <c r="K214" s="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3"/>
      <c r="K215" s="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3"/>
      <c r="K216" s="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3"/>
      <c r="K217" s="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3"/>
      <c r="K218" s="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3"/>
      <c r="K219" s="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3"/>
      <c r="K220" s="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3"/>
      <c r="K221" s="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3"/>
      <c r="K222" s="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3"/>
      <c r="K223" s="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3"/>
      <c r="K224" s="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3"/>
      <c r="K225" s="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3"/>
      <c r="K226" s="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3"/>
      <c r="K227" s="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3"/>
      <c r="K228" s="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3"/>
      <c r="K229" s="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3"/>
      <c r="K230" s="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3"/>
      <c r="K231" s="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3"/>
      <c r="K232" s="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3"/>
      <c r="K233" s="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3"/>
      <c r="K234" s="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3"/>
      <c r="K235" s="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3"/>
      <c r="K236" s="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3"/>
      <c r="K237" s="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3"/>
      <c r="K238" s="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3"/>
      <c r="K239" s="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3"/>
      <c r="K240" s="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3"/>
      <c r="K241" s="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3"/>
      <c r="K242" s="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3"/>
      <c r="K243" s="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3"/>
      <c r="K244" s="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3"/>
      <c r="K245" s="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3"/>
      <c r="K246" s="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3"/>
      <c r="K247" s="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3"/>
      <c r="K248" s="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3"/>
      <c r="K249" s="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3"/>
      <c r="K250" s="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3"/>
      <c r="K251" s="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3"/>
      <c r="K252" s="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3"/>
      <c r="K253" s="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3"/>
      <c r="K254" s="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3"/>
      <c r="K255" s="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3"/>
      <c r="K256" s="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3"/>
      <c r="K257" s="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3"/>
      <c r="K258" s="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3"/>
      <c r="K259" s="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3"/>
      <c r="K260" s="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3"/>
      <c r="K261" s="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3"/>
      <c r="K262" s="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3"/>
      <c r="K263" s="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3"/>
      <c r="K264" s="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3"/>
      <c r="K265" s="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3"/>
      <c r="K266" s="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3"/>
      <c r="K267" s="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3"/>
      <c r="K268" s="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3"/>
      <c r="K269" s="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3"/>
      <c r="K270" s="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3"/>
      <c r="K271" s="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3"/>
      <c r="K272" s="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3"/>
      <c r="K273" s="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3"/>
      <c r="K274" s="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3"/>
      <c r="K275" s="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3"/>
      <c r="K276" s="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3"/>
      <c r="K277" s="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3"/>
      <c r="K278" s="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3"/>
      <c r="K279" s="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3"/>
      <c r="K280" s="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3"/>
      <c r="K281" s="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3"/>
      <c r="K282" s="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3"/>
      <c r="K283" s="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3"/>
      <c r="K284" s="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3"/>
      <c r="K285" s="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3"/>
      <c r="K286" s="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3"/>
      <c r="K287" s="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3"/>
      <c r="K288" s="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3"/>
      <c r="K289" s="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3"/>
      <c r="K290" s="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3"/>
      <c r="K291" s="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3"/>
      <c r="K292" s="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3"/>
      <c r="K293" s="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3"/>
      <c r="K294" s="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3"/>
      <c r="K295" s="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3"/>
      <c r="K296" s="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3"/>
      <c r="K297" s="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3"/>
      <c r="K298" s="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3"/>
      <c r="K299" s="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3"/>
      <c r="K300" s="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3"/>
      <c r="K301" s="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3"/>
      <c r="K302" s="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3"/>
      <c r="K303" s="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3"/>
      <c r="K304" s="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3"/>
      <c r="K305" s="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3"/>
      <c r="K306" s="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3"/>
      <c r="K307" s="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3"/>
      <c r="K308" s="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3"/>
      <c r="K309" s="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3"/>
      <c r="K310" s="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3"/>
      <c r="K311" s="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3"/>
      <c r="K312" s="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3"/>
      <c r="K313" s="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3"/>
      <c r="K314" s="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3"/>
      <c r="K315" s="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3"/>
      <c r="K316" s="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3"/>
      <c r="K317" s="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3"/>
      <c r="K318" s="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3"/>
      <c r="K319" s="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3"/>
      <c r="K320" s="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3"/>
      <c r="K321" s="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3"/>
      <c r="K322" s="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3"/>
      <c r="K323" s="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3"/>
      <c r="K324" s="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3"/>
      <c r="K325" s="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3"/>
      <c r="K326" s="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3"/>
      <c r="K327" s="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3"/>
      <c r="K328" s="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3"/>
      <c r="K329" s="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3"/>
      <c r="K330" s="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3"/>
      <c r="K331" s="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3"/>
      <c r="K332" s="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3"/>
      <c r="K333" s="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3"/>
      <c r="K334" s="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3"/>
      <c r="K335" s="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3"/>
      <c r="K336" s="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3"/>
      <c r="K337" s="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3"/>
      <c r="K338" s="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3"/>
      <c r="K339" s="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3"/>
      <c r="K340" s="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3"/>
      <c r="K341" s="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3"/>
      <c r="K342" s="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3"/>
      <c r="K343" s="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3"/>
      <c r="K344" s="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3"/>
      <c r="K345" s="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3"/>
      <c r="K346" s="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3"/>
      <c r="K347" s="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3"/>
      <c r="K348" s="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3"/>
      <c r="K349" s="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3"/>
      <c r="K350" s="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3"/>
      <c r="K351" s="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3"/>
      <c r="K352" s="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3"/>
      <c r="K353" s="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3"/>
      <c r="K354" s="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3"/>
      <c r="K355" s="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3"/>
      <c r="K356" s="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3"/>
      <c r="K357" s="3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3"/>
      <c r="K358" s="3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3"/>
      <c r="K359" s="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3"/>
      <c r="K360" s="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3"/>
      <c r="K361" s="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3"/>
      <c r="K362" s="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3"/>
      <c r="K363" s="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3"/>
      <c r="K364" s="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3"/>
      <c r="K365" s="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3"/>
      <c r="K366" s="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3"/>
      <c r="K367" s="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3"/>
      <c r="K368" s="3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3"/>
      <c r="K369" s="3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3"/>
      <c r="K370" s="3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3"/>
      <c r="K371" s="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3"/>
      <c r="K372" s="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3"/>
      <c r="K373" s="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3"/>
      <c r="K374" s="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3"/>
      <c r="K375" s="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3"/>
      <c r="K376" s="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3"/>
      <c r="K377" s="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3"/>
      <c r="K378" s="3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3"/>
      <c r="K379" s="3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3"/>
      <c r="K380" s="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3"/>
      <c r="K381" s="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3"/>
      <c r="K382" s="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3"/>
      <c r="K383" s="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3"/>
      <c r="K384" s="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3"/>
      <c r="K385" s="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3"/>
      <c r="K386" s="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3"/>
      <c r="K387" s="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3"/>
      <c r="K388" s="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3"/>
      <c r="K389" s="3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3"/>
      <c r="K390" s="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3"/>
      <c r="K391" s="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3"/>
      <c r="K392" s="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3"/>
      <c r="K393" s="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3"/>
      <c r="K394" s="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3"/>
      <c r="K395" s="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3"/>
      <c r="K396" s="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3"/>
      <c r="K397" s="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3"/>
      <c r="K398" s="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3"/>
      <c r="K399" s="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3"/>
      <c r="K400" s="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3"/>
      <c r="K401" s="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3"/>
      <c r="K402" s="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3"/>
      <c r="K403" s="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3"/>
      <c r="K404" s="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3"/>
      <c r="K405" s="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3"/>
      <c r="K406" s="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3"/>
      <c r="K407" s="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3"/>
      <c r="K408" s="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3"/>
      <c r="K409" s="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3"/>
      <c r="K410" s="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3"/>
      <c r="K411" s="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3"/>
      <c r="K412" s="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3"/>
      <c r="K413" s="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3"/>
      <c r="K414" s="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3"/>
      <c r="K415" s="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3"/>
      <c r="K416" s="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3"/>
      <c r="K417" s="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3"/>
      <c r="K418" s="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3"/>
      <c r="K419" s="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3"/>
      <c r="K420" s="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3"/>
      <c r="K421" s="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3"/>
      <c r="K422" s="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3"/>
      <c r="K423" s="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3"/>
      <c r="K424" s="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3"/>
      <c r="K425" s="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3"/>
      <c r="K426" s="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3"/>
      <c r="K427" s="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3"/>
      <c r="K428" s="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3"/>
      <c r="K429" s="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3"/>
      <c r="K430" s="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3"/>
      <c r="K431" s="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3"/>
      <c r="K432" s="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3"/>
      <c r="K433" s="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3"/>
      <c r="K434" s="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3"/>
      <c r="K435" s="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3"/>
      <c r="K436" s="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3"/>
      <c r="K437" s="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3"/>
      <c r="K438" s="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3"/>
      <c r="K439" s="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3"/>
      <c r="K440" s="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3"/>
      <c r="K441" s="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3"/>
      <c r="K442" s="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3"/>
      <c r="K443" s="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3"/>
      <c r="K444" s="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3"/>
      <c r="K445" s="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3"/>
      <c r="K446" s="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3"/>
      <c r="K447" s="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3"/>
      <c r="K448" s="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3"/>
      <c r="K449" s="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3"/>
      <c r="K450" s="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3"/>
      <c r="K451" s="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3"/>
      <c r="K452" s="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3"/>
      <c r="K453" s="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3"/>
      <c r="K454" s="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3"/>
      <c r="K455" s="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3"/>
      <c r="K456" s="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3"/>
      <c r="K457" s="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3"/>
      <c r="K458" s="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3"/>
      <c r="K459" s="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3"/>
      <c r="K460" s="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3"/>
      <c r="K461" s="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3"/>
      <c r="K462" s="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3"/>
      <c r="K463" s="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3"/>
      <c r="K464" s="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3"/>
      <c r="K465" s="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3"/>
      <c r="K466" s="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3"/>
      <c r="K467" s="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3"/>
      <c r="K468" s="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3"/>
      <c r="K469" s="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3"/>
      <c r="K470" s="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3"/>
      <c r="K471" s="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3"/>
      <c r="K472" s="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3"/>
      <c r="K473" s="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3"/>
      <c r="K474" s="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3"/>
      <c r="K475" s="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3"/>
      <c r="K476" s="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3"/>
      <c r="K477" s="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3"/>
      <c r="K478" s="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3"/>
      <c r="K479" s="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3"/>
      <c r="K480" s="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3"/>
      <c r="K481" s="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3"/>
      <c r="K482" s="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3"/>
      <c r="K483" s="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3"/>
      <c r="K484" s="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3"/>
      <c r="K485" s="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3"/>
      <c r="K486" s="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3"/>
      <c r="K487" s="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3"/>
      <c r="K488" s="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3"/>
      <c r="K489" s="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3"/>
      <c r="K490" s="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3"/>
      <c r="K491" s="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3"/>
      <c r="K492" s="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3"/>
      <c r="K493" s="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3"/>
      <c r="K494" s="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3"/>
      <c r="K495" s="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3"/>
      <c r="K496" s="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3"/>
      <c r="K497" s="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3"/>
      <c r="K498" s="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3"/>
      <c r="K499" s="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3"/>
      <c r="K500" s="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3"/>
      <c r="K501" s="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3"/>
      <c r="K502" s="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3"/>
      <c r="K503" s="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3"/>
      <c r="K504" s="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3"/>
      <c r="K505" s="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3"/>
      <c r="K506" s="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3"/>
      <c r="K507" s="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3"/>
      <c r="K508" s="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3"/>
      <c r="K509" s="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3"/>
      <c r="K510" s="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3"/>
      <c r="K511" s="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3"/>
      <c r="K512" s="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3"/>
      <c r="K513" s="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3"/>
      <c r="K514" s="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3"/>
      <c r="K515" s="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3"/>
      <c r="K516" s="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3"/>
      <c r="K517" s="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3"/>
      <c r="K518" s="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3"/>
      <c r="K519" s="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3"/>
      <c r="K520" s="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3"/>
      <c r="K521" s="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3"/>
      <c r="K522" s="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3"/>
      <c r="K523" s="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3"/>
      <c r="K524" s="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3"/>
      <c r="K525" s="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3"/>
      <c r="K526" s="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3"/>
      <c r="K527" s="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3"/>
      <c r="K528" s="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3"/>
      <c r="K529" s="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3"/>
      <c r="K530" s="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3"/>
      <c r="K531" s="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3"/>
      <c r="K532" s="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3"/>
      <c r="K533" s="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3"/>
      <c r="K534" s="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3"/>
      <c r="K535" s="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3"/>
      <c r="K536" s="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3"/>
      <c r="K537" s="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3"/>
      <c r="K538" s="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3"/>
      <c r="K539" s="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3"/>
      <c r="K540" s="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3"/>
      <c r="K541" s="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3"/>
      <c r="K542" s="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3"/>
      <c r="K543" s="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3"/>
      <c r="K544" s="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3"/>
      <c r="K545" s="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3"/>
      <c r="K546" s="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3"/>
      <c r="K547" s="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3"/>
      <c r="K548" s="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3"/>
      <c r="K549" s="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3"/>
      <c r="K550" s="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3"/>
      <c r="K551" s="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3"/>
      <c r="K552" s="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3"/>
      <c r="K553" s="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3"/>
      <c r="K554" s="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3"/>
      <c r="K555" s="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3"/>
      <c r="K556" s="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3"/>
      <c r="K557" s="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3"/>
      <c r="K558" s="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3"/>
      <c r="K559" s="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3"/>
      <c r="K560" s="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3"/>
      <c r="K561" s="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3"/>
      <c r="K562" s="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3"/>
      <c r="K563" s="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3"/>
      <c r="K564" s="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3"/>
      <c r="K565" s="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3"/>
      <c r="K566" s="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3"/>
      <c r="K567" s="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3"/>
      <c r="K568" s="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3"/>
      <c r="K569" s="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3"/>
      <c r="K570" s="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3"/>
      <c r="K571" s="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3"/>
      <c r="K572" s="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3"/>
      <c r="K573" s="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3"/>
      <c r="K574" s="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3"/>
      <c r="K575" s="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3"/>
      <c r="K576" s="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3"/>
      <c r="K577" s="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3"/>
      <c r="K578" s="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3"/>
      <c r="K579" s="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3"/>
      <c r="K580" s="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3"/>
      <c r="K581" s="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3"/>
      <c r="K582" s="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3"/>
      <c r="K583" s="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3"/>
      <c r="K584" s="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3"/>
      <c r="K585" s="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3"/>
      <c r="K586" s="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3"/>
      <c r="K587" s="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3"/>
      <c r="K588" s="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3"/>
      <c r="K589" s="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3"/>
      <c r="K590" s="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3"/>
      <c r="K591" s="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3"/>
      <c r="K592" s="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3"/>
      <c r="K593" s="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3"/>
      <c r="K594" s="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3"/>
      <c r="K595" s="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3"/>
      <c r="K596" s="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3"/>
      <c r="K597" s="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3"/>
      <c r="K598" s="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3"/>
      <c r="K599" s="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3"/>
      <c r="K600" s="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3"/>
      <c r="K601" s="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3"/>
      <c r="K602" s="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3"/>
      <c r="K603" s="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3"/>
      <c r="K604" s="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3"/>
      <c r="K605" s="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3"/>
      <c r="K606" s="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3"/>
      <c r="K607" s="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3"/>
      <c r="K608" s="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3"/>
      <c r="K609" s="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3"/>
      <c r="K610" s="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3"/>
      <c r="K611" s="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3"/>
      <c r="K612" s="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3"/>
      <c r="K613" s="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3"/>
      <c r="K614" s="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3"/>
      <c r="K615" s="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3"/>
      <c r="K616" s="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3"/>
      <c r="K617" s="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3"/>
      <c r="K618" s="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3"/>
      <c r="K619" s="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3"/>
      <c r="K620" s="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3"/>
      <c r="K621" s="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3"/>
      <c r="K622" s="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3"/>
      <c r="K623" s="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3"/>
      <c r="K624" s="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3"/>
      <c r="K625" s="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3"/>
      <c r="K626" s="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3"/>
      <c r="K627" s="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3"/>
      <c r="K628" s="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3"/>
      <c r="K629" s="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3"/>
      <c r="K630" s="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3"/>
      <c r="K631" s="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3"/>
      <c r="K632" s="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3"/>
      <c r="K633" s="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3"/>
      <c r="K634" s="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3"/>
      <c r="K635" s="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3"/>
      <c r="K636" s="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3"/>
      <c r="K637" s="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3"/>
      <c r="K638" s="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3"/>
      <c r="K639" s="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3"/>
      <c r="K640" s="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3"/>
      <c r="K641" s="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3"/>
      <c r="K642" s="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3"/>
      <c r="K643" s="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3"/>
      <c r="K644" s="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3"/>
      <c r="K645" s="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3"/>
      <c r="K646" s="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3"/>
      <c r="K647" s="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3"/>
      <c r="K648" s="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3"/>
      <c r="K649" s="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3"/>
      <c r="K650" s="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3"/>
      <c r="K651" s="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3"/>
      <c r="K652" s="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3"/>
      <c r="K653" s="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3"/>
      <c r="K654" s="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3"/>
      <c r="K655" s="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3"/>
      <c r="K656" s="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3"/>
      <c r="K657" s="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3"/>
      <c r="K658" s="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3"/>
      <c r="K659" s="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3"/>
      <c r="K660" s="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3"/>
      <c r="K661" s="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3"/>
      <c r="K662" s="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3"/>
      <c r="K663" s="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3"/>
      <c r="K664" s="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3"/>
      <c r="K665" s="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3"/>
      <c r="K666" s="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3"/>
      <c r="K667" s="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3"/>
      <c r="K668" s="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3"/>
      <c r="K669" s="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3"/>
      <c r="K670" s="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3"/>
      <c r="K671" s="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3"/>
      <c r="K672" s="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3"/>
      <c r="K673" s="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3"/>
      <c r="K674" s="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3"/>
      <c r="K675" s="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3"/>
      <c r="K676" s="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3"/>
      <c r="K677" s="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3"/>
      <c r="K678" s="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3"/>
      <c r="K679" s="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3"/>
      <c r="K680" s="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3"/>
      <c r="K681" s="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3"/>
      <c r="K682" s="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3"/>
      <c r="K683" s="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3"/>
      <c r="K684" s="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3"/>
      <c r="K685" s="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3"/>
      <c r="K686" s="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3"/>
      <c r="K687" s="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3"/>
      <c r="K688" s="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3"/>
      <c r="K689" s="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3"/>
      <c r="K690" s="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3"/>
      <c r="K691" s="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3"/>
      <c r="K692" s="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3"/>
      <c r="K693" s="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3"/>
      <c r="K694" s="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3"/>
      <c r="K695" s="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3"/>
      <c r="K696" s="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3"/>
      <c r="K697" s="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3"/>
      <c r="K698" s="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3"/>
      <c r="K699" s="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3"/>
      <c r="K700" s="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3"/>
      <c r="K701" s="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3"/>
      <c r="K702" s="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3"/>
      <c r="K703" s="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3"/>
      <c r="K704" s="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3"/>
      <c r="K705" s="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3"/>
      <c r="K706" s="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3"/>
      <c r="K707" s="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3"/>
      <c r="K708" s="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3"/>
      <c r="K709" s="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3"/>
      <c r="K710" s="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3"/>
      <c r="K711" s="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3"/>
      <c r="K712" s="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3"/>
      <c r="K713" s="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3"/>
      <c r="K714" s="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3"/>
      <c r="K715" s="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3"/>
      <c r="K716" s="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3"/>
      <c r="K717" s="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3"/>
      <c r="K718" s="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3"/>
      <c r="K719" s="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3"/>
      <c r="K720" s="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3"/>
      <c r="K721" s="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3"/>
      <c r="K722" s="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3"/>
      <c r="K723" s="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3"/>
      <c r="K724" s="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3"/>
      <c r="K725" s="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3"/>
      <c r="K726" s="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3"/>
      <c r="K727" s="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3"/>
      <c r="K728" s="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3"/>
      <c r="K729" s="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3"/>
      <c r="K730" s="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3"/>
      <c r="K731" s="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3"/>
      <c r="K732" s="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3"/>
      <c r="K733" s="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3"/>
      <c r="K734" s="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3"/>
      <c r="K735" s="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3"/>
      <c r="K736" s="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3"/>
      <c r="K737" s="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3"/>
      <c r="K738" s="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3"/>
      <c r="K739" s="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3"/>
      <c r="K740" s="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3"/>
      <c r="K741" s="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3"/>
      <c r="K742" s="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3"/>
      <c r="K743" s="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3"/>
      <c r="K744" s="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3"/>
      <c r="K745" s="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3"/>
      <c r="K746" s="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3"/>
      <c r="K747" s="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3"/>
      <c r="K748" s="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3"/>
      <c r="K749" s="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3"/>
      <c r="K750" s="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3"/>
      <c r="K751" s="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3"/>
      <c r="K752" s="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3"/>
      <c r="K753" s="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3"/>
      <c r="K754" s="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3"/>
      <c r="K755" s="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3"/>
      <c r="K756" s="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3"/>
      <c r="K757" s="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3"/>
      <c r="K758" s="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3"/>
      <c r="K759" s="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3"/>
      <c r="K760" s="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3"/>
      <c r="K761" s="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3"/>
      <c r="K762" s="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3"/>
      <c r="K763" s="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3"/>
      <c r="K764" s="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3"/>
      <c r="K765" s="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3"/>
      <c r="K766" s="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3"/>
      <c r="K767" s="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3"/>
      <c r="K768" s="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3"/>
      <c r="K769" s="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3"/>
      <c r="K770" s="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3"/>
      <c r="K771" s="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3"/>
      <c r="K772" s="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3"/>
      <c r="K773" s="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3"/>
      <c r="K774" s="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3"/>
      <c r="K775" s="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3"/>
      <c r="K776" s="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3"/>
      <c r="K777" s="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3"/>
      <c r="K778" s="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3"/>
      <c r="K779" s="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3"/>
      <c r="K780" s="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3"/>
      <c r="K781" s="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3"/>
      <c r="K782" s="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3"/>
      <c r="K783" s="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3"/>
      <c r="K784" s="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3"/>
      <c r="K785" s="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3"/>
      <c r="K786" s="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3"/>
      <c r="K787" s="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3"/>
      <c r="K788" s="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3"/>
      <c r="K789" s="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3"/>
      <c r="K790" s="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3"/>
      <c r="K791" s="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3"/>
      <c r="K792" s="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3"/>
      <c r="K793" s="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3"/>
      <c r="K794" s="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3"/>
      <c r="K795" s="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3"/>
      <c r="K796" s="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3"/>
      <c r="K797" s="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3"/>
      <c r="K798" s="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3"/>
      <c r="K799" s="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3"/>
      <c r="K800" s="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3"/>
      <c r="K801" s="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3"/>
      <c r="K802" s="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3"/>
      <c r="K803" s="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3"/>
      <c r="K804" s="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3"/>
      <c r="K805" s="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3"/>
      <c r="K806" s="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3"/>
      <c r="K807" s="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3"/>
      <c r="K808" s="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3"/>
      <c r="K809" s="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3"/>
      <c r="K810" s="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3"/>
      <c r="K811" s="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3"/>
      <c r="K812" s="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3"/>
      <c r="K813" s="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3"/>
      <c r="K814" s="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3"/>
      <c r="K815" s="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3"/>
      <c r="K816" s="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3"/>
      <c r="K817" s="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3"/>
      <c r="K818" s="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3"/>
      <c r="K819" s="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3"/>
      <c r="K820" s="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3"/>
      <c r="K821" s="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3"/>
      <c r="K822" s="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3"/>
      <c r="K823" s="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3"/>
      <c r="K824" s="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3"/>
      <c r="K825" s="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3"/>
      <c r="K826" s="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3"/>
      <c r="K827" s="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3"/>
      <c r="K828" s="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3"/>
      <c r="K829" s="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3"/>
      <c r="K830" s="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3"/>
      <c r="K831" s="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3"/>
      <c r="K832" s="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3"/>
      <c r="K833" s="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3"/>
      <c r="K834" s="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3"/>
      <c r="K835" s="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3"/>
      <c r="K836" s="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3"/>
      <c r="K837" s="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3"/>
      <c r="K838" s="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3"/>
      <c r="K839" s="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3"/>
      <c r="K840" s="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3"/>
      <c r="K841" s="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3"/>
      <c r="K842" s="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3"/>
      <c r="K843" s="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3"/>
      <c r="K844" s="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3"/>
      <c r="K845" s="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3"/>
      <c r="K846" s="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3"/>
      <c r="K847" s="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3"/>
      <c r="K848" s="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3"/>
      <c r="K849" s="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3"/>
      <c r="K850" s="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3"/>
      <c r="K851" s="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3"/>
      <c r="K852" s="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3"/>
      <c r="K853" s="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3"/>
      <c r="K854" s="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3"/>
      <c r="K855" s="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3"/>
      <c r="K856" s="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3"/>
      <c r="K857" s="3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3"/>
      <c r="K858" s="3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3"/>
      <c r="K859" s="3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3"/>
      <c r="K860" s="3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3"/>
      <c r="K861" s="3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3"/>
      <c r="K862" s="3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3"/>
      <c r="K863" s="3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3"/>
      <c r="K864" s="3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3"/>
      <c r="K865" s="3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3"/>
      <c r="K866" s="3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3"/>
      <c r="K867" s="3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3"/>
      <c r="K868" s="3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3"/>
      <c r="K869" s="3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3"/>
      <c r="K870" s="3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3"/>
      <c r="K871" s="3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3"/>
      <c r="K872" s="3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3"/>
      <c r="K873" s="3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3"/>
      <c r="K874" s="3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3"/>
      <c r="K875" s="3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3"/>
      <c r="K876" s="3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3"/>
      <c r="K877" s="3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3"/>
      <c r="K878" s="3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3"/>
      <c r="K879" s="3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3"/>
      <c r="K880" s="3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3"/>
      <c r="K881" s="3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3"/>
      <c r="K882" s="3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3"/>
      <c r="K883" s="3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3"/>
      <c r="K884" s="3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3"/>
      <c r="K885" s="3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3"/>
      <c r="K886" s="3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3"/>
      <c r="K887" s="3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3"/>
      <c r="K888" s="3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3"/>
      <c r="K889" s="3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3"/>
      <c r="K890" s="3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3"/>
      <c r="K891" s="3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3"/>
      <c r="K892" s="3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3"/>
      <c r="K893" s="3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3"/>
      <c r="K894" s="3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3"/>
      <c r="K895" s="3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3"/>
      <c r="K896" s="3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3"/>
      <c r="K897" s="3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3"/>
      <c r="K898" s="3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3"/>
      <c r="K899" s="3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3"/>
      <c r="K900" s="3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3"/>
      <c r="K901" s="3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3"/>
      <c r="K902" s="3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3"/>
      <c r="K903" s="3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3"/>
      <c r="K904" s="3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3"/>
      <c r="K905" s="3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3"/>
      <c r="K906" s="3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3"/>
      <c r="K907" s="3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3"/>
      <c r="K908" s="3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3"/>
      <c r="K909" s="3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3"/>
      <c r="K910" s="3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3"/>
      <c r="K911" s="3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3"/>
      <c r="K912" s="3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3"/>
      <c r="K913" s="3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3"/>
      <c r="K914" s="3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3"/>
      <c r="K915" s="3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3"/>
      <c r="K916" s="3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3"/>
      <c r="K917" s="3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3"/>
      <c r="K918" s="3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3"/>
      <c r="K919" s="3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3"/>
      <c r="K920" s="3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3"/>
      <c r="K921" s="3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3"/>
      <c r="K922" s="3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3"/>
      <c r="K923" s="3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3"/>
      <c r="K924" s="3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3"/>
      <c r="K925" s="3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3"/>
      <c r="K926" s="3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3"/>
      <c r="K927" s="3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3"/>
      <c r="K928" s="3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3"/>
      <c r="K929" s="3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3"/>
      <c r="K930" s="3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3"/>
      <c r="K931" s="3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3"/>
      <c r="K932" s="3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3"/>
      <c r="K933" s="3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3"/>
      <c r="K934" s="3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3"/>
      <c r="K935" s="3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3"/>
      <c r="K936" s="3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3"/>
      <c r="K937" s="3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3"/>
      <c r="K938" s="3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3"/>
      <c r="K939" s="3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3"/>
      <c r="K940" s="3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3"/>
      <c r="K941" s="3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3"/>
      <c r="K942" s="3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3"/>
      <c r="K943" s="3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3"/>
      <c r="K944" s="3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3"/>
      <c r="K945" s="3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3"/>
      <c r="K946" s="3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3"/>
      <c r="K947" s="3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3"/>
      <c r="K948" s="3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3"/>
      <c r="K949" s="3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3"/>
      <c r="K950" s="3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3"/>
      <c r="K951" s="3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3"/>
      <c r="K952" s="3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3"/>
      <c r="K953" s="3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3"/>
      <c r="K954" s="3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3"/>
      <c r="K955" s="3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3"/>
      <c r="K956" s="3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3"/>
      <c r="K957" s="3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3"/>
      <c r="K958" s="3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3"/>
      <c r="K959" s="3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3"/>
      <c r="K960" s="3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3"/>
      <c r="K961" s="3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3"/>
      <c r="K962" s="3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3"/>
      <c r="K963" s="3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3"/>
      <c r="K964" s="3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3"/>
      <c r="K965" s="3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3"/>
      <c r="K966" s="3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3"/>
      <c r="K967" s="3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3"/>
      <c r="K968" s="3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3"/>
      <c r="K969" s="3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3"/>
      <c r="K970" s="3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3"/>
      <c r="K971" s="3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3"/>
      <c r="K972" s="3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3"/>
      <c r="K973" s="3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3"/>
      <c r="K974" s="3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3"/>
      <c r="K975" s="3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3"/>
      <c r="K976" s="3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3"/>
      <c r="K977" s="3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3"/>
      <c r="K978" s="3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3"/>
      <c r="K979" s="3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3"/>
      <c r="K980" s="3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3"/>
      <c r="K981" s="3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3"/>
      <c r="K982" s="3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3"/>
      <c r="K983" s="3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3"/>
      <c r="K984" s="3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3"/>
      <c r="K985" s="3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3"/>
      <c r="K986" s="3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3"/>
      <c r="K987" s="3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3"/>
      <c r="K988" s="3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3"/>
      <c r="K989" s="3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3"/>
      <c r="K990" s="3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3"/>
      <c r="K991" s="3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3"/>
      <c r="K992" s="3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3"/>
      <c r="K993" s="3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3"/>
      <c r="K994" s="3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3"/>
      <c r="K995" s="3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3"/>
      <c r="K996" s="3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3"/>
      <c r="K997" s="3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3"/>
      <c r="K998" s="3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3"/>
      <c r="K999" s="3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3"/>
      <c r="K1000" s="3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</row>
  </sheetData>
  <printOptions/>
  <pageMargins bottom="0.75" footer="0.0" header="0.0" left="0.7" right="0.7" top="0.75"/>
  <pageSetup paperSize="9" orientation="portrait"/>
  <drawing r:id="rId2"/>
  <legacyDrawing r:id="rId3"/>
</worksheet>
</file>