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cumentos\Escritorio\Dropbox\SIVIGILA\GRAFICAS PERFIL 2015\"/>
    </mc:Choice>
  </mc:AlternateContent>
  <bookViews>
    <workbookView xWindow="120" yWindow="465" windowWidth="19455" windowHeight="8145" firstSheet="1" activeTab="1"/>
  </bookViews>
  <sheets>
    <sheet name="Hoja1" sheetId="2" r:id="rId1"/>
    <sheet name="Leptospira (2)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TICONCEPCIÓN">[1]ANTICONCEPCIÓN!$A$1:$A$72</definedName>
    <definedName name="DEPARTAMENTOS">[2]DEPARTAMENTOS!$A$1:$A$36</definedName>
    <definedName name="FECUNDIDAD" localSheetId="1">#REF!</definedName>
    <definedName name="FECUNDIDAD">#REF!</definedName>
    <definedName name="LISTA" localSheetId="1">#REF!</definedName>
    <definedName name="LISTA">#REF!</definedName>
    <definedName name="Nombres" localSheetId="1">#REF!</definedName>
    <definedName name="Nombres">#REF!</definedName>
    <definedName name="prmUltAccid" localSheetId="1">#REF!</definedName>
    <definedName name="prmUltAccid">#REF!</definedName>
    <definedName name="proporción">[3]USUARIOS!$A$1:$A$72</definedName>
  </definedNames>
  <calcPr calcId="162913"/>
  <pivotCaches>
    <pivotCache cacheId="0" r:id="rId8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" i="1" l="1"/>
  <c r="V6" i="1"/>
  <c r="BD39" i="1"/>
  <c r="BD40" i="1"/>
  <c r="BD41" i="1"/>
  <c r="BD42" i="1"/>
  <c r="BD43" i="1"/>
  <c r="BD38" i="1"/>
  <c r="U4" i="1"/>
  <c r="U6" i="1"/>
  <c r="T6" i="1"/>
  <c r="T4" i="1"/>
  <c r="S6" i="1"/>
  <c r="S4" i="1"/>
  <c r="R6" i="1"/>
  <c r="R4" i="1"/>
  <c r="AE35" i="1"/>
  <c r="AE36" i="1"/>
  <c r="Q6" i="1"/>
  <c r="Q4" i="1"/>
  <c r="M4" i="1"/>
  <c r="N3" i="1"/>
  <c r="N4" i="1" s="1"/>
  <c r="O3" i="1"/>
  <c r="O4" i="1" s="1"/>
  <c r="P3" i="1"/>
  <c r="P4" i="1" s="1"/>
  <c r="D4" i="1"/>
  <c r="E4" i="1"/>
  <c r="F4" i="1"/>
  <c r="G4" i="1"/>
  <c r="H4" i="1"/>
  <c r="I4" i="1"/>
  <c r="J4" i="1"/>
  <c r="K4" i="1"/>
  <c r="L4" i="1"/>
  <c r="N6" i="1"/>
  <c r="O6" i="1"/>
  <c r="P6" i="1"/>
</calcChain>
</file>

<file path=xl/comments1.xml><?xml version="1.0" encoding="utf-8"?>
<comments xmlns="http://schemas.openxmlformats.org/spreadsheetml/2006/main">
  <authors>
    <author>Maryluz</author>
  </authors>
  <commentList>
    <comment ref="U5" authorId="0" shapeId="0">
      <text>
        <r>
          <rPr>
            <b/>
            <sz val="9"/>
            <color indexed="81"/>
            <rFont val="Tahoma"/>
            <family val="2"/>
          </rPr>
          <t>Maryluz:</t>
        </r>
        <r>
          <rPr>
            <sz val="9"/>
            <color indexed="81"/>
            <rFont val="Tahoma"/>
            <family val="2"/>
          </rPr>
          <t xml:space="preserve">
1 caso mortalidad  en SIVIGILA que no tienen causas en RUAF. COMPATIBLE LEPTOSPIROSIS
1 caso mes  octubre pendiente analisis
</t>
        </r>
      </text>
    </comment>
    <comment ref="V5" authorId="0" shapeId="0">
      <text>
        <r>
          <rPr>
            <b/>
            <sz val="9"/>
            <color indexed="81"/>
            <rFont val="Tahoma"/>
            <charset val="1"/>
          </rPr>
          <t>Maryluz:</t>
        </r>
        <r>
          <rPr>
            <sz val="9"/>
            <color indexed="81"/>
            <rFont val="Tahoma"/>
            <charset val="1"/>
          </rPr>
          <t xml:space="preserve">
2 casoS: encontrado por programa pero en causas de muerte no fue por leptospirosis.</t>
        </r>
      </text>
    </comment>
  </commentList>
</comments>
</file>

<file path=xl/sharedStrings.xml><?xml version="1.0" encoding="utf-8"?>
<sst xmlns="http://schemas.openxmlformats.org/spreadsheetml/2006/main" count="23" uniqueCount="21">
  <si>
    <t>Población</t>
  </si>
  <si>
    <t>Tasa</t>
  </si>
  <si>
    <t>Casos</t>
  </si>
  <si>
    <t>Mortalidad</t>
  </si>
  <si>
    <t>Incidencia</t>
  </si>
  <si>
    <t>A27-A279</t>
  </si>
  <si>
    <t>2004</t>
  </si>
  <si>
    <t>2003</t>
  </si>
  <si>
    <t>2002</t>
  </si>
  <si>
    <t xml:space="preserve">EVENTO </t>
  </si>
  <si>
    <t>CIE-10</t>
  </si>
  <si>
    <t>preliminar DANE 2015</t>
  </si>
  <si>
    <t>Corte 29  feb/2016</t>
  </si>
  <si>
    <t>A sem 52 (31 DIC)</t>
  </si>
  <si>
    <t>DANE 2016</t>
  </si>
  <si>
    <t xml:space="preserve">A sem52/18 enero2018 </t>
  </si>
  <si>
    <t>A sem 52/ 15 febrero 2019</t>
  </si>
  <si>
    <t>Notificación de casos de leptospira. Pereira, 2002-2018</t>
  </si>
  <si>
    <t>Semana epidemiologica</t>
  </si>
  <si>
    <t>A sem 52/ 2049/ corte sem 8 2020</t>
  </si>
  <si>
    <t>A sem 53/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</si>
</sst>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_ [$€]\ * #,##0.00_ ;_ [$€]\ * \-#,##0.00_ ;_ [$€]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/>
    <xf numFmtId="165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4" fillId="2" borderId="1" xfId="1" quotePrefix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/>
    <xf numFmtId="0" fontId="4" fillId="2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4" fillId="3" borderId="1" xfId="1" applyFont="1" applyFill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/>
    </xf>
    <xf numFmtId="165" fontId="3" fillId="0" borderId="2" xfId="1" applyNumberFormat="1" applyFont="1" applyBorder="1" applyAlignment="1">
      <alignment horizontal="center"/>
    </xf>
    <xf numFmtId="0" fontId="3" fillId="0" borderId="1" xfId="8" applyFont="1" applyFill="1" applyBorder="1"/>
    <xf numFmtId="0" fontId="3" fillId="0" borderId="0" xfId="1" applyFont="1" applyBorder="1"/>
    <xf numFmtId="0" fontId="0" fillId="0" borderId="0" xfId="0" applyBorder="1"/>
    <xf numFmtId="0" fontId="0" fillId="0" borderId="0" xfId="0" applyNumberFormat="1" applyBorder="1"/>
    <xf numFmtId="1" fontId="5" fillId="3" borderId="1" xfId="1" applyNumberFormat="1" applyFont="1" applyFill="1" applyBorder="1" applyAlignment="1">
      <alignment horizontal="center"/>
    </xf>
    <xf numFmtId="0" fontId="5" fillId="3" borderId="1" xfId="1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/>
    </xf>
    <xf numFmtId="3" fontId="5" fillId="3" borderId="1" xfId="2" applyNumberFormat="1" applyFont="1" applyFill="1" applyBorder="1" applyAlignment="1">
      <alignment horizontal="center"/>
    </xf>
    <xf numFmtId="3" fontId="6" fillId="3" borderId="1" xfId="2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7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4" fillId="4" borderId="3" xfId="8" applyFont="1" applyFill="1" applyBorder="1" applyAlignment="1">
      <alignment horizontal="center" vertical="center"/>
    </xf>
    <xf numFmtId="0" fontId="4" fillId="4" borderId="2" xfId="8" applyFont="1" applyFill="1" applyBorder="1" applyAlignment="1">
      <alignment horizontal="center" vertical="center"/>
    </xf>
    <xf numFmtId="0" fontId="4" fillId="4" borderId="4" xfId="8" applyFont="1" applyFill="1" applyBorder="1" applyAlignment="1">
      <alignment horizontal="center" vertical="center"/>
    </xf>
    <xf numFmtId="0" fontId="4" fillId="4" borderId="5" xfId="8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7" fillId="5" borderId="0" xfId="1" applyFont="1" applyFill="1" applyAlignment="1">
      <alignment horizontal="center" vertical="center" wrapText="1"/>
    </xf>
    <xf numFmtId="0" fontId="8" fillId="5" borderId="0" xfId="15" applyFont="1" applyFill="1" applyAlignment="1">
      <alignment horizont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8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0" xfId="15" applyFont="1" applyFill="1" applyBorder="1" applyAlignment="1">
      <alignment horizontal="center" vertical="center" wrapText="1"/>
    </xf>
    <xf numFmtId="0" fontId="4" fillId="0" borderId="1" xfId="1" applyFont="1" applyBorder="1"/>
    <xf numFmtId="0" fontId="3" fillId="0" borderId="1" xfId="8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" xfId="0" applyNumberFormat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0" borderId="0" xfId="0" applyNumberFormat="1" applyFill="1" applyBorder="1"/>
    <xf numFmtId="15" fontId="3" fillId="0" borderId="0" xfId="1" applyNumberFormat="1" applyFont="1"/>
  </cellXfs>
  <cellStyles count="17">
    <cellStyle name="Cancel" xfId="4"/>
    <cellStyle name="Estilo 1" xfId="5"/>
    <cellStyle name="Euro" xfId="6"/>
    <cellStyle name="Millares 2" xfId="7"/>
    <cellStyle name="Normal" xfId="0" builtinId="0"/>
    <cellStyle name="Normal 2" xfId="2"/>
    <cellStyle name="Normal 2 2" xfId="8"/>
    <cellStyle name="Normal 2 3" xfId="3"/>
    <cellStyle name="Normal 2 3 2" xfId="9"/>
    <cellStyle name="Normal 3" xfId="10"/>
    <cellStyle name="Normal 4" xfId="11"/>
    <cellStyle name="Normal 5" xfId="12"/>
    <cellStyle name="Normal 6" xfId="13"/>
    <cellStyle name="Normal 7" xfId="1"/>
    <cellStyle name="Normal 7 2" xfId="14"/>
    <cellStyle name="Normal 8" xfId="1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INCIDENCIA LEPTOSPIROSIS AÑO 2002-2020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pPr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marker>
          <c:cat>
            <c:multiLvlStrRef>
              <c:f>'Leptospira (2)'!$D$2:$V$3</c:f>
              <c:multiLvlStrCache>
                <c:ptCount val="19"/>
                <c:lvl>
                  <c:pt idx="0">
                    <c:v>24</c:v>
                  </c:pt>
                  <c:pt idx="1">
                    <c:v>26</c:v>
                  </c:pt>
                  <c:pt idx="2">
                    <c:v>18</c:v>
                  </c:pt>
                  <c:pt idx="3">
                    <c:v>25</c:v>
                  </c:pt>
                  <c:pt idx="4">
                    <c:v>45</c:v>
                  </c:pt>
                  <c:pt idx="5">
                    <c:v>52</c:v>
                  </c:pt>
                  <c:pt idx="6">
                    <c:v>99</c:v>
                  </c:pt>
                  <c:pt idx="7">
                    <c:v>94</c:v>
                  </c:pt>
                  <c:pt idx="8">
                    <c:v>174</c:v>
                  </c:pt>
                  <c:pt idx="9">
                    <c:v>93</c:v>
                  </c:pt>
                  <c:pt idx="10">
                    <c:v>43</c:v>
                  </c:pt>
                  <c:pt idx="11">
                    <c:v>34</c:v>
                  </c:pt>
                  <c:pt idx="12">
                    <c:v>46</c:v>
                  </c:pt>
                  <c:pt idx="13">
                    <c:v>19</c:v>
                  </c:pt>
                  <c:pt idx="14">
                    <c:v>31</c:v>
                  </c:pt>
                  <c:pt idx="15">
                    <c:v>25</c:v>
                  </c:pt>
                  <c:pt idx="16">
                    <c:v>29</c:v>
                  </c:pt>
                  <c:pt idx="17">
                    <c:v>76</c:v>
                  </c:pt>
                  <c:pt idx="18">
                    <c:v>83</c:v>
                  </c:pt>
                </c:lvl>
                <c:lvl>
                  <c:pt idx="0">
                    <c:v>2002</c:v>
                  </c:pt>
                  <c:pt idx="1">
                    <c:v>2003</c:v>
                  </c:pt>
                  <c:pt idx="2">
                    <c:v>2004</c:v>
                  </c:pt>
                  <c:pt idx="3">
                    <c:v>2005</c:v>
                  </c:pt>
                  <c:pt idx="4">
                    <c:v>2006</c:v>
                  </c:pt>
                  <c:pt idx="5">
                    <c:v>2007</c:v>
                  </c:pt>
                  <c:pt idx="6">
                    <c:v>2008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2011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</c:lvl>
              </c:multiLvlStrCache>
            </c:multiLvlStrRef>
          </c:cat>
          <c:val>
            <c:numRef>
              <c:f>'Leptospira (2)'!$D$4:$V$4</c:f>
              <c:numCache>
                <c:formatCode>0.0</c:formatCode>
                <c:ptCount val="19"/>
                <c:pt idx="0">
                  <c:v>5.5168240468858842</c:v>
                </c:pt>
                <c:pt idx="1">
                  <c:v>5.9765593841263751</c:v>
                </c:pt>
                <c:pt idx="2">
                  <c:v>4.1376180351644134</c:v>
                </c:pt>
                <c:pt idx="3">
                  <c:v>5.7466917155061301</c:v>
                </c:pt>
                <c:pt idx="4">
                  <c:v>10.344045087911033</c:v>
                </c:pt>
                <c:pt idx="5">
                  <c:v>11.95311876825275</c:v>
                </c:pt>
                <c:pt idx="6">
                  <c:v>21.919870694904183</c:v>
                </c:pt>
                <c:pt idx="7">
                  <c:v>20.691583148246387</c:v>
                </c:pt>
                <c:pt idx="8">
                  <c:v>38.083148206918437</c:v>
                </c:pt>
                <c:pt idx="9">
                  <c:v>20.240668072631355</c:v>
                </c:pt>
                <c:pt idx="10">
                  <c:v>9.3031507391677799</c:v>
                </c:pt>
                <c:pt idx="11">
                  <c:v>7.3162491742321709</c:v>
                </c:pt>
                <c:pt idx="12">
                  <c:v>9.8462065348844661</c:v>
                </c:pt>
                <c:pt idx="13">
                  <c:v>4.0458932054547159</c:v>
                </c:pt>
                <c:pt idx="14">
                  <c:v>6.5677966101694913</c:v>
                </c:pt>
                <c:pt idx="15" formatCode="0.00">
                  <c:v>5.2705366460412995</c:v>
                </c:pt>
                <c:pt idx="16" formatCode="0.00">
                  <c:v>6.0843075218825264</c:v>
                </c:pt>
                <c:pt idx="17" formatCode="0.00">
                  <c:v>15.883233157503156</c:v>
                </c:pt>
                <c:pt idx="18" formatCode="0.00">
                  <c:v>17.39943441356569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C-409E-8A40-F767ACBB9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974720"/>
        <c:axId val="431971456"/>
      </c:lineChart>
      <c:catAx>
        <c:axId val="43197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CO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1971456"/>
        <c:crosses val="autoZero"/>
        <c:auto val="1"/>
        <c:lblAlgn val="ctr"/>
        <c:lblOffset val="100"/>
        <c:noMultiLvlLbl val="0"/>
      </c:catAx>
      <c:valAx>
        <c:axId val="43197145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lang="es-CO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19747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" l="0.70000000000000095" r="0.70000000000000095" t="0.75000000000000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56992727687794E-2"/>
          <c:y val="9.5875139353400196E-2"/>
          <c:w val="0.90303030303030296"/>
          <c:h val="0.82943143812709097"/>
        </c:manualLayout>
      </c:layout>
      <c:barChart>
        <c:barDir val="col"/>
        <c:grouping val="clustered"/>
        <c:varyColors val="0"/>
        <c:ser>
          <c:idx val="2"/>
          <c:order val="0"/>
          <c:tx>
            <c:v>2011</c:v>
          </c:tx>
          <c:invertIfNegative val="0"/>
          <c:val>
            <c:numRef>
              <c:f>[5]EVENTOS2011!$C$19:$BB$19</c:f>
              <c:numCache>
                <c:formatCode>General</c:formatCode>
                <c:ptCount val="52"/>
                <c:pt idx="0">
                  <c:v>1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3</c:v>
                </c:pt>
                <c:pt idx="37">
                  <c:v>5</c:v>
                </c:pt>
                <c:pt idx="38">
                  <c:v>3</c:v>
                </c:pt>
                <c:pt idx="39">
                  <c:v>4</c:v>
                </c:pt>
                <c:pt idx="40">
                  <c:v>1</c:v>
                </c:pt>
                <c:pt idx="41">
                  <c:v>2</c:v>
                </c:pt>
                <c:pt idx="42">
                  <c:v>1</c:v>
                </c:pt>
                <c:pt idx="43">
                  <c:v>4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5</c:v>
                </c:pt>
                <c:pt idx="5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9-4440-BD8A-039E5734678F}"/>
            </c:ext>
          </c:extLst>
        </c:ser>
        <c:ser>
          <c:idx val="0"/>
          <c:order val="1"/>
          <c:tx>
            <c:v>2012</c:v>
          </c:tx>
          <c:invertIfNegative val="0"/>
          <c:val>
            <c:numRef>
              <c:f>[5]EVENTOS2012!$C$19:$BB$19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9-4440-BD8A-039E57346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967104"/>
        <c:axId val="431962208"/>
      </c:barChart>
      <c:lineChart>
        <c:grouping val="standard"/>
        <c:varyColors val="0"/>
        <c:ser>
          <c:idx val="1"/>
          <c:order val="2"/>
          <c:tx>
            <c:v>2013</c:v>
          </c:tx>
          <c:marker>
            <c:symbol val="none"/>
          </c:marker>
          <c:val>
            <c:numRef>
              <c:f>[5]EVENTOS2013!$C$19:$J$19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79-4440-BD8A-039E5734678F}"/>
            </c:ext>
          </c:extLst>
        </c:ser>
        <c:ser>
          <c:idx val="3"/>
          <c:order val="3"/>
          <c:tx>
            <c:v>2014</c:v>
          </c:tx>
          <c:marker>
            <c:symbol val="none"/>
          </c:marker>
          <c:val>
            <c:numRef>
              <c:f>[5]EVENTOS2014!$C$21:$G$21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79-4440-BD8A-039E57346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967104"/>
        <c:axId val="431962208"/>
      </c:lineChart>
      <c:catAx>
        <c:axId val="43196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CO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1962208"/>
        <c:crosses val="autoZero"/>
        <c:auto val="1"/>
        <c:lblAlgn val="ctr"/>
        <c:lblOffset val="100"/>
        <c:noMultiLvlLbl val="0"/>
      </c:catAx>
      <c:valAx>
        <c:axId val="431962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CO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1967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363747713354797"/>
          <c:y val="3.6789297658863303E-2"/>
          <c:w val="8.9394098464964794E-2"/>
          <c:h val="0.26086956521739402"/>
        </c:manualLayout>
      </c:layout>
      <c:overlay val="0"/>
      <c:txPr>
        <a:bodyPr/>
        <a:lstStyle/>
        <a:p>
          <a:pPr>
            <a:defRPr lang="es-CO"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" l="0.70000000000000095" r="0.70000000000000095" t="0.75000000000000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Leptospirosis,</a:t>
            </a:r>
          </a:p>
          <a:p>
            <a:pPr>
              <a:defRPr/>
            </a:pPr>
            <a:r>
              <a:rPr lang="es-ES"/>
              <a:t>Año</a:t>
            </a:r>
            <a:r>
              <a:rPr lang="es-ES" baseline="0"/>
              <a:t> </a:t>
            </a:r>
            <a:r>
              <a:rPr lang="es-ES"/>
              <a:t> 2018, </a:t>
            </a:r>
            <a:r>
              <a:rPr lang="es-ES" baseline="0"/>
              <a:t>2019, 2020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'Leptospira (2)'!$C$42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'Leptospira (2)'!$D$36:$BC$37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</c:lvl>
                <c:lvl>
                  <c:pt idx="0">
                    <c:v>Semana epidemiologica</c:v>
                  </c:pt>
                  <c:pt idx="27">
                    <c:v>0</c:v>
                  </c:pt>
                </c:lvl>
              </c:multiLvlStrCache>
            </c:multiLvlStrRef>
          </c:cat>
          <c:val>
            <c:numRef>
              <c:f>'Leptospira (2)'!$D$42:$BC$42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B-4950-99DA-3E82F7FD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1974176"/>
        <c:axId val="431965472"/>
      </c:barChart>
      <c:lineChart>
        <c:grouping val="standard"/>
        <c:varyColors val="0"/>
        <c:ser>
          <c:idx val="5"/>
          <c:order val="5"/>
          <c:tx>
            <c:strRef>
              <c:f>'Leptospira (2)'!$C$43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'Leptospira (2)'!$D$36:$BC$37</c:f>
              <c:multiLvlStrCache>
                <c:ptCount val="5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</c:lvl>
                <c:lvl>
                  <c:pt idx="0">
                    <c:v>Semana epidemiologica</c:v>
                  </c:pt>
                  <c:pt idx="27">
                    <c:v>0</c:v>
                  </c:pt>
                </c:lvl>
              </c:multiLvlStrCache>
            </c:multiLvlStrRef>
          </c:cat>
          <c:val>
            <c:numRef>
              <c:f>'Leptospira (2)'!$D$43:$BC$43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4</c:v>
                </c:pt>
                <c:pt idx="35">
                  <c:v>1</c:v>
                </c:pt>
                <c:pt idx="36">
                  <c:v>0</c:v>
                </c:pt>
                <c:pt idx="37">
                  <c:v>4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BB-4950-99DA-3E82F7FD53A9}"/>
            </c:ext>
          </c:extLst>
        </c:ser>
        <c:ser>
          <c:idx val="6"/>
          <c:order val="6"/>
          <c:tx>
            <c:strRef>
              <c:f>'Leptospira (2)'!$C$44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'Leptospira (2)'!$D$44:$BC$44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0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0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BB-4950-99DA-3E82F7FD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974176"/>
        <c:axId val="4319654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'Leptospira (2)'!$C$38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'Leptospira (2)'!$D$36:$BC$37</c15:sqref>
                        </c15:formulaRef>
                      </c:ext>
                    </c:extLst>
                    <c:multiLvlStrCache>
                      <c:ptCount val="52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  <c:pt idx="31">
                          <c:v>32</c:v>
                        </c:pt>
                        <c:pt idx="32">
                          <c:v>33</c:v>
                        </c:pt>
                        <c:pt idx="33">
                          <c:v>34</c:v>
                        </c:pt>
                        <c:pt idx="34">
                          <c:v>35</c:v>
                        </c:pt>
                        <c:pt idx="35">
                          <c:v>36</c:v>
                        </c:pt>
                        <c:pt idx="36">
                          <c:v>37</c:v>
                        </c:pt>
                        <c:pt idx="37">
                          <c:v>38</c:v>
                        </c:pt>
                        <c:pt idx="38">
                          <c:v>39</c:v>
                        </c:pt>
                        <c:pt idx="39">
                          <c:v>40</c:v>
                        </c:pt>
                        <c:pt idx="40">
                          <c:v>41</c:v>
                        </c:pt>
                        <c:pt idx="41">
                          <c:v>42</c:v>
                        </c:pt>
                        <c:pt idx="42">
                          <c:v>43</c:v>
                        </c:pt>
                        <c:pt idx="43">
                          <c:v>44</c:v>
                        </c:pt>
                        <c:pt idx="44">
                          <c:v>45</c:v>
                        </c:pt>
                        <c:pt idx="45">
                          <c:v>46</c:v>
                        </c:pt>
                        <c:pt idx="46">
                          <c:v>47</c:v>
                        </c:pt>
                        <c:pt idx="47">
                          <c:v>48</c:v>
                        </c:pt>
                        <c:pt idx="48">
                          <c:v>49</c:v>
                        </c:pt>
                        <c:pt idx="49">
                          <c:v>50</c:v>
                        </c:pt>
                        <c:pt idx="50">
                          <c:v>51</c:v>
                        </c:pt>
                        <c:pt idx="51">
                          <c:v>52</c:v>
                        </c:pt>
                      </c:lvl>
                      <c:lvl>
                        <c:pt idx="0">
                          <c:v>Semana epidemiologica</c:v>
                        </c:pt>
                        <c:pt idx="27">
                          <c:v>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'Leptospira (2)'!$D$38:$AC$38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3</c:v>
                      </c:pt>
                      <c:pt idx="19">
                        <c:v>0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0</c:v>
                      </c:pt>
                      <c:pt idx="24">
                        <c:v>3</c:v>
                      </c:pt>
                      <c:pt idx="25">
                        <c:v>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0DBB-4950-99DA-3E82F7FD53A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'Leptospira (2)'!$C$39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'Leptospira (2)'!$D$36:$BC$37</c15:sqref>
                        </c15:formulaRef>
                      </c:ext>
                    </c:extLst>
                    <c:multiLvlStrCache>
                      <c:ptCount val="52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  <c:pt idx="31">
                          <c:v>32</c:v>
                        </c:pt>
                        <c:pt idx="32">
                          <c:v>33</c:v>
                        </c:pt>
                        <c:pt idx="33">
                          <c:v>34</c:v>
                        </c:pt>
                        <c:pt idx="34">
                          <c:v>35</c:v>
                        </c:pt>
                        <c:pt idx="35">
                          <c:v>36</c:v>
                        </c:pt>
                        <c:pt idx="36">
                          <c:v>37</c:v>
                        </c:pt>
                        <c:pt idx="37">
                          <c:v>38</c:v>
                        </c:pt>
                        <c:pt idx="38">
                          <c:v>39</c:v>
                        </c:pt>
                        <c:pt idx="39">
                          <c:v>40</c:v>
                        </c:pt>
                        <c:pt idx="40">
                          <c:v>41</c:v>
                        </c:pt>
                        <c:pt idx="41">
                          <c:v>42</c:v>
                        </c:pt>
                        <c:pt idx="42">
                          <c:v>43</c:v>
                        </c:pt>
                        <c:pt idx="43">
                          <c:v>44</c:v>
                        </c:pt>
                        <c:pt idx="44">
                          <c:v>45</c:v>
                        </c:pt>
                        <c:pt idx="45">
                          <c:v>46</c:v>
                        </c:pt>
                        <c:pt idx="46">
                          <c:v>47</c:v>
                        </c:pt>
                        <c:pt idx="47">
                          <c:v>48</c:v>
                        </c:pt>
                        <c:pt idx="48">
                          <c:v>49</c:v>
                        </c:pt>
                        <c:pt idx="49">
                          <c:v>50</c:v>
                        </c:pt>
                        <c:pt idx="50">
                          <c:v>51</c:v>
                        </c:pt>
                        <c:pt idx="51">
                          <c:v>52</c:v>
                        </c:pt>
                      </c:lvl>
                      <c:lvl>
                        <c:pt idx="0">
                          <c:v>Semana epidemiologica</c:v>
                        </c:pt>
                        <c:pt idx="27">
                          <c:v>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'Leptospira (2)'!$D$39:$AC$39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1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DBB-4950-99DA-3E82F7FD53A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'Leptospira (2)'!$C$40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'Leptospira (2)'!$D$36:$BC$37</c15:sqref>
                        </c15:formulaRef>
                      </c:ext>
                    </c:extLst>
                    <c:multiLvlStrCache>
                      <c:ptCount val="52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  <c:pt idx="31">
                          <c:v>32</c:v>
                        </c:pt>
                        <c:pt idx="32">
                          <c:v>33</c:v>
                        </c:pt>
                        <c:pt idx="33">
                          <c:v>34</c:v>
                        </c:pt>
                        <c:pt idx="34">
                          <c:v>35</c:v>
                        </c:pt>
                        <c:pt idx="35">
                          <c:v>36</c:v>
                        </c:pt>
                        <c:pt idx="36">
                          <c:v>37</c:v>
                        </c:pt>
                        <c:pt idx="37">
                          <c:v>38</c:v>
                        </c:pt>
                        <c:pt idx="38">
                          <c:v>39</c:v>
                        </c:pt>
                        <c:pt idx="39">
                          <c:v>40</c:v>
                        </c:pt>
                        <c:pt idx="40">
                          <c:v>41</c:v>
                        </c:pt>
                        <c:pt idx="41">
                          <c:v>42</c:v>
                        </c:pt>
                        <c:pt idx="42">
                          <c:v>43</c:v>
                        </c:pt>
                        <c:pt idx="43">
                          <c:v>44</c:v>
                        </c:pt>
                        <c:pt idx="44">
                          <c:v>45</c:v>
                        </c:pt>
                        <c:pt idx="45">
                          <c:v>46</c:v>
                        </c:pt>
                        <c:pt idx="46">
                          <c:v>47</c:v>
                        </c:pt>
                        <c:pt idx="47">
                          <c:v>48</c:v>
                        </c:pt>
                        <c:pt idx="48">
                          <c:v>49</c:v>
                        </c:pt>
                        <c:pt idx="49">
                          <c:v>50</c:v>
                        </c:pt>
                        <c:pt idx="50">
                          <c:v>51</c:v>
                        </c:pt>
                        <c:pt idx="51">
                          <c:v>52</c:v>
                        </c:pt>
                      </c:lvl>
                      <c:lvl>
                        <c:pt idx="0">
                          <c:v>Semana epidemiologica</c:v>
                        </c:pt>
                        <c:pt idx="27">
                          <c:v>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'Leptospira (2)'!$D$40:$AC$40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2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2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DBB-4950-99DA-3E82F7FD53A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'Leptospira (2)'!$C$41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'Leptospira (2)'!$D$36:$BC$37</c15:sqref>
                        </c15:formulaRef>
                      </c:ext>
                    </c:extLst>
                    <c:multiLvlStrCache>
                      <c:ptCount val="52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  <c:pt idx="16">
                          <c:v>17</c:v>
                        </c:pt>
                        <c:pt idx="17">
                          <c:v>18</c:v>
                        </c:pt>
                        <c:pt idx="18">
                          <c:v>19</c:v>
                        </c:pt>
                        <c:pt idx="19">
                          <c:v>20</c:v>
                        </c:pt>
                        <c:pt idx="20">
                          <c:v>21</c:v>
                        </c:pt>
                        <c:pt idx="21">
                          <c:v>22</c:v>
                        </c:pt>
                        <c:pt idx="22">
                          <c:v>23</c:v>
                        </c:pt>
                        <c:pt idx="23">
                          <c:v>24</c:v>
                        </c:pt>
                        <c:pt idx="24">
                          <c:v>25</c:v>
                        </c:pt>
                        <c:pt idx="25">
                          <c:v>26</c:v>
                        </c:pt>
                        <c:pt idx="26">
                          <c:v>27</c:v>
                        </c:pt>
                        <c:pt idx="27">
                          <c:v>28</c:v>
                        </c:pt>
                        <c:pt idx="28">
                          <c:v>29</c:v>
                        </c:pt>
                        <c:pt idx="29">
                          <c:v>30</c:v>
                        </c:pt>
                        <c:pt idx="30">
                          <c:v>31</c:v>
                        </c:pt>
                        <c:pt idx="31">
                          <c:v>32</c:v>
                        </c:pt>
                        <c:pt idx="32">
                          <c:v>33</c:v>
                        </c:pt>
                        <c:pt idx="33">
                          <c:v>34</c:v>
                        </c:pt>
                        <c:pt idx="34">
                          <c:v>35</c:v>
                        </c:pt>
                        <c:pt idx="35">
                          <c:v>36</c:v>
                        </c:pt>
                        <c:pt idx="36">
                          <c:v>37</c:v>
                        </c:pt>
                        <c:pt idx="37">
                          <c:v>38</c:v>
                        </c:pt>
                        <c:pt idx="38">
                          <c:v>39</c:v>
                        </c:pt>
                        <c:pt idx="39">
                          <c:v>40</c:v>
                        </c:pt>
                        <c:pt idx="40">
                          <c:v>41</c:v>
                        </c:pt>
                        <c:pt idx="41">
                          <c:v>42</c:v>
                        </c:pt>
                        <c:pt idx="42">
                          <c:v>43</c:v>
                        </c:pt>
                        <c:pt idx="43">
                          <c:v>44</c:v>
                        </c:pt>
                        <c:pt idx="44">
                          <c:v>45</c:v>
                        </c:pt>
                        <c:pt idx="45">
                          <c:v>46</c:v>
                        </c:pt>
                        <c:pt idx="46">
                          <c:v>47</c:v>
                        </c:pt>
                        <c:pt idx="47">
                          <c:v>48</c:v>
                        </c:pt>
                        <c:pt idx="48">
                          <c:v>49</c:v>
                        </c:pt>
                        <c:pt idx="49">
                          <c:v>50</c:v>
                        </c:pt>
                        <c:pt idx="50">
                          <c:v>51</c:v>
                        </c:pt>
                        <c:pt idx="51">
                          <c:v>52</c:v>
                        </c:pt>
                      </c:lvl>
                      <c:lvl>
                        <c:pt idx="0">
                          <c:v>Semana epidemiologica</c:v>
                        </c:pt>
                        <c:pt idx="27">
                          <c:v>0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'Leptospira (2)'!$D$41:$AC$41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DBB-4950-99DA-3E82F7FD53A9}"/>
                  </c:ext>
                </c:extLst>
              </c15:ser>
            </c15:filteredLineSeries>
          </c:ext>
        </c:extLst>
      </c:lineChart>
      <c:catAx>
        <c:axId val="4319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65472"/>
        <c:crosses val="autoZero"/>
        <c:auto val="1"/>
        <c:lblAlgn val="ctr"/>
        <c:lblOffset val="100"/>
        <c:noMultiLvlLbl val="0"/>
      </c:catAx>
      <c:valAx>
        <c:axId val="43196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7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10</xdr:row>
      <xdr:rowOff>66675</xdr:rowOff>
    </xdr:from>
    <xdr:to>
      <xdr:col>11</xdr:col>
      <xdr:colOff>381001</xdr:colOff>
      <xdr:row>29</xdr:row>
      <xdr:rowOff>47625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66675</xdr:colOff>
      <xdr:row>13</xdr:row>
      <xdr:rowOff>28575</xdr:rowOff>
    </xdr:from>
    <xdr:to>
      <xdr:col>44</xdr:col>
      <xdr:colOff>104775</xdr:colOff>
      <xdr:row>30</xdr:row>
      <xdr:rowOff>123825</xdr:rowOff>
    </xdr:to>
    <xdr:graphicFrame macro="">
      <xdr:nvGraphicFramePr>
        <xdr:cNvPr id="3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304801</xdr:colOff>
      <xdr:row>10</xdr:row>
      <xdr:rowOff>128587</xdr:rowOff>
    </xdr:from>
    <xdr:to>
      <xdr:col>23</xdr:col>
      <xdr:colOff>276225</xdr:colOff>
      <xdr:row>28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wily%202002/Programaci&#243;n/Subsidiado/05S_PLANIFICACI&#211;NMUJERES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wily%202002/Programaci&#243;n/Subsidiado/12S_VISU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wily%202002/Programaci&#243;n/Programacion%202002/02S_DETARTRA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SIVIGILA/Alerta_Sivigila_sem%204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SIVIGILA/ALERTA%20SIVIGILA%20SEM%2011%20D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ONCEPCIÓ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ARTAMEN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UARI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2011"/>
      <sheetName val="EVENTOS2012"/>
      <sheetName val="EVENTOS2013"/>
      <sheetName val="DENGUE"/>
      <sheetName val="CanalEndemicoDengue"/>
      <sheetName val="Malaria"/>
      <sheetName val="ERA"/>
      <sheetName val="EDA"/>
      <sheetName val="Varicela"/>
      <sheetName val="TBC"/>
      <sheetName val="VIH-SIDA"/>
      <sheetName val="SIFILIS"/>
      <sheetName val="BPN"/>
      <sheetName val="Leptospira"/>
      <sheetName val="EXPOSICION RABICA"/>
      <sheetName val="INTOXICACIONES"/>
      <sheetName val="ANOMALIAS CONGENITAS"/>
      <sheetName val="MME"/>
      <sheetName val="VIF-VS"/>
      <sheetName val="Acumulado SIVIGILA"/>
      <sheetName val="EVENTOS2010"/>
      <sheetName val="CanalEndemicoDengue2013"/>
      <sheetName val="Inmunoprevenibles"/>
    </sheetNames>
    <sheetDataSet>
      <sheetData sheetId="0">
        <row r="9">
          <cell r="BC9">
            <v>0</v>
          </cell>
        </row>
      </sheetData>
      <sheetData sheetId="1">
        <row r="7">
          <cell r="BC7">
            <v>174</v>
          </cell>
        </row>
        <row r="19">
          <cell r="BC19">
            <v>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2011"/>
      <sheetName val="EVENTOS2012"/>
      <sheetName val="DENGUE"/>
      <sheetName val="EVENTOS2013"/>
      <sheetName val="EVENTOS2014"/>
      <sheetName val="EVENTOS 2015"/>
      <sheetName val="CanalEndemicoDengue"/>
      <sheetName val="Malaria"/>
      <sheetName val="ERA"/>
      <sheetName val="ERA&lt;6años"/>
      <sheetName val="EDA&lt;6años"/>
      <sheetName val="EDA"/>
      <sheetName val="Inmunoprevenibles"/>
      <sheetName val="Varicela"/>
      <sheetName val="TBC"/>
      <sheetName val="VIH-SIDA"/>
      <sheetName val="SIFILIS"/>
      <sheetName val="BPN"/>
      <sheetName val="Leptospira"/>
      <sheetName val="EXPOSICION RABICA"/>
      <sheetName val="INTOXICACIONES"/>
      <sheetName val="ANOMALIAS CONGENITAS"/>
      <sheetName val="MME"/>
      <sheetName val="VIF-VS"/>
      <sheetName val="ETAS"/>
      <sheetName val="Informe de compatibilidad"/>
    </sheetNames>
    <sheetDataSet>
      <sheetData sheetId="0" refreshError="1">
        <row r="19">
          <cell r="C19">
            <v>1</v>
          </cell>
          <cell r="D19">
            <v>9</v>
          </cell>
          <cell r="E19">
            <v>3</v>
          </cell>
          <cell r="F19">
            <v>3</v>
          </cell>
          <cell r="G19">
            <v>2</v>
          </cell>
          <cell r="H19">
            <v>0</v>
          </cell>
          <cell r="I19">
            <v>1</v>
          </cell>
          <cell r="J19">
            <v>2</v>
          </cell>
          <cell r="K19">
            <v>0</v>
          </cell>
          <cell r="L19">
            <v>3</v>
          </cell>
          <cell r="M19">
            <v>3</v>
          </cell>
          <cell r="N19">
            <v>0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  <cell r="S19">
            <v>0</v>
          </cell>
          <cell r="T19">
            <v>3</v>
          </cell>
          <cell r="U19">
            <v>2</v>
          </cell>
          <cell r="V19">
            <v>0</v>
          </cell>
          <cell r="W19">
            <v>0</v>
          </cell>
          <cell r="X19">
            <v>1</v>
          </cell>
          <cell r="Y19">
            <v>1</v>
          </cell>
          <cell r="Z19">
            <v>2</v>
          </cell>
          <cell r="AA19">
            <v>1</v>
          </cell>
          <cell r="AB19">
            <v>1</v>
          </cell>
          <cell r="AC19">
            <v>0</v>
          </cell>
          <cell r="AD19">
            <v>3</v>
          </cell>
          <cell r="AE19">
            <v>2</v>
          </cell>
          <cell r="AF19">
            <v>2</v>
          </cell>
          <cell r="AG19">
            <v>1</v>
          </cell>
          <cell r="AH19">
            <v>1</v>
          </cell>
          <cell r="AI19">
            <v>2</v>
          </cell>
          <cell r="AJ19">
            <v>1</v>
          </cell>
          <cell r="AK19">
            <v>2</v>
          </cell>
          <cell r="AL19">
            <v>0</v>
          </cell>
          <cell r="AM19">
            <v>3</v>
          </cell>
          <cell r="AN19">
            <v>5</v>
          </cell>
          <cell r="AO19">
            <v>3</v>
          </cell>
          <cell r="AP19">
            <v>4</v>
          </cell>
          <cell r="AQ19">
            <v>1</v>
          </cell>
          <cell r="AR19">
            <v>2</v>
          </cell>
          <cell r="AS19">
            <v>1</v>
          </cell>
          <cell r="AT19">
            <v>4</v>
          </cell>
          <cell r="AU19">
            <v>1</v>
          </cell>
          <cell r="AV19">
            <v>1</v>
          </cell>
          <cell r="AW19">
            <v>2</v>
          </cell>
          <cell r="AX19">
            <v>2</v>
          </cell>
          <cell r="AY19">
            <v>0</v>
          </cell>
          <cell r="AZ19">
            <v>2</v>
          </cell>
          <cell r="BA19">
            <v>5</v>
          </cell>
          <cell r="BB19">
            <v>3</v>
          </cell>
        </row>
      </sheetData>
      <sheetData sheetId="1" refreshError="1">
        <row r="19">
          <cell r="C19">
            <v>2</v>
          </cell>
          <cell r="D19">
            <v>0</v>
          </cell>
          <cell r="E19">
            <v>1</v>
          </cell>
          <cell r="F19">
            <v>1</v>
          </cell>
          <cell r="G19">
            <v>0</v>
          </cell>
          <cell r="H19">
            <v>2</v>
          </cell>
          <cell r="I19">
            <v>0</v>
          </cell>
          <cell r="J19">
            <v>2</v>
          </cell>
          <cell r="K19">
            <v>1</v>
          </cell>
          <cell r="L19">
            <v>1</v>
          </cell>
          <cell r="M19">
            <v>1</v>
          </cell>
          <cell r="N19">
            <v>0</v>
          </cell>
          <cell r="O19">
            <v>1</v>
          </cell>
          <cell r="P19">
            <v>1</v>
          </cell>
          <cell r="Q19">
            <v>1</v>
          </cell>
          <cell r="R19">
            <v>2</v>
          </cell>
          <cell r="S19">
            <v>0</v>
          </cell>
          <cell r="T19">
            <v>2</v>
          </cell>
          <cell r="U19">
            <v>1</v>
          </cell>
          <cell r="V19">
            <v>1</v>
          </cell>
          <cell r="W19">
            <v>1</v>
          </cell>
          <cell r="X19">
            <v>4</v>
          </cell>
          <cell r="Y19">
            <v>0</v>
          </cell>
          <cell r="Z19">
            <v>1</v>
          </cell>
          <cell r="AA19">
            <v>1</v>
          </cell>
          <cell r="AB19">
            <v>0</v>
          </cell>
          <cell r="AC19">
            <v>0</v>
          </cell>
          <cell r="AD19">
            <v>1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1</v>
          </cell>
          <cell r="AR19">
            <v>0</v>
          </cell>
          <cell r="AS19">
            <v>2</v>
          </cell>
          <cell r="AT19">
            <v>1</v>
          </cell>
          <cell r="AU19">
            <v>0</v>
          </cell>
          <cell r="AV19">
            <v>1</v>
          </cell>
          <cell r="AW19">
            <v>2</v>
          </cell>
          <cell r="AX19">
            <v>2</v>
          </cell>
          <cell r="AY19">
            <v>0</v>
          </cell>
          <cell r="AZ19">
            <v>1</v>
          </cell>
          <cell r="BA19">
            <v>1</v>
          </cell>
          <cell r="BB19">
            <v>2</v>
          </cell>
        </row>
      </sheetData>
      <sheetData sheetId="2" refreshError="1"/>
      <sheetData sheetId="3" refreshError="1">
        <row r="19">
          <cell r="C19">
            <v>0</v>
          </cell>
          <cell r="D19">
            <v>4</v>
          </cell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1</v>
          </cell>
          <cell r="BC19">
            <v>34</v>
          </cell>
        </row>
      </sheetData>
      <sheetData sheetId="4" refreshError="1">
        <row r="21"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BD21">
            <v>46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luz" refreshedDate="43556.996332175928" createdVersion="5" refreshedVersion="5" minRefreshableVersion="3" recordCount="6">
  <cacheSource type="worksheet">
    <worksheetSource ref="D37:O43" sheet="Leptospira (2)"/>
  </cacheSource>
  <cacheFields count="12">
    <cacheField name="1" numFmtId="0">
      <sharedItems containsSemiMixedTypes="0" containsString="0" containsNumber="1" containsInteger="1" minValue="0" maxValue="1"/>
    </cacheField>
    <cacheField name="2" numFmtId="0">
      <sharedItems containsSemiMixedTypes="0" containsString="0" containsNumber="1" containsInteger="1" minValue="0" maxValue="3"/>
    </cacheField>
    <cacheField name="3" numFmtId="0">
      <sharedItems containsSemiMixedTypes="0" containsString="0" containsNumber="1" containsInteger="1" minValue="0" maxValue="3"/>
    </cacheField>
    <cacheField name="4" numFmtId="0">
      <sharedItems containsSemiMixedTypes="0" containsString="0" containsNumber="1" containsInteger="1" minValue="0" maxValue="4"/>
    </cacheField>
    <cacheField name="5" numFmtId="0">
      <sharedItems containsSemiMixedTypes="0" containsString="0" containsNumber="1" containsInteger="1" minValue="0" maxValue="1"/>
    </cacheField>
    <cacheField name="6" numFmtId="0">
      <sharedItems containsSemiMixedTypes="0" containsString="0" containsNumber="1" containsInteger="1" minValue="0" maxValue="3"/>
    </cacheField>
    <cacheField name="7" numFmtId="0">
      <sharedItems containsSemiMixedTypes="0" containsString="0" containsNumber="1" containsInteger="1" minValue="0" maxValue="2"/>
    </cacheField>
    <cacheField name="8" numFmtId="0">
      <sharedItems containsSemiMixedTypes="0" containsString="0" containsNumber="1" containsInteger="1" minValue="0" maxValue="1"/>
    </cacheField>
    <cacheField name="9" numFmtId="0">
      <sharedItems containsSemiMixedTypes="0" containsString="0" containsNumber="1" containsInteger="1" minValue="0" maxValue="3"/>
    </cacheField>
    <cacheField name="10" numFmtId="0">
      <sharedItems containsSemiMixedTypes="0" containsString="0" containsNumber="1" containsInteger="1" minValue="0" maxValue="2"/>
    </cacheField>
    <cacheField name="11" numFmtId="0">
      <sharedItems containsSemiMixedTypes="0" containsString="0" containsNumber="1" containsInteger="1" minValue="0" maxValue="3"/>
    </cacheField>
    <cacheField name="12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n v="0"/>
    <n v="0"/>
    <n v="1"/>
    <n v="0"/>
    <n v="0"/>
    <n v="1"/>
    <n v="0"/>
    <n v="1"/>
    <n v="0"/>
    <n v="0"/>
    <n v="1"/>
    <n v="1"/>
  </r>
  <r>
    <n v="1"/>
    <n v="0"/>
    <n v="2"/>
    <n v="0"/>
    <n v="0"/>
    <n v="1"/>
    <n v="0"/>
    <n v="0"/>
    <n v="0"/>
    <n v="0"/>
    <n v="0"/>
    <n v="0"/>
  </r>
  <r>
    <n v="1"/>
    <n v="0"/>
    <n v="0"/>
    <n v="0"/>
    <n v="0"/>
    <n v="0"/>
    <n v="1"/>
    <n v="1"/>
    <n v="1"/>
    <n v="0"/>
    <n v="1"/>
    <n v="0"/>
  </r>
  <r>
    <n v="0"/>
    <n v="0"/>
    <n v="0"/>
    <n v="0"/>
    <n v="0"/>
    <n v="0"/>
    <n v="1"/>
    <n v="0"/>
    <n v="1"/>
    <n v="0"/>
    <n v="1"/>
    <n v="0"/>
  </r>
  <r>
    <n v="0"/>
    <n v="0"/>
    <n v="1"/>
    <n v="1"/>
    <n v="0"/>
    <n v="0"/>
    <n v="0"/>
    <n v="0"/>
    <n v="0"/>
    <n v="0"/>
    <n v="0"/>
    <n v="0"/>
  </r>
  <r>
    <n v="0"/>
    <n v="3"/>
    <n v="3"/>
    <n v="4"/>
    <n v="1"/>
    <n v="3"/>
    <n v="2"/>
    <n v="1"/>
    <n v="3"/>
    <n v="2"/>
    <n v="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20" firstHeaderRow="1" firstDataRow="1" firstDataCol="0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A3" sqref="A3"/>
    </sheetView>
  </sheetViews>
  <sheetFormatPr baseColWidth="10" defaultRowHeight="15" x14ac:dyDescent="0.25"/>
  <sheetData>
    <row r="3" spans="1:3" x14ac:dyDescent="0.25">
      <c r="A3" s="50"/>
      <c r="B3" s="51"/>
      <c r="C3" s="52"/>
    </row>
    <row r="4" spans="1:3" x14ac:dyDescent="0.25">
      <c r="A4" s="53"/>
      <c r="B4" s="54"/>
      <c r="C4" s="55"/>
    </row>
    <row r="5" spans="1:3" x14ac:dyDescent="0.25">
      <c r="A5" s="53"/>
      <c r="B5" s="54"/>
      <c r="C5" s="55"/>
    </row>
    <row r="6" spans="1:3" x14ac:dyDescent="0.25">
      <c r="A6" s="53"/>
      <c r="B6" s="54"/>
      <c r="C6" s="55"/>
    </row>
    <row r="7" spans="1:3" x14ac:dyDescent="0.25">
      <c r="A7" s="53"/>
      <c r="B7" s="54"/>
      <c r="C7" s="55"/>
    </row>
    <row r="8" spans="1:3" x14ac:dyDescent="0.25">
      <c r="A8" s="53"/>
      <c r="B8" s="54"/>
      <c r="C8" s="55"/>
    </row>
    <row r="9" spans="1:3" x14ac:dyDescent="0.25">
      <c r="A9" s="53"/>
      <c r="B9" s="54"/>
      <c r="C9" s="55"/>
    </row>
    <row r="10" spans="1:3" x14ac:dyDescent="0.25">
      <c r="A10" s="53"/>
      <c r="B10" s="54"/>
      <c r="C10" s="55"/>
    </row>
    <row r="11" spans="1:3" x14ac:dyDescent="0.25">
      <c r="A11" s="53"/>
      <c r="B11" s="54"/>
      <c r="C11" s="55"/>
    </row>
    <row r="12" spans="1:3" x14ac:dyDescent="0.25">
      <c r="A12" s="53"/>
      <c r="B12" s="54"/>
      <c r="C12" s="55"/>
    </row>
    <row r="13" spans="1:3" x14ac:dyDescent="0.25">
      <c r="A13" s="53"/>
      <c r="B13" s="54"/>
      <c r="C13" s="55"/>
    </row>
    <row r="14" spans="1:3" x14ac:dyDescent="0.25">
      <c r="A14" s="53"/>
      <c r="B14" s="54"/>
      <c r="C14" s="55"/>
    </row>
    <row r="15" spans="1:3" x14ac:dyDescent="0.25">
      <c r="A15" s="53"/>
      <c r="B15" s="54"/>
      <c r="C15" s="55"/>
    </row>
    <row r="16" spans="1:3" x14ac:dyDescent="0.25">
      <c r="A16" s="53"/>
      <c r="B16" s="54"/>
      <c r="C16" s="55"/>
    </row>
    <row r="17" spans="1:3" x14ac:dyDescent="0.25">
      <c r="A17" s="53"/>
      <c r="B17" s="54"/>
      <c r="C17" s="55"/>
    </row>
    <row r="18" spans="1:3" x14ac:dyDescent="0.25">
      <c r="A18" s="53"/>
      <c r="B18" s="54"/>
      <c r="C18" s="55"/>
    </row>
    <row r="19" spans="1:3" x14ac:dyDescent="0.25">
      <c r="A19" s="53"/>
      <c r="B19" s="54"/>
      <c r="C19" s="55"/>
    </row>
    <row r="20" spans="1:3" x14ac:dyDescent="0.25">
      <c r="A20" s="56"/>
      <c r="B20" s="57"/>
      <c r="C20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tabSelected="1" topLeftCell="A17" workbookViewId="0">
      <selection activeCell="C44" sqref="C44"/>
    </sheetView>
  </sheetViews>
  <sheetFormatPr baseColWidth="10" defaultColWidth="11.42578125" defaultRowHeight="12.75" x14ac:dyDescent="0.2"/>
  <cols>
    <col min="1" max="1" width="9.7109375" style="1" customWidth="1"/>
    <col min="2" max="2" width="11.42578125" style="1"/>
    <col min="3" max="3" width="7.42578125" style="1" bestFit="1" customWidth="1"/>
    <col min="4" max="9" width="7.42578125" style="1" customWidth="1"/>
    <col min="10" max="11" width="7.42578125" style="2" customWidth="1"/>
    <col min="12" max="12" width="7.42578125" style="1" customWidth="1"/>
    <col min="13" max="13" width="5.42578125" style="1" customWidth="1"/>
    <col min="14" max="14" width="6.85546875" style="1" customWidth="1"/>
    <col min="15" max="15" width="8" style="1" customWidth="1"/>
    <col min="16" max="16" width="7.28515625" style="1" customWidth="1"/>
    <col min="17" max="17" width="6.85546875" style="1" customWidth="1"/>
    <col min="18" max="18" width="8.140625" style="1" customWidth="1"/>
    <col min="19" max="19" width="7.7109375" style="1" customWidth="1"/>
    <col min="20" max="20" width="12.140625" style="1" customWidth="1"/>
    <col min="21" max="21" width="9.7109375" style="1" customWidth="1"/>
    <col min="22" max="22" width="8.42578125" style="1" customWidth="1"/>
    <col min="23" max="40" width="5.140625" style="1" customWidth="1"/>
    <col min="41" max="41" width="4" style="1" customWidth="1"/>
    <col min="42" max="42" width="4.140625" style="1" customWidth="1"/>
    <col min="43" max="43" width="3.42578125" style="1" customWidth="1"/>
    <col min="44" max="44" width="3.85546875" style="1" customWidth="1"/>
    <col min="45" max="46" width="4" style="1" customWidth="1"/>
    <col min="47" max="52" width="4.42578125" style="1" customWidth="1"/>
    <col min="53" max="53" width="5" style="1" customWidth="1"/>
    <col min="54" max="54" width="4.85546875" style="1" customWidth="1"/>
    <col min="55" max="55" width="5.42578125" style="1" customWidth="1"/>
    <col min="56" max="16384" width="11.42578125" style="1"/>
  </cols>
  <sheetData>
    <row r="1" spans="1:22" x14ac:dyDescent="0.2">
      <c r="A1" s="14" t="s">
        <v>17</v>
      </c>
      <c r="D1" s="3"/>
      <c r="E1" s="3"/>
      <c r="F1" s="3"/>
      <c r="G1" s="3"/>
      <c r="H1" s="3"/>
      <c r="I1" s="3"/>
    </row>
    <row r="2" spans="1:22" x14ac:dyDescent="0.2">
      <c r="A2" s="13" t="s">
        <v>10</v>
      </c>
      <c r="B2" s="12" t="s">
        <v>9</v>
      </c>
      <c r="C2" s="11"/>
      <c r="D2" s="10" t="s">
        <v>8</v>
      </c>
      <c r="E2" s="10" t="s">
        <v>7</v>
      </c>
      <c r="F2" s="10" t="s">
        <v>6</v>
      </c>
      <c r="G2" s="10">
        <v>2005</v>
      </c>
      <c r="H2" s="10">
        <v>2006</v>
      </c>
      <c r="I2" s="10">
        <v>2007</v>
      </c>
      <c r="J2" s="10">
        <v>2008</v>
      </c>
      <c r="K2" s="10">
        <v>2009</v>
      </c>
      <c r="L2" s="10">
        <v>2010</v>
      </c>
      <c r="M2" s="10">
        <v>2011</v>
      </c>
      <c r="N2" s="10">
        <v>2012</v>
      </c>
      <c r="O2" s="10">
        <v>2013</v>
      </c>
      <c r="P2" s="10">
        <v>2014</v>
      </c>
      <c r="Q2" s="10">
        <v>2015</v>
      </c>
      <c r="R2" s="10">
        <v>2016</v>
      </c>
      <c r="S2" s="10">
        <v>2017</v>
      </c>
      <c r="T2" s="10">
        <v>2018</v>
      </c>
      <c r="U2" s="10">
        <v>2019</v>
      </c>
      <c r="V2" s="10">
        <v>2020</v>
      </c>
    </row>
    <row r="3" spans="1:22" x14ac:dyDescent="0.2">
      <c r="A3" s="2" t="s">
        <v>5</v>
      </c>
      <c r="B3" s="6" t="s">
        <v>4</v>
      </c>
      <c r="C3" s="5" t="s">
        <v>2</v>
      </c>
      <c r="D3" s="8">
        <v>24</v>
      </c>
      <c r="E3" s="8">
        <v>26</v>
      </c>
      <c r="F3" s="9">
        <v>18</v>
      </c>
      <c r="G3" s="9">
        <v>25</v>
      </c>
      <c r="H3" s="9">
        <v>45</v>
      </c>
      <c r="I3" s="9">
        <v>52</v>
      </c>
      <c r="J3" s="8">
        <v>99</v>
      </c>
      <c r="K3" s="8">
        <v>94</v>
      </c>
      <c r="L3" s="8">
        <v>174</v>
      </c>
      <c r="M3" s="8">
        <v>93</v>
      </c>
      <c r="N3" s="8">
        <f>[4]EVENTOS2012!BC19</f>
        <v>43</v>
      </c>
      <c r="O3" s="8">
        <f>[5]EVENTOS2013!BC19</f>
        <v>34</v>
      </c>
      <c r="P3" s="8">
        <f>[5]EVENTOS2014!BD21</f>
        <v>46</v>
      </c>
      <c r="Q3" s="8">
        <v>19</v>
      </c>
      <c r="R3" s="8">
        <v>31</v>
      </c>
      <c r="S3" s="32">
        <v>25</v>
      </c>
      <c r="T3" s="8">
        <v>29</v>
      </c>
      <c r="U3" s="8">
        <v>76</v>
      </c>
      <c r="V3" s="8">
        <v>83</v>
      </c>
    </row>
    <row r="4" spans="1:22" x14ac:dyDescent="0.2">
      <c r="A4" s="2"/>
      <c r="B4" s="6"/>
      <c r="C4" s="5" t="s">
        <v>1</v>
      </c>
      <c r="D4" s="4">
        <f t="shared" ref="D4:I4" si="0">D3/$D$7*100000</f>
        <v>5.5168240468858842</v>
      </c>
      <c r="E4" s="4">
        <f t="shared" si="0"/>
        <v>5.9765593841263751</v>
      </c>
      <c r="F4" s="4">
        <f t="shared" si="0"/>
        <v>4.1376180351644134</v>
      </c>
      <c r="G4" s="4">
        <f t="shared" si="0"/>
        <v>5.7466917155061301</v>
      </c>
      <c r="H4" s="4">
        <f t="shared" si="0"/>
        <v>10.344045087911033</v>
      </c>
      <c r="I4" s="4">
        <f t="shared" si="0"/>
        <v>11.95311876825275</v>
      </c>
      <c r="J4" s="4">
        <f t="shared" ref="J4:Q4" si="1">+J3/J7*100000</f>
        <v>21.919870694904183</v>
      </c>
      <c r="K4" s="4">
        <f t="shared" si="1"/>
        <v>20.691583148246387</v>
      </c>
      <c r="L4" s="4">
        <f t="shared" si="1"/>
        <v>38.083148206918437</v>
      </c>
      <c r="M4" s="4">
        <f t="shared" si="1"/>
        <v>20.240668072631355</v>
      </c>
      <c r="N4" s="4">
        <f t="shared" si="1"/>
        <v>9.3031507391677799</v>
      </c>
      <c r="O4" s="4">
        <f t="shared" si="1"/>
        <v>7.3162491742321709</v>
      </c>
      <c r="P4" s="4">
        <f t="shared" si="1"/>
        <v>9.8462065348844661</v>
      </c>
      <c r="Q4" s="4">
        <f t="shared" si="1"/>
        <v>4.0458932054547159</v>
      </c>
      <c r="R4" s="4">
        <f t="shared" ref="R4" si="2">+R3/R7*100000</f>
        <v>6.5677966101694913</v>
      </c>
      <c r="S4" s="30">
        <f t="shared" ref="S4:T4" si="3">+S3/S7*100000</f>
        <v>5.2705366460412995</v>
      </c>
      <c r="T4" s="30">
        <f t="shared" si="3"/>
        <v>6.0843075218825264</v>
      </c>
      <c r="U4" s="30">
        <f t="shared" ref="U4:V4" si="4">+U3/U7*100000</f>
        <v>15.883233157503156</v>
      </c>
      <c r="V4" s="30">
        <f t="shared" si="4"/>
        <v>17.39943441356569</v>
      </c>
    </row>
    <row r="5" spans="1:22" x14ac:dyDescent="0.2">
      <c r="A5" s="2"/>
      <c r="B5" s="6" t="s">
        <v>3</v>
      </c>
      <c r="C5" s="5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7">
        <v>1</v>
      </c>
      <c r="O5" s="7">
        <v>1</v>
      </c>
      <c r="P5" s="7">
        <v>0</v>
      </c>
      <c r="Q5" s="8">
        <v>0</v>
      </c>
      <c r="R5" s="8">
        <v>2</v>
      </c>
      <c r="S5" s="8">
        <v>2</v>
      </c>
      <c r="T5" s="8">
        <v>1</v>
      </c>
      <c r="U5" s="8">
        <v>2</v>
      </c>
      <c r="V5" s="8">
        <v>0</v>
      </c>
    </row>
    <row r="6" spans="1:22" x14ac:dyDescent="0.2">
      <c r="A6" s="2"/>
      <c r="B6" s="16"/>
      <c r="C6" s="17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>
        <f t="shared" ref="N6:T6" si="5">+N5/N7*100000</f>
        <v>0.21635234277134369</v>
      </c>
      <c r="O6" s="18">
        <f t="shared" si="5"/>
        <v>0.21518379924212266</v>
      </c>
      <c r="P6" s="18">
        <f t="shared" si="5"/>
        <v>0</v>
      </c>
      <c r="Q6" s="18">
        <f t="shared" si="5"/>
        <v>0</v>
      </c>
      <c r="R6" s="30">
        <f t="shared" si="5"/>
        <v>0.42372881355932202</v>
      </c>
      <c r="S6" s="30">
        <f t="shared" si="5"/>
        <v>0.42164293168330402</v>
      </c>
      <c r="T6" s="30">
        <f t="shared" si="5"/>
        <v>0.20980370765112161</v>
      </c>
      <c r="U6" s="30">
        <f t="shared" ref="U6:V6" si="6">+U5/U7*100000</f>
        <v>0.41797981993429356</v>
      </c>
      <c r="V6" s="30">
        <f t="shared" si="6"/>
        <v>0</v>
      </c>
    </row>
    <row r="7" spans="1:22" ht="13.5" x14ac:dyDescent="0.25">
      <c r="A7" s="2"/>
      <c r="B7" s="15" t="s">
        <v>0</v>
      </c>
      <c r="C7" s="15"/>
      <c r="D7" s="23">
        <v>435032.90654244134</v>
      </c>
      <c r="E7" s="23">
        <v>437763.88684904552</v>
      </c>
      <c r="F7" s="23">
        <v>440628.30267551634</v>
      </c>
      <c r="G7" s="23">
        <v>443554</v>
      </c>
      <c r="H7" s="23">
        <v>448153</v>
      </c>
      <c r="I7" s="24">
        <v>448971</v>
      </c>
      <c r="J7" s="25">
        <v>451645</v>
      </c>
      <c r="K7" s="26">
        <v>454291</v>
      </c>
      <c r="L7" s="27">
        <v>456895</v>
      </c>
      <c r="M7" s="27">
        <v>459471</v>
      </c>
      <c r="N7" s="27">
        <v>462209</v>
      </c>
      <c r="O7" s="27">
        <v>464719</v>
      </c>
      <c r="P7" s="28">
        <v>467185</v>
      </c>
      <c r="Q7" s="28">
        <v>469612</v>
      </c>
      <c r="R7" s="28">
        <v>472000</v>
      </c>
      <c r="S7" s="28">
        <v>474335</v>
      </c>
      <c r="T7" s="28">
        <v>476636</v>
      </c>
      <c r="U7" s="28">
        <v>478492</v>
      </c>
      <c r="V7" s="28">
        <v>477027</v>
      </c>
    </row>
    <row r="8" spans="1:22" ht="36" customHeight="1" x14ac:dyDescent="0.2">
      <c r="A8" s="2"/>
      <c r="D8" s="3"/>
      <c r="E8" s="3"/>
      <c r="F8" s="3"/>
      <c r="G8" s="3"/>
      <c r="H8" s="3"/>
      <c r="I8" s="3"/>
      <c r="Q8" s="38" t="s">
        <v>11</v>
      </c>
      <c r="R8" s="37" t="s">
        <v>13</v>
      </c>
      <c r="S8" s="39" t="s">
        <v>15</v>
      </c>
      <c r="T8" s="45" t="s">
        <v>16</v>
      </c>
      <c r="U8" s="45" t="s">
        <v>19</v>
      </c>
      <c r="V8" s="45" t="s">
        <v>20</v>
      </c>
    </row>
    <row r="9" spans="1:22" ht="25.5" customHeight="1" x14ac:dyDescent="0.25">
      <c r="A9" s="2"/>
      <c r="D9" s="3"/>
      <c r="E9" s="3"/>
      <c r="F9" s="3"/>
      <c r="G9" s="3"/>
      <c r="H9" s="3"/>
      <c r="I9" s="3"/>
      <c r="Q9" s="31" t="s">
        <v>12</v>
      </c>
      <c r="R9" s="1" t="s">
        <v>14</v>
      </c>
      <c r="V9" s="62">
        <v>44213</v>
      </c>
    </row>
    <row r="10" spans="1:22" x14ac:dyDescent="0.2">
      <c r="A10" s="2"/>
      <c r="D10" s="3"/>
      <c r="E10" s="3"/>
      <c r="F10" s="3"/>
      <c r="G10" s="3"/>
      <c r="H10" s="3"/>
      <c r="I10" s="3"/>
    </row>
    <row r="11" spans="1:22" x14ac:dyDescent="0.2">
      <c r="A11" s="2"/>
      <c r="D11" s="3"/>
      <c r="E11" s="3"/>
      <c r="F11" s="3"/>
      <c r="G11" s="3"/>
      <c r="H11" s="3"/>
      <c r="I11" s="3"/>
    </row>
    <row r="12" spans="1:22" x14ac:dyDescent="0.2">
      <c r="A12" s="2"/>
      <c r="D12" s="3"/>
      <c r="E12" s="3"/>
      <c r="F12" s="3"/>
      <c r="G12" s="3"/>
      <c r="H12" s="3"/>
      <c r="I12" s="3"/>
    </row>
    <row r="13" spans="1:22" x14ac:dyDescent="0.2">
      <c r="A13" s="2"/>
      <c r="D13" s="3"/>
      <c r="E13" s="3"/>
      <c r="F13" s="3"/>
      <c r="G13" s="3"/>
      <c r="H13" s="3"/>
      <c r="I13" s="3"/>
    </row>
    <row r="14" spans="1:22" x14ac:dyDescent="0.2">
      <c r="A14" s="2"/>
      <c r="D14" s="3"/>
      <c r="E14" s="3"/>
      <c r="F14" s="3"/>
      <c r="G14" s="3"/>
      <c r="H14" s="3"/>
      <c r="I14" s="3"/>
    </row>
    <row r="15" spans="1:22" x14ac:dyDescent="0.2">
      <c r="A15" s="2"/>
      <c r="D15" s="3"/>
      <c r="E15" s="3"/>
      <c r="F15" s="3"/>
      <c r="G15" s="3"/>
      <c r="H15" s="3"/>
      <c r="I15" s="3"/>
    </row>
    <row r="16" spans="1:22" x14ac:dyDescent="0.2">
      <c r="A16" s="2"/>
      <c r="D16" s="3"/>
      <c r="E16" s="3"/>
      <c r="F16" s="3"/>
      <c r="G16" s="3"/>
      <c r="H16" s="3"/>
      <c r="I16" s="3"/>
    </row>
    <row r="17" spans="2:24" s="2" customFormat="1" x14ac:dyDescent="0.2">
      <c r="B17" s="1"/>
      <c r="C17" s="1"/>
      <c r="D17" s="3"/>
      <c r="E17" s="3"/>
      <c r="F17" s="3"/>
      <c r="G17" s="3"/>
      <c r="H17" s="3"/>
      <c r="I17" s="3"/>
    </row>
    <row r="18" spans="2:24" s="2" customFormat="1" x14ac:dyDescent="0.2">
      <c r="B18" s="1"/>
      <c r="C18" s="1"/>
      <c r="D18" s="3"/>
      <c r="E18" s="3"/>
      <c r="F18" s="3"/>
      <c r="G18" s="3"/>
      <c r="H18" s="3"/>
      <c r="I18" s="3"/>
    </row>
    <row r="19" spans="2:24" s="2" customFormat="1" x14ac:dyDescent="0.2">
      <c r="B19" s="1"/>
      <c r="C19" s="1"/>
      <c r="D19" s="3"/>
      <c r="E19" s="3"/>
      <c r="F19" s="3"/>
      <c r="G19" s="3"/>
      <c r="H19" s="3"/>
      <c r="I19" s="3"/>
    </row>
    <row r="20" spans="2:24" s="2" customFormat="1" x14ac:dyDescent="0.2">
      <c r="B20" s="1"/>
      <c r="C20" s="1"/>
      <c r="D20" s="3"/>
      <c r="E20" s="3"/>
      <c r="F20" s="3"/>
      <c r="G20" s="3"/>
      <c r="H20" s="3"/>
      <c r="I20" s="3"/>
    </row>
    <row r="21" spans="2:24" s="2" customFormat="1" x14ac:dyDescent="0.2">
      <c r="B21" s="1"/>
      <c r="C21" s="1"/>
      <c r="D21" s="3"/>
      <c r="E21" s="3"/>
      <c r="F21" s="3"/>
      <c r="G21" s="3"/>
      <c r="H21" s="3"/>
      <c r="I21" s="3"/>
    </row>
    <row r="22" spans="2:24" s="2" customFormat="1" x14ac:dyDescent="0.2">
      <c r="B22" s="1"/>
      <c r="C22" s="1"/>
      <c r="D22" s="3"/>
      <c r="E22" s="3"/>
      <c r="F22" s="3"/>
      <c r="G22" s="3"/>
      <c r="H22" s="3"/>
      <c r="I22" s="3"/>
    </row>
    <row r="23" spans="2:24" s="2" customFormat="1" x14ac:dyDescent="0.2">
      <c r="B23" s="1"/>
      <c r="C23" s="1"/>
      <c r="D23" s="3"/>
      <c r="E23" s="3"/>
      <c r="F23" s="3"/>
      <c r="G23" s="3"/>
      <c r="H23" s="3"/>
      <c r="I23" s="3"/>
    </row>
    <row r="24" spans="2:24" s="2" customFormat="1" x14ac:dyDescent="0.2">
      <c r="B24" s="1"/>
      <c r="C24" s="1"/>
      <c r="D24" s="3"/>
      <c r="E24" s="3"/>
      <c r="F24" s="3"/>
      <c r="G24" s="3"/>
      <c r="H24" s="3"/>
      <c r="I24" s="3"/>
    </row>
    <row r="25" spans="2:24" s="2" customFormat="1" x14ac:dyDescent="0.2">
      <c r="B25" s="1"/>
      <c r="C25" s="1"/>
      <c r="D25" s="3"/>
      <c r="E25" s="3"/>
      <c r="F25" s="3"/>
      <c r="G25" s="3"/>
      <c r="H25" s="3"/>
      <c r="I25" s="3"/>
    </row>
    <row r="26" spans="2:24" s="2" customFormat="1" x14ac:dyDescent="0.2">
      <c r="B26" s="1"/>
      <c r="C26" s="1"/>
      <c r="D26" s="3"/>
      <c r="E26" s="3"/>
      <c r="F26" s="3"/>
      <c r="G26" s="3"/>
      <c r="H26" s="3"/>
      <c r="I26" s="3"/>
    </row>
    <row r="27" spans="2:24" s="2" customFormat="1" x14ac:dyDescent="0.2">
      <c r="B27" s="1"/>
      <c r="C27" s="1"/>
      <c r="D27" s="3"/>
      <c r="E27" s="3"/>
      <c r="F27" s="3"/>
      <c r="G27" s="3"/>
      <c r="H27" s="3"/>
      <c r="I27" s="3"/>
    </row>
    <row r="28" spans="2:24" s="2" customFormat="1" x14ac:dyDescent="0.2">
      <c r="B28" s="1"/>
      <c r="C28" s="1"/>
      <c r="D28" s="3"/>
      <c r="E28" s="3"/>
      <c r="F28" s="3"/>
      <c r="G28" s="3"/>
      <c r="H28" s="3"/>
      <c r="I28" s="3"/>
    </row>
    <row r="29" spans="2:24" s="2" customFormat="1" x14ac:dyDescent="0.2">
      <c r="B29" s="1"/>
      <c r="C29" s="1"/>
      <c r="D29" s="3"/>
      <c r="E29" s="3"/>
      <c r="F29" s="3"/>
      <c r="G29" s="3"/>
      <c r="H29" s="3"/>
      <c r="I29" s="3"/>
    </row>
    <row r="30" spans="2:24" s="2" customFormat="1" x14ac:dyDescent="0.2">
      <c r="B30" s="1"/>
      <c r="C30" s="1"/>
      <c r="D30" s="3"/>
      <c r="E30" s="3"/>
      <c r="F30" s="3"/>
      <c r="G30" s="3"/>
      <c r="H30" s="3"/>
      <c r="I30" s="3"/>
    </row>
    <row r="31" spans="2:24" x14ac:dyDescent="0.2">
      <c r="D31" s="20"/>
      <c r="E31" s="20"/>
      <c r="F31" s="20"/>
      <c r="G31" s="20"/>
      <c r="H31" s="20"/>
      <c r="I31" s="20"/>
      <c r="J31" s="29"/>
      <c r="K31" s="2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2:24" ht="15" x14ac:dyDescent="0.25"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0"/>
    </row>
    <row r="33" spans="3:56" ht="15" x14ac:dyDescent="0.25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0"/>
    </row>
    <row r="35" spans="3:56" x14ac:dyDescent="0.2">
      <c r="AE35" s="1">
        <f>10*100/21</f>
        <v>47.61904761904762</v>
      </c>
    </row>
    <row r="36" spans="3:56" x14ac:dyDescent="0.2">
      <c r="D36" s="1" t="s">
        <v>18</v>
      </c>
      <c r="AE36" s="1">
        <f>AE38*100/AD38</f>
        <v>0</v>
      </c>
    </row>
    <row r="37" spans="3:56" ht="19.5" customHeight="1" x14ac:dyDescent="0.2">
      <c r="D37" s="34">
        <v>1</v>
      </c>
      <c r="E37" s="34">
        <v>2</v>
      </c>
      <c r="F37" s="34">
        <v>3</v>
      </c>
      <c r="G37" s="34">
        <v>4</v>
      </c>
      <c r="H37" s="34">
        <v>5</v>
      </c>
      <c r="I37" s="34">
        <v>6</v>
      </c>
      <c r="J37" s="34">
        <v>7</v>
      </c>
      <c r="K37" s="34">
        <v>8</v>
      </c>
      <c r="L37" s="34">
        <v>9</v>
      </c>
      <c r="M37" s="34">
        <v>10</v>
      </c>
      <c r="N37" s="34">
        <v>11</v>
      </c>
      <c r="O37" s="34">
        <v>12</v>
      </c>
      <c r="P37" s="34">
        <v>13</v>
      </c>
      <c r="Q37" s="36">
        <v>14</v>
      </c>
      <c r="R37" s="34">
        <v>15</v>
      </c>
      <c r="S37" s="35">
        <v>16</v>
      </c>
      <c r="T37" s="33">
        <v>17</v>
      </c>
      <c r="U37" s="34">
        <v>18</v>
      </c>
      <c r="V37" s="34">
        <v>19</v>
      </c>
      <c r="W37" s="35">
        <v>20</v>
      </c>
      <c r="X37" s="33">
        <v>21</v>
      </c>
      <c r="Y37" s="34">
        <v>22</v>
      </c>
      <c r="Z37" s="34">
        <v>23</v>
      </c>
      <c r="AA37" s="35">
        <v>24</v>
      </c>
      <c r="AB37" s="33">
        <v>25</v>
      </c>
      <c r="AC37" s="34">
        <v>26</v>
      </c>
      <c r="AD37" s="34">
        <v>27</v>
      </c>
      <c r="AE37" s="34">
        <v>28</v>
      </c>
      <c r="AF37" s="34">
        <v>29</v>
      </c>
      <c r="AG37" s="34">
        <v>30</v>
      </c>
      <c r="AH37" s="34">
        <v>31</v>
      </c>
      <c r="AI37" s="34">
        <v>32</v>
      </c>
      <c r="AJ37" s="34">
        <v>33</v>
      </c>
      <c r="AK37" s="34">
        <v>34</v>
      </c>
      <c r="AL37" s="34">
        <v>35</v>
      </c>
      <c r="AM37" s="34">
        <v>36</v>
      </c>
      <c r="AN37" s="34">
        <v>37</v>
      </c>
      <c r="AO37" s="34">
        <v>38</v>
      </c>
      <c r="AP37" s="34">
        <v>39</v>
      </c>
      <c r="AQ37" s="34">
        <v>40</v>
      </c>
      <c r="AR37" s="34">
        <v>41</v>
      </c>
      <c r="AS37" s="34">
        <v>42</v>
      </c>
      <c r="AT37" s="34">
        <v>43</v>
      </c>
      <c r="AU37" s="34">
        <v>44</v>
      </c>
      <c r="AV37" s="34">
        <v>45</v>
      </c>
      <c r="AW37" s="34">
        <v>46</v>
      </c>
      <c r="AX37" s="34">
        <v>47</v>
      </c>
      <c r="AY37" s="34">
        <v>48</v>
      </c>
      <c r="AZ37" s="34">
        <v>49</v>
      </c>
      <c r="BA37" s="34">
        <v>50</v>
      </c>
      <c r="BB37" s="36">
        <v>51</v>
      </c>
      <c r="BC37" s="34">
        <v>52</v>
      </c>
    </row>
    <row r="38" spans="3:56" x14ac:dyDescent="0.2">
      <c r="C38" s="46">
        <v>2014</v>
      </c>
      <c r="D38" s="41">
        <v>0</v>
      </c>
      <c r="E38" s="41">
        <v>0</v>
      </c>
      <c r="F38" s="41">
        <v>1</v>
      </c>
      <c r="G38" s="41">
        <v>0</v>
      </c>
      <c r="H38" s="41">
        <v>0</v>
      </c>
      <c r="I38" s="41">
        <v>1</v>
      </c>
      <c r="J38" s="41">
        <v>0</v>
      </c>
      <c r="K38" s="41">
        <v>1</v>
      </c>
      <c r="L38" s="41">
        <v>0</v>
      </c>
      <c r="M38" s="41">
        <v>0</v>
      </c>
      <c r="N38" s="41">
        <v>1</v>
      </c>
      <c r="O38" s="41">
        <v>1</v>
      </c>
      <c r="P38" s="41">
        <v>2</v>
      </c>
      <c r="Q38" s="41">
        <v>1</v>
      </c>
      <c r="R38" s="41">
        <v>0</v>
      </c>
      <c r="S38" s="19">
        <v>1</v>
      </c>
      <c r="T38" s="19">
        <v>0</v>
      </c>
      <c r="U38" s="19">
        <v>0</v>
      </c>
      <c r="V38" s="19">
        <v>3</v>
      </c>
      <c r="W38" s="19">
        <v>0</v>
      </c>
      <c r="X38" s="41">
        <v>1</v>
      </c>
      <c r="Y38" s="41">
        <v>1</v>
      </c>
      <c r="Z38" s="41">
        <v>2</v>
      </c>
      <c r="AA38" s="41">
        <v>0</v>
      </c>
      <c r="AB38" s="41">
        <v>3</v>
      </c>
      <c r="AC38" s="41">
        <v>2</v>
      </c>
      <c r="AD38" s="41">
        <v>1</v>
      </c>
      <c r="AE38" s="41">
        <v>0</v>
      </c>
      <c r="AF38" s="41">
        <v>0</v>
      </c>
      <c r="AG38" s="41">
        <v>1</v>
      </c>
      <c r="AH38" s="41">
        <v>2</v>
      </c>
      <c r="AI38" s="41">
        <v>0</v>
      </c>
      <c r="AJ38" s="41">
        <v>1</v>
      </c>
      <c r="AK38" s="41">
        <v>4</v>
      </c>
      <c r="AL38" s="41">
        <v>2</v>
      </c>
      <c r="AM38" s="41">
        <v>0</v>
      </c>
      <c r="AN38" s="41">
        <v>1</v>
      </c>
      <c r="AO38" s="41">
        <v>1</v>
      </c>
      <c r="AP38" s="41">
        <v>1</v>
      </c>
      <c r="AQ38" s="41">
        <v>0</v>
      </c>
      <c r="AR38" s="41">
        <v>0</v>
      </c>
      <c r="AS38" s="41">
        <v>1</v>
      </c>
      <c r="AT38" s="41">
        <v>0</v>
      </c>
      <c r="AU38" s="41">
        <v>1</v>
      </c>
      <c r="AV38" s="41">
        <v>1</v>
      </c>
      <c r="AW38" s="41">
        <v>2</v>
      </c>
      <c r="AX38" s="41">
        <v>2</v>
      </c>
      <c r="AY38" s="41">
        <v>2</v>
      </c>
      <c r="AZ38" s="41">
        <v>1</v>
      </c>
      <c r="BA38" s="41">
        <v>0</v>
      </c>
      <c r="BB38" s="41">
        <v>0</v>
      </c>
      <c r="BC38" s="41">
        <v>1</v>
      </c>
      <c r="BD38" s="1">
        <f>SUM(D38:BC38)</f>
        <v>46</v>
      </c>
    </row>
    <row r="39" spans="3:56" ht="15" x14ac:dyDescent="0.2">
      <c r="C39" s="46">
        <v>2015</v>
      </c>
      <c r="D39" s="40">
        <v>1</v>
      </c>
      <c r="E39" s="40">
        <v>0</v>
      </c>
      <c r="F39" s="40">
        <v>2</v>
      </c>
      <c r="G39" s="40">
        <v>0</v>
      </c>
      <c r="H39" s="40">
        <v>0</v>
      </c>
      <c r="I39" s="40">
        <v>1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1</v>
      </c>
      <c r="Q39" s="40">
        <v>0</v>
      </c>
      <c r="R39" s="40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1</v>
      </c>
      <c r="Z39" s="47">
        <v>0</v>
      </c>
      <c r="AA39" s="47">
        <v>0</v>
      </c>
      <c r="AB39" s="47">
        <v>0</v>
      </c>
      <c r="AC39" s="47">
        <v>1</v>
      </c>
      <c r="AD39" s="32">
        <v>0</v>
      </c>
      <c r="AE39" s="32">
        <v>0</v>
      </c>
      <c r="AF39" s="32">
        <v>0</v>
      </c>
      <c r="AG39" s="32">
        <v>1</v>
      </c>
      <c r="AH39" s="32">
        <v>0</v>
      </c>
      <c r="AI39" s="32">
        <v>0</v>
      </c>
      <c r="AJ39" s="32">
        <v>0</v>
      </c>
      <c r="AK39" s="32">
        <v>1</v>
      </c>
      <c r="AL39" s="32">
        <v>0</v>
      </c>
      <c r="AM39" s="32">
        <v>0</v>
      </c>
      <c r="AN39" s="32">
        <v>0</v>
      </c>
      <c r="AO39" s="32">
        <v>1</v>
      </c>
      <c r="AP39" s="32">
        <v>0</v>
      </c>
      <c r="AQ39" s="32">
        <v>2</v>
      </c>
      <c r="AR39" s="32">
        <v>0</v>
      </c>
      <c r="AS39" s="32">
        <v>0</v>
      </c>
      <c r="AT39" s="32">
        <v>1</v>
      </c>
      <c r="AU39" s="32">
        <v>0</v>
      </c>
      <c r="AV39" s="32">
        <v>1</v>
      </c>
      <c r="AW39" s="32">
        <v>1</v>
      </c>
      <c r="AX39" s="32">
        <v>0</v>
      </c>
      <c r="AY39" s="32">
        <v>0</v>
      </c>
      <c r="AZ39" s="32">
        <v>0</v>
      </c>
      <c r="BA39" s="32">
        <v>1</v>
      </c>
      <c r="BB39" s="32">
        <v>3</v>
      </c>
      <c r="BC39" s="32">
        <v>0</v>
      </c>
      <c r="BD39" s="1">
        <f t="shared" ref="BD39:BD43" si="7">SUM(D39:BC39)</f>
        <v>19</v>
      </c>
    </row>
    <row r="40" spans="3:56" x14ac:dyDescent="0.2">
      <c r="C40" s="46">
        <v>2016</v>
      </c>
      <c r="D40" s="32">
        <v>1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1</v>
      </c>
      <c r="K40" s="32">
        <v>1</v>
      </c>
      <c r="L40" s="32">
        <v>1</v>
      </c>
      <c r="M40" s="32">
        <v>0</v>
      </c>
      <c r="N40" s="32">
        <v>1</v>
      </c>
      <c r="O40" s="32">
        <v>0</v>
      </c>
      <c r="P40" s="32">
        <v>0</v>
      </c>
      <c r="Q40" s="32">
        <v>1</v>
      </c>
      <c r="R40" s="32">
        <v>1</v>
      </c>
      <c r="S40" s="32">
        <v>2</v>
      </c>
      <c r="T40" s="32">
        <v>1</v>
      </c>
      <c r="U40" s="32">
        <v>1</v>
      </c>
      <c r="V40" s="32">
        <v>1</v>
      </c>
      <c r="W40" s="32">
        <v>2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3</v>
      </c>
      <c r="AF40" s="32">
        <v>0</v>
      </c>
      <c r="AG40" s="32">
        <v>0</v>
      </c>
      <c r="AH40" s="32">
        <v>0</v>
      </c>
      <c r="AI40" s="32">
        <v>1</v>
      </c>
      <c r="AJ40" s="32">
        <v>1</v>
      </c>
      <c r="AK40" s="32">
        <v>0</v>
      </c>
      <c r="AL40" s="32">
        <v>0</v>
      </c>
      <c r="AM40" s="32">
        <v>1</v>
      </c>
      <c r="AN40" s="32">
        <v>0</v>
      </c>
      <c r="AO40" s="32">
        <v>0</v>
      </c>
      <c r="AP40" s="32">
        <v>1</v>
      </c>
      <c r="AQ40" s="32">
        <v>2</v>
      </c>
      <c r="AR40" s="32">
        <v>0</v>
      </c>
      <c r="AS40" s="32">
        <v>1</v>
      </c>
      <c r="AT40" s="32">
        <v>2</v>
      </c>
      <c r="AU40" s="32">
        <v>0</v>
      </c>
      <c r="AV40" s="32">
        <v>1</v>
      </c>
      <c r="AW40" s="32">
        <v>0</v>
      </c>
      <c r="AX40" s="32">
        <v>0</v>
      </c>
      <c r="AY40" s="32">
        <v>0</v>
      </c>
      <c r="AZ40" s="32">
        <v>2</v>
      </c>
      <c r="BA40" s="32">
        <v>0</v>
      </c>
      <c r="BB40" s="32">
        <v>2</v>
      </c>
      <c r="BC40" s="32">
        <v>0</v>
      </c>
      <c r="BD40" s="1">
        <f t="shared" si="7"/>
        <v>31</v>
      </c>
    </row>
    <row r="41" spans="3:56" ht="15" x14ac:dyDescent="0.2">
      <c r="C41" s="46">
        <v>2017</v>
      </c>
      <c r="D41" s="42">
        <v>0</v>
      </c>
      <c r="E41" s="42">
        <v>0</v>
      </c>
      <c r="F41" s="42">
        <v>0</v>
      </c>
      <c r="G41" s="43">
        <v>0</v>
      </c>
      <c r="H41" s="43">
        <v>0</v>
      </c>
      <c r="I41" s="42">
        <v>0</v>
      </c>
      <c r="J41" s="42">
        <v>1</v>
      </c>
      <c r="K41" s="43">
        <v>0</v>
      </c>
      <c r="L41" s="43">
        <v>1</v>
      </c>
      <c r="M41" s="43">
        <v>0</v>
      </c>
      <c r="N41" s="43">
        <v>1</v>
      </c>
      <c r="O41" s="43">
        <v>0</v>
      </c>
      <c r="P41" s="43">
        <v>0</v>
      </c>
      <c r="Q41" s="42">
        <v>0</v>
      </c>
      <c r="R41" s="42">
        <v>0</v>
      </c>
      <c r="S41" s="43">
        <v>0</v>
      </c>
      <c r="T41" s="43">
        <v>1</v>
      </c>
      <c r="U41" s="44">
        <v>1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1</v>
      </c>
      <c r="AE41" s="44">
        <v>0</v>
      </c>
      <c r="AF41" s="44">
        <v>0</v>
      </c>
      <c r="AG41" s="44">
        <v>0</v>
      </c>
      <c r="AH41" s="44">
        <v>1</v>
      </c>
      <c r="AI41" s="44">
        <v>0</v>
      </c>
      <c r="AJ41" s="44">
        <v>0</v>
      </c>
      <c r="AK41" s="44">
        <v>0</v>
      </c>
      <c r="AL41" s="44">
        <v>0</v>
      </c>
      <c r="AM41" s="44">
        <v>1</v>
      </c>
      <c r="AN41" s="44">
        <v>0</v>
      </c>
      <c r="AO41" s="44">
        <v>0</v>
      </c>
      <c r="AP41" s="44">
        <v>0</v>
      </c>
      <c r="AQ41" s="44">
        <v>1</v>
      </c>
      <c r="AR41" s="44">
        <v>1</v>
      </c>
      <c r="AS41" s="44">
        <v>0</v>
      </c>
      <c r="AT41" s="44">
        <v>0</v>
      </c>
      <c r="AU41" s="44">
        <v>3</v>
      </c>
      <c r="AV41" s="44">
        <v>1</v>
      </c>
      <c r="AW41" s="44">
        <v>0</v>
      </c>
      <c r="AX41" s="44">
        <v>0</v>
      </c>
      <c r="AY41" s="44">
        <v>0</v>
      </c>
      <c r="AZ41" s="44">
        <v>1</v>
      </c>
      <c r="BA41" s="44">
        <v>1</v>
      </c>
      <c r="BB41" s="44">
        <v>0</v>
      </c>
      <c r="BC41" s="44">
        <v>0</v>
      </c>
      <c r="BD41" s="1">
        <f t="shared" si="7"/>
        <v>16</v>
      </c>
    </row>
    <row r="42" spans="3:56" ht="15" x14ac:dyDescent="0.25">
      <c r="C42" s="46">
        <v>2018</v>
      </c>
      <c r="D42" s="48">
        <v>0</v>
      </c>
      <c r="E42" s="48">
        <v>0</v>
      </c>
      <c r="F42" s="48">
        <v>1</v>
      </c>
      <c r="G42" s="48">
        <v>1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1</v>
      </c>
      <c r="R42" s="48">
        <v>1</v>
      </c>
      <c r="S42" s="49">
        <v>0</v>
      </c>
      <c r="T42" s="48">
        <v>1</v>
      </c>
      <c r="U42" s="49">
        <v>0</v>
      </c>
      <c r="V42" s="49">
        <v>1</v>
      </c>
      <c r="W42" s="49">
        <v>0</v>
      </c>
      <c r="X42" s="49">
        <v>0</v>
      </c>
      <c r="Y42" s="48">
        <v>2</v>
      </c>
      <c r="Z42" s="49">
        <v>0</v>
      </c>
      <c r="AA42" s="48">
        <v>1</v>
      </c>
      <c r="AB42" s="48">
        <v>3</v>
      </c>
      <c r="AC42" s="48">
        <v>0</v>
      </c>
      <c r="AD42" s="48">
        <v>1</v>
      </c>
      <c r="AE42" s="48">
        <v>0</v>
      </c>
      <c r="AF42" s="48">
        <v>1</v>
      </c>
      <c r="AG42" s="48">
        <v>0</v>
      </c>
      <c r="AH42" s="48">
        <v>1</v>
      </c>
      <c r="AI42" s="48">
        <v>0</v>
      </c>
      <c r="AJ42" s="32">
        <v>1</v>
      </c>
      <c r="AK42" s="32">
        <v>1</v>
      </c>
      <c r="AL42" s="8">
        <v>2</v>
      </c>
      <c r="AM42" s="8">
        <v>2</v>
      </c>
      <c r="AN42" s="8">
        <v>0</v>
      </c>
      <c r="AO42" s="8">
        <v>1</v>
      </c>
      <c r="AP42" s="8">
        <v>1</v>
      </c>
      <c r="AQ42" s="8">
        <v>0</v>
      </c>
      <c r="AR42" s="8">
        <v>0</v>
      </c>
      <c r="AS42" s="8">
        <v>0</v>
      </c>
      <c r="AT42" s="8">
        <v>1</v>
      </c>
      <c r="AU42" s="8">
        <v>1</v>
      </c>
      <c r="AV42" s="8">
        <v>1</v>
      </c>
      <c r="AW42" s="8">
        <v>0</v>
      </c>
      <c r="AX42" s="8">
        <v>0</v>
      </c>
      <c r="AY42" s="8">
        <v>0</v>
      </c>
      <c r="AZ42" s="8">
        <v>0</v>
      </c>
      <c r="BA42" s="8">
        <v>2</v>
      </c>
      <c r="BB42" s="8">
        <v>1</v>
      </c>
      <c r="BC42" s="8">
        <v>0</v>
      </c>
      <c r="BD42" s="1">
        <f t="shared" si="7"/>
        <v>29</v>
      </c>
    </row>
    <row r="43" spans="3:56" ht="15" x14ac:dyDescent="0.25">
      <c r="C43" s="46">
        <v>2019</v>
      </c>
      <c r="D43" s="48">
        <v>0</v>
      </c>
      <c r="E43" s="40">
        <v>3</v>
      </c>
      <c r="F43" s="40">
        <v>3</v>
      </c>
      <c r="G43" s="40">
        <v>2</v>
      </c>
      <c r="H43" s="40">
        <v>0</v>
      </c>
      <c r="I43" s="40">
        <v>3</v>
      </c>
      <c r="J43" s="40">
        <v>2</v>
      </c>
      <c r="K43" s="40">
        <v>0</v>
      </c>
      <c r="L43" s="40">
        <v>1</v>
      </c>
      <c r="M43" s="40">
        <v>2</v>
      </c>
      <c r="N43" s="40">
        <v>3</v>
      </c>
      <c r="O43" s="40">
        <v>0</v>
      </c>
      <c r="P43" s="40">
        <v>1</v>
      </c>
      <c r="Q43" s="40">
        <v>0</v>
      </c>
      <c r="R43" s="40">
        <v>0</v>
      </c>
      <c r="S43" s="40">
        <v>0</v>
      </c>
      <c r="T43" s="40">
        <v>3</v>
      </c>
      <c r="U43" s="40">
        <v>1</v>
      </c>
      <c r="V43" s="59">
        <v>0</v>
      </c>
      <c r="W43" s="59">
        <v>1</v>
      </c>
      <c r="X43" s="59">
        <v>3</v>
      </c>
      <c r="Y43" s="59">
        <v>1</v>
      </c>
      <c r="Z43" s="59">
        <v>1</v>
      </c>
      <c r="AA43" s="59">
        <v>0</v>
      </c>
      <c r="AB43" s="59">
        <v>2</v>
      </c>
      <c r="AC43" s="59">
        <v>2</v>
      </c>
      <c r="AD43" s="60">
        <v>0</v>
      </c>
      <c r="AE43" s="22">
        <v>1</v>
      </c>
      <c r="AF43" s="22">
        <v>0</v>
      </c>
      <c r="AG43" s="22">
        <v>2</v>
      </c>
      <c r="AH43" s="61">
        <v>0</v>
      </c>
      <c r="AI43" s="22">
        <v>1</v>
      </c>
      <c r="AJ43" s="1">
        <v>0</v>
      </c>
      <c r="AK43" s="1">
        <v>1</v>
      </c>
      <c r="AL43" s="1">
        <v>4</v>
      </c>
      <c r="AM43" s="1">
        <v>1</v>
      </c>
      <c r="AN43" s="1">
        <v>0</v>
      </c>
      <c r="AO43" s="1">
        <v>4</v>
      </c>
      <c r="AP43" s="1">
        <v>2</v>
      </c>
      <c r="AQ43" s="1">
        <v>3</v>
      </c>
      <c r="AR43" s="1">
        <v>3</v>
      </c>
      <c r="AS43" s="1">
        <v>2</v>
      </c>
      <c r="AT43" s="1">
        <v>2</v>
      </c>
      <c r="AU43" s="1">
        <v>2</v>
      </c>
      <c r="AV43" s="1">
        <v>3</v>
      </c>
      <c r="AW43" s="1">
        <v>2</v>
      </c>
      <c r="AX43" s="1">
        <v>1</v>
      </c>
      <c r="AY43" s="1">
        <v>3</v>
      </c>
      <c r="AZ43" s="1">
        <v>2</v>
      </c>
      <c r="BA43" s="1">
        <v>1</v>
      </c>
      <c r="BB43" s="1">
        <v>1</v>
      </c>
      <c r="BC43" s="1">
        <v>1</v>
      </c>
      <c r="BD43" s="1">
        <f t="shared" si="7"/>
        <v>76</v>
      </c>
    </row>
    <row r="44" spans="3:56" ht="15" x14ac:dyDescent="0.25">
      <c r="C44" s="20">
        <v>2020</v>
      </c>
      <c r="D44" s="59">
        <v>2</v>
      </c>
      <c r="E44" s="59">
        <v>1</v>
      </c>
      <c r="F44" s="59">
        <v>2</v>
      </c>
      <c r="G44" s="59">
        <v>4</v>
      </c>
      <c r="H44" s="59">
        <v>3</v>
      </c>
      <c r="I44" s="59">
        <v>1</v>
      </c>
      <c r="J44" s="59">
        <v>0</v>
      </c>
      <c r="K44" s="59">
        <v>4</v>
      </c>
      <c r="L44" s="59">
        <v>2</v>
      </c>
      <c r="M44" s="59">
        <v>2</v>
      </c>
      <c r="N44" s="59">
        <v>1</v>
      </c>
      <c r="O44" s="59">
        <v>3</v>
      </c>
      <c r="P44" s="59">
        <v>0</v>
      </c>
      <c r="Q44" s="59">
        <v>1</v>
      </c>
      <c r="R44" s="59">
        <v>0</v>
      </c>
      <c r="S44" s="59">
        <v>1</v>
      </c>
      <c r="T44" s="59">
        <v>0</v>
      </c>
      <c r="U44" s="59">
        <v>1</v>
      </c>
      <c r="V44" s="59">
        <v>0</v>
      </c>
      <c r="W44" s="59">
        <v>1</v>
      </c>
      <c r="X44" s="59">
        <v>4</v>
      </c>
      <c r="Y44" s="59">
        <v>1</v>
      </c>
      <c r="Z44" s="59">
        <v>4</v>
      </c>
      <c r="AA44" s="59">
        <v>1</v>
      </c>
      <c r="AB44" s="59">
        <v>0</v>
      </c>
      <c r="AC44" s="59">
        <v>0</v>
      </c>
      <c r="AD44" s="59">
        <v>1</v>
      </c>
      <c r="AE44" s="59">
        <v>1</v>
      </c>
      <c r="AF44" s="59">
        <v>3</v>
      </c>
      <c r="AG44" s="59">
        <v>1</v>
      </c>
      <c r="AH44" s="59">
        <v>1</v>
      </c>
      <c r="AI44" s="59">
        <v>0</v>
      </c>
      <c r="AJ44" s="59">
        <v>1</v>
      </c>
      <c r="AK44" s="59">
        <v>3</v>
      </c>
      <c r="AL44" s="59">
        <v>2</v>
      </c>
      <c r="AM44" s="59">
        <v>3</v>
      </c>
      <c r="AN44" s="59">
        <v>2</v>
      </c>
      <c r="AO44" s="59">
        <v>1</v>
      </c>
      <c r="AP44" s="59">
        <v>2</v>
      </c>
      <c r="AQ44" s="59">
        <v>1</v>
      </c>
      <c r="AR44" s="59">
        <v>2</v>
      </c>
      <c r="AS44" s="59">
        <v>1</v>
      </c>
      <c r="AT44" s="59">
        <v>0</v>
      </c>
      <c r="AU44" s="59">
        <v>2</v>
      </c>
      <c r="AV44" s="59">
        <v>3</v>
      </c>
      <c r="AW44" s="59">
        <v>3</v>
      </c>
      <c r="AX44" s="59">
        <v>2</v>
      </c>
      <c r="AY44" s="59">
        <v>0</v>
      </c>
      <c r="AZ44" s="59">
        <v>3</v>
      </c>
      <c r="BA44" s="59">
        <v>3</v>
      </c>
      <c r="BB44" s="59">
        <v>3</v>
      </c>
      <c r="BC44" s="1">
        <v>0</v>
      </c>
    </row>
    <row r="45" spans="3:56" ht="15" x14ac:dyDescent="0.25"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2"/>
      <c r="W45" s="22"/>
      <c r="X45" s="22"/>
      <c r="Y45" s="22"/>
      <c r="Z45" s="22"/>
      <c r="AA45" s="20"/>
      <c r="AB45" s="20"/>
      <c r="AC45" s="20"/>
    </row>
    <row r="46" spans="3:56" ht="15" x14ac:dyDescent="0.25">
      <c r="D46" s="21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0"/>
      <c r="W46" s="20"/>
      <c r="X46" s="20"/>
      <c r="Y46" s="20"/>
      <c r="Z46" s="20"/>
      <c r="AA46" s="20"/>
      <c r="AB46" s="20"/>
      <c r="AC46" s="20"/>
    </row>
    <row r="47" spans="3:56" x14ac:dyDescent="0.2">
      <c r="D47" s="20"/>
      <c r="E47" s="20"/>
      <c r="F47" s="20"/>
      <c r="G47" s="20"/>
      <c r="H47" s="20"/>
      <c r="I47" s="20"/>
      <c r="J47" s="29"/>
      <c r="K47" s="29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3:56" x14ac:dyDescent="0.2">
      <c r="D48" s="20"/>
      <c r="E48" s="20"/>
      <c r="F48" s="20"/>
      <c r="G48" s="20"/>
      <c r="H48" s="20"/>
      <c r="I48" s="20"/>
      <c r="J48" s="29"/>
      <c r="K48" s="29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4:29" x14ac:dyDescent="0.2">
      <c r="D49" s="20"/>
      <c r="E49" s="20"/>
      <c r="F49" s="20"/>
      <c r="G49" s="20"/>
      <c r="H49" s="20"/>
      <c r="I49" s="20"/>
      <c r="J49" s="29"/>
      <c r="K49" s="29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4:29" x14ac:dyDescent="0.2">
      <c r="D50" s="20"/>
      <c r="E50" s="20"/>
      <c r="F50" s="20"/>
      <c r="G50" s="20"/>
      <c r="H50" s="20"/>
      <c r="I50" s="20"/>
      <c r="J50" s="29"/>
      <c r="K50" s="29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Leptospira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cont_jmestrada</dc:creator>
  <cp:lastModifiedBy>Maryluz</cp:lastModifiedBy>
  <dcterms:created xsi:type="dcterms:W3CDTF">2015-04-08T16:25:07Z</dcterms:created>
  <dcterms:modified xsi:type="dcterms:W3CDTF">2021-01-18T12:32:04Z</dcterms:modified>
</cp:coreProperties>
</file>