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_jarenasc\Documents\1 - Actividades Mensuales 2021\"/>
    </mc:Choice>
  </mc:AlternateContent>
  <xr:revisionPtr revIDLastSave="0" documentId="13_ncr:1_{E3187B22-6DF6-4746-88E1-90B0D7E86FB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 l="1"/>
  <c r="G40" i="1"/>
  <c r="H40" i="1" s="1"/>
  <c r="G8" i="1"/>
  <c r="G44" i="1"/>
  <c r="H44" i="1" s="1"/>
  <c r="G7" i="1"/>
  <c r="H7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1" i="1"/>
  <c r="H41" i="1" s="1"/>
  <c r="G42" i="1"/>
  <c r="G43" i="1"/>
  <c r="H43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6" i="1"/>
  <c r="H6" i="1" s="1"/>
  <c r="H4" i="1"/>
  <c r="H8" i="1"/>
  <c r="H42" i="1"/>
  <c r="G5" i="1"/>
  <c r="H5" i="1" s="1"/>
  <c r="H58" i="1" l="1"/>
</calcChain>
</file>

<file path=xl/sharedStrings.xml><?xml version="1.0" encoding="utf-8"?>
<sst xmlns="http://schemas.openxmlformats.org/spreadsheetml/2006/main" count="136" uniqueCount="118">
  <si>
    <t>Nombre del acta</t>
  </si>
  <si>
    <t>Numero de hojas por acta</t>
  </si>
  <si>
    <t>Cantidad requerida en un año normal (solo contabilizar las originales)</t>
  </si>
  <si>
    <t>Nº</t>
  </si>
  <si>
    <t>ACTA DE VISITA. DILIGENCIA DE INSPECCION, VIGILANCIA Y CONTROL</t>
  </si>
  <si>
    <t>ALMACENAMIENTO DE ALIMENTOS Y BEBIDAS</t>
  </si>
  <si>
    <t>ALMACENAMIENTO DE CARNE, DISTRIBUCION DE CARNE Y PRODUCTOS CARNICOS COMESTIBLES</t>
  </si>
  <si>
    <t>BATALLONES Y CUARTELES</t>
  </si>
  <si>
    <t>ACTA DE INSPECCION SANITARIA CON ENFOQUE DE RIESGO PARA EXPENDIOS DE BEBIDAS
ALCOHÓLICAS.</t>
  </si>
  <si>
    <t>ACTA DE INSPECCIÓN SANITARIA CON ENFOQUE DE RIESGO PARA EXPENDIOS DE CARNE Y/O PRODUCTOS CÁRNICOS COMESTIBLES</t>
  </si>
  <si>
    <t>ACTA DE INSPECCION SANITARIA CON ENFOQUE DE RIESGO PARA ESTABLECIMIENTOS DE ENSAMBLE DE ALIMENTOS Y BEBIDAS</t>
  </si>
  <si>
    <t>ACTA DE INSPECCIÓN, VIGILANCIA Y CONTROL SANITARIO A ESTABLECIMIENTOS EDUCATIVOS</t>
  </si>
  <si>
    <t>ACTA DE INSPECCIÓN, VIGILANCIA Y CONTROL SANITARIO A ESTABLECIMIENTOS EDUCATIVOS CON LABORATORIO</t>
  </si>
  <si>
    <t>ACTA DE INSPECCION SANITARIA CON ENFOQUE DE RIESGO PARA PARA EXPENDIO DE ALIMENTOS Y BEBIDAS.</t>
  </si>
  <si>
    <t>ACTA DE INSPECCION SANITARIA CON ENFOQUE DE RIESGO PARA PARA ALIMENTOS Y BEBIDAS EN GRANDES
SUPERFICIES.</t>
  </si>
  <si>
    <t>ACTA DE INSPECCIÓN, VIGILANCIA Y CONTROL SANITARIO A ESTABLECIMIENTOS
DE HOGARES COMUNITARIOS</t>
  </si>
  <si>
    <t>ACTA DE INSPECCIÓN, VIGILANCIA Y CONTROL SANITARIO A ESTABLECIMIENTOS DE HOGARES DE PASO- RESOLUCION 1440 DE 2013</t>
  </si>
  <si>
    <t>ACTA DE INSPECCIÓN, VIGILANCIA Y CONTROL SANITARIO A ESTABLECIMIENTOS DE HOGARES GERIATRICOS O DE LARGA ESTANCIA</t>
  </si>
  <si>
    <t>ACTA DE INSPECCION SANITARIA CON ENFOQUE DE RIESGO PARA PLAZAS DE MERCADO O
CENTRAL DE ABASTOS.</t>
  </si>
  <si>
    <t>ACTA DE INSPECCION SANITARIA CON ENFOQUE DE RIESGO PARA ESTABLECIMIENTOS DE PREPARACION
DE ALIMENTOS</t>
  </si>
  <si>
    <t>ACTA DE INSPECCION SANITARIA CON ENFOQUE DE RIESGO PARA VEHICULOS TRANSPORTADORES DE ALIMENTOS.</t>
  </si>
  <si>
    <t>ACTA DE INSPECCIÓN SANITARIA CON ENFOQUE DE RIESGO PARA VEHÍCULOS TRANSPORTADORES DE CARNE Y/O PRODUCTOS CÁRNICOS COMESTIBLES.</t>
  </si>
  <si>
    <t>ACTA DE INSPECCION SANITARIA CON ENFOQUE DE RIESGO PARA VENTAS DE ALIMENTOS Y BEBIDAS EN LA VÍA PÚBLICA.</t>
  </si>
  <si>
    <t>FORMATO DE DECOMISO Y REGISTRO DE CADENA DE CUSTODIA</t>
  </si>
  <si>
    <t>FORMATO ANEXO DE DESTRUCCIÓN.</t>
  </si>
  <si>
    <t>CONGELAMIENTO</t>
  </si>
  <si>
    <t>NOTIFICACION DE RESULTADOS ALIMENTOS</t>
  </si>
  <si>
    <t>CITACION PARA NOTIFICACION PERSONAL</t>
  </si>
  <si>
    <t>TOMA DE MUESTRAS DE ALIMENTOS</t>
  </si>
  <si>
    <t>DIAGNOSTICO EXPENDIOS DE CARNE</t>
  </si>
  <si>
    <t xml:space="preserve">ACTA DE INSPECCIÓN, VIGILANCIA Y CONTROL SANITARIO A ESTABLECIMIENTOS INDUSTRIALES, COMERCIALES Y DE SERVICIOS DONDE SE USAN Y ALMACENAN SUSTANCIAS Y PRODUCTOS QUIMICOS </t>
  </si>
  <si>
    <t xml:space="preserve">ACTA GENERAL DE INSPECCIÓN, VIGILANCIA Y CONTROL SANITARIO </t>
  </si>
  <si>
    <t>LISTA DE CHEQUEO DE VISITA A FINCAS V4</t>
  </si>
  <si>
    <t>REGISTRO DE CARACTERIZACION POBLACION INFORMAL</t>
  </si>
  <si>
    <t>RQ</t>
  </si>
  <si>
    <t>FORMULARIOS DE INSCRIPCION CARNE</t>
  </si>
  <si>
    <t>FORMULARIOS DE INSCRIPCION  ESTABLECIMIENTOS</t>
  </si>
  <si>
    <t>ACTA DE VISITA SENCILLA SA</t>
  </si>
  <si>
    <t xml:space="preserve">FORMULARIOS DE INSCRIPCION  VEHICULOS carne </t>
  </si>
  <si>
    <t>FORMULARIOS DE INSCRIPCION  VEHICULOS alimentos</t>
  </si>
  <si>
    <t>Acta de inspección, vigilancia y control sanitario Establecimientos generadores de residuos- componente de gestión interna secretaría de Salud Pública y Seguridad Social de Pereira.</t>
  </si>
  <si>
    <t>Acta de inspección, vigilancia y control sanitario a establecimientos hospitalarios y similares, instituciones prestadoras de servicios de salud con consulta externa Secretaría de Salud Pública y Seguridad Social de Pereira.</t>
  </si>
  <si>
    <t>Acta de inspección, vigilancia y control sanitario Establecimientos generadores de residuos- Prestadores independientes (circular 000047 de2006) Secretaría de Salud Pública y Seguridad Social.</t>
  </si>
  <si>
    <t>Acta de inspección, vigilancia y control sanitario a establecimientos de Estética Ornamental Programa de Salud Pública Secretaría de Salud Pública y Seguridad Social</t>
  </si>
  <si>
    <t>Acta de Visita de Inspección Sanitaria a Piscinas</t>
  </si>
  <si>
    <t>Acta de Inspección Sanitaria Conjuntos Residenciales y Urbanizaciones Secretaría de Salud Pública y Seguridad Social</t>
  </si>
  <si>
    <t xml:space="preserve"> ACTA DE INSPECCIÓN, VIGILANCIA Y CONTROL SANITARIO A  ESTABLECIMIENTOS DE PROSTÍBULOS Y SIMILARES
SECRETARÍA DE SALUD PÚBLICA Y SEGURIDAD SOCIAL DE PEREIRA.</t>
  </si>
  <si>
    <t>ACTA DE INSPECCIÓN, VIGILANCIA Y CONTROL SANITARIO CEMENTERIOS
PROGRAMA DE SALUD AMBIENTAL
SECRETARIA DE SALUD PUBLICA Y SEGURIDAD SOCIAL DE PEREIRA</t>
  </si>
  <si>
    <t>ACTA DE INSPECCIÓN SANITARIA A CENTROS DE ESTÉTICA Y  COSMETOLOGÍA</t>
  </si>
  <si>
    <t>ACTA DE INSPECCIÓN, VIGILANCIA Y CONTROL SANITARIO A ESTABLECIMIENTOS DE VIVIENDA TRANSITORIA
SECRETARIA DE SALUD PÚBLICA Y SEGURIDAD SOCIAL DE PEREIRA</t>
  </si>
  <si>
    <t>ACTA DE INSPECCIÓN, VIGILANCIA Y CONTROL SANITARIO A ÓPTICAS, SECRETARÍA DE SALUD PUBLICA Y SEGURIDAD SOCIAL</t>
  </si>
  <si>
    <t xml:space="preserve">ACTA DE INSPECCION SANITARIA Y VERIFICACION EN CENTROS DE TATUAJES </t>
  </si>
  <si>
    <t>FORMULARIO DEL INDIVIDUO CON RIESGO DE EXPOSICIÓN (INS)</t>
  </si>
  <si>
    <t xml:space="preserve">año </t>
  </si>
  <si>
    <t xml:space="preserve">AGUA Y SANEAMIENTO </t>
  </si>
  <si>
    <t>ALIMENTOS</t>
  </si>
  <si>
    <t>PROGRAMA</t>
  </si>
  <si>
    <t xml:space="preserve">RIESGO LABORAL </t>
  </si>
  <si>
    <t xml:space="preserve">Cantidad requerida </t>
  </si>
  <si>
    <t>TOTAL</t>
  </si>
  <si>
    <t>Cantidades solicitadas a Noviembre 2020</t>
  </si>
  <si>
    <t>Analisi de necesidad anual</t>
  </si>
  <si>
    <t>Acta</t>
  </si>
  <si>
    <t>"Revisados"</t>
  </si>
  <si>
    <t>ActaDe Aplicaciones De Medida Sanitaria De Seguridad ETS</t>
  </si>
  <si>
    <t>Acta De Levantamiento De Medida Sanitaria De Seguridad ETS</t>
  </si>
  <si>
    <t>Cantidad</t>
  </si>
  <si>
    <t>Numeración</t>
  </si>
  <si>
    <t>Acta Inspeccion Sanitaria Tienda Naturista</t>
  </si>
  <si>
    <t>Sellos concepto sanitario favorable</t>
  </si>
  <si>
    <t>Sellos concepto sanitario favorable con requerimientos</t>
  </si>
  <si>
    <t xml:space="preserve">1-29 / </t>
  </si>
  <si>
    <t xml:space="preserve">1-52 / 53-102 / </t>
  </si>
  <si>
    <t xml:space="preserve">1-20 / 21-37 / 38-51 / </t>
  </si>
  <si>
    <t>56+</t>
  </si>
  <si>
    <t xml:space="preserve">1-56 / </t>
  </si>
  <si>
    <t>31+</t>
  </si>
  <si>
    <t xml:space="preserve">1-31 / </t>
  </si>
  <si>
    <t xml:space="preserve">1-15 / 16-32 / 33-84 / 85-134 / </t>
  </si>
  <si>
    <t>52+49+</t>
  </si>
  <si>
    <t>29+</t>
  </si>
  <si>
    <t>20+17+14+</t>
  </si>
  <si>
    <t>35+</t>
  </si>
  <si>
    <t xml:space="preserve">1-35 / </t>
  </si>
  <si>
    <t>Solicitado</t>
  </si>
  <si>
    <t>Revisado</t>
  </si>
  <si>
    <t>PDS SP SA C Acta IVC Sanitario Centros Vida</t>
  </si>
  <si>
    <t>Acta de IVC Establecimientos Carcelarios</t>
  </si>
  <si>
    <t>ACTA SENCILLA AyS</t>
  </si>
  <si>
    <t xml:space="preserve">1-51 / 52-101 / 102-151 / 152-180 / </t>
  </si>
  <si>
    <t>51+49+49+28</t>
  </si>
  <si>
    <t>15+16+51+49+</t>
  </si>
  <si>
    <t>1-11 /</t>
  </si>
  <si>
    <t>1-27 /</t>
  </si>
  <si>
    <t>1-50 / 51-100 / 101-109 /</t>
  </si>
  <si>
    <t>50+50+9+</t>
  </si>
  <si>
    <t>1-18 / 19-33 / 34-50 / 51-116 / 117-216 / 217-417 / 418-523</t>
  </si>
  <si>
    <t>50+50+50+56+99+100+105</t>
  </si>
  <si>
    <t>1-15 / 16-29 / 30-25 / 53-77 / 78-103 / 104-129 / 130-154 / 155-178 / 179-203 / 204-230 / 231-250 / 251-274 / 275-301 / 302-322 / 323-341 / 342-366 / 367-392 / 393-422 / 423-446 / 447-468 / 469-493 / 494-518 / 519-542 / 543-565 / 566-598 / 599-625 /</t>
  </si>
  <si>
    <t>15+13+22+24+25+25+24+24+24+26+19+23+26+18+20+24+25+29+23+21+24+24+24+22+32+26</t>
  </si>
  <si>
    <t xml:space="preserve"> 16-31 / 32-45 / 46-62 / 63- 78 / 79-92 / 93-106 / 107-120 / 121-135 / 136-150 / 192-205 / 206-223 /151-164 / 165- 177 / 178-191 / </t>
  </si>
  <si>
    <t>17+13+13+12+13+13+13+15+14+14+16+15+13+13+</t>
  </si>
  <si>
    <t>1-9 / 10-23 / 24-38 / 39-54 / 55-69 / 70-85 / 86-99 / 100-114 / 115-128 / 129 -143 / 144 - 158 / 159 - 170 /</t>
  </si>
  <si>
    <t>9+13+14+14+14+15+13+14+13+14-14-11</t>
  </si>
  <si>
    <t>1-25 / 26-44 / 45-63 / 64-83 / 84-103 / 104 - 122 / 123 - 143 / 144 - 161 /</t>
  </si>
  <si>
    <t>25+18+18+19+19+18+20-17+</t>
  </si>
  <si>
    <t>1-14 / 15-30 / 31-43 / 44-55 / 56-68 / 69-79 / 80-91 / 92-103 / 104 - 115 / 116 - 126 / 127 - 137 /</t>
  </si>
  <si>
    <t>15+15+13+11+12+10+11+11+11+10+10+</t>
  </si>
  <si>
    <t>1 - 16 / 17 - 36 / 37 - 62 /  63-89 / 90-110 /</t>
  </si>
  <si>
    <t>16+19+25+26+20+</t>
  </si>
  <si>
    <t xml:space="preserve">1 - 32 / 33-60 / 61-91 / </t>
  </si>
  <si>
    <t>32+27+30+</t>
  </si>
  <si>
    <t>1-17 / 18-32 / 33-49 / 50-65 / 66-83 / 84-99 /</t>
  </si>
  <si>
    <t>17+15+16+15+17+15</t>
  </si>
  <si>
    <t>1-100 / 101-150 / 151-200 / 201-309 / 310-410 / 411-608 / 609 - 762 / 763-963 / 964 - 1085 / 1086 - 1402 / 1403 - 1561 / 1562-1970 / 1971-2364 / 2365 - 2499 / 2500 - 2800 / 2801 - 2826 / 2827 - 3027 /  3028 - 3200</t>
  </si>
  <si>
    <t>100+50+50+100+197+200+121+316+158+408+393+134+300+26+200+172+</t>
  </si>
  <si>
    <t xml:space="preserve">1-36 / 37-70 / 71-105 / 106-133 / 134-163 / 164-193 / 194-226 / 227-249 / 250-273 / 274-303 / </t>
  </si>
  <si>
    <t>36+33+34+27+29+29-32+22+23+29+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</si>
</sst>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/>
    <xf numFmtId="3" fontId="0" fillId="2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3" fontId="0" fillId="2" borderId="1" xfId="0" applyNumberFormat="1" applyFont="1" applyFill="1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1" xfId="0" applyNumberFormat="1" applyFill="1" applyBorder="1" applyAlignment="1">
      <alignment wrapText="1"/>
    </xf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83"/>
  <sheetViews>
    <sheetView tabSelected="1" topLeftCell="A3" workbookViewId="0">
      <pane ySplit="1" topLeftCell="A4" activePane="bottomLeft" state="frozen"/>
      <selection activeCell="A3" sqref="A3"/>
      <selection pane="bottomLeft" activeCell="H44" sqref="H44"/>
    </sheetView>
  </sheetViews>
  <sheetFormatPr baseColWidth="10" defaultRowHeight="15" x14ac:dyDescent="0.25"/>
  <cols>
    <col min="1" max="1" width="11.85546875" style="1" customWidth="1"/>
    <col min="2" max="2" width="4.85546875" style="1" customWidth="1"/>
    <col min="3" max="3" width="43.85546875" style="1" customWidth="1"/>
    <col min="4" max="4" width="4.140625" style="1" hidden="1" customWidth="1"/>
    <col min="5" max="5" width="5" style="1" hidden="1" customWidth="1"/>
    <col min="6" max="6" width="7.42578125" style="1" hidden="1" customWidth="1"/>
    <col min="7" max="8" width="21.5703125" style="1" customWidth="1"/>
    <col min="10" max="10" width="36" style="1" customWidth="1"/>
    <col min="11" max="11" width="32.42578125" style="1" customWidth="1"/>
    <col min="12" max="12" width="46.85546875" style="1" customWidth="1"/>
    <col min="13" max="16384" width="11.42578125" style="1"/>
  </cols>
  <sheetData>
    <row r="1" spans="1:12" hidden="1" x14ac:dyDescent="0.25"/>
    <row r="2" spans="1:12" hidden="1" x14ac:dyDescent="0.25">
      <c r="C2" s="2" t="s">
        <v>62</v>
      </c>
      <c r="D2" s="35" t="s">
        <v>61</v>
      </c>
      <c r="E2" s="36"/>
      <c r="F2" s="37"/>
      <c r="G2" s="34" t="s">
        <v>60</v>
      </c>
      <c r="H2" s="34"/>
    </row>
    <row r="3" spans="1:12" ht="27" customHeight="1" x14ac:dyDescent="0.25">
      <c r="A3" s="2" t="s">
        <v>56</v>
      </c>
      <c r="B3" s="2" t="s">
        <v>3</v>
      </c>
      <c r="C3" s="2" t="s">
        <v>0</v>
      </c>
      <c r="D3" s="2" t="s">
        <v>2</v>
      </c>
      <c r="E3" s="2" t="s">
        <v>1</v>
      </c>
      <c r="F3" s="2" t="s">
        <v>53</v>
      </c>
      <c r="G3" s="2" t="s">
        <v>58</v>
      </c>
      <c r="H3" s="2" t="s">
        <v>1</v>
      </c>
      <c r="I3" s="3" t="s">
        <v>63</v>
      </c>
      <c r="J3" s="3"/>
      <c r="K3" s="3" t="s">
        <v>66</v>
      </c>
      <c r="L3" s="3" t="s">
        <v>67</v>
      </c>
    </row>
    <row r="4" spans="1:12" ht="31.5" customHeight="1" x14ac:dyDescent="0.25">
      <c r="A4" s="31" t="s">
        <v>55</v>
      </c>
      <c r="B4" s="3">
        <v>1</v>
      </c>
      <c r="C4" s="9" t="s">
        <v>64</v>
      </c>
      <c r="D4" s="9">
        <v>100</v>
      </c>
      <c r="E4" s="9">
        <v>3</v>
      </c>
      <c r="F4" s="9">
        <f t="shared" ref="F4:F35" si="0">+D4*E4</f>
        <v>300</v>
      </c>
      <c r="G4" s="25">
        <f>+D4</f>
        <v>100</v>
      </c>
      <c r="H4" s="9">
        <f t="shared" ref="H4:H35" si="1">+G4*E4</f>
        <v>300</v>
      </c>
      <c r="I4" s="1">
        <v>100</v>
      </c>
      <c r="K4" s="1" t="s">
        <v>113</v>
      </c>
      <c r="L4" s="1" t="s">
        <v>112</v>
      </c>
    </row>
    <row r="5" spans="1:12" ht="30" x14ac:dyDescent="0.25">
      <c r="A5" s="32"/>
      <c r="B5" s="3">
        <v>2</v>
      </c>
      <c r="C5" s="9" t="s">
        <v>65</v>
      </c>
      <c r="D5" s="9">
        <v>100</v>
      </c>
      <c r="E5" s="9">
        <v>1</v>
      </c>
      <c r="F5" s="9">
        <f t="shared" si="0"/>
        <v>100</v>
      </c>
      <c r="G5" s="25">
        <f>+D5</f>
        <v>100</v>
      </c>
      <c r="H5" s="9">
        <f t="shared" si="1"/>
        <v>100</v>
      </c>
      <c r="I5" s="1">
        <v>101</v>
      </c>
      <c r="K5" s="1" t="s">
        <v>79</v>
      </c>
      <c r="L5" s="1" t="s">
        <v>72</v>
      </c>
    </row>
    <row r="6" spans="1:12" ht="25.5" hidden="1" customHeight="1" x14ac:dyDescent="0.25">
      <c r="A6" s="32"/>
      <c r="B6" s="3">
        <v>3</v>
      </c>
      <c r="C6" s="24" t="s">
        <v>68</v>
      </c>
      <c r="D6" s="24">
        <v>100</v>
      </c>
      <c r="E6" s="24">
        <v>3</v>
      </c>
      <c r="F6" s="24">
        <f t="shared" si="0"/>
        <v>300</v>
      </c>
      <c r="G6" s="24">
        <f>+D6*0.56</f>
        <v>56.000000000000007</v>
      </c>
      <c r="H6" s="24">
        <f t="shared" si="1"/>
        <v>168.00000000000003</v>
      </c>
      <c r="I6" s="26"/>
    </row>
    <row r="7" spans="1:12" ht="30" x14ac:dyDescent="0.25">
      <c r="A7" s="32"/>
      <c r="B7" s="3">
        <v>4</v>
      </c>
      <c r="C7" s="9" t="s">
        <v>4</v>
      </c>
      <c r="D7" s="9">
        <v>300</v>
      </c>
      <c r="E7" s="9">
        <v>1</v>
      </c>
      <c r="F7" s="9">
        <f t="shared" si="0"/>
        <v>300</v>
      </c>
      <c r="G7" s="25">
        <f>+D7*0.56</f>
        <v>168.00000000000003</v>
      </c>
      <c r="H7" s="9">
        <f t="shared" si="1"/>
        <v>168.00000000000003</v>
      </c>
      <c r="I7" s="1">
        <v>168</v>
      </c>
      <c r="K7" s="1" t="s">
        <v>82</v>
      </c>
      <c r="L7" s="1" t="s">
        <v>83</v>
      </c>
    </row>
    <row r="8" spans="1:12" ht="30.75" customHeight="1" x14ac:dyDescent="0.25">
      <c r="A8" s="32"/>
      <c r="B8" s="24">
        <v>5</v>
      </c>
      <c r="C8" s="9" t="s">
        <v>5</v>
      </c>
      <c r="D8" s="9">
        <v>30</v>
      </c>
      <c r="E8" s="9">
        <v>3</v>
      </c>
      <c r="F8" s="9">
        <f t="shared" si="0"/>
        <v>90</v>
      </c>
      <c r="G8" s="25">
        <f>+D8</f>
        <v>30</v>
      </c>
      <c r="H8" s="9">
        <f t="shared" si="1"/>
        <v>90</v>
      </c>
      <c r="I8" s="1">
        <v>29</v>
      </c>
      <c r="K8" s="1" t="s">
        <v>80</v>
      </c>
      <c r="L8" s="1" t="s">
        <v>71</v>
      </c>
    </row>
    <row r="9" spans="1:12" ht="45" x14ac:dyDescent="0.25">
      <c r="A9" s="32"/>
      <c r="B9" s="24">
        <v>6</v>
      </c>
      <c r="C9" s="9" t="s">
        <v>6</v>
      </c>
      <c r="D9" s="9">
        <v>50</v>
      </c>
      <c r="E9" s="9">
        <v>4</v>
      </c>
      <c r="F9" s="9">
        <f t="shared" si="0"/>
        <v>200</v>
      </c>
      <c r="G9" s="25">
        <f t="shared" ref="G9:G39" si="2">+D9*0.56</f>
        <v>28.000000000000004</v>
      </c>
      <c r="H9" s="9">
        <v>27</v>
      </c>
      <c r="I9" s="1">
        <v>27</v>
      </c>
      <c r="K9" s="1">
        <v>27</v>
      </c>
      <c r="L9" s="1" t="s">
        <v>93</v>
      </c>
    </row>
    <row r="10" spans="1:12" ht="25.5" customHeight="1" x14ac:dyDescent="0.25">
      <c r="A10" s="32"/>
      <c r="B10" s="24">
        <v>7</v>
      </c>
      <c r="C10" s="9" t="s">
        <v>7</v>
      </c>
      <c r="D10" s="9">
        <v>20</v>
      </c>
      <c r="E10" s="9">
        <v>4</v>
      </c>
      <c r="F10" s="9">
        <f t="shared" si="0"/>
        <v>80</v>
      </c>
      <c r="G10" s="25">
        <f t="shared" si="2"/>
        <v>11.200000000000001</v>
      </c>
      <c r="H10" s="9">
        <f t="shared" si="1"/>
        <v>44.800000000000004</v>
      </c>
      <c r="I10" s="1">
        <v>11</v>
      </c>
      <c r="K10" s="1">
        <v>11</v>
      </c>
      <c r="L10" s="1" t="s">
        <v>92</v>
      </c>
    </row>
    <row r="11" spans="1:12" ht="46.5" customHeight="1" x14ac:dyDescent="0.25">
      <c r="A11" s="32"/>
      <c r="B11" s="24">
        <v>8</v>
      </c>
      <c r="C11" s="14" t="s">
        <v>8</v>
      </c>
      <c r="D11" s="9">
        <v>100</v>
      </c>
      <c r="E11" s="9">
        <v>3</v>
      </c>
      <c r="F11" s="9">
        <f t="shared" si="0"/>
        <v>300</v>
      </c>
      <c r="G11" s="25">
        <f t="shared" si="2"/>
        <v>56.000000000000007</v>
      </c>
      <c r="H11" s="9">
        <f t="shared" si="1"/>
        <v>168.00000000000003</v>
      </c>
      <c r="I11" s="1">
        <v>51</v>
      </c>
      <c r="K11" s="1" t="s">
        <v>81</v>
      </c>
      <c r="L11" s="1" t="s">
        <v>73</v>
      </c>
    </row>
    <row r="12" spans="1:12" ht="30.75" hidden="1" customHeight="1" x14ac:dyDescent="0.25">
      <c r="A12" s="32"/>
      <c r="B12" s="3">
        <v>9</v>
      </c>
      <c r="C12" s="3" t="s">
        <v>86</v>
      </c>
      <c r="D12" s="3">
        <v>50</v>
      </c>
      <c r="E12" s="3">
        <v>4</v>
      </c>
      <c r="F12" s="3">
        <f t="shared" si="0"/>
        <v>200</v>
      </c>
      <c r="G12" s="3">
        <f t="shared" si="2"/>
        <v>28.000000000000004</v>
      </c>
      <c r="H12" s="3">
        <f t="shared" si="1"/>
        <v>112.00000000000001</v>
      </c>
      <c r="I12" s="1"/>
    </row>
    <row r="13" spans="1:12" ht="60" hidden="1" x14ac:dyDescent="0.25">
      <c r="A13" s="32"/>
      <c r="B13" s="3">
        <v>10</v>
      </c>
      <c r="C13" s="3" t="s">
        <v>9</v>
      </c>
      <c r="D13" s="3">
        <v>100</v>
      </c>
      <c r="E13" s="3">
        <v>4</v>
      </c>
      <c r="F13" s="3">
        <f t="shared" si="0"/>
        <v>400</v>
      </c>
      <c r="G13" s="3">
        <f t="shared" si="2"/>
        <v>56.000000000000007</v>
      </c>
      <c r="H13" s="3">
        <f t="shared" si="1"/>
        <v>224.00000000000003</v>
      </c>
      <c r="I13" s="1"/>
    </row>
    <row r="14" spans="1:12" ht="45" hidden="1" x14ac:dyDescent="0.25">
      <c r="A14" s="32"/>
      <c r="B14" s="3">
        <v>11</v>
      </c>
      <c r="C14" s="3" t="s">
        <v>10</v>
      </c>
      <c r="D14" s="3">
        <v>150</v>
      </c>
      <c r="E14" s="3">
        <v>3</v>
      </c>
      <c r="F14" s="3">
        <f t="shared" si="0"/>
        <v>450</v>
      </c>
      <c r="G14" s="3">
        <f t="shared" si="2"/>
        <v>84.000000000000014</v>
      </c>
      <c r="H14" s="3">
        <f t="shared" si="1"/>
        <v>252.00000000000006</v>
      </c>
      <c r="I14" s="1"/>
    </row>
    <row r="15" spans="1:12" ht="45" hidden="1" x14ac:dyDescent="0.25">
      <c r="A15" s="32"/>
      <c r="B15" s="3">
        <v>12</v>
      </c>
      <c r="C15" s="3" t="s">
        <v>12</v>
      </c>
      <c r="D15" s="3">
        <v>50</v>
      </c>
      <c r="E15" s="3">
        <v>4</v>
      </c>
      <c r="F15" s="3">
        <f t="shared" si="0"/>
        <v>200</v>
      </c>
      <c r="G15" s="3">
        <f t="shared" si="2"/>
        <v>28.000000000000004</v>
      </c>
      <c r="H15" s="3">
        <f t="shared" si="1"/>
        <v>112.00000000000001</v>
      </c>
      <c r="I15" s="1"/>
    </row>
    <row r="16" spans="1:12" ht="30" hidden="1" x14ac:dyDescent="0.25">
      <c r="A16" s="32"/>
      <c r="B16" s="3">
        <v>13</v>
      </c>
      <c r="C16" s="24" t="s">
        <v>11</v>
      </c>
      <c r="D16" s="24">
        <v>200</v>
      </c>
      <c r="E16" s="24">
        <v>4</v>
      </c>
      <c r="F16" s="24">
        <f t="shared" si="0"/>
        <v>800</v>
      </c>
      <c r="G16" s="24">
        <f t="shared" si="2"/>
        <v>112.00000000000001</v>
      </c>
      <c r="H16" s="24">
        <f t="shared" si="1"/>
        <v>448.00000000000006</v>
      </c>
      <c r="I16" s="1"/>
    </row>
    <row r="17" spans="1:12" ht="45" hidden="1" x14ac:dyDescent="0.25">
      <c r="A17" s="32"/>
      <c r="B17" s="3">
        <v>14</v>
      </c>
      <c r="C17" s="3" t="s">
        <v>13</v>
      </c>
      <c r="D17" s="3">
        <v>300</v>
      </c>
      <c r="E17" s="3">
        <v>3</v>
      </c>
      <c r="F17" s="3">
        <f t="shared" si="0"/>
        <v>900</v>
      </c>
      <c r="G17" s="3">
        <f t="shared" si="2"/>
        <v>168.00000000000003</v>
      </c>
      <c r="H17" s="3">
        <f t="shared" si="1"/>
        <v>504.00000000000011</v>
      </c>
      <c r="I17" s="1"/>
    </row>
    <row r="18" spans="1:12" ht="60" hidden="1" x14ac:dyDescent="0.25">
      <c r="A18" s="32"/>
      <c r="B18" s="3">
        <v>15</v>
      </c>
      <c r="C18" s="3" t="s">
        <v>14</v>
      </c>
      <c r="D18" s="3">
        <v>30</v>
      </c>
      <c r="E18" s="3">
        <v>4</v>
      </c>
      <c r="F18" s="3">
        <f t="shared" si="0"/>
        <v>120</v>
      </c>
      <c r="G18" s="3">
        <f t="shared" si="2"/>
        <v>16.8</v>
      </c>
      <c r="H18" s="3">
        <f t="shared" si="1"/>
        <v>67.2</v>
      </c>
      <c r="I18" s="1"/>
    </row>
    <row r="19" spans="1:12" ht="45" hidden="1" x14ac:dyDescent="0.25">
      <c r="A19" s="32"/>
      <c r="B19" s="3">
        <v>16</v>
      </c>
      <c r="C19" s="3" t="s">
        <v>15</v>
      </c>
      <c r="D19" s="3">
        <v>50</v>
      </c>
      <c r="E19" s="3">
        <v>4</v>
      </c>
      <c r="F19" s="3">
        <f t="shared" si="0"/>
        <v>200</v>
      </c>
      <c r="G19" s="3">
        <f t="shared" si="2"/>
        <v>28.000000000000004</v>
      </c>
      <c r="H19" s="3">
        <f t="shared" si="1"/>
        <v>112.00000000000001</v>
      </c>
      <c r="I19" s="1"/>
    </row>
    <row r="20" spans="1:12" ht="45" hidden="1" x14ac:dyDescent="0.25">
      <c r="A20" s="32"/>
      <c r="B20" s="3">
        <v>17</v>
      </c>
      <c r="C20" s="17" t="s">
        <v>16</v>
      </c>
      <c r="D20" s="3">
        <v>40</v>
      </c>
      <c r="E20" s="3">
        <v>4</v>
      </c>
      <c r="F20" s="3">
        <f t="shared" si="0"/>
        <v>160</v>
      </c>
      <c r="G20" s="3">
        <f t="shared" si="2"/>
        <v>22.400000000000002</v>
      </c>
      <c r="H20" s="3">
        <f t="shared" si="1"/>
        <v>89.600000000000009</v>
      </c>
      <c r="I20" s="1"/>
    </row>
    <row r="21" spans="1:12" ht="45" hidden="1" x14ac:dyDescent="0.25">
      <c r="A21" s="32"/>
      <c r="B21" s="3">
        <v>18</v>
      </c>
      <c r="C21" s="3" t="s">
        <v>17</v>
      </c>
      <c r="D21" s="3">
        <v>50</v>
      </c>
      <c r="E21" s="3">
        <v>4</v>
      </c>
      <c r="F21" s="3">
        <f t="shared" si="0"/>
        <v>200</v>
      </c>
      <c r="G21" s="3">
        <f t="shared" si="2"/>
        <v>28.000000000000004</v>
      </c>
      <c r="H21" s="3">
        <f t="shared" si="1"/>
        <v>112.00000000000001</v>
      </c>
      <c r="I21" s="1"/>
    </row>
    <row r="22" spans="1:12" ht="28.5" hidden="1" customHeight="1" x14ac:dyDescent="0.25">
      <c r="A22" s="32"/>
      <c r="B22" s="3">
        <v>19</v>
      </c>
      <c r="C22" s="3" t="s">
        <v>87</v>
      </c>
      <c r="D22" s="3">
        <v>20</v>
      </c>
      <c r="E22" s="3">
        <v>4</v>
      </c>
      <c r="F22" s="3">
        <f t="shared" si="0"/>
        <v>80</v>
      </c>
      <c r="G22" s="3">
        <f t="shared" si="2"/>
        <v>11.200000000000001</v>
      </c>
      <c r="H22" s="3">
        <f t="shared" si="1"/>
        <v>44.800000000000004</v>
      </c>
      <c r="I22" s="1"/>
    </row>
    <row r="23" spans="1:12" ht="60" hidden="1" x14ac:dyDescent="0.25">
      <c r="A23" s="32"/>
      <c r="B23" s="3">
        <v>20</v>
      </c>
      <c r="C23" s="3" t="s">
        <v>18</v>
      </c>
      <c r="D23" s="3">
        <v>50</v>
      </c>
      <c r="E23" s="3">
        <v>2</v>
      </c>
      <c r="F23" s="3">
        <f t="shared" si="0"/>
        <v>100</v>
      </c>
      <c r="G23" s="3">
        <f t="shared" si="2"/>
        <v>28.000000000000004</v>
      </c>
      <c r="H23" s="3">
        <f t="shared" si="1"/>
        <v>56.000000000000007</v>
      </c>
      <c r="I23" s="1"/>
    </row>
    <row r="24" spans="1:12" ht="60" x14ac:dyDescent="0.25">
      <c r="A24" s="32"/>
      <c r="B24" s="3">
        <v>21</v>
      </c>
      <c r="C24" s="9" t="s">
        <v>19</v>
      </c>
      <c r="D24" s="9">
        <v>1000</v>
      </c>
      <c r="E24" s="9">
        <v>3</v>
      </c>
      <c r="F24" s="9">
        <f t="shared" si="0"/>
        <v>3000</v>
      </c>
      <c r="G24" s="25">
        <f t="shared" si="2"/>
        <v>560</v>
      </c>
      <c r="H24" s="9">
        <f t="shared" si="1"/>
        <v>1680</v>
      </c>
      <c r="I24" s="1">
        <v>560</v>
      </c>
      <c r="K24" s="1" t="s">
        <v>97</v>
      </c>
      <c r="L24" s="1" t="s">
        <v>96</v>
      </c>
    </row>
    <row r="25" spans="1:12" ht="45" x14ac:dyDescent="0.25">
      <c r="A25" s="32"/>
      <c r="B25" s="3">
        <v>22</v>
      </c>
      <c r="C25" s="9" t="s">
        <v>20</v>
      </c>
      <c r="D25" s="9">
        <v>200</v>
      </c>
      <c r="E25" s="9">
        <v>2</v>
      </c>
      <c r="F25" s="9">
        <f t="shared" si="0"/>
        <v>400</v>
      </c>
      <c r="G25" s="25">
        <f t="shared" si="2"/>
        <v>112.00000000000001</v>
      </c>
      <c r="H25" s="9">
        <f t="shared" si="1"/>
        <v>224.00000000000003</v>
      </c>
      <c r="I25" s="1">
        <v>130</v>
      </c>
      <c r="K25" s="1" t="s">
        <v>109</v>
      </c>
      <c r="L25" s="1" t="s">
        <v>108</v>
      </c>
    </row>
    <row r="26" spans="1:12" ht="60" hidden="1" x14ac:dyDescent="0.25">
      <c r="A26" s="32"/>
      <c r="B26" s="3">
        <v>23</v>
      </c>
      <c r="C26" s="3" t="s">
        <v>21</v>
      </c>
      <c r="D26" s="3">
        <v>100</v>
      </c>
      <c r="E26" s="3">
        <v>2</v>
      </c>
      <c r="F26" s="3">
        <f t="shared" si="0"/>
        <v>200</v>
      </c>
      <c r="G26" s="3">
        <f t="shared" si="2"/>
        <v>56.000000000000007</v>
      </c>
      <c r="H26" s="3">
        <f t="shared" si="1"/>
        <v>112.00000000000001</v>
      </c>
      <c r="I26" s="1"/>
    </row>
    <row r="27" spans="1:12" ht="45" hidden="1" x14ac:dyDescent="0.25">
      <c r="A27" s="32"/>
      <c r="B27" s="3">
        <v>24</v>
      </c>
      <c r="C27" s="3" t="s">
        <v>22</v>
      </c>
      <c r="D27" s="3">
        <v>100</v>
      </c>
      <c r="E27" s="3">
        <v>3</v>
      </c>
      <c r="F27" s="3">
        <f t="shared" si="0"/>
        <v>300</v>
      </c>
      <c r="G27" s="3">
        <f t="shared" si="2"/>
        <v>56.000000000000007</v>
      </c>
      <c r="H27" s="3">
        <f t="shared" si="1"/>
        <v>168.00000000000003</v>
      </c>
      <c r="I27" s="1"/>
    </row>
    <row r="28" spans="1:12" ht="30" x14ac:dyDescent="0.25">
      <c r="A28" s="32"/>
      <c r="B28" s="24">
        <v>25</v>
      </c>
      <c r="C28" s="9" t="s">
        <v>23</v>
      </c>
      <c r="D28" s="9">
        <v>100</v>
      </c>
      <c r="E28" s="9">
        <v>1</v>
      </c>
      <c r="F28" s="9">
        <f t="shared" si="0"/>
        <v>100</v>
      </c>
      <c r="G28" s="25">
        <f t="shared" si="2"/>
        <v>56.000000000000007</v>
      </c>
      <c r="H28" s="9">
        <f t="shared" si="1"/>
        <v>56.000000000000007</v>
      </c>
      <c r="I28" s="1">
        <v>56</v>
      </c>
      <c r="K28" s="1" t="s">
        <v>74</v>
      </c>
      <c r="L28" s="1" t="s">
        <v>75</v>
      </c>
    </row>
    <row r="29" spans="1:12" hidden="1" x14ac:dyDescent="0.25">
      <c r="A29" s="32"/>
      <c r="B29" s="3">
        <v>26</v>
      </c>
      <c r="C29" s="3" t="s">
        <v>24</v>
      </c>
      <c r="D29" s="3">
        <v>100</v>
      </c>
      <c r="E29" s="3">
        <v>2</v>
      </c>
      <c r="F29" s="3">
        <f t="shared" si="0"/>
        <v>200</v>
      </c>
      <c r="G29" s="3">
        <f t="shared" si="2"/>
        <v>56.000000000000007</v>
      </c>
      <c r="H29" s="3">
        <f t="shared" si="1"/>
        <v>112.00000000000001</v>
      </c>
      <c r="I29" s="1"/>
    </row>
    <row r="30" spans="1:12" hidden="1" x14ac:dyDescent="0.25">
      <c r="A30" s="32"/>
      <c r="B30" s="3">
        <v>27</v>
      </c>
      <c r="C30" s="3" t="s">
        <v>25</v>
      </c>
      <c r="D30" s="3">
        <v>50</v>
      </c>
      <c r="E30" s="3">
        <v>2</v>
      </c>
      <c r="F30" s="3">
        <f t="shared" si="0"/>
        <v>100</v>
      </c>
      <c r="G30" s="3">
        <f t="shared" si="2"/>
        <v>28.000000000000004</v>
      </c>
      <c r="H30" s="3">
        <f t="shared" si="1"/>
        <v>56.000000000000007</v>
      </c>
      <c r="I30" s="1"/>
    </row>
    <row r="31" spans="1:12" hidden="1" x14ac:dyDescent="0.25">
      <c r="A31" s="32"/>
      <c r="B31" s="3">
        <v>28</v>
      </c>
      <c r="C31" s="4" t="s">
        <v>26</v>
      </c>
      <c r="D31" s="4">
        <v>100</v>
      </c>
      <c r="E31" s="4">
        <v>1</v>
      </c>
      <c r="F31" s="3">
        <f t="shared" si="0"/>
        <v>100</v>
      </c>
      <c r="G31" s="3">
        <f t="shared" si="2"/>
        <v>56.000000000000007</v>
      </c>
      <c r="H31" s="3">
        <f t="shared" si="1"/>
        <v>56.000000000000007</v>
      </c>
      <c r="I31" s="1"/>
    </row>
    <row r="32" spans="1:12" x14ac:dyDescent="0.25">
      <c r="A32" s="32"/>
      <c r="B32" s="24">
        <v>29</v>
      </c>
      <c r="C32" s="9" t="s">
        <v>27</v>
      </c>
      <c r="D32" s="9">
        <v>50</v>
      </c>
      <c r="E32" s="9">
        <v>1</v>
      </c>
      <c r="F32" s="9">
        <f t="shared" si="0"/>
        <v>50</v>
      </c>
      <c r="G32" s="25">
        <f t="shared" si="2"/>
        <v>28.000000000000004</v>
      </c>
      <c r="H32" s="9">
        <f t="shared" si="1"/>
        <v>28.000000000000004</v>
      </c>
      <c r="I32" s="1">
        <v>31</v>
      </c>
      <c r="K32" s="1" t="s">
        <v>76</v>
      </c>
      <c r="L32" s="1" t="s">
        <v>77</v>
      </c>
    </row>
    <row r="33" spans="1:12" hidden="1" x14ac:dyDescent="0.25">
      <c r="A33" s="32"/>
      <c r="B33" s="3">
        <v>30</v>
      </c>
      <c r="C33" s="4" t="s">
        <v>29</v>
      </c>
      <c r="D33" s="4">
        <v>50</v>
      </c>
      <c r="E33" s="4">
        <v>4</v>
      </c>
      <c r="F33" s="3">
        <f t="shared" si="0"/>
        <v>200</v>
      </c>
      <c r="G33" s="3">
        <f t="shared" si="2"/>
        <v>28.000000000000004</v>
      </c>
      <c r="H33" s="3">
        <f t="shared" si="1"/>
        <v>112.00000000000001</v>
      </c>
      <c r="I33" s="1"/>
    </row>
    <row r="34" spans="1:12" hidden="1" x14ac:dyDescent="0.25">
      <c r="A34" s="32"/>
      <c r="B34" s="3">
        <v>31</v>
      </c>
      <c r="C34" s="4" t="s">
        <v>28</v>
      </c>
      <c r="D34" s="4">
        <v>100</v>
      </c>
      <c r="E34" s="4">
        <v>2</v>
      </c>
      <c r="F34" s="3">
        <f t="shared" si="0"/>
        <v>200</v>
      </c>
      <c r="G34" s="3">
        <f t="shared" si="2"/>
        <v>56.000000000000007</v>
      </c>
      <c r="H34" s="3">
        <f t="shared" si="1"/>
        <v>112.00000000000001</v>
      </c>
      <c r="I34" s="1"/>
    </row>
    <row r="35" spans="1:12" hidden="1" x14ac:dyDescent="0.25">
      <c r="A35" s="32"/>
      <c r="B35" s="3">
        <v>32</v>
      </c>
      <c r="C35" s="4" t="s">
        <v>35</v>
      </c>
      <c r="D35" s="4">
        <v>50</v>
      </c>
      <c r="E35" s="4">
        <v>1</v>
      </c>
      <c r="F35" s="3">
        <f t="shared" si="0"/>
        <v>50</v>
      </c>
      <c r="G35" s="3">
        <f t="shared" si="2"/>
        <v>28.000000000000004</v>
      </c>
      <c r="H35" s="3">
        <f t="shared" si="1"/>
        <v>28.000000000000004</v>
      </c>
      <c r="I35" s="1"/>
    </row>
    <row r="36" spans="1:12" ht="30" hidden="1" x14ac:dyDescent="0.25">
      <c r="A36" s="32"/>
      <c r="B36" s="3">
        <v>33</v>
      </c>
      <c r="C36" s="24" t="s">
        <v>38</v>
      </c>
      <c r="D36" s="24">
        <v>50</v>
      </c>
      <c r="E36" s="24">
        <v>1</v>
      </c>
      <c r="F36" s="24">
        <f t="shared" ref="F36:F57" si="3">+D36*E36</f>
        <v>50</v>
      </c>
      <c r="G36" s="24">
        <f t="shared" si="2"/>
        <v>28.000000000000004</v>
      </c>
      <c r="H36" s="24">
        <f t="shared" ref="H36:H57" si="4">+G36*E36</f>
        <v>28.000000000000004</v>
      </c>
      <c r="I36" s="1"/>
    </row>
    <row r="37" spans="1:12" ht="30" hidden="1" x14ac:dyDescent="0.25">
      <c r="A37" s="32"/>
      <c r="B37" s="3">
        <v>34</v>
      </c>
      <c r="C37" s="4" t="s">
        <v>39</v>
      </c>
      <c r="D37" s="4">
        <v>100</v>
      </c>
      <c r="E37" s="4">
        <v>2</v>
      </c>
      <c r="F37" s="3">
        <f t="shared" si="3"/>
        <v>200</v>
      </c>
      <c r="G37" s="3">
        <f t="shared" si="2"/>
        <v>56.000000000000007</v>
      </c>
      <c r="H37" s="3">
        <f t="shared" si="4"/>
        <v>112.00000000000001</v>
      </c>
      <c r="I37" s="1"/>
    </row>
    <row r="38" spans="1:12" ht="30" hidden="1" x14ac:dyDescent="0.25">
      <c r="A38" s="33"/>
      <c r="B38" s="3">
        <v>35</v>
      </c>
      <c r="C38" s="24" t="s">
        <v>36</v>
      </c>
      <c r="D38" s="24">
        <v>200</v>
      </c>
      <c r="E38" s="24">
        <v>2</v>
      </c>
      <c r="F38" s="24">
        <f t="shared" si="3"/>
        <v>400</v>
      </c>
      <c r="G38" s="24">
        <f t="shared" si="2"/>
        <v>112.00000000000001</v>
      </c>
      <c r="H38" s="24">
        <f t="shared" si="4"/>
        <v>224.00000000000003</v>
      </c>
      <c r="I38" s="1"/>
    </row>
    <row r="39" spans="1:12" ht="75" hidden="1" x14ac:dyDescent="0.25">
      <c r="A39" s="31" t="s">
        <v>34</v>
      </c>
      <c r="B39" s="3">
        <v>36</v>
      </c>
      <c r="C39" s="27" t="s">
        <v>30</v>
      </c>
      <c r="D39" s="28">
        <v>200</v>
      </c>
      <c r="E39" s="29">
        <v>4</v>
      </c>
      <c r="F39" s="24">
        <f t="shared" si="3"/>
        <v>800</v>
      </c>
      <c r="G39" s="24">
        <f t="shared" si="2"/>
        <v>112.00000000000001</v>
      </c>
      <c r="H39" s="24">
        <f t="shared" si="4"/>
        <v>448.00000000000006</v>
      </c>
      <c r="I39" s="1"/>
    </row>
    <row r="40" spans="1:12" ht="75" x14ac:dyDescent="0.25">
      <c r="A40" s="32"/>
      <c r="B40" s="3">
        <v>37</v>
      </c>
      <c r="C40" s="9" t="s">
        <v>31</v>
      </c>
      <c r="D40" s="12">
        <v>440</v>
      </c>
      <c r="E40" s="13">
        <v>3</v>
      </c>
      <c r="F40" s="9">
        <f t="shared" si="3"/>
        <v>1320</v>
      </c>
      <c r="G40" s="25">
        <f>+D40*0.56+448</f>
        <v>694.40000000000009</v>
      </c>
      <c r="H40" s="9">
        <f t="shared" si="4"/>
        <v>2083.2000000000003</v>
      </c>
      <c r="I40" s="1">
        <v>604</v>
      </c>
      <c r="K40" s="1" t="s">
        <v>99</v>
      </c>
      <c r="L40" s="1" t="s">
        <v>98</v>
      </c>
    </row>
    <row r="41" spans="1:12" ht="44.25" customHeight="1" x14ac:dyDescent="0.25">
      <c r="A41" s="32"/>
      <c r="B41" s="24">
        <v>38</v>
      </c>
      <c r="C41" s="13" t="s">
        <v>37</v>
      </c>
      <c r="D41" s="12">
        <v>150</v>
      </c>
      <c r="E41" s="13">
        <v>1</v>
      </c>
      <c r="F41" s="9">
        <f t="shared" si="3"/>
        <v>150</v>
      </c>
      <c r="G41" s="25">
        <f>+D41*0.56</f>
        <v>84.000000000000014</v>
      </c>
      <c r="H41" s="9">
        <f t="shared" si="4"/>
        <v>84.000000000000014</v>
      </c>
      <c r="I41" s="1">
        <v>84</v>
      </c>
      <c r="K41" s="1" t="s">
        <v>91</v>
      </c>
      <c r="L41" s="1" t="s">
        <v>78</v>
      </c>
    </row>
    <row r="42" spans="1:12" ht="33" customHeight="1" x14ac:dyDescent="0.25">
      <c r="A42" s="32"/>
      <c r="B42" s="3">
        <v>39</v>
      </c>
      <c r="C42" s="11" t="s">
        <v>32</v>
      </c>
      <c r="D42" s="12">
        <v>300</v>
      </c>
      <c r="E42" s="13">
        <v>2</v>
      </c>
      <c r="F42" s="9">
        <f t="shared" si="3"/>
        <v>600</v>
      </c>
      <c r="G42" s="25">
        <f>+D42*0.56</f>
        <v>168.00000000000003</v>
      </c>
      <c r="H42" s="9">
        <f t="shared" si="4"/>
        <v>336.00000000000006</v>
      </c>
      <c r="I42" s="1">
        <v>158</v>
      </c>
      <c r="K42" s="1" t="s">
        <v>111</v>
      </c>
      <c r="L42" s="1" t="s">
        <v>110</v>
      </c>
    </row>
    <row r="43" spans="1:12" ht="30" x14ac:dyDescent="0.25">
      <c r="A43" s="33"/>
      <c r="B43" s="3">
        <v>40</v>
      </c>
      <c r="C43" s="11" t="s">
        <v>52</v>
      </c>
      <c r="D43" s="5">
        <v>500</v>
      </c>
      <c r="E43" s="6">
        <v>3</v>
      </c>
      <c r="F43" s="3">
        <f t="shared" si="3"/>
        <v>1500</v>
      </c>
      <c r="G43" s="25">
        <f>+D43*0.56</f>
        <v>280</v>
      </c>
      <c r="H43" s="9">
        <f t="shared" si="4"/>
        <v>840</v>
      </c>
      <c r="I43" s="1">
        <v>280</v>
      </c>
      <c r="K43" s="1" t="s">
        <v>105</v>
      </c>
      <c r="L43" s="1" t="s">
        <v>104</v>
      </c>
    </row>
    <row r="44" spans="1:12" ht="30" x14ac:dyDescent="0.25">
      <c r="A44" s="3" t="s">
        <v>57</v>
      </c>
      <c r="B44" s="3">
        <v>41</v>
      </c>
      <c r="C44" s="23" t="s">
        <v>33</v>
      </c>
      <c r="D44" s="12">
        <v>1500</v>
      </c>
      <c r="E44" s="13">
        <v>2</v>
      </c>
      <c r="F44" s="9">
        <f t="shared" si="3"/>
        <v>3000</v>
      </c>
      <c r="G44" s="25">
        <f>+D44*0.4</f>
        <v>600</v>
      </c>
      <c r="H44" s="9">
        <f t="shared" si="4"/>
        <v>1200</v>
      </c>
      <c r="I44" s="1">
        <v>600</v>
      </c>
      <c r="K44" s="1" t="s">
        <v>117</v>
      </c>
      <c r="L44" s="1" t="s">
        <v>116</v>
      </c>
    </row>
    <row r="45" spans="1:12" ht="60" x14ac:dyDescent="0.25">
      <c r="A45" s="31" t="s">
        <v>54</v>
      </c>
      <c r="B45" s="3">
        <v>42</v>
      </c>
      <c r="C45" s="11" t="s">
        <v>40</v>
      </c>
      <c r="D45" s="12">
        <v>1000</v>
      </c>
      <c r="E45" s="13">
        <v>4</v>
      </c>
      <c r="F45" s="9">
        <f t="shared" si="3"/>
        <v>4000</v>
      </c>
      <c r="G45" s="25">
        <f t="shared" ref="G45:G57" si="5">+D45*0.56</f>
        <v>560</v>
      </c>
      <c r="H45" s="9">
        <f t="shared" si="4"/>
        <v>2240</v>
      </c>
      <c r="I45" s="1">
        <v>505</v>
      </c>
      <c r="K45" s="1" t="s">
        <v>103</v>
      </c>
      <c r="L45" s="1" t="s">
        <v>102</v>
      </c>
    </row>
    <row r="46" spans="1:12" ht="75" x14ac:dyDescent="0.25">
      <c r="A46" s="32"/>
      <c r="B46" s="3">
        <v>43</v>
      </c>
      <c r="C46" s="11" t="s">
        <v>41</v>
      </c>
      <c r="D46" s="12">
        <v>340</v>
      </c>
      <c r="E46" s="13">
        <v>5</v>
      </c>
      <c r="F46" s="9">
        <f t="shared" si="3"/>
        <v>1700</v>
      </c>
      <c r="G46" s="25">
        <f t="shared" si="5"/>
        <v>190.4</v>
      </c>
      <c r="H46" s="9">
        <f t="shared" si="4"/>
        <v>952</v>
      </c>
      <c r="I46" s="1">
        <v>190</v>
      </c>
      <c r="K46" s="1" t="s">
        <v>107</v>
      </c>
      <c r="L46" s="1" t="s">
        <v>106</v>
      </c>
    </row>
    <row r="47" spans="1:12" ht="75" hidden="1" x14ac:dyDescent="0.25">
      <c r="A47" s="32"/>
      <c r="B47" s="3">
        <v>44</v>
      </c>
      <c r="C47" s="24" t="s">
        <v>42</v>
      </c>
      <c r="D47" s="30">
        <v>350</v>
      </c>
      <c r="E47" s="30">
        <v>3</v>
      </c>
      <c r="F47" s="24">
        <f t="shared" si="3"/>
        <v>1050</v>
      </c>
      <c r="G47" s="24">
        <f t="shared" si="5"/>
        <v>196.00000000000003</v>
      </c>
      <c r="H47" s="24">
        <f t="shared" si="4"/>
        <v>588.00000000000011</v>
      </c>
      <c r="I47" s="1"/>
    </row>
    <row r="48" spans="1:12" ht="60" x14ac:dyDescent="0.25">
      <c r="A48" s="32"/>
      <c r="B48" s="3">
        <v>45</v>
      </c>
      <c r="C48" s="9" t="s">
        <v>43</v>
      </c>
      <c r="D48" s="10">
        <v>400</v>
      </c>
      <c r="E48" s="10">
        <v>3</v>
      </c>
      <c r="F48" s="9">
        <f t="shared" si="3"/>
        <v>1200</v>
      </c>
      <c r="G48" s="25">
        <f t="shared" si="5"/>
        <v>224.00000000000003</v>
      </c>
      <c r="H48" s="9">
        <f t="shared" si="4"/>
        <v>672.00000000000011</v>
      </c>
      <c r="I48" s="1">
        <v>223</v>
      </c>
      <c r="K48" s="1" t="s">
        <v>101</v>
      </c>
      <c r="L48" s="1" t="s">
        <v>100</v>
      </c>
    </row>
    <row r="49" spans="1:12" ht="21" customHeight="1" x14ac:dyDescent="0.25">
      <c r="A49" s="32"/>
      <c r="B49" s="3">
        <v>46</v>
      </c>
      <c r="C49" s="9" t="s">
        <v>44</v>
      </c>
      <c r="D49" s="10">
        <v>190</v>
      </c>
      <c r="E49" s="10">
        <v>1</v>
      </c>
      <c r="F49" s="9">
        <f t="shared" si="3"/>
        <v>190</v>
      </c>
      <c r="G49" s="25">
        <f t="shared" si="5"/>
        <v>106.4</v>
      </c>
      <c r="H49" s="9">
        <f t="shared" si="4"/>
        <v>106.4</v>
      </c>
      <c r="I49" s="1">
        <v>109</v>
      </c>
      <c r="K49" s="1" t="s">
        <v>95</v>
      </c>
      <c r="L49" s="1" t="s">
        <v>94</v>
      </c>
    </row>
    <row r="50" spans="1:12" ht="45" hidden="1" x14ac:dyDescent="0.25">
      <c r="A50" s="32"/>
      <c r="B50" s="3">
        <v>47</v>
      </c>
      <c r="C50" s="24" t="s">
        <v>45</v>
      </c>
      <c r="D50" s="24">
        <v>190</v>
      </c>
      <c r="E50" s="24">
        <v>2</v>
      </c>
      <c r="F50" s="24">
        <f t="shared" si="3"/>
        <v>380</v>
      </c>
      <c r="G50" s="24">
        <f t="shared" si="5"/>
        <v>106.4</v>
      </c>
      <c r="H50" s="24">
        <f t="shared" si="4"/>
        <v>212.8</v>
      </c>
      <c r="I50" s="1"/>
    </row>
    <row r="51" spans="1:12" ht="75" hidden="1" x14ac:dyDescent="0.25">
      <c r="A51" s="32"/>
      <c r="B51" s="3">
        <v>48</v>
      </c>
      <c r="C51" s="3" t="s">
        <v>46</v>
      </c>
      <c r="D51" s="7">
        <v>40</v>
      </c>
      <c r="E51" s="7">
        <v>4</v>
      </c>
      <c r="F51" s="3">
        <f t="shared" si="3"/>
        <v>160</v>
      </c>
      <c r="G51" s="3">
        <f t="shared" si="5"/>
        <v>22.400000000000002</v>
      </c>
      <c r="H51" s="3">
        <f t="shared" si="4"/>
        <v>89.600000000000009</v>
      </c>
      <c r="I51" s="1"/>
    </row>
    <row r="52" spans="1:12" ht="75" hidden="1" x14ac:dyDescent="0.25">
      <c r="A52" s="32"/>
      <c r="B52" s="3">
        <v>49</v>
      </c>
      <c r="C52" s="3" t="s">
        <v>47</v>
      </c>
      <c r="D52" s="7">
        <v>30</v>
      </c>
      <c r="E52" s="7">
        <v>4</v>
      </c>
      <c r="F52" s="3">
        <f t="shared" si="3"/>
        <v>120</v>
      </c>
      <c r="G52" s="3">
        <f t="shared" si="5"/>
        <v>16.8</v>
      </c>
      <c r="H52" s="3">
        <f t="shared" si="4"/>
        <v>67.2</v>
      </c>
      <c r="I52" s="1"/>
    </row>
    <row r="53" spans="1:12" ht="30" hidden="1" x14ac:dyDescent="0.25">
      <c r="A53" s="32"/>
      <c r="B53" s="3">
        <v>50</v>
      </c>
      <c r="C53" s="3" t="s">
        <v>48</v>
      </c>
      <c r="D53" s="7">
        <v>40</v>
      </c>
      <c r="E53" s="7">
        <v>4</v>
      </c>
      <c r="F53" s="3">
        <f t="shared" si="3"/>
        <v>160</v>
      </c>
      <c r="G53" s="3">
        <f t="shared" si="5"/>
        <v>22.400000000000002</v>
      </c>
      <c r="H53" s="3">
        <f t="shared" si="4"/>
        <v>89.600000000000009</v>
      </c>
      <c r="I53" s="1"/>
    </row>
    <row r="54" spans="1:12" ht="75" hidden="1" x14ac:dyDescent="0.25">
      <c r="A54" s="32"/>
      <c r="B54" s="3">
        <v>51</v>
      </c>
      <c r="C54" s="3" t="s">
        <v>49</v>
      </c>
      <c r="D54" s="7">
        <v>100</v>
      </c>
      <c r="E54" s="7">
        <v>4</v>
      </c>
      <c r="F54" s="3">
        <f t="shared" si="3"/>
        <v>400</v>
      </c>
      <c r="G54" s="3">
        <f t="shared" si="5"/>
        <v>56.000000000000007</v>
      </c>
      <c r="H54" s="3">
        <f t="shared" si="4"/>
        <v>224.00000000000003</v>
      </c>
      <c r="I54" s="1"/>
    </row>
    <row r="55" spans="1:12" ht="45" hidden="1" x14ac:dyDescent="0.25">
      <c r="A55" s="32"/>
      <c r="B55" s="3">
        <v>52</v>
      </c>
      <c r="C55" s="3" t="s">
        <v>50</v>
      </c>
      <c r="D55" s="7">
        <v>60</v>
      </c>
      <c r="E55" s="7">
        <v>3</v>
      </c>
      <c r="F55" s="3">
        <f t="shared" si="3"/>
        <v>180</v>
      </c>
      <c r="G55" s="3">
        <f t="shared" si="5"/>
        <v>33.6</v>
      </c>
      <c r="H55" s="3">
        <f t="shared" si="4"/>
        <v>100.80000000000001</v>
      </c>
      <c r="I55" s="1"/>
    </row>
    <row r="56" spans="1:12" x14ac:dyDescent="0.25">
      <c r="A56" s="32"/>
      <c r="B56" s="3">
        <v>53</v>
      </c>
      <c r="C56" s="10" t="s">
        <v>88</v>
      </c>
      <c r="D56" s="10">
        <v>400</v>
      </c>
      <c r="E56" s="10">
        <v>1</v>
      </c>
      <c r="F56" s="9">
        <f t="shared" si="3"/>
        <v>400</v>
      </c>
      <c r="G56" s="25">
        <f t="shared" si="5"/>
        <v>224.00000000000003</v>
      </c>
      <c r="H56" s="9">
        <f>+G56*E56</f>
        <v>224.00000000000003</v>
      </c>
      <c r="I56" s="1">
        <v>224</v>
      </c>
      <c r="K56" s="1" t="s">
        <v>90</v>
      </c>
      <c r="L56" s="1" t="s">
        <v>89</v>
      </c>
    </row>
    <row r="57" spans="1:12" ht="30" hidden="1" x14ac:dyDescent="0.25">
      <c r="A57" s="33"/>
      <c r="B57" s="3">
        <v>54</v>
      </c>
      <c r="C57" s="3" t="s">
        <v>51</v>
      </c>
      <c r="D57" s="7">
        <v>30</v>
      </c>
      <c r="E57" s="7">
        <v>3</v>
      </c>
      <c r="F57" s="3">
        <f t="shared" si="3"/>
        <v>90</v>
      </c>
      <c r="G57" s="3">
        <f t="shared" si="5"/>
        <v>16.8</v>
      </c>
      <c r="H57" s="3">
        <f t="shared" si="4"/>
        <v>50.400000000000006</v>
      </c>
      <c r="I57" s="1"/>
    </row>
    <row r="58" spans="1:12" hidden="1" x14ac:dyDescent="0.25">
      <c r="B58" s="15"/>
      <c r="C58" s="15" t="s">
        <v>59</v>
      </c>
      <c r="D58" s="16"/>
      <c r="E58" s="16"/>
      <c r="F58" s="1">
        <f>SUM(F4:F57)</f>
        <v>28430</v>
      </c>
      <c r="G58" s="16"/>
      <c r="H58" s="15">
        <f>SUM(H4:H57)</f>
        <v>16915.400000000001</v>
      </c>
      <c r="I58" s="1"/>
    </row>
    <row r="59" spans="1:12" ht="60" x14ac:dyDescent="0.25">
      <c r="B59" s="3"/>
      <c r="C59" s="9" t="s">
        <v>69</v>
      </c>
      <c r="D59" s="9"/>
      <c r="E59" s="9"/>
      <c r="F59" s="9"/>
      <c r="G59" s="9"/>
      <c r="H59" s="9"/>
      <c r="I59" s="1"/>
      <c r="K59" s="1" t="s">
        <v>115</v>
      </c>
      <c r="L59" s="1" t="s">
        <v>114</v>
      </c>
    </row>
    <row r="60" spans="1:12" ht="60" x14ac:dyDescent="0.25">
      <c r="B60" s="3"/>
      <c r="C60" s="9" t="s">
        <v>70</v>
      </c>
      <c r="D60" s="9"/>
      <c r="E60" s="9"/>
      <c r="F60" s="9"/>
      <c r="G60" s="9"/>
      <c r="H60" s="9"/>
      <c r="I60" s="1"/>
      <c r="K60" s="1" t="s">
        <v>115</v>
      </c>
      <c r="L60" s="1" t="s">
        <v>114</v>
      </c>
    </row>
    <row r="61" spans="1:12" x14ac:dyDescent="0.25">
      <c r="B61" s="8"/>
      <c r="I61" s="1"/>
    </row>
    <row r="62" spans="1:12" x14ac:dyDescent="0.25">
      <c r="B62" s="8"/>
      <c r="I62" s="1"/>
    </row>
    <row r="63" spans="1:12" x14ac:dyDescent="0.25">
      <c r="B63" s="8"/>
      <c r="I63" s="1"/>
    </row>
    <row r="64" spans="1:12" x14ac:dyDescent="0.25">
      <c r="B64" s="8"/>
      <c r="I64" s="1"/>
    </row>
    <row r="65" spans="2:9" x14ac:dyDescent="0.25">
      <c r="B65" s="8"/>
      <c r="I65" s="1"/>
    </row>
    <row r="66" spans="2:9" x14ac:dyDescent="0.25">
      <c r="B66" s="8"/>
      <c r="I66" s="1"/>
    </row>
    <row r="67" spans="2:9" x14ac:dyDescent="0.25">
      <c r="B67" s="8"/>
      <c r="I67" s="1"/>
    </row>
    <row r="68" spans="2:9" x14ac:dyDescent="0.25">
      <c r="B68" s="8"/>
      <c r="I68" s="1"/>
    </row>
    <row r="69" spans="2:9" x14ac:dyDescent="0.25">
      <c r="B69" s="8"/>
      <c r="I69" s="1"/>
    </row>
    <row r="70" spans="2:9" x14ac:dyDescent="0.25">
      <c r="B70" s="8"/>
      <c r="I70" s="1"/>
    </row>
    <row r="71" spans="2:9" x14ac:dyDescent="0.25">
      <c r="B71" s="8"/>
      <c r="I71" s="1"/>
    </row>
    <row r="72" spans="2:9" x14ac:dyDescent="0.25">
      <c r="B72" s="8"/>
      <c r="I72" s="1"/>
    </row>
    <row r="73" spans="2:9" x14ac:dyDescent="0.25">
      <c r="B73" s="8"/>
      <c r="I73" s="1"/>
    </row>
    <row r="74" spans="2:9" x14ac:dyDescent="0.25">
      <c r="B74" s="8"/>
      <c r="I74" s="1"/>
    </row>
    <row r="75" spans="2:9" x14ac:dyDescent="0.25">
      <c r="B75" s="8"/>
      <c r="I75" s="1"/>
    </row>
    <row r="76" spans="2:9" x14ac:dyDescent="0.25">
      <c r="B76" s="8"/>
      <c r="I76" s="1"/>
    </row>
    <row r="77" spans="2:9" x14ac:dyDescent="0.25">
      <c r="B77" s="8"/>
      <c r="I77" s="1"/>
    </row>
    <row r="78" spans="2:9" x14ac:dyDescent="0.25">
      <c r="B78" s="8"/>
      <c r="I78" s="1"/>
    </row>
    <row r="79" spans="2:9" x14ac:dyDescent="0.25">
      <c r="B79" s="8"/>
      <c r="I79" s="1"/>
    </row>
    <row r="80" spans="2:9" x14ac:dyDescent="0.25">
      <c r="B80" s="8"/>
      <c r="I80" s="1"/>
    </row>
    <row r="81" spans="2:9" x14ac:dyDescent="0.25">
      <c r="B81" s="8"/>
      <c r="I81" s="1"/>
    </row>
    <row r="82" spans="2:9" x14ac:dyDescent="0.25">
      <c r="B82" s="8"/>
      <c r="I82" s="1"/>
    </row>
    <row r="83" spans="2:9" x14ac:dyDescent="0.25">
      <c r="I83" s="1"/>
    </row>
  </sheetData>
  <autoFilter ref="A3:H60" xr:uid="{D6F2EC7F-20EB-473F-A0B2-891352E2390F}">
    <filterColumn colId="2">
      <colorFilter dxfId="0"/>
    </filterColumn>
  </autoFilter>
  <mergeCells count="5">
    <mergeCell ref="A39:A43"/>
    <mergeCell ref="A45:A57"/>
    <mergeCell ref="A4:A38"/>
    <mergeCell ref="G2:H2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F334-868F-49C2-86B9-2F48014A5B56}">
  <dimension ref="A1:C16"/>
  <sheetViews>
    <sheetView workbookViewId="0">
      <selection activeCell="B7" sqref="B7"/>
    </sheetView>
  </sheetViews>
  <sheetFormatPr baseColWidth="10" defaultRowHeight="15" x14ac:dyDescent="0.25"/>
  <cols>
    <col min="1" max="1" width="71" customWidth="1"/>
    <col min="2" max="3" width="12" style="22" customWidth="1"/>
  </cols>
  <sheetData>
    <row r="1" spans="1:3" x14ac:dyDescent="0.25">
      <c r="B1" s="22" t="s">
        <v>84</v>
      </c>
      <c r="C1" s="22" t="s">
        <v>85</v>
      </c>
    </row>
    <row r="2" spans="1:3" ht="24" customHeight="1" x14ac:dyDescent="0.25">
      <c r="A2" s="18" t="s">
        <v>64</v>
      </c>
      <c r="B2" s="22">
        <v>100</v>
      </c>
      <c r="C2" s="22">
        <v>98</v>
      </c>
    </row>
    <row r="3" spans="1:3" ht="24" customHeight="1" x14ac:dyDescent="0.25">
      <c r="A3" s="18" t="s">
        <v>65</v>
      </c>
    </row>
    <row r="4" spans="1:3" x14ac:dyDescent="0.25">
      <c r="A4" s="18" t="s">
        <v>4</v>
      </c>
    </row>
    <row r="5" spans="1:3" x14ac:dyDescent="0.25">
      <c r="A5" s="18" t="s">
        <v>5</v>
      </c>
      <c r="B5" s="22">
        <v>30</v>
      </c>
      <c r="C5" s="22">
        <v>29</v>
      </c>
    </row>
    <row r="6" spans="1:3" x14ac:dyDescent="0.25">
      <c r="A6" s="18" t="s">
        <v>7</v>
      </c>
      <c r="B6" s="22">
        <v>11</v>
      </c>
      <c r="C6" s="22">
        <v>11</v>
      </c>
    </row>
    <row r="7" spans="1:3" ht="45" x14ac:dyDescent="0.25">
      <c r="A7" s="19" t="s">
        <v>8</v>
      </c>
    </row>
    <row r="8" spans="1:3" ht="45" x14ac:dyDescent="0.25">
      <c r="A8" s="18" t="s">
        <v>19</v>
      </c>
    </row>
    <row r="9" spans="1:3" x14ac:dyDescent="0.25">
      <c r="A9" s="18" t="s">
        <v>23</v>
      </c>
    </row>
    <row r="10" spans="1:3" x14ac:dyDescent="0.25">
      <c r="A10" s="18" t="s">
        <v>27</v>
      </c>
    </row>
    <row r="11" spans="1:3" x14ac:dyDescent="0.25">
      <c r="A11" s="20" t="s">
        <v>31</v>
      </c>
    </row>
    <row r="12" spans="1:3" x14ac:dyDescent="0.25">
      <c r="A12" s="21" t="s">
        <v>37</v>
      </c>
    </row>
    <row r="13" spans="1:3" x14ac:dyDescent="0.25">
      <c r="A13" s="20" t="s">
        <v>32</v>
      </c>
      <c r="B13" s="22">
        <v>168</v>
      </c>
      <c r="C13" s="22">
        <v>158</v>
      </c>
    </row>
    <row r="14" spans="1:3" ht="45" x14ac:dyDescent="0.25">
      <c r="A14" s="20" t="s">
        <v>40</v>
      </c>
      <c r="B14" s="22">
        <v>560</v>
      </c>
      <c r="C14" s="22">
        <v>505</v>
      </c>
    </row>
    <row r="15" spans="1:3" ht="45" x14ac:dyDescent="0.25">
      <c r="A15" s="20" t="s">
        <v>41</v>
      </c>
      <c r="B15" s="22">
        <v>190</v>
      </c>
      <c r="C15" s="22">
        <v>190</v>
      </c>
    </row>
    <row r="16" spans="1:3" ht="45" x14ac:dyDescent="0.25">
      <c r="A16" s="18" t="s">
        <v>43</v>
      </c>
      <c r="B16" s="22">
        <v>224</v>
      </c>
      <c r="C16" s="22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cont_lchenao</dc:creator>
  <cp:lastModifiedBy>cont_jarenasc</cp:lastModifiedBy>
  <dcterms:created xsi:type="dcterms:W3CDTF">2020-10-30T15:57:37Z</dcterms:created>
  <dcterms:modified xsi:type="dcterms:W3CDTF">2021-05-21T21:07:42Z</dcterms:modified>
</cp:coreProperties>
</file>