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e\ALCANCE 5\EVENTOS SALUD PUBLICA\"/>
    </mc:Choice>
  </mc:AlternateContent>
  <bookViews>
    <workbookView xWindow="0" yWindow="0" windowWidth="20490" windowHeight="7755" tabRatio="749" firstSheet="4" activeTab="5"/>
  </bookViews>
  <sheets>
    <sheet name="DENGUE" sheetId="4" state="hidden" r:id="rId1"/>
    <sheet name="CanalDengue-etv2015" sheetId="36" state="hidden" r:id="rId2"/>
    <sheet name="EVENTOS 2019" sheetId="37" state="hidden" r:id="rId3"/>
    <sheet name="EVENTOS 2017" sheetId="34" state="hidden" r:id="rId4"/>
    <sheet name="EVENTOS 2020" sheetId="39" r:id="rId5"/>
    <sheet name="EVENTOS 2021" sheetId="43" r:id="rId6"/>
    <sheet name="CANALDENGUE2021" sheetId="31" r:id="rId7"/>
    <sheet name="IRAtotal" sheetId="13" r:id="rId8"/>
    <sheet name="IRAhosp" sheetId="41" r:id="rId9"/>
    <sheet name="IRAUci" sheetId="42" r:id="rId10"/>
    <sheet name="IRAext_urg" sheetId="40" r:id="rId11"/>
    <sheet name="EDA" sheetId="12" r:id="rId12"/>
    <sheet name="Inmunoprevenibles" sheetId="24" r:id="rId13"/>
    <sheet name="Varicela" sheetId="11" r:id="rId14"/>
    <sheet name="historico 2018" sheetId="38" state="hidden" r:id="rId15"/>
    <sheet name="Informe de compatibilidad" sheetId="28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4" hidden="1">'EVENTOS 2020'!$6:$73</definedName>
    <definedName name="_xlnm._FilterDatabase" localSheetId="5" hidden="1">'EVENTOS 2021'!$6:$73</definedName>
    <definedName name="ANTICONCEPCIÓN">[1]ANTICONCEPCIÓN!$A$1:$A$72</definedName>
    <definedName name="_xlnm.Print_Area" localSheetId="12">Inmunoprevenibles!$A$1:$Q$36</definedName>
    <definedName name="DEPARTAMENTOS">[2]DEPARTAMENTOS!$A$1:$A$36</definedName>
    <definedName name="FECUNDIDAD" localSheetId="6">#REF!</definedName>
    <definedName name="FECUNDIDAD" localSheetId="1">#REF!</definedName>
    <definedName name="FECUNDIDAD" localSheetId="11">#REF!</definedName>
    <definedName name="FECUNDIDAD" localSheetId="2">#REF!</definedName>
    <definedName name="FECUNDIDAD" localSheetId="4">#REF!</definedName>
    <definedName name="FECUNDIDAD" localSheetId="5">#REF!</definedName>
    <definedName name="FECUNDIDAD" localSheetId="14">#REF!</definedName>
    <definedName name="FECUNDIDAD" localSheetId="12">#REF!</definedName>
    <definedName name="FECUNDIDAD" localSheetId="10">#REF!</definedName>
    <definedName name="FECUNDIDAD" localSheetId="8">#REF!</definedName>
    <definedName name="FECUNDIDAD" localSheetId="7">#REF!</definedName>
    <definedName name="FECUNDIDAD" localSheetId="9">#REF!</definedName>
    <definedName name="FECUNDIDAD">#REF!</definedName>
    <definedName name="LISTA" localSheetId="6">#REF!</definedName>
    <definedName name="LISTA" localSheetId="1">#REF!</definedName>
    <definedName name="LISTA" localSheetId="11">#REF!</definedName>
    <definedName name="LISTA" localSheetId="2">#REF!</definedName>
    <definedName name="LISTA" localSheetId="4">#REF!</definedName>
    <definedName name="LISTA" localSheetId="5">#REF!</definedName>
    <definedName name="LISTA" localSheetId="14">#REF!</definedName>
    <definedName name="LISTA" localSheetId="10">#REF!</definedName>
    <definedName name="LISTA" localSheetId="8">#REF!</definedName>
    <definedName name="LISTA" localSheetId="7">#REF!</definedName>
    <definedName name="LISTA" localSheetId="9">#REF!</definedName>
    <definedName name="LISTA" localSheetId="13">#REF!</definedName>
    <definedName name="LISTA">#REF!</definedName>
    <definedName name="Nombres" localSheetId="6">#REF!</definedName>
    <definedName name="Nombres" localSheetId="1">#REF!</definedName>
    <definedName name="Nombres" localSheetId="11">#REF!</definedName>
    <definedName name="Nombres" localSheetId="2">#REF!</definedName>
    <definedName name="Nombres" localSheetId="4">#REF!</definedName>
    <definedName name="Nombres" localSheetId="5">#REF!</definedName>
    <definedName name="Nombres" localSheetId="14">#REF!</definedName>
    <definedName name="Nombres" localSheetId="10">#REF!</definedName>
    <definedName name="Nombres" localSheetId="8">#REF!</definedName>
    <definedName name="Nombres" localSheetId="7">#REF!</definedName>
    <definedName name="Nombres" localSheetId="9">#REF!</definedName>
    <definedName name="Nombres" localSheetId="13">#REF!</definedName>
    <definedName name="Nombres">#REF!</definedName>
    <definedName name="prmUltAccid" localSheetId="6">#REF!</definedName>
    <definedName name="prmUltAccid" localSheetId="1">#REF!</definedName>
    <definedName name="prmUltAccid" localSheetId="11">#REF!</definedName>
    <definedName name="prmUltAccid" localSheetId="2">#REF!</definedName>
    <definedName name="prmUltAccid" localSheetId="4">#REF!</definedName>
    <definedName name="prmUltAccid" localSheetId="5">#REF!</definedName>
    <definedName name="prmUltAccid" localSheetId="14">#REF!</definedName>
    <definedName name="prmUltAccid" localSheetId="10">#REF!</definedName>
    <definedName name="prmUltAccid" localSheetId="8">#REF!</definedName>
    <definedName name="prmUltAccid" localSheetId="7">#REF!</definedName>
    <definedName name="prmUltAccid" localSheetId="9">#REF!</definedName>
    <definedName name="prmUltAccid" localSheetId="13">#REF!</definedName>
    <definedName name="prmUltAccid">#REF!</definedName>
    <definedName name="proporción">[3]USUARIOS!$A$1:$A$72</definedName>
  </definedName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" i="43" l="1"/>
  <c r="H69" i="43"/>
  <c r="G69" i="43"/>
  <c r="F46" i="31" l="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25" i="11"/>
  <c r="V51" i="12"/>
  <c r="Z51" i="12"/>
  <c r="B51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C39" i="12"/>
  <c r="C51" i="12" s="1"/>
  <c r="D39" i="12"/>
  <c r="D51" i="12" s="1"/>
  <c r="E39" i="12"/>
  <c r="E51" i="12" s="1"/>
  <c r="F39" i="12"/>
  <c r="F51" i="12" s="1"/>
  <c r="G39" i="12"/>
  <c r="G51" i="12" s="1"/>
  <c r="H39" i="12"/>
  <c r="H51" i="12" s="1"/>
  <c r="I39" i="12"/>
  <c r="I51" i="12" s="1"/>
  <c r="J39" i="12"/>
  <c r="J51" i="12" s="1"/>
  <c r="K39" i="12"/>
  <c r="K51" i="12" s="1"/>
  <c r="L39" i="12"/>
  <c r="L51" i="12" s="1"/>
  <c r="M39" i="12"/>
  <c r="M51" i="12" s="1"/>
  <c r="N39" i="12"/>
  <c r="N51" i="12" s="1"/>
  <c r="O39" i="12"/>
  <c r="O51" i="12" s="1"/>
  <c r="P39" i="12"/>
  <c r="P51" i="12" s="1"/>
  <c r="Q39" i="12"/>
  <c r="Q51" i="12" s="1"/>
  <c r="R39" i="12"/>
  <c r="R51" i="12" s="1"/>
  <c r="S39" i="12"/>
  <c r="S51" i="12" s="1"/>
  <c r="T39" i="12"/>
  <c r="T51" i="12" s="1"/>
  <c r="U39" i="12"/>
  <c r="U51" i="12" s="1"/>
  <c r="V39" i="12"/>
  <c r="W39" i="12"/>
  <c r="W51" i="12" s="1"/>
  <c r="X39" i="12"/>
  <c r="X51" i="12" s="1"/>
  <c r="Y39" i="12"/>
  <c r="Y51" i="12" s="1"/>
  <c r="Z39" i="12"/>
  <c r="AA39" i="12"/>
  <c r="AA51" i="12" s="1"/>
  <c r="AB39" i="12"/>
  <c r="AB51" i="12" s="1"/>
  <c r="AC39" i="12"/>
  <c r="AC51" i="12" s="1"/>
  <c r="AD39" i="12"/>
  <c r="AD51" i="12" s="1"/>
  <c r="AE39" i="12"/>
  <c r="AE51" i="12" s="1"/>
  <c r="AF39" i="12"/>
  <c r="AF51" i="12" s="1"/>
  <c r="AG39" i="12"/>
  <c r="AG51" i="12" s="1"/>
  <c r="AH39" i="12"/>
  <c r="AH51" i="12" s="1"/>
  <c r="AI39" i="12"/>
  <c r="AI51" i="12" s="1"/>
  <c r="AJ39" i="12"/>
  <c r="AJ51" i="12" s="1"/>
  <c r="AK39" i="12"/>
  <c r="AK51" i="12" s="1"/>
  <c r="AL39" i="12"/>
  <c r="AL51" i="12" s="1"/>
  <c r="AM39" i="12"/>
  <c r="AM51" i="12" s="1"/>
  <c r="AN39" i="12"/>
  <c r="AN51" i="12" s="1"/>
  <c r="AO39" i="12"/>
  <c r="AO51" i="12" s="1"/>
  <c r="AP39" i="12"/>
  <c r="AP51" i="12" s="1"/>
  <c r="AQ39" i="12"/>
  <c r="AQ51" i="12" s="1"/>
  <c r="AR39" i="12"/>
  <c r="AR51" i="12" s="1"/>
  <c r="AS39" i="12"/>
  <c r="AS51" i="12" s="1"/>
  <c r="AT39" i="12"/>
  <c r="AT51" i="12" s="1"/>
  <c r="AU39" i="12"/>
  <c r="AU51" i="12" s="1"/>
  <c r="AV39" i="12"/>
  <c r="AV51" i="12" s="1"/>
  <c r="AW39" i="12"/>
  <c r="AW51" i="12" s="1"/>
  <c r="AX39" i="12"/>
  <c r="AX51" i="12" s="1"/>
  <c r="AY39" i="12"/>
  <c r="AY51" i="12" s="1"/>
  <c r="AZ39" i="12"/>
  <c r="AZ51" i="12" s="1"/>
  <c r="BA39" i="12"/>
  <c r="BA51" i="12" s="1"/>
  <c r="B39" i="12"/>
  <c r="B3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28" i="12"/>
  <c r="B40" i="12" s="1"/>
  <c r="B38" i="40"/>
  <c r="B48" i="40" s="1"/>
  <c r="B36" i="40"/>
  <c r="C38" i="40"/>
  <c r="C48" i="40" s="1"/>
  <c r="D38" i="40"/>
  <c r="D48" i="40" s="1"/>
  <c r="E38" i="40"/>
  <c r="E48" i="40" s="1"/>
  <c r="F38" i="40"/>
  <c r="F48" i="40" s="1"/>
  <c r="G38" i="40"/>
  <c r="G48" i="40" s="1"/>
  <c r="H38" i="40"/>
  <c r="H48" i="40" s="1"/>
  <c r="I38" i="40"/>
  <c r="I48" i="40" s="1"/>
  <c r="J38" i="40"/>
  <c r="J48" i="40" s="1"/>
  <c r="K38" i="40"/>
  <c r="K48" i="40" s="1"/>
  <c r="L38" i="40"/>
  <c r="L48" i="40" s="1"/>
  <c r="M38" i="40"/>
  <c r="M48" i="40" s="1"/>
  <c r="N38" i="40"/>
  <c r="N48" i="40" s="1"/>
  <c r="O38" i="40"/>
  <c r="O48" i="40" s="1"/>
  <c r="P38" i="40"/>
  <c r="P48" i="40" s="1"/>
  <c r="Q38" i="40"/>
  <c r="Q48" i="40" s="1"/>
  <c r="R38" i="40"/>
  <c r="R48" i="40" s="1"/>
  <c r="S38" i="40"/>
  <c r="S48" i="40" s="1"/>
  <c r="T38" i="40"/>
  <c r="T48" i="40" s="1"/>
  <c r="U38" i="40"/>
  <c r="U48" i="40" s="1"/>
  <c r="V38" i="40"/>
  <c r="V48" i="40" s="1"/>
  <c r="W38" i="40"/>
  <c r="W48" i="40" s="1"/>
  <c r="X38" i="40"/>
  <c r="X48" i="40" s="1"/>
  <c r="Y38" i="40"/>
  <c r="Y48" i="40" s="1"/>
  <c r="Z38" i="40"/>
  <c r="Z48" i="40" s="1"/>
  <c r="AA38" i="40"/>
  <c r="AA48" i="40" s="1"/>
  <c r="AB38" i="40"/>
  <c r="AB48" i="40" s="1"/>
  <c r="AC38" i="40"/>
  <c r="AC48" i="40" s="1"/>
  <c r="AD38" i="40"/>
  <c r="AD48" i="40" s="1"/>
  <c r="AE38" i="40"/>
  <c r="AE48" i="40" s="1"/>
  <c r="AF38" i="40"/>
  <c r="AF48" i="40" s="1"/>
  <c r="AG38" i="40"/>
  <c r="AG48" i="40" s="1"/>
  <c r="AH38" i="40"/>
  <c r="AH48" i="40" s="1"/>
  <c r="AI38" i="40"/>
  <c r="AI48" i="40" s="1"/>
  <c r="AJ38" i="40"/>
  <c r="AJ48" i="40" s="1"/>
  <c r="AK38" i="40"/>
  <c r="AK48" i="40" s="1"/>
  <c r="AL38" i="40"/>
  <c r="AL48" i="40" s="1"/>
  <c r="AM38" i="40"/>
  <c r="AM48" i="40" s="1"/>
  <c r="AN38" i="40"/>
  <c r="AN48" i="40" s="1"/>
  <c r="AO38" i="40"/>
  <c r="AO48" i="40" s="1"/>
  <c r="AP38" i="40"/>
  <c r="AP48" i="40" s="1"/>
  <c r="AQ38" i="40"/>
  <c r="AQ48" i="40" s="1"/>
  <c r="AR38" i="40"/>
  <c r="AR48" i="40" s="1"/>
  <c r="AS38" i="40"/>
  <c r="AS48" i="40" s="1"/>
  <c r="AT38" i="40"/>
  <c r="AT48" i="40" s="1"/>
  <c r="AU38" i="40"/>
  <c r="AU48" i="40" s="1"/>
  <c r="AV38" i="40"/>
  <c r="AV48" i="40" s="1"/>
  <c r="AW38" i="40"/>
  <c r="AW48" i="40" s="1"/>
  <c r="AX38" i="40"/>
  <c r="AX48" i="40" s="1"/>
  <c r="AY38" i="40"/>
  <c r="AY48" i="40" s="1"/>
  <c r="AZ38" i="40"/>
  <c r="AZ48" i="40" s="1"/>
  <c r="BA38" i="40"/>
  <c r="BA48" i="40" s="1"/>
  <c r="B37" i="40"/>
  <c r="B47" i="40" s="1"/>
  <c r="C27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AT27" i="40"/>
  <c r="AU27" i="40"/>
  <c r="AV27" i="40"/>
  <c r="AW27" i="40"/>
  <c r="AX27" i="40"/>
  <c r="AY27" i="40"/>
  <c r="AZ27" i="40"/>
  <c r="BA27" i="40"/>
  <c r="B27" i="40"/>
  <c r="N39" i="42"/>
  <c r="R39" i="42"/>
  <c r="S39" i="42"/>
  <c r="W39" i="42"/>
  <c r="AD39" i="42"/>
  <c r="AH39" i="42"/>
  <c r="AI39" i="42"/>
  <c r="AM39" i="42"/>
  <c r="AT39" i="42"/>
  <c r="AX39" i="42"/>
  <c r="AY39" i="42"/>
  <c r="C28" i="42"/>
  <c r="C39" i="42" s="1"/>
  <c r="D28" i="42"/>
  <c r="D39" i="42" s="1"/>
  <c r="E28" i="42"/>
  <c r="E39" i="42" s="1"/>
  <c r="F28" i="42"/>
  <c r="F39" i="42" s="1"/>
  <c r="G28" i="42"/>
  <c r="G39" i="42" s="1"/>
  <c r="H28" i="42"/>
  <c r="H39" i="42" s="1"/>
  <c r="I28" i="42"/>
  <c r="I39" i="42" s="1"/>
  <c r="J28" i="42"/>
  <c r="J39" i="42" s="1"/>
  <c r="K28" i="42"/>
  <c r="K39" i="42" s="1"/>
  <c r="L28" i="42"/>
  <c r="L39" i="42" s="1"/>
  <c r="M28" i="42"/>
  <c r="M39" i="42" s="1"/>
  <c r="N28" i="42"/>
  <c r="O28" i="42"/>
  <c r="O39" i="42" s="1"/>
  <c r="P28" i="42"/>
  <c r="P39" i="42" s="1"/>
  <c r="Q28" i="42"/>
  <c r="Q39" i="42" s="1"/>
  <c r="R28" i="42"/>
  <c r="S28" i="42"/>
  <c r="T28" i="42"/>
  <c r="T39" i="42" s="1"/>
  <c r="U28" i="42"/>
  <c r="U39" i="42" s="1"/>
  <c r="V28" i="42"/>
  <c r="V39" i="42" s="1"/>
  <c r="W28" i="42"/>
  <c r="X28" i="42"/>
  <c r="X39" i="42" s="1"/>
  <c r="Y28" i="42"/>
  <c r="Y39" i="42" s="1"/>
  <c r="Z28" i="42"/>
  <c r="Z39" i="42" s="1"/>
  <c r="AA28" i="42"/>
  <c r="AA39" i="42" s="1"/>
  <c r="AB28" i="42"/>
  <c r="AB39" i="42" s="1"/>
  <c r="AC28" i="42"/>
  <c r="AC39" i="42" s="1"/>
  <c r="AD28" i="42"/>
  <c r="AE28" i="42"/>
  <c r="AE39" i="42" s="1"/>
  <c r="AF28" i="42"/>
  <c r="AF39" i="42" s="1"/>
  <c r="AG28" i="42"/>
  <c r="AG39" i="42" s="1"/>
  <c r="AH28" i="42"/>
  <c r="AI28" i="42"/>
  <c r="AJ28" i="42"/>
  <c r="AJ39" i="42" s="1"/>
  <c r="AK28" i="42"/>
  <c r="AK39" i="42" s="1"/>
  <c r="AL28" i="42"/>
  <c r="AL39" i="42" s="1"/>
  <c r="AM28" i="42"/>
  <c r="AN28" i="42"/>
  <c r="AN39" i="42" s="1"/>
  <c r="AO28" i="42"/>
  <c r="AO39" i="42" s="1"/>
  <c r="AP28" i="42"/>
  <c r="AP39" i="42" s="1"/>
  <c r="AQ28" i="42"/>
  <c r="AQ39" i="42" s="1"/>
  <c r="AR28" i="42"/>
  <c r="AR39" i="42" s="1"/>
  <c r="AS28" i="42"/>
  <c r="AS39" i="42" s="1"/>
  <c r="AT28" i="42"/>
  <c r="AU28" i="42"/>
  <c r="AU39" i="42" s="1"/>
  <c r="AV28" i="42"/>
  <c r="AV39" i="42" s="1"/>
  <c r="AW28" i="42"/>
  <c r="AW39" i="42" s="1"/>
  <c r="AX28" i="42"/>
  <c r="AY28" i="42"/>
  <c r="AZ28" i="42"/>
  <c r="AZ39" i="42" s="1"/>
  <c r="BA28" i="42"/>
  <c r="BA39" i="42" s="1"/>
  <c r="B28" i="42"/>
  <c r="B39" i="42" s="1"/>
  <c r="B43" i="41"/>
  <c r="B53" i="41" s="1"/>
  <c r="C43" i="41"/>
  <c r="C53" i="41" s="1"/>
  <c r="D43" i="41"/>
  <c r="D53" i="41" s="1"/>
  <c r="E43" i="41"/>
  <c r="E53" i="41" s="1"/>
  <c r="F43" i="41"/>
  <c r="F53" i="41" s="1"/>
  <c r="G43" i="41"/>
  <c r="G53" i="41" s="1"/>
  <c r="H43" i="41"/>
  <c r="H53" i="41" s="1"/>
  <c r="I43" i="41"/>
  <c r="I53" i="41" s="1"/>
  <c r="J43" i="41"/>
  <c r="J53" i="41" s="1"/>
  <c r="K43" i="41"/>
  <c r="K53" i="41" s="1"/>
  <c r="L43" i="41"/>
  <c r="L53" i="41" s="1"/>
  <c r="M43" i="41"/>
  <c r="M53" i="41" s="1"/>
  <c r="N43" i="41"/>
  <c r="N53" i="41" s="1"/>
  <c r="O43" i="41"/>
  <c r="O53" i="41" s="1"/>
  <c r="P43" i="41"/>
  <c r="P53" i="41" s="1"/>
  <c r="Q43" i="41"/>
  <c r="Q53" i="41" s="1"/>
  <c r="R43" i="41"/>
  <c r="R53" i="41" s="1"/>
  <c r="S43" i="41"/>
  <c r="S53" i="41" s="1"/>
  <c r="T43" i="41"/>
  <c r="T53" i="41" s="1"/>
  <c r="U43" i="41"/>
  <c r="U53" i="41" s="1"/>
  <c r="V43" i="41"/>
  <c r="V53" i="41" s="1"/>
  <c r="W43" i="41"/>
  <c r="W53" i="41" s="1"/>
  <c r="X43" i="41"/>
  <c r="X53" i="41" s="1"/>
  <c r="Y43" i="41"/>
  <c r="Y53" i="41" s="1"/>
  <c r="Z43" i="41"/>
  <c r="Z53" i="41" s="1"/>
  <c r="AA43" i="41"/>
  <c r="AA53" i="41" s="1"/>
  <c r="AB43" i="41"/>
  <c r="AB53" i="41" s="1"/>
  <c r="AC43" i="41"/>
  <c r="AC53" i="41" s="1"/>
  <c r="AD43" i="41"/>
  <c r="AD53" i="41" s="1"/>
  <c r="AE43" i="41"/>
  <c r="AE53" i="41" s="1"/>
  <c r="AF43" i="41"/>
  <c r="AF53" i="41" s="1"/>
  <c r="AG43" i="41"/>
  <c r="AG53" i="41" s="1"/>
  <c r="AH43" i="41"/>
  <c r="AH53" i="41" s="1"/>
  <c r="AI43" i="41"/>
  <c r="AI53" i="41" s="1"/>
  <c r="AJ43" i="41"/>
  <c r="AJ53" i="41" s="1"/>
  <c r="AK43" i="41"/>
  <c r="AK53" i="41" s="1"/>
  <c r="AL43" i="41"/>
  <c r="AL53" i="41" s="1"/>
  <c r="AM43" i="41"/>
  <c r="AM53" i="41" s="1"/>
  <c r="AN43" i="41"/>
  <c r="AN53" i="41" s="1"/>
  <c r="AO43" i="41"/>
  <c r="AO53" i="41" s="1"/>
  <c r="AP43" i="41"/>
  <c r="AP53" i="41" s="1"/>
  <c r="AQ43" i="41"/>
  <c r="AQ53" i="41" s="1"/>
  <c r="AR43" i="41"/>
  <c r="AR53" i="41" s="1"/>
  <c r="AS43" i="41"/>
  <c r="AS53" i="41" s="1"/>
  <c r="AT43" i="41"/>
  <c r="AT53" i="41" s="1"/>
  <c r="AU43" i="41"/>
  <c r="AU53" i="41" s="1"/>
  <c r="AV43" i="41"/>
  <c r="AV53" i="41" s="1"/>
  <c r="AW43" i="41"/>
  <c r="AW53" i="41" s="1"/>
  <c r="AX43" i="41"/>
  <c r="AX53" i="41" s="1"/>
  <c r="AY43" i="41"/>
  <c r="AY53" i="41" s="1"/>
  <c r="AZ43" i="41"/>
  <c r="AZ53" i="41" s="1"/>
  <c r="BA43" i="41"/>
  <c r="BA53" i="41" s="1"/>
  <c r="B42" i="41"/>
  <c r="B52" i="41" s="1"/>
  <c r="B41" i="41"/>
  <c r="B51" i="41" s="1"/>
  <c r="B36" i="41"/>
  <c r="B46" i="41" s="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31" i="41"/>
  <c r="B41" i="13"/>
  <c r="B50" i="13" s="1"/>
  <c r="D41" i="13"/>
  <c r="D50" i="13" s="1"/>
  <c r="E41" i="13"/>
  <c r="E50" i="13" s="1"/>
  <c r="F41" i="13"/>
  <c r="F50" i="13" s="1"/>
  <c r="G41" i="13"/>
  <c r="G50" i="13" s="1"/>
  <c r="H41" i="13"/>
  <c r="H50" i="13" s="1"/>
  <c r="I41" i="13"/>
  <c r="I50" i="13" s="1"/>
  <c r="J41" i="13"/>
  <c r="J50" i="13" s="1"/>
  <c r="K41" i="13"/>
  <c r="K50" i="13" s="1"/>
  <c r="L41" i="13"/>
  <c r="L50" i="13" s="1"/>
  <c r="M41" i="13"/>
  <c r="M50" i="13" s="1"/>
  <c r="N41" i="13"/>
  <c r="N50" i="13" s="1"/>
  <c r="O41" i="13"/>
  <c r="O50" i="13" s="1"/>
  <c r="P41" i="13"/>
  <c r="P50" i="13" s="1"/>
  <c r="Q41" i="13"/>
  <c r="Q50" i="13" s="1"/>
  <c r="R41" i="13"/>
  <c r="R50" i="13" s="1"/>
  <c r="S41" i="13"/>
  <c r="S50" i="13" s="1"/>
  <c r="T41" i="13"/>
  <c r="T50" i="13" s="1"/>
  <c r="U41" i="13"/>
  <c r="U50" i="13" s="1"/>
  <c r="V41" i="13"/>
  <c r="V50" i="13" s="1"/>
  <c r="W41" i="13"/>
  <c r="W50" i="13" s="1"/>
  <c r="X41" i="13"/>
  <c r="X50" i="13" s="1"/>
  <c r="Y41" i="13"/>
  <c r="Y50" i="13" s="1"/>
  <c r="Z41" i="13"/>
  <c r="Z50" i="13" s="1"/>
  <c r="AA41" i="13"/>
  <c r="AA50" i="13" s="1"/>
  <c r="AB41" i="13"/>
  <c r="AB50" i="13" s="1"/>
  <c r="AC41" i="13"/>
  <c r="AC50" i="13" s="1"/>
  <c r="AD41" i="13"/>
  <c r="AD50" i="13" s="1"/>
  <c r="AE41" i="13"/>
  <c r="AE50" i="13" s="1"/>
  <c r="AF41" i="13"/>
  <c r="AF50" i="13" s="1"/>
  <c r="AG41" i="13"/>
  <c r="AG50" i="13" s="1"/>
  <c r="AH41" i="13"/>
  <c r="AH50" i="13" s="1"/>
  <c r="AI41" i="13"/>
  <c r="AI50" i="13" s="1"/>
  <c r="AJ41" i="13"/>
  <c r="AJ50" i="13" s="1"/>
  <c r="AK41" i="13"/>
  <c r="AK50" i="13" s="1"/>
  <c r="AL41" i="13"/>
  <c r="AL50" i="13" s="1"/>
  <c r="AM41" i="13"/>
  <c r="AM50" i="13" s="1"/>
  <c r="AN41" i="13"/>
  <c r="AN50" i="13" s="1"/>
  <c r="AO41" i="13"/>
  <c r="AO50" i="13" s="1"/>
  <c r="AP41" i="13"/>
  <c r="AP50" i="13" s="1"/>
  <c r="AQ41" i="13"/>
  <c r="AQ50" i="13" s="1"/>
  <c r="AR41" i="13"/>
  <c r="AR50" i="13" s="1"/>
  <c r="AS41" i="13"/>
  <c r="AS50" i="13" s="1"/>
  <c r="AT41" i="13"/>
  <c r="AT50" i="13" s="1"/>
  <c r="AU41" i="13"/>
  <c r="AU50" i="13" s="1"/>
  <c r="AV41" i="13"/>
  <c r="AV50" i="13" s="1"/>
  <c r="AW41" i="13"/>
  <c r="AW50" i="13" s="1"/>
  <c r="AX41" i="13"/>
  <c r="AX50" i="13" s="1"/>
  <c r="AY41" i="13"/>
  <c r="AY50" i="13" s="1"/>
  <c r="AZ41" i="13"/>
  <c r="AZ50" i="13" s="1"/>
  <c r="BA41" i="13"/>
  <c r="BA50" i="13" s="1"/>
  <c r="C41" i="13"/>
  <c r="C50" i="13" s="1"/>
  <c r="B40" i="13"/>
  <c r="B49" i="13" s="1"/>
  <c r="B39" i="13"/>
  <c r="B48" i="13" s="1"/>
  <c r="B38" i="13"/>
  <c r="B37" i="13"/>
  <c r="B36" i="13"/>
  <c r="B35" i="13"/>
  <c r="B44" i="13" s="1"/>
  <c r="G30" i="13"/>
  <c r="K30" i="13"/>
  <c r="W30" i="13"/>
  <c r="AA30" i="13"/>
  <c r="AM30" i="13"/>
  <c r="AQ30" i="13"/>
  <c r="C46" i="31"/>
  <c r="D46" i="31"/>
  <c r="E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AF46" i="31"/>
  <c r="AG46" i="31"/>
  <c r="AH46" i="31"/>
  <c r="AI46" i="31"/>
  <c r="AJ46" i="31"/>
  <c r="AK46" i="31"/>
  <c r="AL46" i="31"/>
  <c r="AM46" i="31"/>
  <c r="AN46" i="31"/>
  <c r="AO46" i="31"/>
  <c r="AP46" i="31"/>
  <c r="AQ46" i="31"/>
  <c r="AR46" i="31"/>
  <c r="AS46" i="31"/>
  <c r="AT46" i="31"/>
  <c r="AU46" i="31"/>
  <c r="AV46" i="31"/>
  <c r="AW46" i="31"/>
  <c r="AX46" i="31"/>
  <c r="AY46" i="31"/>
  <c r="AZ46" i="31"/>
  <c r="BA46" i="31"/>
  <c r="B46" i="31"/>
  <c r="B45" i="31"/>
  <c r="B56" i="31" s="1"/>
  <c r="BC73" i="43"/>
  <c r="BC72" i="43"/>
  <c r="BC71" i="43"/>
  <c r="BC70" i="43"/>
  <c r="BB69" i="43"/>
  <c r="BA30" i="13" s="1"/>
  <c r="BA69" i="43"/>
  <c r="AZ30" i="13" s="1"/>
  <c r="AZ69" i="43"/>
  <c r="AY30" i="13" s="1"/>
  <c r="AY69" i="43"/>
  <c r="AX30" i="13" s="1"/>
  <c r="AX69" i="43"/>
  <c r="AW30" i="13" s="1"/>
  <c r="AW69" i="43"/>
  <c r="AV30" i="13" s="1"/>
  <c r="AV69" i="43"/>
  <c r="AU30" i="13" s="1"/>
  <c r="AU69" i="43"/>
  <c r="AT30" i="13" s="1"/>
  <c r="AT69" i="43"/>
  <c r="AS30" i="13" s="1"/>
  <c r="AS69" i="43"/>
  <c r="AR30" i="13" s="1"/>
  <c r="AR69" i="43"/>
  <c r="AQ69" i="43"/>
  <c r="AP30" i="13" s="1"/>
  <c r="AP69" i="43"/>
  <c r="AO30" i="13" s="1"/>
  <c r="AO69" i="43"/>
  <c r="AN30" i="13" s="1"/>
  <c r="AN69" i="43"/>
  <c r="AM69" i="43"/>
  <c r="AL30" i="13" s="1"/>
  <c r="AL69" i="43"/>
  <c r="AK30" i="13" s="1"/>
  <c r="AK69" i="43"/>
  <c r="AJ30" i="13" s="1"/>
  <c r="AJ69" i="43"/>
  <c r="AI30" i="13" s="1"/>
  <c r="AI69" i="43"/>
  <c r="AH30" i="13" s="1"/>
  <c r="AH69" i="43"/>
  <c r="AG30" i="13" s="1"/>
  <c r="AG69" i="43"/>
  <c r="AF30" i="13" s="1"/>
  <c r="AF69" i="43"/>
  <c r="AE30" i="13" s="1"/>
  <c r="AE69" i="43"/>
  <c r="AD30" i="13" s="1"/>
  <c r="AD69" i="43"/>
  <c r="AC30" i="13" s="1"/>
  <c r="AC69" i="43"/>
  <c r="AB30" i="13" s="1"/>
  <c r="AB69" i="43"/>
  <c r="AA69" i="43"/>
  <c r="Z30" i="13" s="1"/>
  <c r="Z69" i="43"/>
  <c r="Y30" i="13" s="1"/>
  <c r="Y69" i="43"/>
  <c r="X30" i="13" s="1"/>
  <c r="X69" i="43"/>
  <c r="W69" i="43"/>
  <c r="V30" i="13" s="1"/>
  <c r="V69" i="43"/>
  <c r="U30" i="13" s="1"/>
  <c r="U69" i="43"/>
  <c r="T30" i="13" s="1"/>
  <c r="T69" i="43"/>
  <c r="S30" i="13" s="1"/>
  <c r="S69" i="43"/>
  <c r="R30" i="13" s="1"/>
  <c r="R69" i="43"/>
  <c r="Q30" i="13" s="1"/>
  <c r="Q69" i="43"/>
  <c r="P30" i="13" s="1"/>
  <c r="P69" i="43"/>
  <c r="O30" i="13" s="1"/>
  <c r="O69" i="43"/>
  <c r="N30" i="13" s="1"/>
  <c r="N69" i="43"/>
  <c r="M30" i="13" s="1"/>
  <c r="M69" i="43"/>
  <c r="L30" i="13" s="1"/>
  <c r="L69" i="43"/>
  <c r="K69" i="43"/>
  <c r="J30" i="13" s="1"/>
  <c r="J69" i="43"/>
  <c r="I30" i="13" s="1"/>
  <c r="H30" i="13"/>
  <c r="F30" i="13"/>
  <c r="F69" i="43"/>
  <c r="E30" i="13" s="1"/>
  <c r="E69" i="43"/>
  <c r="D30" i="13" s="1"/>
  <c r="D69" i="43"/>
  <c r="C30" i="13" s="1"/>
  <c r="C69" i="43"/>
  <c r="BC68" i="43"/>
  <c r="BC67" i="43"/>
  <c r="BC66" i="43"/>
  <c r="BC65" i="43"/>
  <c r="BC64" i="43"/>
  <c r="BC63" i="43"/>
  <c r="BC62" i="43"/>
  <c r="BC61" i="43"/>
  <c r="BC60" i="43"/>
  <c r="BC59" i="43"/>
  <c r="BC58" i="43"/>
  <c r="BC57" i="43"/>
  <c r="BC56" i="43"/>
  <c r="BC55" i="43"/>
  <c r="BC54" i="43"/>
  <c r="BC53" i="43"/>
  <c r="BC52" i="43"/>
  <c r="BC51" i="43"/>
  <c r="BC50" i="43"/>
  <c r="BC49" i="43"/>
  <c r="BC48" i="43"/>
  <c r="BC47" i="43"/>
  <c r="BC46" i="43"/>
  <c r="BC45" i="43"/>
  <c r="BC44" i="43"/>
  <c r="BC43" i="43"/>
  <c r="BC42" i="43"/>
  <c r="BC41" i="43"/>
  <c r="BC40" i="43"/>
  <c r="BC39" i="43"/>
  <c r="BC38" i="43"/>
  <c r="BC37" i="43"/>
  <c r="BC36" i="43"/>
  <c r="BC35" i="43"/>
  <c r="BC34" i="43"/>
  <c r="BC33" i="43"/>
  <c r="BC32" i="43"/>
  <c r="BC31" i="43"/>
  <c r="BC30" i="43"/>
  <c r="BC29" i="43"/>
  <c r="BC28" i="43"/>
  <c r="BC27" i="43"/>
  <c r="BC26" i="43"/>
  <c r="BC25" i="43"/>
  <c r="BC24" i="43"/>
  <c r="BC23" i="43"/>
  <c r="BC22" i="43"/>
  <c r="BC21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9" i="43" l="1"/>
  <c r="B30" i="13"/>
  <c r="V69" i="39"/>
  <c r="B36" i="11" l="1"/>
  <c r="C30" i="11"/>
  <c r="C40" i="11" s="1"/>
  <c r="D30" i="11"/>
  <c r="D40" i="11" s="1"/>
  <c r="E30" i="11"/>
  <c r="E40" i="11" s="1"/>
  <c r="F30" i="11"/>
  <c r="F40" i="11" s="1"/>
  <c r="G30" i="11"/>
  <c r="G40" i="11" s="1"/>
  <c r="H30" i="11"/>
  <c r="H40" i="11" s="1"/>
  <c r="I30" i="11"/>
  <c r="I40" i="11" s="1"/>
  <c r="J30" i="11"/>
  <c r="J40" i="11" s="1"/>
  <c r="K30" i="11"/>
  <c r="K40" i="11" s="1"/>
  <c r="L30" i="11"/>
  <c r="L40" i="11" s="1"/>
  <c r="M30" i="11"/>
  <c r="M40" i="11" s="1"/>
  <c r="N30" i="11"/>
  <c r="N40" i="11" s="1"/>
  <c r="O30" i="11"/>
  <c r="O40" i="11" s="1"/>
  <c r="P30" i="11"/>
  <c r="P40" i="11" s="1"/>
  <c r="Q30" i="11"/>
  <c r="Q40" i="11" s="1"/>
  <c r="R30" i="11"/>
  <c r="R40" i="11" s="1"/>
  <c r="S30" i="11"/>
  <c r="S40" i="11" s="1"/>
  <c r="T30" i="11"/>
  <c r="T40" i="11" s="1"/>
  <c r="U30" i="11"/>
  <c r="U40" i="11" s="1"/>
  <c r="V30" i="11"/>
  <c r="V40" i="11" s="1"/>
  <c r="W30" i="11"/>
  <c r="W40" i="11" s="1"/>
  <c r="X30" i="11"/>
  <c r="X40" i="11" s="1"/>
  <c r="Y30" i="11"/>
  <c r="Y40" i="11" s="1"/>
  <c r="Z30" i="11"/>
  <c r="Z40" i="11" s="1"/>
  <c r="AA30" i="11"/>
  <c r="AA40" i="11" s="1"/>
  <c r="AB30" i="11"/>
  <c r="AB40" i="11" s="1"/>
  <c r="AC30" i="11"/>
  <c r="AC40" i="11" s="1"/>
  <c r="AD30" i="11"/>
  <c r="AD40" i="11" s="1"/>
  <c r="AE30" i="11"/>
  <c r="AE40" i="11" s="1"/>
  <c r="AF30" i="11"/>
  <c r="AF40" i="11" s="1"/>
  <c r="AG30" i="11"/>
  <c r="AG40" i="11" s="1"/>
  <c r="AH30" i="11"/>
  <c r="AH40" i="11" s="1"/>
  <c r="AI30" i="11"/>
  <c r="AI40" i="11" s="1"/>
  <c r="AJ30" i="11"/>
  <c r="AJ40" i="11" s="1"/>
  <c r="AK30" i="11"/>
  <c r="AK40" i="11" s="1"/>
  <c r="AL30" i="11"/>
  <c r="AL40" i="11" s="1"/>
  <c r="AM30" i="11"/>
  <c r="AM40" i="11" s="1"/>
  <c r="AN30" i="11"/>
  <c r="AN40" i="11" s="1"/>
  <c r="AO30" i="11"/>
  <c r="AO40" i="11" s="1"/>
  <c r="AP30" i="11"/>
  <c r="AP40" i="11" s="1"/>
  <c r="AQ30" i="11"/>
  <c r="AQ40" i="11" s="1"/>
  <c r="AR30" i="11"/>
  <c r="AR40" i="11" s="1"/>
  <c r="AS30" i="11"/>
  <c r="AS40" i="11" s="1"/>
  <c r="AT30" i="11"/>
  <c r="AT40" i="11" s="1"/>
  <c r="AU30" i="11"/>
  <c r="AU40" i="11" s="1"/>
  <c r="AV30" i="11"/>
  <c r="AV40" i="11" s="1"/>
  <c r="AW30" i="11"/>
  <c r="AW40" i="11" s="1"/>
  <c r="AX30" i="11"/>
  <c r="AX40" i="11" s="1"/>
  <c r="AY30" i="11"/>
  <c r="AY40" i="11" s="1"/>
  <c r="AZ30" i="11"/>
  <c r="AZ40" i="11" s="1"/>
  <c r="BA30" i="11"/>
  <c r="BA40" i="11" s="1"/>
  <c r="C31" i="11"/>
  <c r="C41" i="11" s="1"/>
  <c r="D31" i="11"/>
  <c r="D41" i="11" s="1"/>
  <c r="E31" i="11"/>
  <c r="E41" i="11" s="1"/>
  <c r="F31" i="11"/>
  <c r="F41" i="11" s="1"/>
  <c r="G31" i="11"/>
  <c r="G41" i="11" s="1"/>
  <c r="H31" i="11"/>
  <c r="H41" i="11" s="1"/>
  <c r="I31" i="11"/>
  <c r="I41" i="11" s="1"/>
  <c r="J31" i="11"/>
  <c r="J41" i="11" s="1"/>
  <c r="K31" i="11"/>
  <c r="K41" i="11" s="1"/>
  <c r="L31" i="11"/>
  <c r="L41" i="11" s="1"/>
  <c r="M31" i="11"/>
  <c r="M41" i="11" s="1"/>
  <c r="N31" i="11"/>
  <c r="N41" i="11" s="1"/>
  <c r="O31" i="11"/>
  <c r="O41" i="11" s="1"/>
  <c r="P31" i="11"/>
  <c r="P41" i="11" s="1"/>
  <c r="Q31" i="11"/>
  <c r="Q41" i="11" s="1"/>
  <c r="R31" i="11"/>
  <c r="R41" i="11" s="1"/>
  <c r="S31" i="11"/>
  <c r="S41" i="11" s="1"/>
  <c r="T31" i="11"/>
  <c r="T41" i="11" s="1"/>
  <c r="U31" i="11"/>
  <c r="U41" i="11" s="1"/>
  <c r="V31" i="11"/>
  <c r="V41" i="11" s="1"/>
  <c r="W31" i="11"/>
  <c r="W41" i="11" s="1"/>
  <c r="X31" i="11"/>
  <c r="X41" i="11" s="1"/>
  <c r="Y31" i="11"/>
  <c r="Y41" i="11" s="1"/>
  <c r="Z31" i="11"/>
  <c r="Z41" i="11" s="1"/>
  <c r="AA31" i="11"/>
  <c r="AA41" i="11" s="1"/>
  <c r="AB31" i="11"/>
  <c r="AB41" i="11" s="1"/>
  <c r="AC31" i="11"/>
  <c r="AC41" i="11" s="1"/>
  <c r="AD31" i="11"/>
  <c r="AD41" i="11" s="1"/>
  <c r="AE31" i="11"/>
  <c r="AE41" i="11" s="1"/>
  <c r="AF31" i="11"/>
  <c r="AF41" i="11" s="1"/>
  <c r="AG31" i="11"/>
  <c r="AG41" i="11" s="1"/>
  <c r="AH31" i="11"/>
  <c r="AH41" i="11" s="1"/>
  <c r="AI31" i="11"/>
  <c r="AI41" i="11" s="1"/>
  <c r="AJ31" i="11"/>
  <c r="AJ41" i="11" s="1"/>
  <c r="AK31" i="11"/>
  <c r="AK41" i="11" s="1"/>
  <c r="AL31" i="11"/>
  <c r="AL41" i="11" s="1"/>
  <c r="AM31" i="11"/>
  <c r="AM41" i="11" s="1"/>
  <c r="AN31" i="11"/>
  <c r="AN41" i="11" s="1"/>
  <c r="AO31" i="11"/>
  <c r="AO41" i="11" s="1"/>
  <c r="AP31" i="11"/>
  <c r="AP41" i="11" s="1"/>
  <c r="AQ31" i="11"/>
  <c r="AQ41" i="11" s="1"/>
  <c r="AR31" i="11"/>
  <c r="AR41" i="11" s="1"/>
  <c r="AS31" i="11"/>
  <c r="AS41" i="11" s="1"/>
  <c r="AT31" i="11"/>
  <c r="AT41" i="11" s="1"/>
  <c r="AU31" i="11"/>
  <c r="AU41" i="11" s="1"/>
  <c r="AV31" i="11"/>
  <c r="AV41" i="11" s="1"/>
  <c r="AW31" i="11"/>
  <c r="AW41" i="11" s="1"/>
  <c r="AX31" i="11"/>
  <c r="AX41" i="11" s="1"/>
  <c r="AY31" i="11"/>
  <c r="AY41" i="11" s="1"/>
  <c r="AZ31" i="11"/>
  <c r="AZ41" i="11" s="1"/>
  <c r="BA31" i="11"/>
  <c r="BA41" i="11" s="1"/>
  <c r="C32" i="11"/>
  <c r="C42" i="11" s="1"/>
  <c r="D32" i="11"/>
  <c r="D42" i="11" s="1"/>
  <c r="E32" i="11"/>
  <c r="E42" i="11" s="1"/>
  <c r="F32" i="11"/>
  <c r="F42" i="11" s="1"/>
  <c r="G32" i="11"/>
  <c r="G42" i="11" s="1"/>
  <c r="H32" i="11"/>
  <c r="H42" i="11" s="1"/>
  <c r="I32" i="11"/>
  <c r="I42" i="11" s="1"/>
  <c r="J32" i="11"/>
  <c r="J42" i="11" s="1"/>
  <c r="K32" i="11"/>
  <c r="K42" i="11" s="1"/>
  <c r="L32" i="11"/>
  <c r="L42" i="11" s="1"/>
  <c r="M32" i="11"/>
  <c r="M42" i="11" s="1"/>
  <c r="N32" i="11"/>
  <c r="N42" i="11" s="1"/>
  <c r="O32" i="11"/>
  <c r="O42" i="11" s="1"/>
  <c r="P32" i="11"/>
  <c r="P42" i="11" s="1"/>
  <c r="Q32" i="11"/>
  <c r="Q42" i="11" s="1"/>
  <c r="R32" i="11"/>
  <c r="R42" i="11" s="1"/>
  <c r="S32" i="11"/>
  <c r="S42" i="11" s="1"/>
  <c r="T32" i="11"/>
  <c r="T42" i="11" s="1"/>
  <c r="U32" i="11"/>
  <c r="U42" i="11" s="1"/>
  <c r="V32" i="11"/>
  <c r="V42" i="11" s="1"/>
  <c r="W32" i="11"/>
  <c r="W42" i="11" s="1"/>
  <c r="X32" i="11"/>
  <c r="X42" i="11" s="1"/>
  <c r="Y32" i="11"/>
  <c r="Y42" i="11" s="1"/>
  <c r="Z32" i="11"/>
  <c r="Z42" i="11" s="1"/>
  <c r="AA32" i="11"/>
  <c r="AA42" i="11" s="1"/>
  <c r="AB32" i="11"/>
  <c r="AB42" i="11" s="1"/>
  <c r="AC32" i="11"/>
  <c r="AC42" i="11" s="1"/>
  <c r="AD32" i="11"/>
  <c r="AD42" i="11" s="1"/>
  <c r="AE32" i="11"/>
  <c r="AE42" i="11" s="1"/>
  <c r="AF32" i="11"/>
  <c r="AF42" i="11" s="1"/>
  <c r="AG32" i="11"/>
  <c r="AG42" i="11" s="1"/>
  <c r="AH32" i="11"/>
  <c r="AH42" i="11" s="1"/>
  <c r="AI32" i="11"/>
  <c r="AI42" i="11" s="1"/>
  <c r="AJ32" i="11"/>
  <c r="AJ42" i="11" s="1"/>
  <c r="AK32" i="11"/>
  <c r="AK42" i="11" s="1"/>
  <c r="AL32" i="11"/>
  <c r="AL42" i="11" s="1"/>
  <c r="AM32" i="11"/>
  <c r="AM42" i="11" s="1"/>
  <c r="AN32" i="11"/>
  <c r="AN42" i="11" s="1"/>
  <c r="AO32" i="11"/>
  <c r="AO42" i="11" s="1"/>
  <c r="AP32" i="11"/>
  <c r="AP42" i="11" s="1"/>
  <c r="AQ32" i="11"/>
  <c r="AQ42" i="11" s="1"/>
  <c r="AR32" i="11"/>
  <c r="AR42" i="11" s="1"/>
  <c r="AS32" i="11"/>
  <c r="AS42" i="11" s="1"/>
  <c r="AT32" i="11"/>
  <c r="AT42" i="11" s="1"/>
  <c r="AU32" i="11"/>
  <c r="AU42" i="11" s="1"/>
  <c r="AV32" i="11"/>
  <c r="AV42" i="11" s="1"/>
  <c r="AW32" i="11"/>
  <c r="AW42" i="11" s="1"/>
  <c r="AX32" i="11"/>
  <c r="AX42" i="11" s="1"/>
  <c r="AY32" i="11"/>
  <c r="AY42" i="11" s="1"/>
  <c r="AZ32" i="11"/>
  <c r="AZ42" i="11" s="1"/>
  <c r="BA32" i="11"/>
  <c r="BA42" i="11" s="1"/>
  <c r="C33" i="11"/>
  <c r="C43" i="11" s="1"/>
  <c r="D33" i="11"/>
  <c r="D43" i="11" s="1"/>
  <c r="E33" i="11"/>
  <c r="E43" i="11" s="1"/>
  <c r="F33" i="11"/>
  <c r="F43" i="11" s="1"/>
  <c r="G33" i="11"/>
  <c r="G43" i="11" s="1"/>
  <c r="H33" i="11"/>
  <c r="H43" i="11" s="1"/>
  <c r="I33" i="11"/>
  <c r="I43" i="11" s="1"/>
  <c r="J33" i="11"/>
  <c r="J43" i="11" s="1"/>
  <c r="K33" i="11"/>
  <c r="K43" i="11" s="1"/>
  <c r="L33" i="11"/>
  <c r="L43" i="11" s="1"/>
  <c r="M33" i="11"/>
  <c r="M43" i="11" s="1"/>
  <c r="N33" i="11"/>
  <c r="N43" i="11" s="1"/>
  <c r="O33" i="11"/>
  <c r="O43" i="11" s="1"/>
  <c r="P33" i="11"/>
  <c r="P43" i="11" s="1"/>
  <c r="Q33" i="11"/>
  <c r="Q43" i="11" s="1"/>
  <c r="R33" i="11"/>
  <c r="R43" i="11" s="1"/>
  <c r="S33" i="11"/>
  <c r="S43" i="11" s="1"/>
  <c r="T33" i="11"/>
  <c r="T43" i="11" s="1"/>
  <c r="U33" i="11"/>
  <c r="U43" i="11" s="1"/>
  <c r="V33" i="11"/>
  <c r="V43" i="11" s="1"/>
  <c r="W33" i="11"/>
  <c r="W43" i="11" s="1"/>
  <c r="X33" i="11"/>
  <c r="X43" i="11" s="1"/>
  <c r="Y33" i="11"/>
  <c r="Y43" i="11" s="1"/>
  <c r="Z33" i="11"/>
  <c r="Z43" i="11" s="1"/>
  <c r="AA33" i="11"/>
  <c r="AA43" i="11" s="1"/>
  <c r="AB33" i="11"/>
  <c r="AB43" i="11" s="1"/>
  <c r="AC33" i="11"/>
  <c r="AC43" i="11" s="1"/>
  <c r="AD33" i="11"/>
  <c r="AD43" i="11" s="1"/>
  <c r="AE33" i="11"/>
  <c r="AE43" i="11" s="1"/>
  <c r="AF33" i="11"/>
  <c r="AF43" i="11" s="1"/>
  <c r="AG33" i="11"/>
  <c r="AG43" i="11" s="1"/>
  <c r="AH33" i="11"/>
  <c r="AH43" i="11" s="1"/>
  <c r="AI33" i="11"/>
  <c r="AI43" i="11" s="1"/>
  <c r="AJ33" i="11"/>
  <c r="AJ43" i="11" s="1"/>
  <c r="AK33" i="11"/>
  <c r="AK43" i="11" s="1"/>
  <c r="AL33" i="11"/>
  <c r="AL43" i="11" s="1"/>
  <c r="AM33" i="11"/>
  <c r="AM43" i="11" s="1"/>
  <c r="AN33" i="11"/>
  <c r="AN43" i="11" s="1"/>
  <c r="AO33" i="11"/>
  <c r="AO43" i="11" s="1"/>
  <c r="AP33" i="11"/>
  <c r="AP43" i="11" s="1"/>
  <c r="AQ33" i="11"/>
  <c r="AQ43" i="11" s="1"/>
  <c r="AR33" i="11"/>
  <c r="AR43" i="11" s="1"/>
  <c r="AS33" i="11"/>
  <c r="AS43" i="11" s="1"/>
  <c r="AT33" i="11"/>
  <c r="AT43" i="11" s="1"/>
  <c r="AU33" i="11"/>
  <c r="AU43" i="11" s="1"/>
  <c r="AV33" i="11"/>
  <c r="AV43" i="11" s="1"/>
  <c r="AW33" i="11"/>
  <c r="AW43" i="11" s="1"/>
  <c r="AX33" i="11"/>
  <c r="AX43" i="11" s="1"/>
  <c r="AY33" i="11"/>
  <c r="AY43" i="11" s="1"/>
  <c r="AZ33" i="11"/>
  <c r="AZ43" i="11" s="1"/>
  <c r="BA33" i="11"/>
  <c r="BA43" i="11" s="1"/>
  <c r="C34" i="11"/>
  <c r="C44" i="11" s="1"/>
  <c r="D34" i="11"/>
  <c r="D44" i="11" s="1"/>
  <c r="E34" i="11"/>
  <c r="E44" i="11" s="1"/>
  <c r="F34" i="11"/>
  <c r="F44" i="11" s="1"/>
  <c r="G34" i="11"/>
  <c r="G44" i="11" s="1"/>
  <c r="H34" i="11"/>
  <c r="H44" i="11" s="1"/>
  <c r="I34" i="11"/>
  <c r="I44" i="11" s="1"/>
  <c r="J34" i="11"/>
  <c r="J44" i="11" s="1"/>
  <c r="K34" i="11"/>
  <c r="K44" i="11" s="1"/>
  <c r="L34" i="11"/>
  <c r="L44" i="11" s="1"/>
  <c r="M34" i="11"/>
  <c r="M44" i="11" s="1"/>
  <c r="N34" i="11"/>
  <c r="N44" i="11" s="1"/>
  <c r="O34" i="11"/>
  <c r="O44" i="11" s="1"/>
  <c r="P34" i="11"/>
  <c r="P44" i="11" s="1"/>
  <c r="Q34" i="11"/>
  <c r="Q44" i="11" s="1"/>
  <c r="R34" i="11"/>
  <c r="R44" i="11" s="1"/>
  <c r="S34" i="11"/>
  <c r="S44" i="11" s="1"/>
  <c r="T34" i="11"/>
  <c r="T44" i="11" s="1"/>
  <c r="U34" i="11"/>
  <c r="U44" i="11" s="1"/>
  <c r="V34" i="11"/>
  <c r="V44" i="11" s="1"/>
  <c r="W34" i="11"/>
  <c r="W44" i="11" s="1"/>
  <c r="X34" i="11"/>
  <c r="X44" i="11" s="1"/>
  <c r="Y34" i="11"/>
  <c r="Y44" i="11" s="1"/>
  <c r="Z34" i="11"/>
  <c r="Z44" i="11" s="1"/>
  <c r="AA34" i="11"/>
  <c r="AA44" i="11" s="1"/>
  <c r="AB34" i="11"/>
  <c r="AB44" i="11" s="1"/>
  <c r="AC34" i="11"/>
  <c r="AC44" i="11" s="1"/>
  <c r="AD34" i="11"/>
  <c r="AD44" i="11" s="1"/>
  <c r="AE34" i="11"/>
  <c r="AE44" i="11" s="1"/>
  <c r="AF34" i="11"/>
  <c r="AF44" i="11" s="1"/>
  <c r="AG34" i="11"/>
  <c r="AG44" i="11" s="1"/>
  <c r="AH34" i="11"/>
  <c r="AH44" i="11" s="1"/>
  <c r="AI34" i="11"/>
  <c r="AI44" i="11" s="1"/>
  <c r="AJ34" i="11"/>
  <c r="AJ44" i="11" s="1"/>
  <c r="AK34" i="11"/>
  <c r="AK44" i="11" s="1"/>
  <c r="AL34" i="11"/>
  <c r="AL44" i="11" s="1"/>
  <c r="AM34" i="11"/>
  <c r="AM44" i="11" s="1"/>
  <c r="AN34" i="11"/>
  <c r="AN44" i="11" s="1"/>
  <c r="AO34" i="11"/>
  <c r="AO44" i="11" s="1"/>
  <c r="AP34" i="11"/>
  <c r="AP44" i="11" s="1"/>
  <c r="AQ34" i="11"/>
  <c r="AQ44" i="11" s="1"/>
  <c r="AR34" i="11"/>
  <c r="AR44" i="11" s="1"/>
  <c r="AS34" i="11"/>
  <c r="AS44" i="11" s="1"/>
  <c r="AT34" i="11"/>
  <c r="AT44" i="11" s="1"/>
  <c r="AU34" i="11"/>
  <c r="AU44" i="11" s="1"/>
  <c r="AV34" i="11"/>
  <c r="AV44" i="11" s="1"/>
  <c r="AW34" i="11"/>
  <c r="AW44" i="11" s="1"/>
  <c r="AX34" i="11"/>
  <c r="AX44" i="11" s="1"/>
  <c r="AY34" i="11"/>
  <c r="AY44" i="11" s="1"/>
  <c r="AZ34" i="11"/>
  <c r="AZ44" i="11" s="1"/>
  <c r="BA34" i="11"/>
  <c r="BA44" i="11" s="1"/>
  <c r="C35" i="11"/>
  <c r="C45" i="11" s="1"/>
  <c r="D35" i="11"/>
  <c r="D45" i="11" s="1"/>
  <c r="E35" i="11"/>
  <c r="E45" i="11" s="1"/>
  <c r="F35" i="11"/>
  <c r="F45" i="11" s="1"/>
  <c r="G35" i="11"/>
  <c r="G45" i="11" s="1"/>
  <c r="H35" i="11"/>
  <c r="H45" i="11" s="1"/>
  <c r="I35" i="11"/>
  <c r="I45" i="11" s="1"/>
  <c r="J35" i="11"/>
  <c r="J45" i="11" s="1"/>
  <c r="K35" i="11"/>
  <c r="K45" i="11" s="1"/>
  <c r="L35" i="11"/>
  <c r="L45" i="11" s="1"/>
  <c r="M35" i="11"/>
  <c r="M45" i="11" s="1"/>
  <c r="N35" i="11"/>
  <c r="N45" i="11" s="1"/>
  <c r="O35" i="11"/>
  <c r="O45" i="11" s="1"/>
  <c r="P35" i="11"/>
  <c r="P45" i="11" s="1"/>
  <c r="Q35" i="11"/>
  <c r="Q45" i="11" s="1"/>
  <c r="R35" i="11"/>
  <c r="R45" i="11" s="1"/>
  <c r="S35" i="11"/>
  <c r="S45" i="11" s="1"/>
  <c r="T35" i="11"/>
  <c r="T45" i="11" s="1"/>
  <c r="U35" i="11"/>
  <c r="U45" i="11" s="1"/>
  <c r="V35" i="11"/>
  <c r="V45" i="11" s="1"/>
  <c r="W35" i="11"/>
  <c r="W45" i="11" s="1"/>
  <c r="X35" i="11"/>
  <c r="X45" i="11" s="1"/>
  <c r="Y35" i="11"/>
  <c r="Y45" i="11" s="1"/>
  <c r="Z35" i="11"/>
  <c r="Z45" i="11" s="1"/>
  <c r="AA35" i="11"/>
  <c r="AA45" i="11" s="1"/>
  <c r="AB35" i="11"/>
  <c r="AB45" i="11" s="1"/>
  <c r="AC35" i="11"/>
  <c r="AC45" i="11" s="1"/>
  <c r="AD35" i="11"/>
  <c r="AD45" i="11" s="1"/>
  <c r="AE35" i="11"/>
  <c r="AE45" i="11" s="1"/>
  <c r="AF35" i="11"/>
  <c r="AF45" i="11" s="1"/>
  <c r="AG35" i="11"/>
  <c r="AG45" i="11" s="1"/>
  <c r="AH35" i="11"/>
  <c r="AH45" i="11" s="1"/>
  <c r="AI35" i="11"/>
  <c r="AI45" i="11" s="1"/>
  <c r="AJ35" i="11"/>
  <c r="AJ45" i="11" s="1"/>
  <c r="AK35" i="11"/>
  <c r="AK45" i="11" s="1"/>
  <c r="AL35" i="11"/>
  <c r="AL45" i="11" s="1"/>
  <c r="AM35" i="11"/>
  <c r="AM45" i="11" s="1"/>
  <c r="AN35" i="11"/>
  <c r="AN45" i="11" s="1"/>
  <c r="AO35" i="11"/>
  <c r="AO45" i="11" s="1"/>
  <c r="AP35" i="11"/>
  <c r="AP45" i="11" s="1"/>
  <c r="AQ35" i="11"/>
  <c r="AQ45" i="11" s="1"/>
  <c r="AR35" i="11"/>
  <c r="AR45" i="11" s="1"/>
  <c r="AS35" i="11"/>
  <c r="AS45" i="11" s="1"/>
  <c r="AT35" i="11"/>
  <c r="AT45" i="11" s="1"/>
  <c r="AU35" i="11"/>
  <c r="AU45" i="11" s="1"/>
  <c r="AV35" i="11"/>
  <c r="AV45" i="11" s="1"/>
  <c r="AW35" i="11"/>
  <c r="AW45" i="11" s="1"/>
  <c r="AX35" i="11"/>
  <c r="AX45" i="11" s="1"/>
  <c r="AY35" i="11"/>
  <c r="AY45" i="11" s="1"/>
  <c r="AZ35" i="11"/>
  <c r="AZ45" i="11" s="1"/>
  <c r="BA35" i="11"/>
  <c r="BA45" i="11" s="1"/>
  <c r="B31" i="11"/>
  <c r="B41" i="11" s="1"/>
  <c r="B32" i="11"/>
  <c r="B33" i="11"/>
  <c r="B34" i="11"/>
  <c r="B35" i="11"/>
  <c r="B45" i="11" s="1"/>
  <c r="B30" i="11"/>
  <c r="B40" i="11" s="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50" i="12"/>
  <c r="B37" i="12"/>
  <c r="B49" i="12" s="1"/>
  <c r="B32" i="12"/>
  <c r="AR48" i="11" l="1"/>
  <c r="AN47" i="11"/>
  <c r="AF47" i="11"/>
  <c r="H48" i="11"/>
  <c r="AU47" i="11"/>
  <c r="AU56" i="11" s="1"/>
  <c r="AU59" i="11" s="1"/>
  <c r="AM47" i="11"/>
  <c r="AM56" i="11" s="1"/>
  <c r="AM59" i="11" s="1"/>
  <c r="AE47" i="11"/>
  <c r="AE56" i="11" s="1"/>
  <c r="AE59" i="11" s="1"/>
  <c r="AX48" i="11"/>
  <c r="AX47" i="11"/>
  <c r="AP48" i="11"/>
  <c r="AP47" i="11"/>
  <c r="AH48" i="11"/>
  <c r="AH47" i="11"/>
  <c r="Z47" i="11"/>
  <c r="Z48" i="11"/>
  <c r="R47" i="11"/>
  <c r="R48" i="11"/>
  <c r="J47" i="11"/>
  <c r="J48" i="11"/>
  <c r="AZ47" i="11"/>
  <c r="AV47" i="11"/>
  <c r="AJ47" i="11"/>
  <c r="X48" i="11"/>
  <c r="P48" i="11"/>
  <c r="BA47" i="11"/>
  <c r="BA48" i="11"/>
  <c r="AS47" i="11"/>
  <c r="AS48" i="11"/>
  <c r="AK47" i="11"/>
  <c r="AK48" i="11"/>
  <c r="AC47" i="11"/>
  <c r="AC48" i="11"/>
  <c r="U48" i="11"/>
  <c r="U47" i="11"/>
  <c r="M47" i="11"/>
  <c r="M48" i="11"/>
  <c r="E47" i="11"/>
  <c r="E48" i="11"/>
  <c r="Q48" i="11"/>
  <c r="AB47" i="11"/>
  <c r="T47" i="11"/>
  <c r="L47" i="11"/>
  <c r="D47" i="11"/>
  <c r="AO47" i="11"/>
  <c r="Y47" i="11"/>
  <c r="I47" i="11"/>
  <c r="AZ48" i="11"/>
  <c r="AJ48" i="11"/>
  <c r="AB48" i="11"/>
  <c r="L48" i="11"/>
  <c r="AY48" i="11"/>
  <c r="AQ48" i="11"/>
  <c r="AI48" i="11"/>
  <c r="AA47" i="11"/>
  <c r="AA56" i="11" s="1"/>
  <c r="AA59" i="11" s="1"/>
  <c r="AA48" i="11"/>
  <c r="S47" i="11"/>
  <c r="S56" i="11" s="1"/>
  <c r="S59" i="11" s="1"/>
  <c r="S48" i="11"/>
  <c r="O47" i="11"/>
  <c r="O56" i="11" s="1"/>
  <c r="O59" i="11" s="1"/>
  <c r="O48" i="11"/>
  <c r="G47" i="11"/>
  <c r="G56" i="11" s="1"/>
  <c r="G59" i="11" s="1"/>
  <c r="G48" i="11"/>
  <c r="AT48" i="11"/>
  <c r="AT47" i="11"/>
  <c r="AD47" i="11"/>
  <c r="AD48" i="11"/>
  <c r="F47" i="11"/>
  <c r="F48" i="11"/>
  <c r="AO48" i="11"/>
  <c r="Y48" i="11"/>
  <c r="I48" i="11"/>
  <c r="AR47" i="11"/>
  <c r="AV48" i="11"/>
  <c r="AN48" i="11"/>
  <c r="AF48" i="11"/>
  <c r="AY47" i="11"/>
  <c r="AY56" i="11" s="1"/>
  <c r="AY59" i="11" s="1"/>
  <c r="AQ47" i="11"/>
  <c r="AQ56" i="11" s="1"/>
  <c r="AQ59" i="11" s="1"/>
  <c r="AI47" i="11"/>
  <c r="AI56" i="11" s="1"/>
  <c r="AI59" i="11" s="1"/>
  <c r="Q47" i="11"/>
  <c r="X47" i="11"/>
  <c r="P47" i="11"/>
  <c r="H47" i="11"/>
  <c r="AW47" i="11"/>
  <c r="AG47" i="11"/>
  <c r="T48" i="11"/>
  <c r="D48" i="11"/>
  <c r="AU48" i="11"/>
  <c r="AM48" i="11"/>
  <c r="AE48" i="11"/>
  <c r="AE50" i="11" s="1"/>
  <c r="AE58" i="11" s="1"/>
  <c r="AE61" i="11" s="1"/>
  <c r="W47" i="11"/>
  <c r="W56" i="11" s="1"/>
  <c r="W59" i="11" s="1"/>
  <c r="W48" i="11"/>
  <c r="K47" i="11"/>
  <c r="K56" i="11" s="1"/>
  <c r="K59" i="11" s="1"/>
  <c r="K48" i="11"/>
  <c r="C47" i="11"/>
  <c r="C56" i="11" s="1"/>
  <c r="C59" i="11" s="1"/>
  <c r="C48" i="11"/>
  <c r="AL48" i="11"/>
  <c r="AL47" i="11"/>
  <c r="V47" i="11"/>
  <c r="V48" i="11"/>
  <c r="N47" i="11"/>
  <c r="N48" i="11"/>
  <c r="AW48" i="11"/>
  <c r="AG48" i="11"/>
  <c r="AY49" i="11"/>
  <c r="AY57" i="11" s="1"/>
  <c r="AY60" i="11" s="1"/>
  <c r="AQ49" i="11"/>
  <c r="AQ57" i="11" s="1"/>
  <c r="AQ60" i="11" s="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AZ39" i="31"/>
  <c r="BA39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S40" i="31"/>
  <c r="T40" i="31"/>
  <c r="U40" i="31"/>
  <c r="V40" i="31"/>
  <c r="W40" i="31"/>
  <c r="X40" i="31"/>
  <c r="Y40" i="31"/>
  <c r="Z40" i="31"/>
  <c r="AA40" i="31"/>
  <c r="AB40" i="31"/>
  <c r="AC40" i="31"/>
  <c r="AD40" i="31"/>
  <c r="AE40" i="31"/>
  <c r="AF40" i="31"/>
  <c r="AG40" i="31"/>
  <c r="AH40" i="31"/>
  <c r="AI40" i="31"/>
  <c r="AJ40" i="31"/>
  <c r="AK40" i="31"/>
  <c r="AL40" i="31"/>
  <c r="AM40" i="31"/>
  <c r="AN40" i="31"/>
  <c r="AO40" i="31"/>
  <c r="AP40" i="31"/>
  <c r="AQ40" i="31"/>
  <c r="AR40" i="31"/>
  <c r="AS40" i="31"/>
  <c r="AT40" i="31"/>
  <c r="AU40" i="31"/>
  <c r="AV40" i="31"/>
  <c r="AW40" i="31"/>
  <c r="AX40" i="31"/>
  <c r="AY40" i="31"/>
  <c r="AZ40" i="31"/>
  <c r="BA40" i="31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AR41" i="31"/>
  <c r="AS41" i="31"/>
  <c r="AT41" i="31"/>
  <c r="AU41" i="31"/>
  <c r="AV41" i="31"/>
  <c r="AW41" i="31"/>
  <c r="AX41" i="31"/>
  <c r="AY41" i="31"/>
  <c r="AZ41" i="31"/>
  <c r="BA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AG43" i="31"/>
  <c r="AH43" i="31"/>
  <c r="AI43" i="31"/>
  <c r="AJ43" i="31"/>
  <c r="AK43" i="31"/>
  <c r="AL43" i="31"/>
  <c r="AM43" i="31"/>
  <c r="AN43" i="31"/>
  <c r="AO43" i="31"/>
  <c r="AP43" i="31"/>
  <c r="AQ43" i="31"/>
  <c r="AR43" i="31"/>
  <c r="AS43" i="31"/>
  <c r="AT43" i="31"/>
  <c r="AU43" i="31"/>
  <c r="AV43" i="31"/>
  <c r="AW43" i="31"/>
  <c r="AX43" i="31"/>
  <c r="AY43" i="31"/>
  <c r="AZ43" i="31"/>
  <c r="BA43" i="31"/>
  <c r="C44" i="31"/>
  <c r="C55" i="31" s="1"/>
  <c r="D44" i="31"/>
  <c r="D55" i="31" s="1"/>
  <c r="E44" i="31"/>
  <c r="E55" i="31" s="1"/>
  <c r="F44" i="31"/>
  <c r="F55" i="31" s="1"/>
  <c r="G44" i="31"/>
  <c r="G55" i="31" s="1"/>
  <c r="H44" i="31"/>
  <c r="H55" i="31" s="1"/>
  <c r="I44" i="31"/>
  <c r="I55" i="31" s="1"/>
  <c r="J44" i="31"/>
  <c r="J55" i="31" s="1"/>
  <c r="K44" i="31"/>
  <c r="K55" i="31" s="1"/>
  <c r="L44" i="31"/>
  <c r="L55" i="31" s="1"/>
  <c r="M44" i="31"/>
  <c r="M55" i="31" s="1"/>
  <c r="N44" i="31"/>
  <c r="N55" i="31" s="1"/>
  <c r="O44" i="31"/>
  <c r="O55" i="31" s="1"/>
  <c r="P44" i="31"/>
  <c r="P55" i="31" s="1"/>
  <c r="Q44" i="31"/>
  <c r="Q55" i="31" s="1"/>
  <c r="R44" i="31"/>
  <c r="R55" i="31" s="1"/>
  <c r="S44" i="31"/>
  <c r="S55" i="31" s="1"/>
  <c r="T44" i="31"/>
  <c r="T55" i="31" s="1"/>
  <c r="U44" i="31"/>
  <c r="U55" i="31" s="1"/>
  <c r="V44" i="31"/>
  <c r="V55" i="31" s="1"/>
  <c r="W44" i="31"/>
  <c r="W55" i="31" s="1"/>
  <c r="X44" i="31"/>
  <c r="X55" i="31" s="1"/>
  <c r="Y44" i="31"/>
  <c r="Y55" i="31" s="1"/>
  <c r="Z44" i="31"/>
  <c r="Z55" i="31" s="1"/>
  <c r="AA44" i="31"/>
  <c r="AA55" i="31" s="1"/>
  <c r="AB44" i="31"/>
  <c r="AB55" i="31" s="1"/>
  <c r="AC44" i="31"/>
  <c r="AC55" i="31" s="1"/>
  <c r="AD44" i="31"/>
  <c r="AD55" i="31" s="1"/>
  <c r="AE44" i="31"/>
  <c r="AE55" i="31" s="1"/>
  <c r="AF44" i="31"/>
  <c r="AF55" i="31" s="1"/>
  <c r="AG44" i="31"/>
  <c r="AG55" i="31" s="1"/>
  <c r="AH44" i="31"/>
  <c r="AH55" i="31" s="1"/>
  <c r="AI44" i="31"/>
  <c r="AI55" i="31" s="1"/>
  <c r="AJ44" i="31"/>
  <c r="AJ55" i="31" s="1"/>
  <c r="AK44" i="31"/>
  <c r="AK55" i="31" s="1"/>
  <c r="AL44" i="31"/>
  <c r="AL55" i="31" s="1"/>
  <c r="AM44" i="31"/>
  <c r="AM55" i="31" s="1"/>
  <c r="AN44" i="31"/>
  <c r="AN55" i="31" s="1"/>
  <c r="AO44" i="31"/>
  <c r="AO55" i="31" s="1"/>
  <c r="AP44" i="31"/>
  <c r="AP55" i="31" s="1"/>
  <c r="AQ44" i="31"/>
  <c r="AQ55" i="31" s="1"/>
  <c r="AR44" i="31"/>
  <c r="AR55" i="31" s="1"/>
  <c r="AS44" i="31"/>
  <c r="AS55" i="31" s="1"/>
  <c r="AT44" i="31"/>
  <c r="AT55" i="31" s="1"/>
  <c r="AU44" i="31"/>
  <c r="AU55" i="31" s="1"/>
  <c r="AV44" i="31"/>
  <c r="AV55" i="31" s="1"/>
  <c r="AW44" i="31"/>
  <c r="AW55" i="31" s="1"/>
  <c r="AX44" i="31"/>
  <c r="AX55" i="31" s="1"/>
  <c r="AY44" i="31"/>
  <c r="AY55" i="31" s="1"/>
  <c r="AZ44" i="31"/>
  <c r="AZ55" i="31" s="1"/>
  <c r="BA44" i="31"/>
  <c r="BA55" i="31" s="1"/>
  <c r="B44" i="31"/>
  <c r="B55" i="31" s="1"/>
  <c r="C45" i="31"/>
  <c r="C56" i="31" s="1"/>
  <c r="D45" i="31"/>
  <c r="D56" i="31" s="1"/>
  <c r="E45" i="31"/>
  <c r="E56" i="31" s="1"/>
  <c r="F45" i="31"/>
  <c r="F56" i="31" s="1"/>
  <c r="G45" i="31"/>
  <c r="G56" i="31" s="1"/>
  <c r="H45" i="31"/>
  <c r="H56" i="31" s="1"/>
  <c r="I45" i="31"/>
  <c r="I56" i="31" s="1"/>
  <c r="J45" i="31"/>
  <c r="J56" i="31" s="1"/>
  <c r="K45" i="31"/>
  <c r="K56" i="31" s="1"/>
  <c r="L45" i="31"/>
  <c r="L56" i="31" s="1"/>
  <c r="M45" i="31"/>
  <c r="M56" i="31" s="1"/>
  <c r="N45" i="31"/>
  <c r="N56" i="31" s="1"/>
  <c r="O45" i="31"/>
  <c r="O56" i="31" s="1"/>
  <c r="P45" i="31"/>
  <c r="P56" i="31" s="1"/>
  <c r="Q45" i="31"/>
  <c r="Q56" i="31" s="1"/>
  <c r="R45" i="31"/>
  <c r="R56" i="31" s="1"/>
  <c r="S45" i="31"/>
  <c r="S56" i="31" s="1"/>
  <c r="T45" i="31"/>
  <c r="T56" i="31" s="1"/>
  <c r="U45" i="31"/>
  <c r="U56" i="31" s="1"/>
  <c r="V45" i="31"/>
  <c r="V56" i="31" s="1"/>
  <c r="W45" i="31"/>
  <c r="W56" i="31" s="1"/>
  <c r="X45" i="31"/>
  <c r="X56" i="31" s="1"/>
  <c r="Y45" i="31"/>
  <c r="Y56" i="31" s="1"/>
  <c r="Z45" i="31"/>
  <c r="Z56" i="31" s="1"/>
  <c r="AA45" i="31"/>
  <c r="AA56" i="31" s="1"/>
  <c r="AB45" i="31"/>
  <c r="AB56" i="31" s="1"/>
  <c r="AC45" i="31"/>
  <c r="AC56" i="31" s="1"/>
  <c r="AD45" i="31"/>
  <c r="AD56" i="31" s="1"/>
  <c r="AE45" i="31"/>
  <c r="AE56" i="31" s="1"/>
  <c r="AF45" i="31"/>
  <c r="AF56" i="31" s="1"/>
  <c r="AG45" i="31"/>
  <c r="AG56" i="31" s="1"/>
  <c r="AH45" i="31"/>
  <c r="AH56" i="31" s="1"/>
  <c r="AI45" i="31"/>
  <c r="AI56" i="31" s="1"/>
  <c r="AJ45" i="31"/>
  <c r="AJ56" i="31" s="1"/>
  <c r="AK45" i="31"/>
  <c r="AK56" i="31" s="1"/>
  <c r="AL45" i="31"/>
  <c r="AL56" i="31" s="1"/>
  <c r="AM45" i="31"/>
  <c r="AM56" i="31" s="1"/>
  <c r="AN45" i="31"/>
  <c r="AN56" i="31" s="1"/>
  <c r="AO45" i="31"/>
  <c r="AO56" i="31" s="1"/>
  <c r="AP45" i="31"/>
  <c r="AP56" i="31" s="1"/>
  <c r="AQ45" i="31"/>
  <c r="AQ56" i="31" s="1"/>
  <c r="AR45" i="31"/>
  <c r="AR56" i="31" s="1"/>
  <c r="AS45" i="31"/>
  <c r="AS56" i="31" s="1"/>
  <c r="AT45" i="31"/>
  <c r="AT56" i="31" s="1"/>
  <c r="AU45" i="31"/>
  <c r="AU56" i="31" s="1"/>
  <c r="AV45" i="31"/>
  <c r="AV56" i="31" s="1"/>
  <c r="AW45" i="31"/>
  <c r="AW56" i="31" s="1"/>
  <c r="AX45" i="31"/>
  <c r="AX56" i="31" s="1"/>
  <c r="AY45" i="31"/>
  <c r="AY56" i="31" s="1"/>
  <c r="AZ45" i="31"/>
  <c r="AZ56" i="31" s="1"/>
  <c r="BA45" i="31"/>
  <c r="BA56" i="31" s="1"/>
  <c r="B39" i="31"/>
  <c r="B40" i="31"/>
  <c r="B41" i="31"/>
  <c r="B42" i="31"/>
  <c r="B43" i="31"/>
  <c r="B54" i="31" s="1"/>
  <c r="E36" i="42"/>
  <c r="E46" i="42" s="1"/>
  <c r="E38" i="42"/>
  <c r="E48" i="42" s="1"/>
  <c r="C33" i="42"/>
  <c r="C43" i="42" s="1"/>
  <c r="D33" i="42"/>
  <c r="D43" i="42" s="1"/>
  <c r="E33" i="42"/>
  <c r="E43" i="42" s="1"/>
  <c r="F33" i="42"/>
  <c r="F43" i="42" s="1"/>
  <c r="G33" i="42"/>
  <c r="G43" i="42" s="1"/>
  <c r="H33" i="42"/>
  <c r="H43" i="42" s="1"/>
  <c r="I33" i="42"/>
  <c r="I43" i="42" s="1"/>
  <c r="J33" i="42"/>
  <c r="J43" i="42" s="1"/>
  <c r="K33" i="42"/>
  <c r="K43" i="42" s="1"/>
  <c r="L33" i="42"/>
  <c r="L43" i="42" s="1"/>
  <c r="M33" i="42"/>
  <c r="M43" i="42" s="1"/>
  <c r="N33" i="42"/>
  <c r="N43" i="42" s="1"/>
  <c r="O33" i="42"/>
  <c r="O43" i="42" s="1"/>
  <c r="P33" i="42"/>
  <c r="P43" i="42" s="1"/>
  <c r="Q33" i="42"/>
  <c r="Q43" i="42" s="1"/>
  <c r="R33" i="42"/>
  <c r="R43" i="42" s="1"/>
  <c r="S33" i="42"/>
  <c r="S43" i="42" s="1"/>
  <c r="T33" i="42"/>
  <c r="T43" i="42" s="1"/>
  <c r="U33" i="42"/>
  <c r="U43" i="42" s="1"/>
  <c r="V33" i="42"/>
  <c r="V43" i="42" s="1"/>
  <c r="W33" i="42"/>
  <c r="W43" i="42" s="1"/>
  <c r="X33" i="42"/>
  <c r="X43" i="42" s="1"/>
  <c r="Y33" i="42"/>
  <c r="Y43" i="42" s="1"/>
  <c r="Z33" i="42"/>
  <c r="Z43" i="42" s="1"/>
  <c r="AA33" i="42"/>
  <c r="AA43" i="42" s="1"/>
  <c r="AB33" i="42"/>
  <c r="AB43" i="42" s="1"/>
  <c r="AC33" i="42"/>
  <c r="AC43" i="42" s="1"/>
  <c r="AD33" i="42"/>
  <c r="AD43" i="42" s="1"/>
  <c r="AE33" i="42"/>
  <c r="AE43" i="42" s="1"/>
  <c r="AF33" i="42"/>
  <c r="AF43" i="42" s="1"/>
  <c r="AG33" i="42"/>
  <c r="AG43" i="42" s="1"/>
  <c r="AH33" i="42"/>
  <c r="AH43" i="42" s="1"/>
  <c r="AI33" i="42"/>
  <c r="AI43" i="42" s="1"/>
  <c r="AJ33" i="42"/>
  <c r="AJ43" i="42" s="1"/>
  <c r="AK33" i="42"/>
  <c r="AK43" i="42" s="1"/>
  <c r="AL33" i="42"/>
  <c r="AL43" i="42" s="1"/>
  <c r="AM33" i="42"/>
  <c r="AM43" i="42" s="1"/>
  <c r="AN33" i="42"/>
  <c r="AN43" i="42" s="1"/>
  <c r="AO33" i="42"/>
  <c r="AO43" i="42" s="1"/>
  <c r="AP33" i="42"/>
  <c r="AP43" i="42" s="1"/>
  <c r="AQ33" i="42"/>
  <c r="AQ43" i="42" s="1"/>
  <c r="AR33" i="42"/>
  <c r="AR43" i="42" s="1"/>
  <c r="AS33" i="42"/>
  <c r="AS43" i="42" s="1"/>
  <c r="AT33" i="42"/>
  <c r="AT43" i="42" s="1"/>
  <c r="AU33" i="42"/>
  <c r="AU43" i="42" s="1"/>
  <c r="AV33" i="42"/>
  <c r="AV43" i="42" s="1"/>
  <c r="AW33" i="42"/>
  <c r="AW43" i="42" s="1"/>
  <c r="AX33" i="42"/>
  <c r="AX43" i="42" s="1"/>
  <c r="AY33" i="42"/>
  <c r="AY43" i="42" s="1"/>
  <c r="AZ33" i="42"/>
  <c r="AZ43" i="42" s="1"/>
  <c r="BA33" i="42"/>
  <c r="BA43" i="42" s="1"/>
  <c r="C34" i="42"/>
  <c r="C44" i="42" s="1"/>
  <c r="D34" i="42"/>
  <c r="D44" i="42" s="1"/>
  <c r="E34" i="42"/>
  <c r="E44" i="42" s="1"/>
  <c r="F34" i="42"/>
  <c r="F44" i="42" s="1"/>
  <c r="G34" i="42"/>
  <c r="G44" i="42" s="1"/>
  <c r="H34" i="42"/>
  <c r="H44" i="42" s="1"/>
  <c r="I34" i="42"/>
  <c r="I44" i="42" s="1"/>
  <c r="J34" i="42"/>
  <c r="J44" i="42" s="1"/>
  <c r="K34" i="42"/>
  <c r="K44" i="42" s="1"/>
  <c r="L34" i="42"/>
  <c r="L44" i="42" s="1"/>
  <c r="M34" i="42"/>
  <c r="M44" i="42" s="1"/>
  <c r="N34" i="42"/>
  <c r="N44" i="42" s="1"/>
  <c r="O34" i="42"/>
  <c r="O44" i="42" s="1"/>
  <c r="P34" i="42"/>
  <c r="P44" i="42" s="1"/>
  <c r="Q34" i="42"/>
  <c r="Q44" i="42" s="1"/>
  <c r="R34" i="42"/>
  <c r="R44" i="42" s="1"/>
  <c r="S34" i="42"/>
  <c r="S44" i="42" s="1"/>
  <c r="T34" i="42"/>
  <c r="T44" i="42" s="1"/>
  <c r="U34" i="42"/>
  <c r="U44" i="42" s="1"/>
  <c r="V34" i="42"/>
  <c r="V44" i="42" s="1"/>
  <c r="W34" i="42"/>
  <c r="W44" i="42" s="1"/>
  <c r="X34" i="42"/>
  <c r="X44" i="42" s="1"/>
  <c r="Y34" i="42"/>
  <c r="Y44" i="42" s="1"/>
  <c r="Z34" i="42"/>
  <c r="Z44" i="42" s="1"/>
  <c r="AA34" i="42"/>
  <c r="AA44" i="42" s="1"/>
  <c r="AB34" i="42"/>
  <c r="AB44" i="42" s="1"/>
  <c r="AC34" i="42"/>
  <c r="AC44" i="42" s="1"/>
  <c r="AD34" i="42"/>
  <c r="AD44" i="42" s="1"/>
  <c r="AE34" i="42"/>
  <c r="AE44" i="42" s="1"/>
  <c r="AF34" i="42"/>
  <c r="AF44" i="42" s="1"/>
  <c r="AG34" i="42"/>
  <c r="AG44" i="42" s="1"/>
  <c r="AH34" i="42"/>
  <c r="AH44" i="42" s="1"/>
  <c r="AI34" i="42"/>
  <c r="AI44" i="42" s="1"/>
  <c r="AJ34" i="42"/>
  <c r="AJ44" i="42" s="1"/>
  <c r="AK34" i="42"/>
  <c r="AK44" i="42" s="1"/>
  <c r="AL34" i="42"/>
  <c r="AL44" i="42" s="1"/>
  <c r="AM34" i="42"/>
  <c r="AM44" i="42" s="1"/>
  <c r="AN34" i="42"/>
  <c r="AN44" i="42" s="1"/>
  <c r="AO34" i="42"/>
  <c r="AO44" i="42" s="1"/>
  <c r="AP34" i="42"/>
  <c r="AP44" i="42" s="1"/>
  <c r="AQ34" i="42"/>
  <c r="AQ44" i="42" s="1"/>
  <c r="AR34" i="42"/>
  <c r="AR44" i="42" s="1"/>
  <c r="AS34" i="42"/>
  <c r="AS44" i="42" s="1"/>
  <c r="AT34" i="42"/>
  <c r="AT44" i="42" s="1"/>
  <c r="AU34" i="42"/>
  <c r="AU44" i="42" s="1"/>
  <c r="AV34" i="42"/>
  <c r="AV44" i="42" s="1"/>
  <c r="AW34" i="42"/>
  <c r="AW44" i="42" s="1"/>
  <c r="AX34" i="42"/>
  <c r="AX44" i="42" s="1"/>
  <c r="AY34" i="42"/>
  <c r="AY44" i="42" s="1"/>
  <c r="AZ34" i="42"/>
  <c r="AZ44" i="42" s="1"/>
  <c r="BA34" i="42"/>
  <c r="BA44" i="42" s="1"/>
  <c r="C35" i="42"/>
  <c r="C45" i="42" s="1"/>
  <c r="D35" i="42"/>
  <c r="D45" i="42" s="1"/>
  <c r="E35" i="42"/>
  <c r="E45" i="42" s="1"/>
  <c r="F35" i="42"/>
  <c r="F45" i="42" s="1"/>
  <c r="G35" i="42"/>
  <c r="G45" i="42" s="1"/>
  <c r="H35" i="42"/>
  <c r="H45" i="42" s="1"/>
  <c r="I35" i="42"/>
  <c r="I45" i="42" s="1"/>
  <c r="J35" i="42"/>
  <c r="J45" i="42" s="1"/>
  <c r="K35" i="42"/>
  <c r="K45" i="42" s="1"/>
  <c r="L35" i="42"/>
  <c r="L45" i="42" s="1"/>
  <c r="M35" i="42"/>
  <c r="M45" i="42" s="1"/>
  <c r="N35" i="42"/>
  <c r="N45" i="42" s="1"/>
  <c r="O35" i="42"/>
  <c r="O45" i="42" s="1"/>
  <c r="P35" i="42"/>
  <c r="P45" i="42" s="1"/>
  <c r="Q35" i="42"/>
  <c r="Q45" i="42" s="1"/>
  <c r="R35" i="42"/>
  <c r="R45" i="42" s="1"/>
  <c r="S35" i="42"/>
  <c r="S45" i="42" s="1"/>
  <c r="T35" i="42"/>
  <c r="T45" i="42" s="1"/>
  <c r="U35" i="42"/>
  <c r="U45" i="42" s="1"/>
  <c r="V35" i="42"/>
  <c r="V45" i="42" s="1"/>
  <c r="W35" i="42"/>
  <c r="W45" i="42" s="1"/>
  <c r="X35" i="42"/>
  <c r="X45" i="42" s="1"/>
  <c r="Y35" i="42"/>
  <c r="Y45" i="42" s="1"/>
  <c r="Z35" i="42"/>
  <c r="Z45" i="42" s="1"/>
  <c r="AA35" i="42"/>
  <c r="AA45" i="42" s="1"/>
  <c r="AB35" i="42"/>
  <c r="AB45" i="42" s="1"/>
  <c r="AC35" i="42"/>
  <c r="AC45" i="42" s="1"/>
  <c r="AD35" i="42"/>
  <c r="AD45" i="42" s="1"/>
  <c r="AE35" i="42"/>
  <c r="AE45" i="42" s="1"/>
  <c r="AF35" i="42"/>
  <c r="AF45" i="42" s="1"/>
  <c r="AG35" i="42"/>
  <c r="AG45" i="42" s="1"/>
  <c r="AH35" i="42"/>
  <c r="AH45" i="42" s="1"/>
  <c r="AI35" i="42"/>
  <c r="AI45" i="42" s="1"/>
  <c r="AJ35" i="42"/>
  <c r="AJ45" i="42" s="1"/>
  <c r="AK35" i="42"/>
  <c r="AK45" i="42" s="1"/>
  <c r="AL35" i="42"/>
  <c r="AL45" i="42" s="1"/>
  <c r="AM35" i="42"/>
  <c r="AM45" i="42" s="1"/>
  <c r="AN35" i="42"/>
  <c r="AN45" i="42" s="1"/>
  <c r="AO35" i="42"/>
  <c r="AO45" i="42" s="1"/>
  <c r="AP35" i="42"/>
  <c r="AP45" i="42" s="1"/>
  <c r="AQ35" i="42"/>
  <c r="AQ45" i="42" s="1"/>
  <c r="AR35" i="42"/>
  <c r="AR45" i="42" s="1"/>
  <c r="AS35" i="42"/>
  <c r="AS45" i="42" s="1"/>
  <c r="AT35" i="42"/>
  <c r="AT45" i="42" s="1"/>
  <c r="AU35" i="42"/>
  <c r="AU45" i="42" s="1"/>
  <c r="AV35" i="42"/>
  <c r="AV45" i="42" s="1"/>
  <c r="AW35" i="42"/>
  <c r="AW45" i="42" s="1"/>
  <c r="AX35" i="42"/>
  <c r="AX45" i="42" s="1"/>
  <c r="AY35" i="42"/>
  <c r="AY45" i="42" s="1"/>
  <c r="AZ35" i="42"/>
  <c r="AZ45" i="42" s="1"/>
  <c r="BA35" i="42"/>
  <c r="BA45" i="42" s="1"/>
  <c r="C36" i="42"/>
  <c r="C46" i="42" s="1"/>
  <c r="D36" i="42"/>
  <c r="D46" i="42" s="1"/>
  <c r="F36" i="42"/>
  <c r="F46" i="42" s="1"/>
  <c r="G36" i="42"/>
  <c r="G46" i="42" s="1"/>
  <c r="H36" i="42"/>
  <c r="H46" i="42" s="1"/>
  <c r="I36" i="42"/>
  <c r="I46" i="42" s="1"/>
  <c r="J36" i="42"/>
  <c r="J46" i="42" s="1"/>
  <c r="K36" i="42"/>
  <c r="K46" i="42" s="1"/>
  <c r="L36" i="42"/>
  <c r="L46" i="42" s="1"/>
  <c r="M36" i="42"/>
  <c r="M46" i="42" s="1"/>
  <c r="N36" i="42"/>
  <c r="N46" i="42" s="1"/>
  <c r="O36" i="42"/>
  <c r="O46" i="42" s="1"/>
  <c r="P36" i="42"/>
  <c r="P46" i="42" s="1"/>
  <c r="Q36" i="42"/>
  <c r="Q46" i="42" s="1"/>
  <c r="R36" i="42"/>
  <c r="R46" i="42" s="1"/>
  <c r="S36" i="42"/>
  <c r="S46" i="42" s="1"/>
  <c r="T36" i="42"/>
  <c r="T46" i="42" s="1"/>
  <c r="U36" i="42"/>
  <c r="U46" i="42" s="1"/>
  <c r="V36" i="42"/>
  <c r="V46" i="42" s="1"/>
  <c r="W36" i="42"/>
  <c r="W46" i="42" s="1"/>
  <c r="X36" i="42"/>
  <c r="X46" i="42" s="1"/>
  <c r="Y36" i="42"/>
  <c r="Y46" i="42" s="1"/>
  <c r="Z36" i="42"/>
  <c r="Z46" i="42" s="1"/>
  <c r="AA36" i="42"/>
  <c r="AA46" i="42" s="1"/>
  <c r="AB36" i="42"/>
  <c r="AB46" i="42" s="1"/>
  <c r="AC36" i="42"/>
  <c r="AC46" i="42" s="1"/>
  <c r="AD36" i="42"/>
  <c r="AD46" i="42" s="1"/>
  <c r="AE36" i="42"/>
  <c r="AE46" i="42" s="1"/>
  <c r="AF36" i="42"/>
  <c r="AF46" i="42" s="1"/>
  <c r="AG36" i="42"/>
  <c r="AG46" i="42" s="1"/>
  <c r="AH36" i="42"/>
  <c r="AH46" i="42" s="1"/>
  <c r="AI36" i="42"/>
  <c r="AI46" i="42" s="1"/>
  <c r="AJ36" i="42"/>
  <c r="AJ46" i="42" s="1"/>
  <c r="AK36" i="42"/>
  <c r="AK46" i="42" s="1"/>
  <c r="AL36" i="42"/>
  <c r="AL46" i="42" s="1"/>
  <c r="AM36" i="42"/>
  <c r="AM46" i="42" s="1"/>
  <c r="AN36" i="42"/>
  <c r="AN46" i="42" s="1"/>
  <c r="AO36" i="42"/>
  <c r="AO46" i="42" s="1"/>
  <c r="AP36" i="42"/>
  <c r="AP46" i="42" s="1"/>
  <c r="AQ36" i="42"/>
  <c r="AQ46" i="42" s="1"/>
  <c r="AR36" i="42"/>
  <c r="AR46" i="42" s="1"/>
  <c r="AS36" i="42"/>
  <c r="AS46" i="42" s="1"/>
  <c r="AT36" i="42"/>
  <c r="AT46" i="42" s="1"/>
  <c r="AU36" i="42"/>
  <c r="AU46" i="42" s="1"/>
  <c r="AV36" i="42"/>
  <c r="AV46" i="42" s="1"/>
  <c r="AW36" i="42"/>
  <c r="AW46" i="42" s="1"/>
  <c r="AX36" i="42"/>
  <c r="AX46" i="42" s="1"/>
  <c r="AY36" i="42"/>
  <c r="AY46" i="42" s="1"/>
  <c r="AZ36" i="42"/>
  <c r="AZ46" i="42" s="1"/>
  <c r="BA36" i="42"/>
  <c r="BA46" i="42" s="1"/>
  <c r="C37" i="42"/>
  <c r="C47" i="42" s="1"/>
  <c r="D37" i="42"/>
  <c r="D47" i="42" s="1"/>
  <c r="E37" i="42"/>
  <c r="E47" i="42" s="1"/>
  <c r="F37" i="42"/>
  <c r="F47" i="42" s="1"/>
  <c r="G37" i="42"/>
  <c r="G47" i="42" s="1"/>
  <c r="H37" i="42"/>
  <c r="H47" i="42" s="1"/>
  <c r="I37" i="42"/>
  <c r="I47" i="42" s="1"/>
  <c r="J37" i="42"/>
  <c r="J47" i="42" s="1"/>
  <c r="K37" i="42"/>
  <c r="K47" i="42" s="1"/>
  <c r="L37" i="42"/>
  <c r="L47" i="42" s="1"/>
  <c r="M37" i="42"/>
  <c r="M47" i="42" s="1"/>
  <c r="N37" i="42"/>
  <c r="N47" i="42" s="1"/>
  <c r="O37" i="42"/>
  <c r="O47" i="42" s="1"/>
  <c r="P37" i="42"/>
  <c r="P47" i="42" s="1"/>
  <c r="Q37" i="42"/>
  <c r="Q47" i="42" s="1"/>
  <c r="R37" i="42"/>
  <c r="R47" i="42" s="1"/>
  <c r="S37" i="42"/>
  <c r="S47" i="42" s="1"/>
  <c r="T37" i="42"/>
  <c r="T47" i="42" s="1"/>
  <c r="U37" i="42"/>
  <c r="U47" i="42" s="1"/>
  <c r="V37" i="42"/>
  <c r="V47" i="42" s="1"/>
  <c r="W37" i="42"/>
  <c r="W47" i="42" s="1"/>
  <c r="X37" i="42"/>
  <c r="X47" i="42" s="1"/>
  <c r="Y37" i="42"/>
  <c r="Y47" i="42" s="1"/>
  <c r="Z37" i="42"/>
  <c r="Z47" i="42" s="1"/>
  <c r="AA37" i="42"/>
  <c r="AA47" i="42" s="1"/>
  <c r="AB37" i="42"/>
  <c r="AB47" i="42" s="1"/>
  <c r="AC37" i="42"/>
  <c r="AC47" i="42" s="1"/>
  <c r="AD37" i="42"/>
  <c r="AD47" i="42" s="1"/>
  <c r="AE37" i="42"/>
  <c r="AE47" i="42" s="1"/>
  <c r="AF37" i="42"/>
  <c r="AF47" i="42" s="1"/>
  <c r="AG37" i="42"/>
  <c r="AG47" i="42" s="1"/>
  <c r="AH37" i="42"/>
  <c r="AH47" i="42" s="1"/>
  <c r="AI37" i="42"/>
  <c r="AI47" i="42" s="1"/>
  <c r="AJ37" i="42"/>
  <c r="AJ47" i="42" s="1"/>
  <c r="AK37" i="42"/>
  <c r="AK47" i="42" s="1"/>
  <c r="AL37" i="42"/>
  <c r="AL47" i="42" s="1"/>
  <c r="AM37" i="42"/>
  <c r="AM47" i="42" s="1"/>
  <c r="AN37" i="42"/>
  <c r="AN47" i="42" s="1"/>
  <c r="AO37" i="42"/>
  <c r="AO47" i="42" s="1"/>
  <c r="AP37" i="42"/>
  <c r="AP47" i="42" s="1"/>
  <c r="AQ37" i="42"/>
  <c r="AQ47" i="42" s="1"/>
  <c r="AR37" i="42"/>
  <c r="AR47" i="42" s="1"/>
  <c r="AS37" i="42"/>
  <c r="AS47" i="42" s="1"/>
  <c r="AT37" i="42"/>
  <c r="AT47" i="42" s="1"/>
  <c r="AU37" i="42"/>
  <c r="AU47" i="42" s="1"/>
  <c r="AV37" i="42"/>
  <c r="AV47" i="42" s="1"/>
  <c r="AW37" i="42"/>
  <c r="AW47" i="42" s="1"/>
  <c r="AX37" i="42"/>
  <c r="AX47" i="42" s="1"/>
  <c r="AY37" i="42"/>
  <c r="AY47" i="42" s="1"/>
  <c r="AZ37" i="42"/>
  <c r="AZ47" i="42" s="1"/>
  <c r="BA37" i="42"/>
  <c r="BA47" i="42" s="1"/>
  <c r="C38" i="42"/>
  <c r="C48" i="42" s="1"/>
  <c r="D38" i="42"/>
  <c r="D48" i="42" s="1"/>
  <c r="F38" i="42"/>
  <c r="F48" i="42" s="1"/>
  <c r="G38" i="42"/>
  <c r="G48" i="42" s="1"/>
  <c r="H38" i="42"/>
  <c r="H48" i="42" s="1"/>
  <c r="I38" i="42"/>
  <c r="I48" i="42" s="1"/>
  <c r="J38" i="42"/>
  <c r="J48" i="42" s="1"/>
  <c r="K38" i="42"/>
  <c r="K48" i="42" s="1"/>
  <c r="L38" i="42"/>
  <c r="L48" i="42" s="1"/>
  <c r="M38" i="42"/>
  <c r="M48" i="42" s="1"/>
  <c r="N38" i="42"/>
  <c r="N48" i="42" s="1"/>
  <c r="O38" i="42"/>
  <c r="O48" i="42" s="1"/>
  <c r="P38" i="42"/>
  <c r="P48" i="42" s="1"/>
  <c r="Q38" i="42"/>
  <c r="Q48" i="42" s="1"/>
  <c r="R38" i="42"/>
  <c r="R48" i="42" s="1"/>
  <c r="S38" i="42"/>
  <c r="S48" i="42" s="1"/>
  <c r="T38" i="42"/>
  <c r="T48" i="42" s="1"/>
  <c r="U38" i="42"/>
  <c r="U48" i="42" s="1"/>
  <c r="V38" i="42"/>
  <c r="V48" i="42" s="1"/>
  <c r="W38" i="42"/>
  <c r="W48" i="42" s="1"/>
  <c r="X38" i="42"/>
  <c r="X48" i="42" s="1"/>
  <c r="Y38" i="42"/>
  <c r="Y48" i="42" s="1"/>
  <c r="Z38" i="42"/>
  <c r="Z48" i="42" s="1"/>
  <c r="AA38" i="42"/>
  <c r="AA48" i="42" s="1"/>
  <c r="AB38" i="42"/>
  <c r="AB48" i="42" s="1"/>
  <c r="AC38" i="42"/>
  <c r="AC48" i="42" s="1"/>
  <c r="AD38" i="42"/>
  <c r="AD48" i="42" s="1"/>
  <c r="AE38" i="42"/>
  <c r="AE48" i="42" s="1"/>
  <c r="AF38" i="42"/>
  <c r="AF48" i="42" s="1"/>
  <c r="AG38" i="42"/>
  <c r="AG48" i="42" s="1"/>
  <c r="AH38" i="42"/>
  <c r="AH48" i="42" s="1"/>
  <c r="AI38" i="42"/>
  <c r="AI48" i="42" s="1"/>
  <c r="AJ38" i="42"/>
  <c r="AJ48" i="42" s="1"/>
  <c r="AK38" i="42"/>
  <c r="AK48" i="42" s="1"/>
  <c r="AL38" i="42"/>
  <c r="AL48" i="42" s="1"/>
  <c r="AM38" i="42"/>
  <c r="AM48" i="42" s="1"/>
  <c r="AN38" i="42"/>
  <c r="AN48" i="42" s="1"/>
  <c r="AO38" i="42"/>
  <c r="AO48" i="42" s="1"/>
  <c r="AP38" i="42"/>
  <c r="AP48" i="42" s="1"/>
  <c r="AQ38" i="42"/>
  <c r="AQ48" i="42" s="1"/>
  <c r="AR38" i="42"/>
  <c r="AR48" i="42" s="1"/>
  <c r="AS38" i="42"/>
  <c r="AS48" i="42" s="1"/>
  <c r="AT38" i="42"/>
  <c r="AT48" i="42" s="1"/>
  <c r="AU38" i="42"/>
  <c r="AU48" i="42" s="1"/>
  <c r="AV38" i="42"/>
  <c r="AV48" i="42" s="1"/>
  <c r="AW38" i="42"/>
  <c r="AW48" i="42" s="1"/>
  <c r="AX38" i="42"/>
  <c r="AX48" i="42" s="1"/>
  <c r="AY38" i="42"/>
  <c r="AY48" i="42" s="1"/>
  <c r="AZ38" i="42"/>
  <c r="AZ48" i="42" s="1"/>
  <c r="BA38" i="42"/>
  <c r="BA48" i="42" s="1"/>
  <c r="B34" i="42"/>
  <c r="B44" i="42" s="1"/>
  <c r="B35" i="42"/>
  <c r="B45" i="42" s="1"/>
  <c r="B36" i="42"/>
  <c r="B46" i="42" s="1"/>
  <c r="B37" i="42"/>
  <c r="B47" i="42" s="1"/>
  <c r="B38" i="42"/>
  <c r="B48" i="42" s="1"/>
  <c r="B33" i="42"/>
  <c r="B43" i="42" s="1"/>
  <c r="BA42" i="41"/>
  <c r="BA52" i="41" s="1"/>
  <c r="AZ42" i="41"/>
  <c r="AZ52" i="41" s="1"/>
  <c r="AY42" i="41"/>
  <c r="AY52" i="41" s="1"/>
  <c r="AX42" i="41"/>
  <c r="AX52" i="41" s="1"/>
  <c r="AW42" i="41"/>
  <c r="AW52" i="41" s="1"/>
  <c r="AV42" i="41"/>
  <c r="AV52" i="41" s="1"/>
  <c r="AU42" i="41"/>
  <c r="AU52" i="41" s="1"/>
  <c r="AT42" i="41"/>
  <c r="AT52" i="41" s="1"/>
  <c r="AS42" i="41"/>
  <c r="AS52" i="41" s="1"/>
  <c r="AR42" i="41"/>
  <c r="AR52" i="41" s="1"/>
  <c r="AQ42" i="41"/>
  <c r="AQ52" i="41" s="1"/>
  <c r="AP42" i="41"/>
  <c r="AP52" i="41" s="1"/>
  <c r="AO42" i="41"/>
  <c r="AO52" i="41" s="1"/>
  <c r="AN42" i="41"/>
  <c r="AN52" i="41" s="1"/>
  <c r="AM42" i="41"/>
  <c r="AM52" i="41" s="1"/>
  <c r="AL42" i="41"/>
  <c r="AL52" i="41" s="1"/>
  <c r="AK42" i="41"/>
  <c r="AK52" i="41" s="1"/>
  <c r="AJ42" i="41"/>
  <c r="AJ52" i="41" s="1"/>
  <c r="AI42" i="41"/>
  <c r="AI52" i="41" s="1"/>
  <c r="AH42" i="41"/>
  <c r="AH52" i="41" s="1"/>
  <c r="AG42" i="41"/>
  <c r="AG52" i="41" s="1"/>
  <c r="AF42" i="41"/>
  <c r="AF52" i="41" s="1"/>
  <c r="AE42" i="41"/>
  <c r="AE52" i="41" s="1"/>
  <c r="AD42" i="41"/>
  <c r="AD52" i="41" s="1"/>
  <c r="AC42" i="41"/>
  <c r="AC52" i="41" s="1"/>
  <c r="AB42" i="41"/>
  <c r="AB52" i="41" s="1"/>
  <c r="AA42" i="41"/>
  <c r="AA52" i="41" s="1"/>
  <c r="Z42" i="41"/>
  <c r="Z52" i="41" s="1"/>
  <c r="Y42" i="41"/>
  <c r="Y52" i="41" s="1"/>
  <c r="X42" i="41"/>
  <c r="X52" i="41" s="1"/>
  <c r="W42" i="41"/>
  <c r="W52" i="41" s="1"/>
  <c r="V42" i="41"/>
  <c r="V52" i="41" s="1"/>
  <c r="U42" i="41"/>
  <c r="U52" i="41" s="1"/>
  <c r="T42" i="41"/>
  <c r="T52" i="41" s="1"/>
  <c r="S42" i="41"/>
  <c r="S52" i="41" s="1"/>
  <c r="R42" i="41"/>
  <c r="R52" i="41" s="1"/>
  <c r="Q42" i="41"/>
  <c r="Q52" i="41" s="1"/>
  <c r="P42" i="41"/>
  <c r="P52" i="41" s="1"/>
  <c r="O42" i="41"/>
  <c r="O52" i="41" s="1"/>
  <c r="N42" i="41"/>
  <c r="N52" i="41" s="1"/>
  <c r="M42" i="41"/>
  <c r="M52" i="41" s="1"/>
  <c r="L42" i="41"/>
  <c r="L52" i="41" s="1"/>
  <c r="K42" i="41"/>
  <c r="K52" i="41" s="1"/>
  <c r="J42" i="41"/>
  <c r="J52" i="41" s="1"/>
  <c r="I42" i="41"/>
  <c r="I52" i="41" s="1"/>
  <c r="H42" i="41"/>
  <c r="H52" i="41" s="1"/>
  <c r="G42" i="41"/>
  <c r="G52" i="41" s="1"/>
  <c r="F42" i="41"/>
  <c r="F52" i="41" s="1"/>
  <c r="E42" i="41"/>
  <c r="E52" i="41" s="1"/>
  <c r="D42" i="41"/>
  <c r="D52" i="41" s="1"/>
  <c r="C42" i="41"/>
  <c r="C52" i="41" s="1"/>
  <c r="BA41" i="41"/>
  <c r="BA51" i="41" s="1"/>
  <c r="AZ41" i="41"/>
  <c r="AZ51" i="41" s="1"/>
  <c r="AY41" i="41"/>
  <c r="AY51" i="41" s="1"/>
  <c r="AX41" i="41"/>
  <c r="AX51" i="41" s="1"/>
  <c r="AW41" i="41"/>
  <c r="AW51" i="41" s="1"/>
  <c r="AV41" i="41"/>
  <c r="AV51" i="41" s="1"/>
  <c r="AU41" i="41"/>
  <c r="AU51" i="41" s="1"/>
  <c r="AT41" i="41"/>
  <c r="AT51" i="41" s="1"/>
  <c r="AS41" i="41"/>
  <c r="AS51" i="41" s="1"/>
  <c r="AR41" i="41"/>
  <c r="AR51" i="41" s="1"/>
  <c r="AQ41" i="41"/>
  <c r="AQ51" i="41" s="1"/>
  <c r="AP41" i="41"/>
  <c r="AP51" i="41" s="1"/>
  <c r="AO41" i="41"/>
  <c r="AO51" i="41" s="1"/>
  <c r="AN41" i="41"/>
  <c r="AN51" i="41" s="1"/>
  <c r="AM41" i="41"/>
  <c r="AM51" i="41" s="1"/>
  <c r="AL41" i="41"/>
  <c r="AL51" i="41" s="1"/>
  <c r="AK41" i="41"/>
  <c r="AK51" i="41" s="1"/>
  <c r="AJ41" i="41"/>
  <c r="AJ51" i="41" s="1"/>
  <c r="AI41" i="41"/>
  <c r="AI51" i="41" s="1"/>
  <c r="AH41" i="41"/>
  <c r="AH51" i="41" s="1"/>
  <c r="AG41" i="41"/>
  <c r="AG51" i="41" s="1"/>
  <c r="AF41" i="41"/>
  <c r="AF51" i="41" s="1"/>
  <c r="AE41" i="41"/>
  <c r="AE51" i="41" s="1"/>
  <c r="AD41" i="41"/>
  <c r="AD51" i="41" s="1"/>
  <c r="AC41" i="41"/>
  <c r="AC51" i="41" s="1"/>
  <c r="AB41" i="41"/>
  <c r="AB51" i="41" s="1"/>
  <c r="AA41" i="41"/>
  <c r="AA51" i="41" s="1"/>
  <c r="Z41" i="41"/>
  <c r="Z51" i="41" s="1"/>
  <c r="Y41" i="41"/>
  <c r="Y51" i="41" s="1"/>
  <c r="X41" i="41"/>
  <c r="X51" i="41" s="1"/>
  <c r="W41" i="41"/>
  <c r="W51" i="41" s="1"/>
  <c r="V41" i="41"/>
  <c r="V51" i="41" s="1"/>
  <c r="U41" i="41"/>
  <c r="U51" i="41" s="1"/>
  <c r="T41" i="41"/>
  <c r="T51" i="41" s="1"/>
  <c r="S41" i="41"/>
  <c r="S51" i="41" s="1"/>
  <c r="R41" i="41"/>
  <c r="R51" i="41" s="1"/>
  <c r="Q41" i="41"/>
  <c r="Q51" i="41" s="1"/>
  <c r="P41" i="41"/>
  <c r="P51" i="41" s="1"/>
  <c r="O41" i="41"/>
  <c r="O51" i="41" s="1"/>
  <c r="N41" i="41"/>
  <c r="N51" i="41" s="1"/>
  <c r="M41" i="41"/>
  <c r="M51" i="41" s="1"/>
  <c r="L41" i="41"/>
  <c r="L51" i="41" s="1"/>
  <c r="K41" i="41"/>
  <c r="K51" i="41" s="1"/>
  <c r="J41" i="41"/>
  <c r="J51" i="41" s="1"/>
  <c r="I41" i="41"/>
  <c r="I51" i="41" s="1"/>
  <c r="H41" i="41"/>
  <c r="H51" i="41" s="1"/>
  <c r="G41" i="41"/>
  <c r="G51" i="41" s="1"/>
  <c r="F41" i="41"/>
  <c r="F51" i="41" s="1"/>
  <c r="E41" i="41"/>
  <c r="E51" i="41" s="1"/>
  <c r="D41" i="41"/>
  <c r="D51" i="41" s="1"/>
  <c r="C41" i="41"/>
  <c r="C51" i="41" s="1"/>
  <c r="BA40" i="41"/>
  <c r="BA50" i="41" s="1"/>
  <c r="AZ40" i="41"/>
  <c r="AZ50" i="41" s="1"/>
  <c r="AY40" i="41"/>
  <c r="AY50" i="41" s="1"/>
  <c r="AX40" i="41"/>
  <c r="AX50" i="41" s="1"/>
  <c r="AW40" i="41"/>
  <c r="AW50" i="41" s="1"/>
  <c r="AV40" i="41"/>
  <c r="AV50" i="41" s="1"/>
  <c r="AU40" i="41"/>
  <c r="AU50" i="41" s="1"/>
  <c r="AT40" i="41"/>
  <c r="AT50" i="41" s="1"/>
  <c r="AS40" i="41"/>
  <c r="AS50" i="41" s="1"/>
  <c r="AR40" i="41"/>
  <c r="AR50" i="41" s="1"/>
  <c r="AQ40" i="41"/>
  <c r="AQ50" i="41" s="1"/>
  <c r="AP40" i="41"/>
  <c r="AP50" i="41" s="1"/>
  <c r="AO40" i="41"/>
  <c r="AO50" i="41" s="1"/>
  <c r="AN40" i="41"/>
  <c r="AN50" i="41" s="1"/>
  <c r="AM40" i="41"/>
  <c r="AM50" i="41" s="1"/>
  <c r="AL40" i="41"/>
  <c r="AL50" i="41" s="1"/>
  <c r="AK40" i="41"/>
  <c r="AK50" i="41" s="1"/>
  <c r="AJ40" i="41"/>
  <c r="AJ50" i="41" s="1"/>
  <c r="AI40" i="41"/>
  <c r="AI50" i="41" s="1"/>
  <c r="AH40" i="41"/>
  <c r="AH50" i="41" s="1"/>
  <c r="AG40" i="41"/>
  <c r="AG50" i="41" s="1"/>
  <c r="AF40" i="41"/>
  <c r="AF50" i="41" s="1"/>
  <c r="AE40" i="41"/>
  <c r="AE50" i="41" s="1"/>
  <c r="AD40" i="41"/>
  <c r="AD50" i="41" s="1"/>
  <c r="AC40" i="41"/>
  <c r="AC50" i="41" s="1"/>
  <c r="AB40" i="41"/>
  <c r="AB50" i="41" s="1"/>
  <c r="AA40" i="41"/>
  <c r="AA50" i="41" s="1"/>
  <c r="Z40" i="41"/>
  <c r="Z50" i="41" s="1"/>
  <c r="Y40" i="41"/>
  <c r="Y50" i="41" s="1"/>
  <c r="X40" i="41"/>
  <c r="X50" i="41" s="1"/>
  <c r="W40" i="41"/>
  <c r="W50" i="41" s="1"/>
  <c r="V40" i="41"/>
  <c r="V50" i="41" s="1"/>
  <c r="U40" i="41"/>
  <c r="U50" i="41" s="1"/>
  <c r="T40" i="41"/>
  <c r="T50" i="41" s="1"/>
  <c r="S40" i="41"/>
  <c r="S50" i="41" s="1"/>
  <c r="R40" i="41"/>
  <c r="R50" i="41" s="1"/>
  <c r="Q40" i="41"/>
  <c r="Q50" i="41" s="1"/>
  <c r="P40" i="41"/>
  <c r="P50" i="41" s="1"/>
  <c r="O40" i="41"/>
  <c r="O50" i="41" s="1"/>
  <c r="N40" i="41"/>
  <c r="N50" i="41" s="1"/>
  <c r="M40" i="41"/>
  <c r="M50" i="41" s="1"/>
  <c r="L40" i="41"/>
  <c r="L50" i="41" s="1"/>
  <c r="K40" i="41"/>
  <c r="K50" i="41" s="1"/>
  <c r="J40" i="41"/>
  <c r="J50" i="41" s="1"/>
  <c r="I40" i="41"/>
  <c r="I50" i="41" s="1"/>
  <c r="H40" i="41"/>
  <c r="H50" i="41" s="1"/>
  <c r="G40" i="41"/>
  <c r="G50" i="41" s="1"/>
  <c r="F40" i="41"/>
  <c r="F50" i="41" s="1"/>
  <c r="E40" i="41"/>
  <c r="E50" i="41" s="1"/>
  <c r="D40" i="41"/>
  <c r="D50" i="41" s="1"/>
  <c r="C40" i="41"/>
  <c r="C50" i="41" s="1"/>
  <c r="B40" i="41"/>
  <c r="B50" i="41" s="1"/>
  <c r="BA39" i="41"/>
  <c r="BA49" i="41" s="1"/>
  <c r="AZ39" i="41"/>
  <c r="AZ49" i="41" s="1"/>
  <c r="AY39" i="41"/>
  <c r="AY49" i="41" s="1"/>
  <c r="AX39" i="41"/>
  <c r="AX49" i="41" s="1"/>
  <c r="AW39" i="41"/>
  <c r="AW49" i="41" s="1"/>
  <c r="AV39" i="41"/>
  <c r="AV49" i="41" s="1"/>
  <c r="AU39" i="41"/>
  <c r="AU49" i="41" s="1"/>
  <c r="AT39" i="41"/>
  <c r="AT49" i="41" s="1"/>
  <c r="AS39" i="41"/>
  <c r="AS49" i="41" s="1"/>
  <c r="AR39" i="41"/>
  <c r="AR49" i="41" s="1"/>
  <c r="AQ39" i="41"/>
  <c r="AQ49" i="41" s="1"/>
  <c r="AP39" i="41"/>
  <c r="AP49" i="41" s="1"/>
  <c r="AO39" i="41"/>
  <c r="AO49" i="41" s="1"/>
  <c r="AN39" i="41"/>
  <c r="AN49" i="41" s="1"/>
  <c r="AM39" i="41"/>
  <c r="AM49" i="41" s="1"/>
  <c r="AL39" i="41"/>
  <c r="AL49" i="41" s="1"/>
  <c r="AK39" i="41"/>
  <c r="AK49" i="41" s="1"/>
  <c r="AJ39" i="41"/>
  <c r="AJ49" i="41" s="1"/>
  <c r="AI39" i="41"/>
  <c r="AI49" i="41" s="1"/>
  <c r="AH39" i="41"/>
  <c r="AH49" i="41" s="1"/>
  <c r="AG39" i="41"/>
  <c r="AG49" i="41" s="1"/>
  <c r="AF39" i="41"/>
  <c r="AF49" i="41" s="1"/>
  <c r="AE39" i="41"/>
  <c r="AE49" i="41" s="1"/>
  <c r="AD39" i="41"/>
  <c r="AD49" i="41" s="1"/>
  <c r="AC39" i="41"/>
  <c r="AC49" i="41" s="1"/>
  <c r="AB39" i="41"/>
  <c r="AB49" i="41" s="1"/>
  <c r="AA39" i="41"/>
  <c r="AA49" i="41" s="1"/>
  <c r="Z39" i="41"/>
  <c r="Z49" i="41" s="1"/>
  <c r="Y39" i="41"/>
  <c r="Y49" i="41" s="1"/>
  <c r="X39" i="41"/>
  <c r="X49" i="41" s="1"/>
  <c r="W39" i="41"/>
  <c r="W49" i="41" s="1"/>
  <c r="V39" i="41"/>
  <c r="V49" i="41" s="1"/>
  <c r="U39" i="41"/>
  <c r="U49" i="41" s="1"/>
  <c r="T39" i="41"/>
  <c r="T49" i="41" s="1"/>
  <c r="S39" i="41"/>
  <c r="S49" i="41" s="1"/>
  <c r="R39" i="41"/>
  <c r="R49" i="41" s="1"/>
  <c r="Q39" i="41"/>
  <c r="Q49" i="41" s="1"/>
  <c r="P39" i="41"/>
  <c r="P49" i="41" s="1"/>
  <c r="O39" i="41"/>
  <c r="O49" i="41" s="1"/>
  <c r="N39" i="41"/>
  <c r="N49" i="41" s="1"/>
  <c r="M39" i="41"/>
  <c r="M49" i="41" s="1"/>
  <c r="L39" i="41"/>
  <c r="L49" i="41" s="1"/>
  <c r="K39" i="41"/>
  <c r="K49" i="41" s="1"/>
  <c r="J39" i="41"/>
  <c r="J49" i="41" s="1"/>
  <c r="I39" i="41"/>
  <c r="I49" i="41" s="1"/>
  <c r="H39" i="41"/>
  <c r="H49" i="41" s="1"/>
  <c r="G39" i="41"/>
  <c r="G49" i="41" s="1"/>
  <c r="F39" i="41"/>
  <c r="F49" i="41" s="1"/>
  <c r="E39" i="41"/>
  <c r="E49" i="41" s="1"/>
  <c r="D39" i="41"/>
  <c r="D49" i="41" s="1"/>
  <c r="C39" i="41"/>
  <c r="C49" i="41" s="1"/>
  <c r="B39" i="41"/>
  <c r="B49" i="41" s="1"/>
  <c r="BA38" i="41"/>
  <c r="BA48" i="41" s="1"/>
  <c r="AZ38" i="41"/>
  <c r="AZ48" i="41" s="1"/>
  <c r="AY38" i="41"/>
  <c r="AY48" i="41" s="1"/>
  <c r="AX38" i="41"/>
  <c r="AX48" i="41" s="1"/>
  <c r="AW38" i="41"/>
  <c r="AW48" i="41" s="1"/>
  <c r="AV38" i="41"/>
  <c r="AV48" i="41" s="1"/>
  <c r="AU38" i="41"/>
  <c r="AU48" i="41" s="1"/>
  <c r="AT38" i="41"/>
  <c r="AT48" i="41" s="1"/>
  <c r="AS38" i="41"/>
  <c r="AS48" i="41" s="1"/>
  <c r="AR38" i="41"/>
  <c r="AR48" i="41" s="1"/>
  <c r="AQ38" i="41"/>
  <c r="AQ48" i="41" s="1"/>
  <c r="AP38" i="41"/>
  <c r="AP48" i="41" s="1"/>
  <c r="AO38" i="41"/>
  <c r="AO48" i="41" s="1"/>
  <c r="AN38" i="41"/>
  <c r="AN48" i="41" s="1"/>
  <c r="AM38" i="41"/>
  <c r="AM48" i="41" s="1"/>
  <c r="AL38" i="41"/>
  <c r="AL48" i="41" s="1"/>
  <c r="AK38" i="41"/>
  <c r="AK48" i="41" s="1"/>
  <c r="AJ38" i="41"/>
  <c r="AJ48" i="41" s="1"/>
  <c r="AI38" i="41"/>
  <c r="AI48" i="41" s="1"/>
  <c r="AH38" i="41"/>
  <c r="AH48" i="41" s="1"/>
  <c r="AG38" i="41"/>
  <c r="AG48" i="41" s="1"/>
  <c r="AF38" i="41"/>
  <c r="AF48" i="41" s="1"/>
  <c r="AE38" i="41"/>
  <c r="AE48" i="41" s="1"/>
  <c r="AD38" i="41"/>
  <c r="AD48" i="41" s="1"/>
  <c r="AC38" i="41"/>
  <c r="AC48" i="41" s="1"/>
  <c r="AB38" i="41"/>
  <c r="AB48" i="41" s="1"/>
  <c r="AA38" i="41"/>
  <c r="AA48" i="41" s="1"/>
  <c r="Z38" i="41"/>
  <c r="Z48" i="41" s="1"/>
  <c r="Y38" i="41"/>
  <c r="Y48" i="41" s="1"/>
  <c r="X38" i="41"/>
  <c r="X48" i="41" s="1"/>
  <c r="W38" i="41"/>
  <c r="W48" i="41" s="1"/>
  <c r="V38" i="41"/>
  <c r="V48" i="41" s="1"/>
  <c r="U38" i="41"/>
  <c r="U48" i="41" s="1"/>
  <c r="T38" i="41"/>
  <c r="T48" i="41" s="1"/>
  <c r="S38" i="41"/>
  <c r="S48" i="41" s="1"/>
  <c r="R38" i="41"/>
  <c r="R48" i="41" s="1"/>
  <c r="Q38" i="41"/>
  <c r="Q48" i="41" s="1"/>
  <c r="P38" i="41"/>
  <c r="P48" i="41" s="1"/>
  <c r="O38" i="41"/>
  <c r="O48" i="41" s="1"/>
  <c r="N38" i="41"/>
  <c r="N48" i="41" s="1"/>
  <c r="M38" i="41"/>
  <c r="M48" i="41" s="1"/>
  <c r="L38" i="41"/>
  <c r="L48" i="41" s="1"/>
  <c r="K38" i="41"/>
  <c r="K48" i="41" s="1"/>
  <c r="J38" i="41"/>
  <c r="J48" i="41" s="1"/>
  <c r="I38" i="41"/>
  <c r="I48" i="41" s="1"/>
  <c r="H38" i="41"/>
  <c r="H48" i="41" s="1"/>
  <c r="G38" i="41"/>
  <c r="G48" i="41" s="1"/>
  <c r="F38" i="41"/>
  <c r="F48" i="41" s="1"/>
  <c r="E38" i="41"/>
  <c r="E48" i="41" s="1"/>
  <c r="D38" i="41"/>
  <c r="D48" i="41" s="1"/>
  <c r="C38" i="41"/>
  <c r="C48" i="41" s="1"/>
  <c r="B38" i="41"/>
  <c r="B48" i="41" s="1"/>
  <c r="BA37" i="41"/>
  <c r="BA47" i="41" s="1"/>
  <c r="AZ37" i="41"/>
  <c r="AZ47" i="41" s="1"/>
  <c r="AY37" i="41"/>
  <c r="AY47" i="41" s="1"/>
  <c r="AX37" i="41"/>
  <c r="AX47" i="41" s="1"/>
  <c r="AW37" i="41"/>
  <c r="AW47" i="41" s="1"/>
  <c r="AV37" i="41"/>
  <c r="AV47" i="41" s="1"/>
  <c r="AU37" i="41"/>
  <c r="AU47" i="41" s="1"/>
  <c r="AT37" i="41"/>
  <c r="AT47" i="41" s="1"/>
  <c r="AS37" i="41"/>
  <c r="AS47" i="41" s="1"/>
  <c r="AR37" i="41"/>
  <c r="AR47" i="41" s="1"/>
  <c r="AQ37" i="41"/>
  <c r="AQ47" i="41" s="1"/>
  <c r="AP37" i="41"/>
  <c r="AP47" i="41" s="1"/>
  <c r="AO37" i="41"/>
  <c r="AO47" i="41" s="1"/>
  <c r="AN37" i="41"/>
  <c r="AN47" i="41" s="1"/>
  <c r="AM37" i="41"/>
  <c r="AM47" i="41" s="1"/>
  <c r="AL37" i="41"/>
  <c r="AL47" i="41" s="1"/>
  <c r="AK37" i="41"/>
  <c r="AK47" i="41" s="1"/>
  <c r="AJ37" i="41"/>
  <c r="AJ47" i="41" s="1"/>
  <c r="AI37" i="41"/>
  <c r="AI47" i="41" s="1"/>
  <c r="AH37" i="41"/>
  <c r="AH47" i="41" s="1"/>
  <c r="AG37" i="41"/>
  <c r="AG47" i="41" s="1"/>
  <c r="AF37" i="41"/>
  <c r="AF47" i="41" s="1"/>
  <c r="AE37" i="41"/>
  <c r="AE47" i="41" s="1"/>
  <c r="AD37" i="41"/>
  <c r="AD47" i="41" s="1"/>
  <c r="AC37" i="41"/>
  <c r="AC47" i="41" s="1"/>
  <c r="AB37" i="41"/>
  <c r="AB47" i="41" s="1"/>
  <c r="AA37" i="41"/>
  <c r="AA47" i="41" s="1"/>
  <c r="Z37" i="41"/>
  <c r="Z47" i="41" s="1"/>
  <c r="Y37" i="41"/>
  <c r="Y47" i="41" s="1"/>
  <c r="X37" i="41"/>
  <c r="X47" i="41" s="1"/>
  <c r="W37" i="41"/>
  <c r="W47" i="41" s="1"/>
  <c r="V37" i="41"/>
  <c r="V47" i="41" s="1"/>
  <c r="U37" i="41"/>
  <c r="U47" i="41" s="1"/>
  <c r="T37" i="41"/>
  <c r="T47" i="41" s="1"/>
  <c r="S37" i="41"/>
  <c r="S47" i="41" s="1"/>
  <c r="R37" i="41"/>
  <c r="R47" i="41" s="1"/>
  <c r="Q37" i="41"/>
  <c r="Q47" i="41" s="1"/>
  <c r="P37" i="41"/>
  <c r="P47" i="41" s="1"/>
  <c r="O37" i="41"/>
  <c r="O47" i="41" s="1"/>
  <c r="N37" i="41"/>
  <c r="N47" i="41" s="1"/>
  <c r="M37" i="41"/>
  <c r="M47" i="41" s="1"/>
  <c r="L37" i="41"/>
  <c r="L47" i="41" s="1"/>
  <c r="K37" i="41"/>
  <c r="K47" i="41" s="1"/>
  <c r="J37" i="41"/>
  <c r="J47" i="41" s="1"/>
  <c r="I37" i="41"/>
  <c r="I47" i="41" s="1"/>
  <c r="H37" i="41"/>
  <c r="H47" i="41" s="1"/>
  <c r="G37" i="41"/>
  <c r="G47" i="41" s="1"/>
  <c r="F37" i="41"/>
  <c r="F47" i="41" s="1"/>
  <c r="E37" i="41"/>
  <c r="E47" i="41" s="1"/>
  <c r="D37" i="41"/>
  <c r="D47" i="41" s="1"/>
  <c r="C37" i="41"/>
  <c r="C47" i="41" s="1"/>
  <c r="B37" i="41"/>
  <c r="B47" i="41" s="1"/>
  <c r="BA36" i="41"/>
  <c r="BA46" i="41" s="1"/>
  <c r="AZ36" i="41"/>
  <c r="AZ46" i="41" s="1"/>
  <c r="AY36" i="41"/>
  <c r="AY46" i="41" s="1"/>
  <c r="AX36" i="41"/>
  <c r="AX46" i="41" s="1"/>
  <c r="AW36" i="41"/>
  <c r="AW46" i="41" s="1"/>
  <c r="AV36" i="41"/>
  <c r="AV46" i="41" s="1"/>
  <c r="AU36" i="41"/>
  <c r="AU46" i="41" s="1"/>
  <c r="AT36" i="41"/>
  <c r="AT46" i="41" s="1"/>
  <c r="AS36" i="41"/>
  <c r="AS46" i="41" s="1"/>
  <c r="AR36" i="41"/>
  <c r="AR46" i="41" s="1"/>
  <c r="AQ36" i="41"/>
  <c r="AQ46" i="41" s="1"/>
  <c r="AP36" i="41"/>
  <c r="AP46" i="41" s="1"/>
  <c r="AO36" i="41"/>
  <c r="AO46" i="41" s="1"/>
  <c r="AN36" i="41"/>
  <c r="AN46" i="41" s="1"/>
  <c r="AM36" i="41"/>
  <c r="AM46" i="41" s="1"/>
  <c r="AL36" i="41"/>
  <c r="AL46" i="41" s="1"/>
  <c r="AK36" i="41"/>
  <c r="AK46" i="41" s="1"/>
  <c r="AJ36" i="41"/>
  <c r="AJ46" i="41" s="1"/>
  <c r="AI36" i="41"/>
  <c r="AI46" i="41" s="1"/>
  <c r="AH36" i="41"/>
  <c r="AH46" i="41" s="1"/>
  <c r="AG36" i="41"/>
  <c r="AG46" i="41" s="1"/>
  <c r="AF36" i="41"/>
  <c r="AF46" i="41" s="1"/>
  <c r="AE36" i="41"/>
  <c r="AE46" i="41" s="1"/>
  <c r="AD36" i="41"/>
  <c r="AD46" i="41" s="1"/>
  <c r="AC36" i="41"/>
  <c r="AC46" i="41" s="1"/>
  <c r="AB36" i="41"/>
  <c r="AB46" i="41" s="1"/>
  <c r="AA36" i="41"/>
  <c r="AA46" i="41" s="1"/>
  <c r="Z36" i="41"/>
  <c r="Z46" i="41" s="1"/>
  <c r="Y36" i="41"/>
  <c r="Y46" i="41" s="1"/>
  <c r="X36" i="41"/>
  <c r="X46" i="41" s="1"/>
  <c r="W36" i="41"/>
  <c r="W46" i="41" s="1"/>
  <c r="V36" i="41"/>
  <c r="V46" i="41" s="1"/>
  <c r="U36" i="41"/>
  <c r="U46" i="41" s="1"/>
  <c r="T36" i="41"/>
  <c r="T46" i="41" s="1"/>
  <c r="S36" i="41"/>
  <c r="S46" i="41" s="1"/>
  <c r="R36" i="41"/>
  <c r="R46" i="41" s="1"/>
  <c r="Q36" i="41"/>
  <c r="Q46" i="41" s="1"/>
  <c r="P36" i="41"/>
  <c r="P46" i="41" s="1"/>
  <c r="O36" i="41"/>
  <c r="O46" i="41" s="1"/>
  <c r="N36" i="41"/>
  <c r="N46" i="41" s="1"/>
  <c r="M36" i="41"/>
  <c r="M46" i="41" s="1"/>
  <c r="L36" i="41"/>
  <c r="L46" i="41" s="1"/>
  <c r="K36" i="41"/>
  <c r="K46" i="41" s="1"/>
  <c r="J36" i="41"/>
  <c r="J46" i="41" s="1"/>
  <c r="I36" i="41"/>
  <c r="I46" i="41" s="1"/>
  <c r="H36" i="41"/>
  <c r="H46" i="41" s="1"/>
  <c r="G36" i="41"/>
  <c r="G46" i="41" s="1"/>
  <c r="F36" i="41"/>
  <c r="F46" i="41" s="1"/>
  <c r="E36" i="41"/>
  <c r="E46" i="41" s="1"/>
  <c r="D36" i="41"/>
  <c r="D46" i="41" s="1"/>
  <c r="C36" i="41"/>
  <c r="C46" i="41" s="1"/>
  <c r="BA37" i="40"/>
  <c r="BA47" i="40" s="1"/>
  <c r="AZ37" i="40"/>
  <c r="AZ47" i="40" s="1"/>
  <c r="AY37" i="40"/>
  <c r="AY47" i="40" s="1"/>
  <c r="AX37" i="40"/>
  <c r="AX47" i="40" s="1"/>
  <c r="AW37" i="40"/>
  <c r="AW47" i="40" s="1"/>
  <c r="AV37" i="40"/>
  <c r="AV47" i="40" s="1"/>
  <c r="AU37" i="40"/>
  <c r="AU47" i="40" s="1"/>
  <c r="AT37" i="40"/>
  <c r="AT47" i="40" s="1"/>
  <c r="AS37" i="40"/>
  <c r="AS47" i="40" s="1"/>
  <c r="AR37" i="40"/>
  <c r="AR47" i="40" s="1"/>
  <c r="AQ37" i="40"/>
  <c r="AQ47" i="40" s="1"/>
  <c r="AP37" i="40"/>
  <c r="AP47" i="40" s="1"/>
  <c r="AO37" i="40"/>
  <c r="AO47" i="40" s="1"/>
  <c r="AN37" i="40"/>
  <c r="AN47" i="40" s="1"/>
  <c r="AM37" i="40"/>
  <c r="AM47" i="40" s="1"/>
  <c r="AL37" i="40"/>
  <c r="AL47" i="40" s="1"/>
  <c r="AK37" i="40"/>
  <c r="AK47" i="40" s="1"/>
  <c r="AJ37" i="40"/>
  <c r="AJ47" i="40" s="1"/>
  <c r="AI37" i="40"/>
  <c r="AI47" i="40" s="1"/>
  <c r="AH37" i="40"/>
  <c r="AH47" i="40" s="1"/>
  <c r="AG37" i="40"/>
  <c r="AG47" i="40" s="1"/>
  <c r="AF37" i="40"/>
  <c r="AF47" i="40" s="1"/>
  <c r="AE37" i="40"/>
  <c r="AE47" i="40" s="1"/>
  <c r="AD37" i="40"/>
  <c r="AD47" i="40" s="1"/>
  <c r="AC37" i="40"/>
  <c r="AC47" i="40" s="1"/>
  <c r="AB37" i="40"/>
  <c r="AB47" i="40" s="1"/>
  <c r="AA37" i="40"/>
  <c r="AA47" i="40" s="1"/>
  <c r="Z37" i="40"/>
  <c r="Z47" i="40" s="1"/>
  <c r="Y37" i="40"/>
  <c r="Y47" i="40" s="1"/>
  <c r="X37" i="40"/>
  <c r="X47" i="40" s="1"/>
  <c r="W37" i="40"/>
  <c r="W47" i="40" s="1"/>
  <c r="V37" i="40"/>
  <c r="V47" i="40" s="1"/>
  <c r="U37" i="40"/>
  <c r="U47" i="40" s="1"/>
  <c r="T37" i="40"/>
  <c r="T47" i="40" s="1"/>
  <c r="S37" i="40"/>
  <c r="S47" i="40" s="1"/>
  <c r="R37" i="40"/>
  <c r="R47" i="40" s="1"/>
  <c r="Q37" i="40"/>
  <c r="Q47" i="40" s="1"/>
  <c r="P37" i="40"/>
  <c r="P47" i="40" s="1"/>
  <c r="O37" i="40"/>
  <c r="O47" i="40" s="1"/>
  <c r="N37" i="40"/>
  <c r="N47" i="40" s="1"/>
  <c r="M37" i="40"/>
  <c r="M47" i="40" s="1"/>
  <c r="L37" i="40"/>
  <c r="L47" i="40" s="1"/>
  <c r="K37" i="40"/>
  <c r="K47" i="40" s="1"/>
  <c r="J37" i="40"/>
  <c r="J47" i="40" s="1"/>
  <c r="I37" i="40"/>
  <c r="I47" i="40" s="1"/>
  <c r="H37" i="40"/>
  <c r="H47" i="40" s="1"/>
  <c r="G37" i="40"/>
  <c r="G47" i="40" s="1"/>
  <c r="F37" i="40"/>
  <c r="F47" i="40" s="1"/>
  <c r="E37" i="40"/>
  <c r="E47" i="40" s="1"/>
  <c r="D37" i="40"/>
  <c r="D47" i="40" s="1"/>
  <c r="C37" i="40"/>
  <c r="C47" i="40" s="1"/>
  <c r="BA36" i="40"/>
  <c r="BA46" i="40" s="1"/>
  <c r="AZ36" i="40"/>
  <c r="AZ46" i="40" s="1"/>
  <c r="AY36" i="40"/>
  <c r="AY46" i="40" s="1"/>
  <c r="AX36" i="40"/>
  <c r="AX46" i="40" s="1"/>
  <c r="AW36" i="40"/>
  <c r="AW46" i="40" s="1"/>
  <c r="AV36" i="40"/>
  <c r="AV46" i="40" s="1"/>
  <c r="AU36" i="40"/>
  <c r="AU46" i="40" s="1"/>
  <c r="AT36" i="40"/>
  <c r="AT46" i="40" s="1"/>
  <c r="AS36" i="40"/>
  <c r="AS46" i="40" s="1"/>
  <c r="AR36" i="40"/>
  <c r="AR46" i="40" s="1"/>
  <c r="AQ36" i="40"/>
  <c r="AQ46" i="40" s="1"/>
  <c r="AP36" i="40"/>
  <c r="AP46" i="40" s="1"/>
  <c r="AO36" i="40"/>
  <c r="AO46" i="40" s="1"/>
  <c r="AN36" i="40"/>
  <c r="AN46" i="40" s="1"/>
  <c r="AM36" i="40"/>
  <c r="AM46" i="40" s="1"/>
  <c r="AL36" i="40"/>
  <c r="AL46" i="40" s="1"/>
  <c r="AK36" i="40"/>
  <c r="AK46" i="40" s="1"/>
  <c r="AJ36" i="40"/>
  <c r="AJ46" i="40" s="1"/>
  <c r="AI36" i="40"/>
  <c r="AI46" i="40" s="1"/>
  <c r="AH36" i="40"/>
  <c r="AH46" i="40" s="1"/>
  <c r="AG36" i="40"/>
  <c r="AG46" i="40" s="1"/>
  <c r="AF36" i="40"/>
  <c r="AF46" i="40" s="1"/>
  <c r="AE36" i="40"/>
  <c r="AE46" i="40" s="1"/>
  <c r="AD36" i="40"/>
  <c r="AD46" i="40" s="1"/>
  <c r="AC36" i="40"/>
  <c r="AC46" i="40" s="1"/>
  <c r="AB36" i="40"/>
  <c r="AB46" i="40" s="1"/>
  <c r="AA36" i="40"/>
  <c r="AA46" i="40" s="1"/>
  <c r="Z36" i="40"/>
  <c r="Z46" i="40" s="1"/>
  <c r="Y36" i="40"/>
  <c r="Y46" i="40" s="1"/>
  <c r="X36" i="40"/>
  <c r="X46" i="40" s="1"/>
  <c r="W36" i="40"/>
  <c r="W46" i="40" s="1"/>
  <c r="V36" i="40"/>
  <c r="V46" i="40" s="1"/>
  <c r="U36" i="40"/>
  <c r="U46" i="40" s="1"/>
  <c r="T36" i="40"/>
  <c r="T46" i="40" s="1"/>
  <c r="S36" i="40"/>
  <c r="S46" i="40" s="1"/>
  <c r="R36" i="40"/>
  <c r="R46" i="40" s="1"/>
  <c r="Q36" i="40"/>
  <c r="Q46" i="40" s="1"/>
  <c r="P36" i="40"/>
  <c r="P46" i="40" s="1"/>
  <c r="O36" i="40"/>
  <c r="O46" i="40" s="1"/>
  <c r="N36" i="40"/>
  <c r="N46" i="40" s="1"/>
  <c r="M36" i="40"/>
  <c r="M46" i="40" s="1"/>
  <c r="L36" i="40"/>
  <c r="L46" i="40" s="1"/>
  <c r="K36" i="40"/>
  <c r="K46" i="40" s="1"/>
  <c r="J36" i="40"/>
  <c r="J46" i="40" s="1"/>
  <c r="I36" i="40"/>
  <c r="I46" i="40" s="1"/>
  <c r="H36" i="40"/>
  <c r="H46" i="40" s="1"/>
  <c r="G36" i="40"/>
  <c r="G46" i="40" s="1"/>
  <c r="F36" i="40"/>
  <c r="F46" i="40" s="1"/>
  <c r="E36" i="40"/>
  <c r="E46" i="40" s="1"/>
  <c r="D36" i="40"/>
  <c r="D46" i="40" s="1"/>
  <c r="C36" i="40"/>
  <c r="C46" i="40" s="1"/>
  <c r="B46" i="40"/>
  <c r="BA35" i="40"/>
  <c r="BA45" i="40" s="1"/>
  <c r="AZ35" i="40"/>
  <c r="AZ45" i="40" s="1"/>
  <c r="AY35" i="40"/>
  <c r="AY45" i="40" s="1"/>
  <c r="AX35" i="40"/>
  <c r="AX45" i="40" s="1"/>
  <c r="AW35" i="40"/>
  <c r="AW45" i="40" s="1"/>
  <c r="AV35" i="40"/>
  <c r="AV45" i="40" s="1"/>
  <c r="AU35" i="40"/>
  <c r="AU45" i="40" s="1"/>
  <c r="AT35" i="40"/>
  <c r="AT45" i="40" s="1"/>
  <c r="AS35" i="40"/>
  <c r="AS45" i="40" s="1"/>
  <c r="AR35" i="40"/>
  <c r="AR45" i="40" s="1"/>
  <c r="AQ35" i="40"/>
  <c r="AQ45" i="40" s="1"/>
  <c r="AP35" i="40"/>
  <c r="AP45" i="40" s="1"/>
  <c r="AO35" i="40"/>
  <c r="AO45" i="40" s="1"/>
  <c r="AN35" i="40"/>
  <c r="AN45" i="40" s="1"/>
  <c r="AM35" i="40"/>
  <c r="AM45" i="40" s="1"/>
  <c r="AL35" i="40"/>
  <c r="AL45" i="40" s="1"/>
  <c r="AK35" i="40"/>
  <c r="AK45" i="40" s="1"/>
  <c r="AJ35" i="40"/>
  <c r="AJ45" i="40" s="1"/>
  <c r="AI35" i="40"/>
  <c r="AI45" i="40" s="1"/>
  <c r="AH35" i="40"/>
  <c r="AH45" i="40" s="1"/>
  <c r="AG35" i="40"/>
  <c r="AG45" i="40" s="1"/>
  <c r="AF35" i="40"/>
  <c r="AF45" i="40" s="1"/>
  <c r="AE35" i="40"/>
  <c r="AE45" i="40" s="1"/>
  <c r="AD35" i="40"/>
  <c r="AD45" i="40" s="1"/>
  <c r="AC35" i="40"/>
  <c r="AC45" i="40" s="1"/>
  <c r="AB35" i="40"/>
  <c r="AB45" i="40" s="1"/>
  <c r="AA35" i="40"/>
  <c r="AA45" i="40" s="1"/>
  <c r="Z35" i="40"/>
  <c r="Z45" i="40" s="1"/>
  <c r="Y35" i="40"/>
  <c r="Y45" i="40" s="1"/>
  <c r="X35" i="40"/>
  <c r="X45" i="40" s="1"/>
  <c r="W35" i="40"/>
  <c r="W45" i="40" s="1"/>
  <c r="V35" i="40"/>
  <c r="V45" i="40" s="1"/>
  <c r="U35" i="40"/>
  <c r="U45" i="40" s="1"/>
  <c r="T35" i="40"/>
  <c r="T45" i="40" s="1"/>
  <c r="S35" i="40"/>
  <c r="S45" i="40" s="1"/>
  <c r="R35" i="40"/>
  <c r="R45" i="40" s="1"/>
  <c r="Q35" i="40"/>
  <c r="Q45" i="40" s="1"/>
  <c r="P35" i="40"/>
  <c r="P45" i="40" s="1"/>
  <c r="O35" i="40"/>
  <c r="O45" i="40" s="1"/>
  <c r="N35" i="40"/>
  <c r="N45" i="40" s="1"/>
  <c r="M35" i="40"/>
  <c r="M45" i="40" s="1"/>
  <c r="L35" i="40"/>
  <c r="L45" i="40" s="1"/>
  <c r="K35" i="40"/>
  <c r="K45" i="40" s="1"/>
  <c r="J35" i="40"/>
  <c r="J45" i="40" s="1"/>
  <c r="I35" i="40"/>
  <c r="I45" i="40" s="1"/>
  <c r="H35" i="40"/>
  <c r="H45" i="40" s="1"/>
  <c r="G35" i="40"/>
  <c r="G45" i="40" s="1"/>
  <c r="F35" i="40"/>
  <c r="F45" i="40" s="1"/>
  <c r="E35" i="40"/>
  <c r="E45" i="40" s="1"/>
  <c r="D35" i="40"/>
  <c r="D45" i="40" s="1"/>
  <c r="C35" i="40"/>
  <c r="C45" i="40" s="1"/>
  <c r="B35" i="40"/>
  <c r="B45" i="40" s="1"/>
  <c r="BA34" i="40"/>
  <c r="BA44" i="40" s="1"/>
  <c r="AZ34" i="40"/>
  <c r="AZ44" i="40" s="1"/>
  <c r="AY34" i="40"/>
  <c r="AY44" i="40" s="1"/>
  <c r="AX34" i="40"/>
  <c r="AX44" i="40" s="1"/>
  <c r="AW34" i="40"/>
  <c r="AW44" i="40" s="1"/>
  <c r="AV34" i="40"/>
  <c r="AV44" i="40" s="1"/>
  <c r="AU34" i="40"/>
  <c r="AU44" i="40" s="1"/>
  <c r="AT34" i="40"/>
  <c r="AT44" i="40" s="1"/>
  <c r="AS34" i="40"/>
  <c r="AS44" i="40" s="1"/>
  <c r="AR34" i="40"/>
  <c r="AR44" i="40" s="1"/>
  <c r="AQ34" i="40"/>
  <c r="AQ44" i="40" s="1"/>
  <c r="AP34" i="40"/>
  <c r="AP44" i="40" s="1"/>
  <c r="AO34" i="40"/>
  <c r="AO44" i="40" s="1"/>
  <c r="AN34" i="40"/>
  <c r="AN44" i="40" s="1"/>
  <c r="AM34" i="40"/>
  <c r="AM44" i="40" s="1"/>
  <c r="AL34" i="40"/>
  <c r="AL44" i="40" s="1"/>
  <c r="AK34" i="40"/>
  <c r="AK44" i="40" s="1"/>
  <c r="AJ34" i="40"/>
  <c r="AJ44" i="40" s="1"/>
  <c r="AI34" i="40"/>
  <c r="AI44" i="40" s="1"/>
  <c r="AH34" i="40"/>
  <c r="AH44" i="40" s="1"/>
  <c r="AG34" i="40"/>
  <c r="AG44" i="40" s="1"/>
  <c r="AF34" i="40"/>
  <c r="AF44" i="40" s="1"/>
  <c r="AE34" i="40"/>
  <c r="AE44" i="40" s="1"/>
  <c r="AD34" i="40"/>
  <c r="AD44" i="40" s="1"/>
  <c r="AC34" i="40"/>
  <c r="AC44" i="40" s="1"/>
  <c r="AB34" i="40"/>
  <c r="AB44" i="40" s="1"/>
  <c r="AA34" i="40"/>
  <c r="AA44" i="40" s="1"/>
  <c r="Z34" i="40"/>
  <c r="Z44" i="40" s="1"/>
  <c r="Y34" i="40"/>
  <c r="Y44" i="40" s="1"/>
  <c r="X34" i="40"/>
  <c r="X44" i="40" s="1"/>
  <c r="W34" i="40"/>
  <c r="W44" i="40" s="1"/>
  <c r="V34" i="40"/>
  <c r="V44" i="40" s="1"/>
  <c r="U34" i="40"/>
  <c r="U44" i="40" s="1"/>
  <c r="T34" i="40"/>
  <c r="T44" i="40" s="1"/>
  <c r="S34" i="40"/>
  <c r="S44" i="40" s="1"/>
  <c r="R34" i="40"/>
  <c r="R44" i="40" s="1"/>
  <c r="Q34" i="40"/>
  <c r="Q44" i="40" s="1"/>
  <c r="P34" i="40"/>
  <c r="P44" i="40" s="1"/>
  <c r="O34" i="40"/>
  <c r="O44" i="40" s="1"/>
  <c r="N34" i="40"/>
  <c r="N44" i="40" s="1"/>
  <c r="M34" i="40"/>
  <c r="M44" i="40" s="1"/>
  <c r="L34" i="40"/>
  <c r="L44" i="40" s="1"/>
  <c r="K34" i="40"/>
  <c r="K44" i="40" s="1"/>
  <c r="J34" i="40"/>
  <c r="J44" i="40" s="1"/>
  <c r="I34" i="40"/>
  <c r="I44" i="40" s="1"/>
  <c r="H34" i="40"/>
  <c r="H44" i="40" s="1"/>
  <c r="G34" i="40"/>
  <c r="G44" i="40" s="1"/>
  <c r="F34" i="40"/>
  <c r="F44" i="40" s="1"/>
  <c r="E34" i="40"/>
  <c r="E44" i="40" s="1"/>
  <c r="D34" i="40"/>
  <c r="D44" i="40" s="1"/>
  <c r="C34" i="40"/>
  <c r="C44" i="40" s="1"/>
  <c r="B34" i="40"/>
  <c r="B44" i="40" s="1"/>
  <c r="BA33" i="40"/>
  <c r="BA43" i="40" s="1"/>
  <c r="AZ33" i="40"/>
  <c r="AZ43" i="40" s="1"/>
  <c r="AY33" i="40"/>
  <c r="AY43" i="40" s="1"/>
  <c r="AX33" i="40"/>
  <c r="AX43" i="40" s="1"/>
  <c r="AW33" i="40"/>
  <c r="AW43" i="40" s="1"/>
  <c r="AV33" i="40"/>
  <c r="AV43" i="40" s="1"/>
  <c r="AU33" i="40"/>
  <c r="AU43" i="40" s="1"/>
  <c r="AT33" i="40"/>
  <c r="AT43" i="40" s="1"/>
  <c r="AS33" i="40"/>
  <c r="AS43" i="40" s="1"/>
  <c r="AR33" i="40"/>
  <c r="AR43" i="40" s="1"/>
  <c r="AQ33" i="40"/>
  <c r="AQ43" i="40" s="1"/>
  <c r="AP33" i="40"/>
  <c r="AP43" i="40" s="1"/>
  <c r="AO33" i="40"/>
  <c r="AO43" i="40" s="1"/>
  <c r="AN33" i="40"/>
  <c r="AN43" i="40" s="1"/>
  <c r="AM33" i="40"/>
  <c r="AM43" i="40" s="1"/>
  <c r="AL33" i="40"/>
  <c r="AL43" i="40" s="1"/>
  <c r="AK33" i="40"/>
  <c r="AK43" i="40" s="1"/>
  <c r="AJ33" i="40"/>
  <c r="AJ43" i="40" s="1"/>
  <c r="AI33" i="40"/>
  <c r="AI43" i="40" s="1"/>
  <c r="AH33" i="40"/>
  <c r="AH43" i="40" s="1"/>
  <c r="AG33" i="40"/>
  <c r="AG43" i="40" s="1"/>
  <c r="AF33" i="40"/>
  <c r="AF43" i="40" s="1"/>
  <c r="AE33" i="40"/>
  <c r="AE43" i="40" s="1"/>
  <c r="AD33" i="40"/>
  <c r="AD43" i="40" s="1"/>
  <c r="AC33" i="40"/>
  <c r="AC43" i="40" s="1"/>
  <c r="AB33" i="40"/>
  <c r="AB43" i="40" s="1"/>
  <c r="AA33" i="40"/>
  <c r="AA43" i="40" s="1"/>
  <c r="Z33" i="40"/>
  <c r="Z43" i="40" s="1"/>
  <c r="Y33" i="40"/>
  <c r="Y43" i="40" s="1"/>
  <c r="X33" i="40"/>
  <c r="X43" i="40" s="1"/>
  <c r="W33" i="40"/>
  <c r="W43" i="40" s="1"/>
  <c r="V33" i="40"/>
  <c r="V43" i="40" s="1"/>
  <c r="U33" i="40"/>
  <c r="U43" i="40" s="1"/>
  <c r="T33" i="40"/>
  <c r="T43" i="40" s="1"/>
  <c r="S33" i="40"/>
  <c r="S43" i="40" s="1"/>
  <c r="R33" i="40"/>
  <c r="R43" i="40" s="1"/>
  <c r="Q33" i="40"/>
  <c r="Q43" i="40" s="1"/>
  <c r="P33" i="40"/>
  <c r="P43" i="40" s="1"/>
  <c r="O33" i="40"/>
  <c r="O43" i="40" s="1"/>
  <c r="N33" i="40"/>
  <c r="N43" i="40" s="1"/>
  <c r="M33" i="40"/>
  <c r="M43" i="40" s="1"/>
  <c r="L33" i="40"/>
  <c r="L43" i="40" s="1"/>
  <c r="K33" i="40"/>
  <c r="K43" i="40" s="1"/>
  <c r="J33" i="40"/>
  <c r="J43" i="40" s="1"/>
  <c r="I33" i="40"/>
  <c r="I43" i="40" s="1"/>
  <c r="H33" i="40"/>
  <c r="H43" i="40" s="1"/>
  <c r="G33" i="40"/>
  <c r="G43" i="40" s="1"/>
  <c r="F33" i="40"/>
  <c r="F43" i="40" s="1"/>
  <c r="E33" i="40"/>
  <c r="E43" i="40" s="1"/>
  <c r="D33" i="40"/>
  <c r="D43" i="40" s="1"/>
  <c r="C33" i="40"/>
  <c r="C43" i="40" s="1"/>
  <c r="B33" i="40"/>
  <c r="B43" i="40" s="1"/>
  <c r="BA32" i="40"/>
  <c r="BA42" i="40" s="1"/>
  <c r="AZ32" i="40"/>
  <c r="AZ42" i="40" s="1"/>
  <c r="AY32" i="40"/>
  <c r="AY42" i="40" s="1"/>
  <c r="AX32" i="40"/>
  <c r="AX42" i="40" s="1"/>
  <c r="AW32" i="40"/>
  <c r="AW42" i="40" s="1"/>
  <c r="AV32" i="40"/>
  <c r="AV42" i="40" s="1"/>
  <c r="AU32" i="40"/>
  <c r="AU42" i="40" s="1"/>
  <c r="AT32" i="40"/>
  <c r="AT42" i="40" s="1"/>
  <c r="AS32" i="40"/>
  <c r="AS42" i="40" s="1"/>
  <c r="AR32" i="40"/>
  <c r="AR42" i="40" s="1"/>
  <c r="AQ32" i="40"/>
  <c r="AQ42" i="40" s="1"/>
  <c r="AP32" i="40"/>
  <c r="AP42" i="40" s="1"/>
  <c r="AO32" i="40"/>
  <c r="AO42" i="40" s="1"/>
  <c r="AN32" i="40"/>
  <c r="AN42" i="40" s="1"/>
  <c r="AM32" i="40"/>
  <c r="AM42" i="40" s="1"/>
  <c r="AL32" i="40"/>
  <c r="AL42" i="40" s="1"/>
  <c r="AK32" i="40"/>
  <c r="AK42" i="40" s="1"/>
  <c r="AJ32" i="40"/>
  <c r="AJ42" i="40" s="1"/>
  <c r="AI32" i="40"/>
  <c r="AI42" i="40" s="1"/>
  <c r="AH32" i="40"/>
  <c r="AH42" i="40" s="1"/>
  <c r="AG32" i="40"/>
  <c r="AG42" i="40" s="1"/>
  <c r="AF32" i="40"/>
  <c r="AF42" i="40" s="1"/>
  <c r="AE32" i="40"/>
  <c r="AE42" i="40" s="1"/>
  <c r="AD32" i="40"/>
  <c r="AD42" i="40" s="1"/>
  <c r="AC32" i="40"/>
  <c r="AC42" i="40" s="1"/>
  <c r="AB32" i="40"/>
  <c r="AB42" i="40" s="1"/>
  <c r="AA32" i="40"/>
  <c r="AA42" i="40" s="1"/>
  <c r="Z32" i="40"/>
  <c r="Z42" i="40" s="1"/>
  <c r="Y32" i="40"/>
  <c r="Y42" i="40" s="1"/>
  <c r="X32" i="40"/>
  <c r="X42" i="40" s="1"/>
  <c r="W32" i="40"/>
  <c r="W42" i="40" s="1"/>
  <c r="V32" i="40"/>
  <c r="V42" i="40" s="1"/>
  <c r="U32" i="40"/>
  <c r="U42" i="40" s="1"/>
  <c r="T32" i="40"/>
  <c r="T42" i="40" s="1"/>
  <c r="S32" i="40"/>
  <c r="S42" i="40" s="1"/>
  <c r="R32" i="40"/>
  <c r="R42" i="40" s="1"/>
  <c r="Q32" i="40"/>
  <c r="Q42" i="40" s="1"/>
  <c r="P32" i="40"/>
  <c r="P42" i="40" s="1"/>
  <c r="O32" i="40"/>
  <c r="O42" i="40" s="1"/>
  <c r="N32" i="40"/>
  <c r="N42" i="40" s="1"/>
  <c r="M32" i="40"/>
  <c r="M42" i="40" s="1"/>
  <c r="L32" i="40"/>
  <c r="L42" i="40" s="1"/>
  <c r="K32" i="40"/>
  <c r="K42" i="40" s="1"/>
  <c r="J32" i="40"/>
  <c r="J42" i="40" s="1"/>
  <c r="I32" i="40"/>
  <c r="I42" i="40" s="1"/>
  <c r="H32" i="40"/>
  <c r="H42" i="40" s="1"/>
  <c r="G32" i="40"/>
  <c r="G42" i="40" s="1"/>
  <c r="F32" i="40"/>
  <c r="F42" i="40" s="1"/>
  <c r="E32" i="40"/>
  <c r="E42" i="40" s="1"/>
  <c r="D32" i="40"/>
  <c r="D42" i="40" s="1"/>
  <c r="C32" i="40"/>
  <c r="C42" i="40" s="1"/>
  <c r="B32" i="40"/>
  <c r="B42" i="40" s="1"/>
  <c r="B50" i="42" l="1"/>
  <c r="B59" i="42" s="1"/>
  <c r="I50" i="40"/>
  <c r="I51" i="40"/>
  <c r="Q51" i="40"/>
  <c r="Q50" i="40"/>
  <c r="U50" i="40"/>
  <c r="U51" i="40"/>
  <c r="AC51" i="40"/>
  <c r="AC50" i="40"/>
  <c r="AK50" i="40"/>
  <c r="AK51" i="40"/>
  <c r="AS51" i="40"/>
  <c r="AS50" i="40"/>
  <c r="BA50" i="40"/>
  <c r="BA51" i="40"/>
  <c r="F50" i="40"/>
  <c r="F51" i="40"/>
  <c r="J50" i="40"/>
  <c r="J51" i="40"/>
  <c r="R50" i="40"/>
  <c r="R51" i="40"/>
  <c r="Z50" i="40"/>
  <c r="Z51" i="40"/>
  <c r="AH50" i="40"/>
  <c r="AH51" i="40"/>
  <c r="AP50" i="40"/>
  <c r="AP51" i="40"/>
  <c r="AX50" i="40"/>
  <c r="AX51" i="40"/>
  <c r="G51" i="40"/>
  <c r="G50" i="40"/>
  <c r="K51" i="40"/>
  <c r="K50" i="40"/>
  <c r="O51" i="40"/>
  <c r="O50" i="40"/>
  <c r="S51" i="40"/>
  <c r="S50" i="40"/>
  <c r="W51" i="40"/>
  <c r="W50" i="40"/>
  <c r="AA51" i="40"/>
  <c r="AA50" i="40"/>
  <c r="AE51" i="40"/>
  <c r="AE50" i="40"/>
  <c r="AI51" i="40"/>
  <c r="AI50" i="40"/>
  <c r="AI59" i="40" s="1"/>
  <c r="AI62" i="40" s="1"/>
  <c r="AM51" i="40"/>
  <c r="AM50" i="40"/>
  <c r="AQ51" i="40"/>
  <c r="AQ50" i="40"/>
  <c r="AU51" i="40"/>
  <c r="AU50" i="40"/>
  <c r="AY51" i="40"/>
  <c r="AY50" i="40"/>
  <c r="AY59" i="40" s="1"/>
  <c r="AY62" i="40" s="1"/>
  <c r="E51" i="40"/>
  <c r="E50" i="40"/>
  <c r="M51" i="40"/>
  <c r="M50" i="40"/>
  <c r="Y50" i="40"/>
  <c r="Y51" i="40"/>
  <c r="AG50" i="40"/>
  <c r="AG51" i="40"/>
  <c r="AO51" i="40"/>
  <c r="AO50" i="40"/>
  <c r="AW50" i="40"/>
  <c r="AW51" i="40"/>
  <c r="B51" i="40"/>
  <c r="B50" i="40"/>
  <c r="B59" i="40" s="1"/>
  <c r="N50" i="40"/>
  <c r="N51" i="40"/>
  <c r="V50" i="40"/>
  <c r="V51" i="40"/>
  <c r="AD50" i="40"/>
  <c r="AD51" i="40"/>
  <c r="AL50" i="40"/>
  <c r="AL51" i="40"/>
  <c r="AT50" i="40"/>
  <c r="AT51" i="40"/>
  <c r="C51" i="40"/>
  <c r="C50" i="40"/>
  <c r="D51" i="40"/>
  <c r="D50" i="40"/>
  <c r="H50" i="40"/>
  <c r="H51" i="40"/>
  <c r="L50" i="40"/>
  <c r="L51" i="40"/>
  <c r="P51" i="40"/>
  <c r="P50" i="40"/>
  <c r="T50" i="40"/>
  <c r="T51" i="40"/>
  <c r="X51" i="40"/>
  <c r="X50" i="40"/>
  <c r="AB50" i="40"/>
  <c r="AB51" i="40"/>
  <c r="AF51" i="40"/>
  <c r="AF50" i="40"/>
  <c r="AJ50" i="40"/>
  <c r="AJ51" i="40"/>
  <c r="AN51" i="40"/>
  <c r="AN50" i="40"/>
  <c r="AR50" i="40"/>
  <c r="AR51" i="40"/>
  <c r="AV51" i="40"/>
  <c r="AV50" i="40"/>
  <c r="AZ50" i="40"/>
  <c r="AZ51" i="40"/>
  <c r="C56" i="41"/>
  <c r="C55" i="41"/>
  <c r="G55" i="41"/>
  <c r="G56" i="41"/>
  <c r="K55" i="41"/>
  <c r="K56" i="41"/>
  <c r="O56" i="41"/>
  <c r="O55" i="41"/>
  <c r="S55" i="41"/>
  <c r="S56" i="41"/>
  <c r="W56" i="41"/>
  <c r="W55" i="41"/>
  <c r="AA55" i="41"/>
  <c r="AA56" i="41"/>
  <c r="AE56" i="41"/>
  <c r="AE55" i="41"/>
  <c r="AI55" i="41"/>
  <c r="AI56" i="41"/>
  <c r="AM55" i="41"/>
  <c r="AM56" i="41"/>
  <c r="AQ56" i="41"/>
  <c r="AQ55" i="41"/>
  <c r="AU55" i="41"/>
  <c r="AU56" i="41"/>
  <c r="AY56" i="41"/>
  <c r="AY55" i="41"/>
  <c r="D55" i="41"/>
  <c r="D56" i="41"/>
  <c r="H55" i="41"/>
  <c r="H56" i="41"/>
  <c r="L55" i="41"/>
  <c r="L56" i="41"/>
  <c r="P55" i="41"/>
  <c r="P56" i="41"/>
  <c r="T55" i="41"/>
  <c r="T56" i="41"/>
  <c r="X55" i="41"/>
  <c r="X56" i="41"/>
  <c r="AB55" i="41"/>
  <c r="AB56" i="41"/>
  <c r="AF55" i="41"/>
  <c r="AF56" i="41"/>
  <c r="AJ55" i="41"/>
  <c r="AJ56" i="41"/>
  <c r="AN55" i="41"/>
  <c r="AN56" i="41"/>
  <c r="AR55" i="41"/>
  <c r="AR56" i="41"/>
  <c r="AV55" i="41"/>
  <c r="AV56" i="41"/>
  <c r="AZ55" i="41"/>
  <c r="AZ56" i="41"/>
  <c r="E56" i="41"/>
  <c r="E55" i="41"/>
  <c r="I56" i="41"/>
  <c r="I55" i="41"/>
  <c r="M56" i="41"/>
  <c r="M55" i="41"/>
  <c r="Q56" i="41"/>
  <c r="Q55" i="41"/>
  <c r="U56" i="41"/>
  <c r="U55" i="41"/>
  <c r="Y56" i="41"/>
  <c r="Y55" i="41"/>
  <c r="AC56" i="41"/>
  <c r="AC55" i="41"/>
  <c r="AG56" i="41"/>
  <c r="AG55" i="41"/>
  <c r="AK56" i="41"/>
  <c r="AK55" i="41"/>
  <c r="AO56" i="41"/>
  <c r="AO55" i="41"/>
  <c r="AS56" i="41"/>
  <c r="AS55" i="41"/>
  <c r="AW56" i="41"/>
  <c r="AW55" i="41"/>
  <c r="BA56" i="41"/>
  <c r="BA55" i="41"/>
  <c r="F56" i="41"/>
  <c r="F55" i="41"/>
  <c r="J56" i="41"/>
  <c r="J55" i="41"/>
  <c r="N56" i="41"/>
  <c r="N55" i="41"/>
  <c r="R56" i="41"/>
  <c r="R55" i="41"/>
  <c r="V56" i="41"/>
  <c r="V55" i="41"/>
  <c r="Z56" i="41"/>
  <c r="Z55" i="41"/>
  <c r="AD56" i="41"/>
  <c r="AD55" i="41"/>
  <c r="AH56" i="41"/>
  <c r="AH55" i="41"/>
  <c r="AL56" i="41"/>
  <c r="AL55" i="41"/>
  <c r="AP56" i="41"/>
  <c r="AP55" i="41"/>
  <c r="AT56" i="41"/>
  <c r="AT55" i="41"/>
  <c r="AX56" i="41"/>
  <c r="AX55" i="41"/>
  <c r="B55" i="41"/>
  <c r="B56" i="41"/>
  <c r="AL49" i="11"/>
  <c r="AL57" i="11" s="1"/>
  <c r="AL60" i="11" s="1"/>
  <c r="W49" i="11"/>
  <c r="W57" i="11" s="1"/>
  <c r="W60" i="11" s="1"/>
  <c r="AM49" i="11"/>
  <c r="AM57" i="11" s="1"/>
  <c r="AM60" i="11" s="1"/>
  <c r="J49" i="11"/>
  <c r="J57" i="11" s="1"/>
  <c r="J60" i="11" s="1"/>
  <c r="AD49" i="11"/>
  <c r="AD57" i="11" s="1"/>
  <c r="AD60" i="11" s="1"/>
  <c r="Z49" i="11"/>
  <c r="Z57" i="11" s="1"/>
  <c r="Z60" i="11" s="1"/>
  <c r="AP49" i="11"/>
  <c r="AP57" i="11" s="1"/>
  <c r="AP60" i="11" s="1"/>
  <c r="C50" i="11"/>
  <c r="C58" i="11" s="1"/>
  <c r="C61" i="11" s="1"/>
  <c r="W50" i="11"/>
  <c r="W58" i="11" s="1"/>
  <c r="W61" i="11" s="1"/>
  <c r="AU50" i="11"/>
  <c r="AU58" i="11" s="1"/>
  <c r="AU61" i="11" s="1"/>
  <c r="N49" i="11"/>
  <c r="N57" i="11" s="1"/>
  <c r="N60" i="11" s="1"/>
  <c r="K49" i="11"/>
  <c r="K57" i="11" s="1"/>
  <c r="K60" i="11" s="1"/>
  <c r="AE49" i="11"/>
  <c r="AE57" i="11" s="1"/>
  <c r="AE60" i="11" s="1"/>
  <c r="AT49" i="11"/>
  <c r="AT57" i="11" s="1"/>
  <c r="AT60" i="11" s="1"/>
  <c r="G49" i="11"/>
  <c r="G57" i="11" s="1"/>
  <c r="G60" i="11" s="1"/>
  <c r="G50" i="11"/>
  <c r="G58" i="11" s="1"/>
  <c r="G61" i="11" s="1"/>
  <c r="S50" i="11"/>
  <c r="S58" i="11" s="1"/>
  <c r="S61" i="11" s="1"/>
  <c r="R49" i="11"/>
  <c r="R57" i="11" s="1"/>
  <c r="R60" i="11" s="1"/>
  <c r="AH49" i="11"/>
  <c r="AH57" i="11" s="1"/>
  <c r="AH60" i="11" s="1"/>
  <c r="AX49" i="11"/>
  <c r="AX57" i="11" s="1"/>
  <c r="AX60" i="11" s="1"/>
  <c r="AW50" i="11"/>
  <c r="AW58" i="11" s="1"/>
  <c r="AW61" i="11" s="1"/>
  <c r="AW49" i="11"/>
  <c r="AW57" i="11" s="1"/>
  <c r="AW60" i="11" s="1"/>
  <c r="AW56" i="11"/>
  <c r="AW59" i="11" s="1"/>
  <c r="Q50" i="11"/>
  <c r="Q58" i="11" s="1"/>
  <c r="Q61" i="11" s="1"/>
  <c r="Q49" i="11"/>
  <c r="Q57" i="11" s="1"/>
  <c r="Q60" i="11" s="1"/>
  <c r="Q56" i="11"/>
  <c r="Q59" i="11" s="1"/>
  <c r="I56" i="11"/>
  <c r="I59" i="11" s="1"/>
  <c r="I50" i="11"/>
  <c r="I58" i="11" s="1"/>
  <c r="I61" i="11" s="1"/>
  <c r="I49" i="11"/>
  <c r="I57" i="11" s="1"/>
  <c r="I60" i="11" s="1"/>
  <c r="AJ56" i="11"/>
  <c r="AJ59" i="11" s="1"/>
  <c r="AJ49" i="11"/>
  <c r="AJ57" i="11" s="1"/>
  <c r="AJ60" i="11" s="1"/>
  <c r="AJ50" i="11"/>
  <c r="AJ58" i="11" s="1"/>
  <c r="AJ61" i="11" s="1"/>
  <c r="Z50" i="11"/>
  <c r="Z58" i="11" s="1"/>
  <c r="Z61" i="11" s="1"/>
  <c r="Z56" i="11"/>
  <c r="Z59" i="11" s="1"/>
  <c r="AA49" i="11"/>
  <c r="AA57" i="11" s="1"/>
  <c r="AA60" i="11" s="1"/>
  <c r="H56" i="11"/>
  <c r="H59" i="11" s="1"/>
  <c r="H50" i="11"/>
  <c r="H58" i="11" s="1"/>
  <c r="H61" i="11" s="1"/>
  <c r="H49" i="11"/>
  <c r="H57" i="11" s="1"/>
  <c r="H60" i="11" s="1"/>
  <c r="T56" i="11"/>
  <c r="T59" i="11" s="1"/>
  <c r="T49" i="11"/>
  <c r="T57" i="11" s="1"/>
  <c r="T60" i="11" s="1"/>
  <c r="T50" i="11"/>
  <c r="T58" i="11" s="1"/>
  <c r="T61" i="11" s="1"/>
  <c r="BA56" i="11"/>
  <c r="BA59" i="11" s="1"/>
  <c r="BA49" i="11"/>
  <c r="BA57" i="11" s="1"/>
  <c r="BA60" i="11" s="1"/>
  <c r="BA50" i="11"/>
  <c r="BA58" i="11" s="1"/>
  <c r="BA61" i="11" s="1"/>
  <c r="O49" i="11"/>
  <c r="O57" i="11" s="1"/>
  <c r="O60" i="11" s="1"/>
  <c r="AU49" i="11"/>
  <c r="AU57" i="11" s="1"/>
  <c r="AU60" i="11" s="1"/>
  <c r="AL50" i="11"/>
  <c r="AL58" i="11" s="1"/>
  <c r="AL61" i="11" s="1"/>
  <c r="AL56" i="11"/>
  <c r="AL59" i="11" s="1"/>
  <c r="K50" i="11"/>
  <c r="K58" i="11" s="1"/>
  <c r="K61" i="11" s="1"/>
  <c r="P56" i="11"/>
  <c r="P59" i="11" s="1"/>
  <c r="P50" i="11"/>
  <c r="P58" i="11" s="1"/>
  <c r="P61" i="11" s="1"/>
  <c r="P49" i="11"/>
  <c r="P57" i="11" s="1"/>
  <c r="P60" i="11" s="1"/>
  <c r="AD50" i="11"/>
  <c r="AD58" i="11" s="1"/>
  <c r="AD61" i="11" s="1"/>
  <c r="AD56" i="11"/>
  <c r="AD59" i="11" s="1"/>
  <c r="AQ50" i="11"/>
  <c r="AQ58" i="11" s="1"/>
  <c r="AQ61" i="11" s="1"/>
  <c r="AO56" i="11"/>
  <c r="AO59" i="11" s="1"/>
  <c r="AO50" i="11"/>
  <c r="AO58" i="11" s="1"/>
  <c r="AO61" i="11" s="1"/>
  <c r="AO49" i="11"/>
  <c r="AO57" i="11" s="1"/>
  <c r="AO60" i="11" s="1"/>
  <c r="AB56" i="11"/>
  <c r="AB59" i="11" s="1"/>
  <c r="AB49" i="11"/>
  <c r="AB57" i="11" s="1"/>
  <c r="AB60" i="11" s="1"/>
  <c r="AB50" i="11"/>
  <c r="AB58" i="11" s="1"/>
  <c r="AB61" i="11" s="1"/>
  <c r="AZ56" i="11"/>
  <c r="AZ59" i="11" s="1"/>
  <c r="AZ49" i="11"/>
  <c r="AZ57" i="11" s="1"/>
  <c r="AZ60" i="11" s="1"/>
  <c r="AZ50" i="11"/>
  <c r="AZ58" i="11" s="1"/>
  <c r="AZ61" i="11" s="1"/>
  <c r="R50" i="11"/>
  <c r="R58" i="11" s="1"/>
  <c r="R61" i="11" s="1"/>
  <c r="R56" i="11"/>
  <c r="R59" i="11" s="1"/>
  <c r="AN56" i="11"/>
  <c r="AN59" i="11" s="1"/>
  <c r="AN50" i="11"/>
  <c r="AN58" i="11" s="1"/>
  <c r="AN61" i="11" s="1"/>
  <c r="AN49" i="11"/>
  <c r="AN57" i="11" s="1"/>
  <c r="AN60" i="11" s="1"/>
  <c r="F50" i="11"/>
  <c r="F58" i="11" s="1"/>
  <c r="F61" i="11" s="1"/>
  <c r="F56" i="11"/>
  <c r="F59" i="11" s="1"/>
  <c r="L56" i="11"/>
  <c r="L59" i="11" s="1"/>
  <c r="L49" i="11"/>
  <c r="L57" i="11" s="1"/>
  <c r="L60" i="11" s="1"/>
  <c r="L50" i="11"/>
  <c r="L58" i="11" s="1"/>
  <c r="L61" i="11" s="1"/>
  <c r="U56" i="11"/>
  <c r="U59" i="11" s="1"/>
  <c r="U49" i="11"/>
  <c r="U57" i="11" s="1"/>
  <c r="U60" i="11" s="1"/>
  <c r="U50" i="11"/>
  <c r="U58" i="11" s="1"/>
  <c r="U61" i="11" s="1"/>
  <c r="J50" i="11"/>
  <c r="J58" i="11" s="1"/>
  <c r="J61" i="11" s="1"/>
  <c r="J56" i="11"/>
  <c r="J59" i="11" s="1"/>
  <c r="V50" i="11"/>
  <c r="V58" i="11" s="1"/>
  <c r="V61" i="11" s="1"/>
  <c r="V56" i="11"/>
  <c r="V59" i="11" s="1"/>
  <c r="AI50" i="11"/>
  <c r="AI58" i="11" s="1"/>
  <c r="AI61" i="11" s="1"/>
  <c r="Y56" i="11"/>
  <c r="Y59" i="11" s="1"/>
  <c r="Y50" i="11"/>
  <c r="Y58" i="11" s="1"/>
  <c r="Y61" i="11" s="1"/>
  <c r="Y49" i="11"/>
  <c r="Y57" i="11" s="1"/>
  <c r="Y60" i="11" s="1"/>
  <c r="E56" i="11"/>
  <c r="E59" i="11" s="1"/>
  <c r="E49" i="11"/>
  <c r="E57" i="11" s="1"/>
  <c r="E60" i="11" s="1"/>
  <c r="E50" i="11"/>
  <c r="E58" i="11" s="1"/>
  <c r="E61" i="11" s="1"/>
  <c r="AK56" i="11"/>
  <c r="AK59" i="11" s="1"/>
  <c r="AK49" i="11"/>
  <c r="AK57" i="11" s="1"/>
  <c r="AK60" i="11" s="1"/>
  <c r="AK50" i="11"/>
  <c r="AK58" i="11" s="1"/>
  <c r="AK61" i="11" s="1"/>
  <c r="AV56" i="11"/>
  <c r="AV59" i="11" s="1"/>
  <c r="AV50" i="11"/>
  <c r="AV58" i="11" s="1"/>
  <c r="AV61" i="11" s="1"/>
  <c r="AV49" i="11"/>
  <c r="AV57" i="11" s="1"/>
  <c r="AV60" i="11" s="1"/>
  <c r="AH50" i="11"/>
  <c r="AH58" i="11" s="1"/>
  <c r="AH61" i="11" s="1"/>
  <c r="AH56" i="11"/>
  <c r="AH59" i="11" s="1"/>
  <c r="AX50" i="11"/>
  <c r="AX58" i="11" s="1"/>
  <c r="AX61" i="11" s="1"/>
  <c r="AX56" i="11"/>
  <c r="AX59" i="11" s="1"/>
  <c r="AF56" i="11"/>
  <c r="AF59" i="11" s="1"/>
  <c r="AF50" i="11"/>
  <c r="AF58" i="11" s="1"/>
  <c r="AF61" i="11" s="1"/>
  <c r="AF49" i="11"/>
  <c r="AF57" i="11" s="1"/>
  <c r="AF60" i="11" s="1"/>
  <c r="F49" i="11"/>
  <c r="F57" i="11" s="1"/>
  <c r="F60" i="11" s="1"/>
  <c r="V49" i="11"/>
  <c r="V57" i="11" s="1"/>
  <c r="V60" i="11" s="1"/>
  <c r="C49" i="11"/>
  <c r="C57" i="11" s="1"/>
  <c r="C60" i="11" s="1"/>
  <c r="S49" i="11"/>
  <c r="S57" i="11" s="1"/>
  <c r="S60" i="11" s="1"/>
  <c r="AI49" i="11"/>
  <c r="AI57" i="11" s="1"/>
  <c r="AI60" i="11" s="1"/>
  <c r="N50" i="11"/>
  <c r="N58" i="11" s="1"/>
  <c r="N61" i="11" s="1"/>
  <c r="N56" i="11"/>
  <c r="N59" i="11" s="1"/>
  <c r="AM50" i="11"/>
  <c r="AM58" i="11" s="1"/>
  <c r="AM61" i="11" s="1"/>
  <c r="AG50" i="11"/>
  <c r="AG58" i="11" s="1"/>
  <c r="AG61" i="11" s="1"/>
  <c r="AG56" i="11"/>
  <c r="AG59" i="11" s="1"/>
  <c r="AG49" i="11"/>
  <c r="AG57" i="11" s="1"/>
  <c r="AG60" i="11" s="1"/>
  <c r="X56" i="11"/>
  <c r="X59" i="11" s="1"/>
  <c r="X50" i="11"/>
  <c r="X58" i="11" s="1"/>
  <c r="X61" i="11" s="1"/>
  <c r="X49" i="11"/>
  <c r="X57" i="11" s="1"/>
  <c r="X60" i="11" s="1"/>
  <c r="AR56" i="11"/>
  <c r="AR59" i="11" s="1"/>
  <c r="AR49" i="11"/>
  <c r="AR57" i="11" s="1"/>
  <c r="AR60" i="11" s="1"/>
  <c r="AR50" i="11"/>
  <c r="AR58" i="11" s="1"/>
  <c r="AR61" i="11" s="1"/>
  <c r="AT50" i="11"/>
  <c r="AT58" i="11" s="1"/>
  <c r="AT61" i="11" s="1"/>
  <c r="AT56" i="11"/>
  <c r="AT59" i="11" s="1"/>
  <c r="O50" i="11"/>
  <c r="O58" i="11" s="1"/>
  <c r="O61" i="11" s="1"/>
  <c r="AA50" i="11"/>
  <c r="AA58" i="11" s="1"/>
  <c r="AA61" i="11" s="1"/>
  <c r="AY50" i="11"/>
  <c r="AY58" i="11" s="1"/>
  <c r="AY61" i="11" s="1"/>
  <c r="D56" i="11"/>
  <c r="D59" i="11" s="1"/>
  <c r="D49" i="11"/>
  <c r="D57" i="11" s="1"/>
  <c r="D60" i="11" s="1"/>
  <c r="D50" i="11"/>
  <c r="D58" i="11" s="1"/>
  <c r="D61" i="11" s="1"/>
  <c r="M49" i="11"/>
  <c r="M57" i="11" s="1"/>
  <c r="M60" i="11" s="1"/>
  <c r="M50" i="11"/>
  <c r="M58" i="11" s="1"/>
  <c r="M61" i="11" s="1"/>
  <c r="M56" i="11"/>
  <c r="M59" i="11" s="1"/>
  <c r="AC49" i="11"/>
  <c r="AC57" i="11" s="1"/>
  <c r="AC60" i="11" s="1"/>
  <c r="AC50" i="11"/>
  <c r="AC58" i="11" s="1"/>
  <c r="AC61" i="11" s="1"/>
  <c r="AC56" i="11"/>
  <c r="AC59" i="11" s="1"/>
  <c r="AS49" i="11"/>
  <c r="AS57" i="11" s="1"/>
  <c r="AS60" i="11" s="1"/>
  <c r="AS50" i="11"/>
  <c r="AS58" i="11" s="1"/>
  <c r="AS61" i="11" s="1"/>
  <c r="AS56" i="11"/>
  <c r="AS59" i="11" s="1"/>
  <c r="AP50" i="11"/>
  <c r="AP58" i="11" s="1"/>
  <c r="AP61" i="11" s="1"/>
  <c r="AP56" i="11"/>
  <c r="AP59" i="11" s="1"/>
  <c r="B62" i="42"/>
  <c r="E50" i="42"/>
  <c r="E59" i="42" s="1"/>
  <c r="B51" i="42"/>
  <c r="BA50" i="42"/>
  <c r="BA59" i="42" s="1"/>
  <c r="BA62" i="42" s="1"/>
  <c r="AD50" i="42"/>
  <c r="AD59" i="42" s="1"/>
  <c r="AD62" i="42" s="1"/>
  <c r="AS50" i="42"/>
  <c r="AS59" i="42" s="1"/>
  <c r="AS62" i="42" s="1"/>
  <c r="T51" i="42"/>
  <c r="Y50" i="42"/>
  <c r="AK50" i="42"/>
  <c r="Y51" i="42"/>
  <c r="BA51" i="42"/>
  <c r="G50" i="42"/>
  <c r="G59" i="42" s="1"/>
  <c r="G51" i="42"/>
  <c r="W51" i="42"/>
  <c r="W50" i="42"/>
  <c r="W59" i="42" s="1"/>
  <c r="AM51" i="42"/>
  <c r="AM50" i="42"/>
  <c r="AM59" i="42" s="1"/>
  <c r="P51" i="42"/>
  <c r="P50" i="42"/>
  <c r="P59" i="42" s="1"/>
  <c r="AF50" i="42"/>
  <c r="AF59" i="42" s="1"/>
  <c r="AF51" i="42"/>
  <c r="AV51" i="42"/>
  <c r="AV50" i="42"/>
  <c r="AV59" i="42" s="1"/>
  <c r="K50" i="42"/>
  <c r="K59" i="42" s="1"/>
  <c r="L50" i="42"/>
  <c r="L59" i="42" s="1"/>
  <c r="O51" i="42"/>
  <c r="O50" i="42"/>
  <c r="O59" i="42" s="1"/>
  <c r="AE51" i="42"/>
  <c r="AE50" i="42"/>
  <c r="AE59" i="42" s="1"/>
  <c r="AU51" i="42"/>
  <c r="AU50" i="42"/>
  <c r="AU59" i="42" s="1"/>
  <c r="H51" i="42"/>
  <c r="H50" i="42"/>
  <c r="H59" i="42" s="1"/>
  <c r="X51" i="42"/>
  <c r="X50" i="42"/>
  <c r="X59" i="42" s="1"/>
  <c r="AN51" i="42"/>
  <c r="AN50" i="42"/>
  <c r="AN59" i="42" s="1"/>
  <c r="AA50" i="42"/>
  <c r="AA59" i="42" s="1"/>
  <c r="C51" i="42"/>
  <c r="AY50" i="42"/>
  <c r="AY59" i="42" s="1"/>
  <c r="F51" i="42"/>
  <c r="F50" i="42"/>
  <c r="F59" i="42" s="1"/>
  <c r="N51" i="42"/>
  <c r="N50" i="42"/>
  <c r="N59" i="42" s="1"/>
  <c r="AL50" i="42"/>
  <c r="AL59" i="42" s="1"/>
  <c r="AL51" i="42"/>
  <c r="AT50" i="42"/>
  <c r="AT59" i="42" s="1"/>
  <c r="AT51" i="42"/>
  <c r="S51" i="42"/>
  <c r="AI51" i="42"/>
  <c r="AQ51" i="42"/>
  <c r="C50" i="42"/>
  <c r="C59" i="42" s="1"/>
  <c r="S50" i="42"/>
  <c r="S59" i="42" s="1"/>
  <c r="D51" i="42"/>
  <c r="AJ51" i="42"/>
  <c r="AJ50" i="42"/>
  <c r="AJ59" i="42" s="1"/>
  <c r="AZ51" i="42"/>
  <c r="AZ50" i="42"/>
  <c r="AZ59" i="42" s="1"/>
  <c r="D50" i="42"/>
  <c r="D59" i="42" s="1"/>
  <c r="T50" i="42"/>
  <c r="T59" i="42" s="1"/>
  <c r="K51" i="42"/>
  <c r="AD51" i="42"/>
  <c r="AI50" i="42"/>
  <c r="AI59" i="42" s="1"/>
  <c r="AK51" i="42"/>
  <c r="J51" i="42"/>
  <c r="J50" i="42"/>
  <c r="J59" i="42" s="1"/>
  <c r="R51" i="42"/>
  <c r="R50" i="42"/>
  <c r="R59" i="42" s="1"/>
  <c r="V50" i="42"/>
  <c r="V59" i="42" s="1"/>
  <c r="V51" i="42"/>
  <c r="Z50" i="42"/>
  <c r="Z59" i="42" s="1"/>
  <c r="Z51" i="42"/>
  <c r="AH51" i="42"/>
  <c r="AH50" i="42"/>
  <c r="AH59" i="42" s="1"/>
  <c r="AP51" i="42"/>
  <c r="AP50" i="42"/>
  <c r="AP59" i="42" s="1"/>
  <c r="AX51" i="42"/>
  <c r="AX50" i="42"/>
  <c r="AX59" i="42" s="1"/>
  <c r="AA51" i="42"/>
  <c r="AY51" i="42"/>
  <c r="AQ50" i="42"/>
  <c r="AQ59" i="42" s="1"/>
  <c r="L51" i="42"/>
  <c r="AB51" i="42"/>
  <c r="AB50" i="42"/>
  <c r="AB59" i="42" s="1"/>
  <c r="AR51" i="42"/>
  <c r="AR50" i="42"/>
  <c r="AR59" i="42" s="1"/>
  <c r="E51" i="42"/>
  <c r="I51" i="42"/>
  <c r="I50" i="42"/>
  <c r="I59" i="42" s="1"/>
  <c r="M51" i="42"/>
  <c r="M50" i="42"/>
  <c r="M59" i="42" s="1"/>
  <c r="Q51" i="42"/>
  <c r="Q50" i="42"/>
  <c r="Q59" i="42" s="1"/>
  <c r="U50" i="42"/>
  <c r="U59" i="42" s="1"/>
  <c r="U51" i="42"/>
  <c r="AC51" i="42"/>
  <c r="AC50" i="42"/>
  <c r="AC59" i="42" s="1"/>
  <c r="AG51" i="42"/>
  <c r="AG50" i="42"/>
  <c r="AG59" i="42" s="1"/>
  <c r="AO51" i="42"/>
  <c r="AO50" i="42"/>
  <c r="AO59" i="42" s="1"/>
  <c r="AW51" i="42"/>
  <c r="AW50" i="42"/>
  <c r="AW59" i="42" s="1"/>
  <c r="AS51" i="42"/>
  <c r="BA53" i="42" l="1"/>
  <c r="D52" i="40"/>
  <c r="D53" i="40"/>
  <c r="M53" i="40"/>
  <c r="M61" i="40" s="1"/>
  <c r="M64" i="40" s="1"/>
  <c r="M52" i="40"/>
  <c r="M60" i="40" s="1"/>
  <c r="M63" i="40" s="1"/>
  <c r="M67" i="40" s="1"/>
  <c r="AQ52" i="40"/>
  <c r="AQ60" i="40" s="1"/>
  <c r="AQ63" i="40" s="1"/>
  <c r="AQ67" i="40" s="1"/>
  <c r="AQ53" i="40"/>
  <c r="AQ61" i="40" s="1"/>
  <c r="AQ64" i="40" s="1"/>
  <c r="AA52" i="40"/>
  <c r="AA60" i="40" s="1"/>
  <c r="AA63" i="40" s="1"/>
  <c r="AA67" i="40" s="1"/>
  <c r="AA53" i="40"/>
  <c r="AA61" i="40" s="1"/>
  <c r="AA64" i="40" s="1"/>
  <c r="K52" i="40"/>
  <c r="K53" i="40"/>
  <c r="K61" i="40" s="1"/>
  <c r="K64" i="40" s="1"/>
  <c r="AS53" i="40"/>
  <c r="AS61" i="40" s="1"/>
  <c r="AS64" i="40" s="1"/>
  <c r="AS52" i="40"/>
  <c r="AS60" i="40" s="1"/>
  <c r="AS63" i="40" s="1"/>
  <c r="AS67" i="40" s="1"/>
  <c r="Q53" i="40"/>
  <c r="Q52" i="40"/>
  <c r="AR52" i="40"/>
  <c r="AR60" i="40" s="1"/>
  <c r="AR63" i="40" s="1"/>
  <c r="AR67" i="40" s="1"/>
  <c r="AR53" i="40"/>
  <c r="AR61" i="40" s="1"/>
  <c r="AR64" i="40" s="1"/>
  <c r="AB52" i="40"/>
  <c r="AB60" i="40" s="1"/>
  <c r="AB63" i="40" s="1"/>
  <c r="AB67" i="40" s="1"/>
  <c r="AB53" i="40"/>
  <c r="L52" i="40"/>
  <c r="L60" i="40" s="1"/>
  <c r="L63" i="40" s="1"/>
  <c r="L67" i="40" s="1"/>
  <c r="L53" i="40"/>
  <c r="L61" i="40" s="1"/>
  <c r="L64" i="40" s="1"/>
  <c r="AT53" i="40"/>
  <c r="AT52" i="40"/>
  <c r="AD53" i="40"/>
  <c r="AD61" i="40" s="1"/>
  <c r="AD64" i="40" s="1"/>
  <c r="AD52" i="40"/>
  <c r="AD60" i="40" s="1"/>
  <c r="AD63" i="40" s="1"/>
  <c r="AD67" i="40" s="1"/>
  <c r="AW53" i="40"/>
  <c r="AW61" i="40" s="1"/>
  <c r="AW64" i="40" s="1"/>
  <c r="AW52" i="40"/>
  <c r="AX53" i="40"/>
  <c r="AX61" i="40" s="1"/>
  <c r="AX64" i="40" s="1"/>
  <c r="AX52" i="40"/>
  <c r="AX60" i="40" s="1"/>
  <c r="AX63" i="40" s="1"/>
  <c r="AX67" i="40" s="1"/>
  <c r="R53" i="40"/>
  <c r="R52" i="40"/>
  <c r="R60" i="40" s="1"/>
  <c r="R63" i="40" s="1"/>
  <c r="R67" i="40" s="1"/>
  <c r="F53" i="40"/>
  <c r="F61" i="40" s="1"/>
  <c r="F64" i="40" s="1"/>
  <c r="F52" i="40"/>
  <c r="F60" i="40" s="1"/>
  <c r="F63" i="40" s="1"/>
  <c r="F67" i="40" s="1"/>
  <c r="AV52" i="40"/>
  <c r="AV53" i="40"/>
  <c r="AV61" i="40" s="1"/>
  <c r="AV64" i="40" s="1"/>
  <c r="AN52" i="40"/>
  <c r="AN60" i="40" s="1"/>
  <c r="AN63" i="40" s="1"/>
  <c r="AN67" i="40" s="1"/>
  <c r="AN53" i="40"/>
  <c r="AN61" i="40" s="1"/>
  <c r="AN64" i="40" s="1"/>
  <c r="AF52" i="40"/>
  <c r="AF53" i="40"/>
  <c r="X52" i="40"/>
  <c r="X60" i="40" s="1"/>
  <c r="X63" i="40" s="1"/>
  <c r="X67" i="40" s="1"/>
  <c r="X53" i="40"/>
  <c r="X61" i="40" s="1"/>
  <c r="X64" i="40" s="1"/>
  <c r="P52" i="40"/>
  <c r="P60" i="40" s="1"/>
  <c r="P63" i="40" s="1"/>
  <c r="P67" i="40" s="1"/>
  <c r="P53" i="40"/>
  <c r="C53" i="40"/>
  <c r="C61" i="40" s="1"/>
  <c r="C64" i="40" s="1"/>
  <c r="C52" i="40"/>
  <c r="C60" i="40" s="1"/>
  <c r="C63" i="40" s="1"/>
  <c r="C67" i="40" s="1"/>
  <c r="AO53" i="40"/>
  <c r="AO61" i="40" s="1"/>
  <c r="AO64" i="40" s="1"/>
  <c r="AO52" i="40"/>
  <c r="AO60" i="40" s="1"/>
  <c r="AO63" i="40" s="1"/>
  <c r="AO67" i="40" s="1"/>
  <c r="E53" i="40"/>
  <c r="E61" i="40" s="1"/>
  <c r="E64" i="40" s="1"/>
  <c r="E52" i="40"/>
  <c r="E60" i="40" s="1"/>
  <c r="E63" i="40" s="1"/>
  <c r="E67" i="40" s="1"/>
  <c r="AU53" i="40"/>
  <c r="AU61" i="40" s="1"/>
  <c r="AU64" i="40" s="1"/>
  <c r="AU52" i="40"/>
  <c r="AM53" i="40"/>
  <c r="AM61" i="40" s="1"/>
  <c r="AM64" i="40" s="1"/>
  <c r="AM52" i="40"/>
  <c r="AM60" i="40" s="1"/>
  <c r="AM63" i="40" s="1"/>
  <c r="AM67" i="40" s="1"/>
  <c r="AE53" i="40"/>
  <c r="AE52" i="40"/>
  <c r="W53" i="40"/>
  <c r="W61" i="40" s="1"/>
  <c r="W64" i="40" s="1"/>
  <c r="W52" i="40"/>
  <c r="W60" i="40" s="1"/>
  <c r="W63" i="40" s="1"/>
  <c r="W67" i="40" s="1"/>
  <c r="O53" i="40"/>
  <c r="O52" i="40"/>
  <c r="O60" i="40" s="1"/>
  <c r="O63" i="40" s="1"/>
  <c r="O67" i="40" s="1"/>
  <c r="G53" i="40"/>
  <c r="G61" i="40" s="1"/>
  <c r="G64" i="40" s="1"/>
  <c r="G52" i="40"/>
  <c r="G60" i="40" s="1"/>
  <c r="G63" i="40" s="1"/>
  <c r="G67" i="40" s="1"/>
  <c r="AY53" i="40"/>
  <c r="AY61" i="40" s="1"/>
  <c r="AY64" i="40" s="1"/>
  <c r="AY69" i="40" s="1"/>
  <c r="AY52" i="40"/>
  <c r="AI53" i="40"/>
  <c r="AI61" i="40" s="1"/>
  <c r="AI64" i="40" s="1"/>
  <c r="AI69" i="40" s="1"/>
  <c r="AI52" i="40"/>
  <c r="AI60" i="40" s="1"/>
  <c r="AI63" i="40" s="1"/>
  <c r="AI67" i="40" s="1"/>
  <c r="S53" i="40"/>
  <c r="S52" i="40"/>
  <c r="S60" i="40" s="1"/>
  <c r="S63" i="40" s="1"/>
  <c r="S67" i="40" s="1"/>
  <c r="AC53" i="40"/>
  <c r="AC61" i="40" s="1"/>
  <c r="AC64" i="40" s="1"/>
  <c r="AC52" i="40"/>
  <c r="AC60" i="40" s="1"/>
  <c r="AC63" i="40" s="1"/>
  <c r="AC67" i="40" s="1"/>
  <c r="AZ52" i="40"/>
  <c r="AZ60" i="40" s="1"/>
  <c r="AZ63" i="40" s="1"/>
  <c r="AZ67" i="40" s="1"/>
  <c r="AZ53" i="40"/>
  <c r="AJ52" i="40"/>
  <c r="AJ60" i="40" s="1"/>
  <c r="AJ63" i="40" s="1"/>
  <c r="AJ67" i="40" s="1"/>
  <c r="AJ53" i="40"/>
  <c r="AJ61" i="40" s="1"/>
  <c r="AJ64" i="40" s="1"/>
  <c r="T52" i="40"/>
  <c r="T60" i="40" s="1"/>
  <c r="T63" i="40" s="1"/>
  <c r="T67" i="40" s="1"/>
  <c r="T53" i="40"/>
  <c r="N53" i="40"/>
  <c r="N61" i="40" s="1"/>
  <c r="N64" i="40" s="1"/>
  <c r="N52" i="40"/>
  <c r="N60" i="40" s="1"/>
  <c r="N63" i="40" s="1"/>
  <c r="N67" i="40" s="1"/>
  <c r="AG53" i="40"/>
  <c r="AG61" i="40" s="1"/>
  <c r="AG64" i="40" s="1"/>
  <c r="AG52" i="40"/>
  <c r="AH53" i="40"/>
  <c r="AH61" i="40" s="1"/>
  <c r="AH64" i="40" s="1"/>
  <c r="AH52" i="40"/>
  <c r="AH60" i="40" s="1"/>
  <c r="AH63" i="40" s="1"/>
  <c r="AH67" i="40" s="1"/>
  <c r="AQ59" i="40"/>
  <c r="AQ62" i="40" s="1"/>
  <c r="H52" i="40"/>
  <c r="H60" i="40" s="1"/>
  <c r="H63" i="40" s="1"/>
  <c r="H67" i="40" s="1"/>
  <c r="H53" i="40"/>
  <c r="H61" i="40" s="1"/>
  <c r="H64" i="40" s="1"/>
  <c r="AL53" i="40"/>
  <c r="AL61" i="40" s="1"/>
  <c r="AL64" i="40" s="1"/>
  <c r="AL52" i="40"/>
  <c r="AL60" i="40" s="1"/>
  <c r="AL63" i="40" s="1"/>
  <c r="AL67" i="40" s="1"/>
  <c r="V53" i="40"/>
  <c r="V61" i="40" s="1"/>
  <c r="V64" i="40" s="1"/>
  <c r="V52" i="40"/>
  <c r="V60" i="40" s="1"/>
  <c r="V63" i="40" s="1"/>
  <c r="V67" i="40" s="1"/>
  <c r="Y53" i="40"/>
  <c r="Y61" i="40" s="1"/>
  <c r="Y64" i="40" s="1"/>
  <c r="Y52" i="40"/>
  <c r="Y60" i="40" s="1"/>
  <c r="Y63" i="40" s="1"/>
  <c r="Y67" i="40" s="1"/>
  <c r="AP53" i="40"/>
  <c r="AP61" i="40" s="1"/>
  <c r="AP64" i="40" s="1"/>
  <c r="AP52" i="40"/>
  <c r="AP60" i="40" s="1"/>
  <c r="AP63" i="40" s="1"/>
  <c r="AP67" i="40" s="1"/>
  <c r="Z53" i="40"/>
  <c r="Z61" i="40" s="1"/>
  <c r="Z64" i="40" s="1"/>
  <c r="Z52" i="40"/>
  <c r="J53" i="40"/>
  <c r="J61" i="40" s="1"/>
  <c r="J64" i="40" s="1"/>
  <c r="J52" i="40"/>
  <c r="J60" i="40" s="1"/>
  <c r="J63" i="40" s="1"/>
  <c r="J67" i="40" s="1"/>
  <c r="BA53" i="40"/>
  <c r="BA61" i="40" s="1"/>
  <c r="BA64" i="40" s="1"/>
  <c r="BA52" i="40"/>
  <c r="AK53" i="40"/>
  <c r="AK52" i="40"/>
  <c r="AK60" i="40" s="1"/>
  <c r="AK63" i="40" s="1"/>
  <c r="AK67" i="40" s="1"/>
  <c r="U53" i="40"/>
  <c r="U61" i="40" s="1"/>
  <c r="U64" i="40" s="1"/>
  <c r="U52" i="40"/>
  <c r="U60" i="40" s="1"/>
  <c r="U63" i="40" s="1"/>
  <c r="U67" i="40" s="1"/>
  <c r="I53" i="40"/>
  <c r="I61" i="40" s="1"/>
  <c r="I64" i="40" s="1"/>
  <c r="I52" i="40"/>
  <c r="I60" i="40" s="1"/>
  <c r="I63" i="40" s="1"/>
  <c r="I67" i="40" s="1"/>
  <c r="B64" i="41"/>
  <c r="B67" i="41" s="1"/>
  <c r="B58" i="41"/>
  <c r="B57" i="41"/>
  <c r="Y52" i="42"/>
  <c r="Y60" i="42" s="1"/>
  <c r="Y63" i="42" s="1"/>
  <c r="Y67" i="42" s="1"/>
  <c r="BA52" i="42"/>
  <c r="BA60" i="42" s="1"/>
  <c r="BA63" i="42" s="1"/>
  <c r="B53" i="42"/>
  <c r="B61" i="42" s="1"/>
  <c r="B64" i="42" s="1"/>
  <c r="B69" i="42" s="1"/>
  <c r="B52" i="42"/>
  <c r="B60" i="42" s="1"/>
  <c r="B63" i="42" s="1"/>
  <c r="B67" i="42" s="1"/>
  <c r="AY60" i="40"/>
  <c r="AY63" i="40" s="1"/>
  <c r="AY67" i="40" s="1"/>
  <c r="AS53" i="42"/>
  <c r="AS61" i="42" s="1"/>
  <c r="AS64" i="42" s="1"/>
  <c r="AS69" i="42" s="1"/>
  <c r="AK53" i="42"/>
  <c r="AK59" i="42"/>
  <c r="AK62" i="42" s="1"/>
  <c r="AD53" i="42"/>
  <c r="BA61" i="42"/>
  <c r="BA64" i="42" s="1"/>
  <c r="BA69" i="42" s="1"/>
  <c r="Y59" i="42"/>
  <c r="Y62" i="42" s="1"/>
  <c r="Y53" i="42"/>
  <c r="AK52" i="42"/>
  <c r="AD52" i="42"/>
  <c r="E62" i="42"/>
  <c r="E52" i="42"/>
  <c r="E53" i="42"/>
  <c r="AA62" i="42"/>
  <c r="AA53" i="42"/>
  <c r="AA52" i="42"/>
  <c r="P62" i="42"/>
  <c r="P53" i="42"/>
  <c r="P52" i="42"/>
  <c r="AS52" i="42"/>
  <c r="AC62" i="42"/>
  <c r="AC52" i="42"/>
  <c r="AC53" i="42"/>
  <c r="AZ62" i="42"/>
  <c r="AZ53" i="42"/>
  <c r="AZ52" i="42"/>
  <c r="AN62" i="42"/>
  <c r="AN53" i="42"/>
  <c r="AN52" i="42"/>
  <c r="AE62" i="42"/>
  <c r="AE53" i="42"/>
  <c r="AE52" i="42"/>
  <c r="Q53" i="42"/>
  <c r="Q62" i="42"/>
  <c r="Q52" i="42"/>
  <c r="I53" i="42"/>
  <c r="I62" i="42"/>
  <c r="I52" i="42"/>
  <c r="AR62" i="42"/>
  <c r="AR53" i="42"/>
  <c r="AR52" i="42"/>
  <c r="Z53" i="42"/>
  <c r="Z62" i="42"/>
  <c r="Z52" i="42"/>
  <c r="S62" i="42"/>
  <c r="S53" i="42"/>
  <c r="S52" i="42"/>
  <c r="AL62" i="42"/>
  <c r="AL52" i="42"/>
  <c r="AL53" i="42"/>
  <c r="N62" i="42"/>
  <c r="N52" i="42"/>
  <c r="N53" i="42"/>
  <c r="AY62" i="42"/>
  <c r="AY53" i="42"/>
  <c r="AY52" i="42"/>
  <c r="L62" i="42"/>
  <c r="L53" i="42"/>
  <c r="L52" i="42"/>
  <c r="AM62" i="42"/>
  <c r="AM53" i="42"/>
  <c r="AM52" i="42"/>
  <c r="M62" i="42"/>
  <c r="M52" i="42"/>
  <c r="M53" i="42"/>
  <c r="AB62" i="42"/>
  <c r="AB53" i="42"/>
  <c r="AB52" i="42"/>
  <c r="AQ62" i="42"/>
  <c r="AQ53" i="42"/>
  <c r="AQ52" i="42"/>
  <c r="V62" i="42"/>
  <c r="V52" i="42"/>
  <c r="V53" i="42"/>
  <c r="AI62" i="42"/>
  <c r="AI53" i="42"/>
  <c r="AI52" i="42"/>
  <c r="D62" i="42"/>
  <c r="D53" i="42"/>
  <c r="D52" i="42"/>
  <c r="AT62" i="42"/>
  <c r="AT52" i="42"/>
  <c r="AT53" i="42"/>
  <c r="F62" i="42"/>
  <c r="F52" i="42"/>
  <c r="F53" i="42"/>
  <c r="AV62" i="42"/>
  <c r="AV53" i="42"/>
  <c r="AV52" i="42"/>
  <c r="W62" i="42"/>
  <c r="W53" i="42"/>
  <c r="W52" i="42"/>
  <c r="U62" i="42"/>
  <c r="U52" i="42"/>
  <c r="U53" i="42"/>
  <c r="AP53" i="42"/>
  <c r="AP62" i="42"/>
  <c r="AP52" i="42"/>
  <c r="R53" i="42"/>
  <c r="R52" i="42"/>
  <c r="R62" i="42"/>
  <c r="H62" i="42"/>
  <c r="H53" i="42"/>
  <c r="H52" i="42"/>
  <c r="AW53" i="42"/>
  <c r="AW62" i="42"/>
  <c r="AW52" i="42"/>
  <c r="AO53" i="42"/>
  <c r="AO52" i="42"/>
  <c r="AO62" i="42"/>
  <c r="AG53" i="42"/>
  <c r="AG62" i="42"/>
  <c r="AG52" i="42"/>
  <c r="AX53" i="42"/>
  <c r="AX62" i="42"/>
  <c r="AX52" i="42"/>
  <c r="AH53" i="42"/>
  <c r="AH52" i="42"/>
  <c r="AH62" i="42"/>
  <c r="J53" i="42"/>
  <c r="J62" i="42"/>
  <c r="J52" i="42"/>
  <c r="T62" i="42"/>
  <c r="T53" i="42"/>
  <c r="T52" i="42"/>
  <c r="AJ62" i="42"/>
  <c r="AJ53" i="42"/>
  <c r="AJ52" i="42"/>
  <c r="C62" i="42"/>
  <c r="C53" i="42"/>
  <c r="C52" i="42"/>
  <c r="X62" i="42"/>
  <c r="X53" i="42"/>
  <c r="X52" i="42"/>
  <c r="AU62" i="42"/>
  <c r="AU53" i="42"/>
  <c r="AU52" i="42"/>
  <c r="O62" i="42"/>
  <c r="O53" i="42"/>
  <c r="O52" i="42"/>
  <c r="K62" i="42"/>
  <c r="K53" i="42"/>
  <c r="K52" i="42"/>
  <c r="AF62" i="42"/>
  <c r="AF53" i="42"/>
  <c r="AF52" i="42"/>
  <c r="G62" i="42"/>
  <c r="G53" i="42"/>
  <c r="G52" i="42"/>
  <c r="BA64" i="41"/>
  <c r="BA67" i="41" s="1"/>
  <c r="BA58" i="41"/>
  <c r="BA66" i="41" s="1"/>
  <c r="BA69" i="41" s="1"/>
  <c r="BA57" i="41"/>
  <c r="BA65" i="41" s="1"/>
  <c r="BA68" i="41" s="1"/>
  <c r="BA72" i="41" s="1"/>
  <c r="AK64" i="41"/>
  <c r="AK67" i="41" s="1"/>
  <c r="AK58" i="41"/>
  <c r="AK66" i="41" s="1"/>
  <c r="AK69" i="41" s="1"/>
  <c r="AK57" i="41"/>
  <c r="AK65" i="41" s="1"/>
  <c r="AK68" i="41" s="1"/>
  <c r="AK72" i="41" s="1"/>
  <c r="U64" i="41"/>
  <c r="U67" i="41" s="1"/>
  <c r="U58" i="41"/>
  <c r="U66" i="41" s="1"/>
  <c r="U69" i="41" s="1"/>
  <c r="U57" i="41"/>
  <c r="U65" i="41" s="1"/>
  <c r="U68" i="41" s="1"/>
  <c r="U72" i="41" s="1"/>
  <c r="E64" i="41"/>
  <c r="E67" i="41" s="1"/>
  <c r="E58" i="41"/>
  <c r="E66" i="41" s="1"/>
  <c r="E69" i="41" s="1"/>
  <c r="E57" i="41"/>
  <c r="E65" i="41" s="1"/>
  <c r="E68" i="41" s="1"/>
  <c r="E72" i="41" s="1"/>
  <c r="AN64" i="41"/>
  <c r="AN67" i="41" s="1"/>
  <c r="AN58" i="41"/>
  <c r="AN66" i="41" s="1"/>
  <c r="AN69" i="41" s="1"/>
  <c r="AN57" i="41"/>
  <c r="AN65" i="41" s="1"/>
  <c r="AN68" i="41" s="1"/>
  <c r="AN72" i="41" s="1"/>
  <c r="X64" i="41"/>
  <c r="X67" i="41" s="1"/>
  <c r="X58" i="41"/>
  <c r="X66" i="41" s="1"/>
  <c r="X69" i="41" s="1"/>
  <c r="X57" i="41"/>
  <c r="X65" i="41" s="1"/>
  <c r="X68" i="41" s="1"/>
  <c r="X72" i="41" s="1"/>
  <c r="H64" i="41"/>
  <c r="H67" i="41" s="1"/>
  <c r="H58" i="41"/>
  <c r="H66" i="41" s="1"/>
  <c r="H69" i="41" s="1"/>
  <c r="H57" i="41"/>
  <c r="H65" i="41" s="1"/>
  <c r="H68" i="41" s="1"/>
  <c r="H72" i="41" s="1"/>
  <c r="AI58" i="41"/>
  <c r="AI66" i="41" s="1"/>
  <c r="AI69" i="41" s="1"/>
  <c r="AI64" i="41"/>
  <c r="AI67" i="41" s="1"/>
  <c r="AI57" i="41"/>
  <c r="AI65" i="41" s="1"/>
  <c r="AI68" i="41" s="1"/>
  <c r="AI72" i="41" s="1"/>
  <c r="C58" i="41"/>
  <c r="C66" i="41" s="1"/>
  <c r="C69" i="41" s="1"/>
  <c r="C64" i="41"/>
  <c r="C67" i="41" s="1"/>
  <c r="C57" i="41"/>
  <c r="C65" i="41" s="1"/>
  <c r="C68" i="41" s="1"/>
  <c r="C72" i="41" s="1"/>
  <c r="Z58" i="41"/>
  <c r="Z66" i="41" s="1"/>
  <c r="Z69" i="41" s="1"/>
  <c r="Z64" i="41"/>
  <c r="Z67" i="41" s="1"/>
  <c r="Z57" i="41"/>
  <c r="Z65" i="41" s="1"/>
  <c r="Z68" i="41" s="1"/>
  <c r="Z72" i="41" s="1"/>
  <c r="AM64" i="41"/>
  <c r="AM67" i="41" s="1"/>
  <c r="AM57" i="41"/>
  <c r="AM65" i="41" s="1"/>
  <c r="AM68" i="41" s="1"/>
  <c r="AM72" i="41" s="1"/>
  <c r="AM58" i="41"/>
  <c r="AM66" i="41" s="1"/>
  <c r="AM69" i="41" s="1"/>
  <c r="G64" i="41"/>
  <c r="G67" i="41" s="1"/>
  <c r="G57" i="41"/>
  <c r="G65" i="41" s="1"/>
  <c r="G68" i="41" s="1"/>
  <c r="G72" i="41" s="1"/>
  <c r="G58" i="41"/>
  <c r="G66" i="41" s="1"/>
  <c r="G69" i="41" s="1"/>
  <c r="V64" i="41"/>
  <c r="V67" i="41" s="1"/>
  <c r="V57" i="41"/>
  <c r="V65" i="41" s="1"/>
  <c r="V68" i="41" s="1"/>
  <c r="V72" i="41" s="1"/>
  <c r="V58" i="41"/>
  <c r="V66" i="41" s="1"/>
  <c r="V69" i="41" s="1"/>
  <c r="F64" i="41"/>
  <c r="F67" i="41" s="1"/>
  <c r="F57" i="41"/>
  <c r="F65" i="41" s="1"/>
  <c r="F68" i="41" s="1"/>
  <c r="F72" i="41" s="1"/>
  <c r="F58" i="41"/>
  <c r="F66" i="41" s="1"/>
  <c r="F69" i="41" s="1"/>
  <c r="AW64" i="41"/>
  <c r="AW67" i="41" s="1"/>
  <c r="AW58" i="41"/>
  <c r="AW66" i="41" s="1"/>
  <c r="AW69" i="41" s="1"/>
  <c r="AW57" i="41"/>
  <c r="AW65" i="41" s="1"/>
  <c r="AW68" i="41" s="1"/>
  <c r="AW72" i="41" s="1"/>
  <c r="AO64" i="41"/>
  <c r="AO67" i="41" s="1"/>
  <c r="AO58" i="41"/>
  <c r="AO66" i="41" s="1"/>
  <c r="AO69" i="41" s="1"/>
  <c r="AO57" i="41"/>
  <c r="AO65" i="41" s="1"/>
  <c r="AO68" i="41" s="1"/>
  <c r="AO72" i="41" s="1"/>
  <c r="AG64" i="41"/>
  <c r="AG67" i="41" s="1"/>
  <c r="AG58" i="41"/>
  <c r="AG66" i="41" s="1"/>
  <c r="AG69" i="41" s="1"/>
  <c r="AG57" i="41"/>
  <c r="AG65" i="41" s="1"/>
  <c r="AG68" i="41" s="1"/>
  <c r="AG72" i="41" s="1"/>
  <c r="Y64" i="41"/>
  <c r="Y67" i="41" s="1"/>
  <c r="Y58" i="41"/>
  <c r="Y66" i="41" s="1"/>
  <c r="Y69" i="41" s="1"/>
  <c r="Y57" i="41"/>
  <c r="Y65" i="41" s="1"/>
  <c r="Y68" i="41" s="1"/>
  <c r="Y72" i="41" s="1"/>
  <c r="Q64" i="41"/>
  <c r="Q67" i="41" s="1"/>
  <c r="Q58" i="41"/>
  <c r="Q66" i="41" s="1"/>
  <c r="Q69" i="41" s="1"/>
  <c r="Q57" i="41"/>
  <c r="Q65" i="41" s="1"/>
  <c r="Q68" i="41" s="1"/>
  <c r="Q72" i="41" s="1"/>
  <c r="I64" i="41"/>
  <c r="I67" i="41" s="1"/>
  <c r="I58" i="41"/>
  <c r="I66" i="41" s="1"/>
  <c r="I69" i="41" s="1"/>
  <c r="I57" i="41"/>
  <c r="I65" i="41" s="1"/>
  <c r="I68" i="41" s="1"/>
  <c r="I72" i="41" s="1"/>
  <c r="AT64" i="41"/>
  <c r="AT67" i="41" s="1"/>
  <c r="AT57" i="41"/>
  <c r="AT65" i="41" s="1"/>
  <c r="AT68" i="41" s="1"/>
  <c r="AT72" i="41" s="1"/>
  <c r="AT58" i="41"/>
  <c r="AT66" i="41" s="1"/>
  <c r="AT69" i="41" s="1"/>
  <c r="AD58" i="41"/>
  <c r="AD66" i="41" s="1"/>
  <c r="AD69" i="41" s="1"/>
  <c r="AD64" i="41"/>
  <c r="AD67" i="41" s="1"/>
  <c r="AD57" i="41"/>
  <c r="AD65" i="41" s="1"/>
  <c r="AD68" i="41" s="1"/>
  <c r="AD72" i="41" s="1"/>
  <c r="N58" i="41"/>
  <c r="N66" i="41" s="1"/>
  <c r="N69" i="41" s="1"/>
  <c r="N64" i="41"/>
  <c r="N67" i="41" s="1"/>
  <c r="N57" i="41"/>
  <c r="N65" i="41" s="1"/>
  <c r="N68" i="41" s="1"/>
  <c r="N72" i="41" s="1"/>
  <c r="AZ64" i="41"/>
  <c r="AZ67" i="41" s="1"/>
  <c r="AZ58" i="41"/>
  <c r="AZ66" i="41" s="1"/>
  <c r="AZ69" i="41" s="1"/>
  <c r="AZ57" i="41"/>
  <c r="AZ65" i="41" s="1"/>
  <c r="AZ68" i="41" s="1"/>
  <c r="AZ72" i="41" s="1"/>
  <c r="AR64" i="41"/>
  <c r="AR67" i="41" s="1"/>
  <c r="AR58" i="41"/>
  <c r="AR66" i="41" s="1"/>
  <c r="AR69" i="41" s="1"/>
  <c r="AR57" i="41"/>
  <c r="AR65" i="41" s="1"/>
  <c r="AR68" i="41" s="1"/>
  <c r="AR72" i="41" s="1"/>
  <c r="AJ64" i="41"/>
  <c r="AJ67" i="41" s="1"/>
  <c r="AJ58" i="41"/>
  <c r="AJ66" i="41" s="1"/>
  <c r="AJ69" i="41" s="1"/>
  <c r="AJ57" i="41"/>
  <c r="AJ65" i="41" s="1"/>
  <c r="AJ68" i="41" s="1"/>
  <c r="AJ72" i="41" s="1"/>
  <c r="AB64" i="41"/>
  <c r="AB67" i="41" s="1"/>
  <c r="AB58" i="41"/>
  <c r="AB66" i="41" s="1"/>
  <c r="AB69" i="41" s="1"/>
  <c r="AB57" i="41"/>
  <c r="AB65" i="41" s="1"/>
  <c r="AB68" i="41" s="1"/>
  <c r="AB72" i="41" s="1"/>
  <c r="T64" i="41"/>
  <c r="T67" i="41" s="1"/>
  <c r="T58" i="41"/>
  <c r="T66" i="41" s="1"/>
  <c r="T69" i="41" s="1"/>
  <c r="T57" i="41"/>
  <c r="T65" i="41" s="1"/>
  <c r="T68" i="41" s="1"/>
  <c r="T72" i="41" s="1"/>
  <c r="L64" i="41"/>
  <c r="L67" i="41" s="1"/>
  <c r="L58" i="41"/>
  <c r="L66" i="41" s="1"/>
  <c r="L69" i="41" s="1"/>
  <c r="L57" i="41"/>
  <c r="L65" i="41" s="1"/>
  <c r="L68" i="41" s="1"/>
  <c r="L72" i="41" s="1"/>
  <c r="D64" i="41"/>
  <c r="D67" i="41" s="1"/>
  <c r="D58" i="41"/>
  <c r="D66" i="41" s="1"/>
  <c r="D69" i="41" s="1"/>
  <c r="D57" i="41"/>
  <c r="D65" i="41" s="1"/>
  <c r="D68" i="41" s="1"/>
  <c r="D72" i="41" s="1"/>
  <c r="AQ58" i="41"/>
  <c r="AQ66" i="41" s="1"/>
  <c r="AQ69" i="41" s="1"/>
  <c r="AQ64" i="41"/>
  <c r="AQ67" i="41" s="1"/>
  <c r="AQ57" i="41"/>
  <c r="AQ65" i="41" s="1"/>
  <c r="AQ68" i="41" s="1"/>
  <c r="AQ72" i="41" s="1"/>
  <c r="AA58" i="41"/>
  <c r="AA66" i="41" s="1"/>
  <c r="AA69" i="41" s="1"/>
  <c r="AA64" i="41"/>
  <c r="AA67" i="41" s="1"/>
  <c r="AA57" i="41"/>
  <c r="AA65" i="41" s="1"/>
  <c r="AA68" i="41" s="1"/>
  <c r="AA72" i="41" s="1"/>
  <c r="K58" i="41"/>
  <c r="K66" i="41" s="1"/>
  <c r="K69" i="41" s="1"/>
  <c r="K57" i="41"/>
  <c r="K65" i="41" s="1"/>
  <c r="K68" i="41" s="1"/>
  <c r="K72" i="41" s="1"/>
  <c r="K64" i="41"/>
  <c r="K67" i="41" s="1"/>
  <c r="AS64" i="41"/>
  <c r="AS67" i="41" s="1"/>
  <c r="AS58" i="41"/>
  <c r="AS66" i="41" s="1"/>
  <c r="AS69" i="41" s="1"/>
  <c r="AS57" i="41"/>
  <c r="AS65" i="41" s="1"/>
  <c r="AS68" i="41" s="1"/>
  <c r="AS72" i="41" s="1"/>
  <c r="AC64" i="41"/>
  <c r="AC67" i="41" s="1"/>
  <c r="AC58" i="41"/>
  <c r="AC66" i="41" s="1"/>
  <c r="AC69" i="41" s="1"/>
  <c r="AC57" i="41"/>
  <c r="AC65" i="41" s="1"/>
  <c r="AC68" i="41" s="1"/>
  <c r="AC72" i="41" s="1"/>
  <c r="M64" i="41"/>
  <c r="M67" i="41" s="1"/>
  <c r="M58" i="41"/>
  <c r="M66" i="41" s="1"/>
  <c r="M69" i="41" s="1"/>
  <c r="M57" i="41"/>
  <c r="M65" i="41" s="1"/>
  <c r="M68" i="41" s="1"/>
  <c r="M72" i="41" s="1"/>
  <c r="AV64" i="41"/>
  <c r="AV67" i="41" s="1"/>
  <c r="AV58" i="41"/>
  <c r="AV66" i="41" s="1"/>
  <c r="AV69" i="41" s="1"/>
  <c r="AV57" i="41"/>
  <c r="AV65" i="41" s="1"/>
  <c r="AV68" i="41" s="1"/>
  <c r="AV72" i="41" s="1"/>
  <c r="AF64" i="41"/>
  <c r="AF67" i="41" s="1"/>
  <c r="AF58" i="41"/>
  <c r="AF66" i="41" s="1"/>
  <c r="AF69" i="41" s="1"/>
  <c r="AF57" i="41"/>
  <c r="AF65" i="41" s="1"/>
  <c r="AF68" i="41" s="1"/>
  <c r="AF72" i="41" s="1"/>
  <c r="P64" i="41"/>
  <c r="P67" i="41" s="1"/>
  <c r="P58" i="41"/>
  <c r="P66" i="41" s="1"/>
  <c r="P69" i="41" s="1"/>
  <c r="P57" i="41"/>
  <c r="P65" i="41" s="1"/>
  <c r="P68" i="41" s="1"/>
  <c r="P72" i="41" s="1"/>
  <c r="AY58" i="41"/>
  <c r="AY66" i="41" s="1"/>
  <c r="AY69" i="41" s="1"/>
  <c r="AY64" i="41"/>
  <c r="AY67" i="41" s="1"/>
  <c r="AY57" i="41"/>
  <c r="AY65" i="41" s="1"/>
  <c r="AY68" i="41" s="1"/>
  <c r="AY72" i="41" s="1"/>
  <c r="S58" i="41"/>
  <c r="S66" i="41" s="1"/>
  <c r="S69" i="41" s="1"/>
  <c r="S64" i="41"/>
  <c r="S67" i="41" s="1"/>
  <c r="S57" i="41"/>
  <c r="S65" i="41" s="1"/>
  <c r="S68" i="41" s="1"/>
  <c r="S72" i="41" s="1"/>
  <c r="AP64" i="41"/>
  <c r="AP67" i="41" s="1"/>
  <c r="AP58" i="41"/>
  <c r="AP66" i="41" s="1"/>
  <c r="AP69" i="41" s="1"/>
  <c r="AP57" i="41"/>
  <c r="AP65" i="41" s="1"/>
  <c r="AP68" i="41" s="1"/>
  <c r="AP72" i="41" s="1"/>
  <c r="J57" i="41"/>
  <c r="J65" i="41" s="1"/>
  <c r="J68" i="41" s="1"/>
  <c r="J72" i="41" s="1"/>
  <c r="J58" i="41"/>
  <c r="J66" i="41" s="1"/>
  <c r="J69" i="41" s="1"/>
  <c r="J64" i="41"/>
  <c r="J67" i="41" s="1"/>
  <c r="W64" i="41"/>
  <c r="W67" i="41" s="1"/>
  <c r="W57" i="41"/>
  <c r="W65" i="41" s="1"/>
  <c r="W68" i="41" s="1"/>
  <c r="W72" i="41" s="1"/>
  <c r="W58" i="41"/>
  <c r="W66" i="41" s="1"/>
  <c r="W69" i="41" s="1"/>
  <c r="AL64" i="41"/>
  <c r="AL67" i="41" s="1"/>
  <c r="AL57" i="41"/>
  <c r="AL65" i="41" s="1"/>
  <c r="AL68" i="41" s="1"/>
  <c r="AL72" i="41" s="1"/>
  <c r="AL58" i="41"/>
  <c r="AL66" i="41" s="1"/>
  <c r="AL69" i="41" s="1"/>
  <c r="AU64" i="41"/>
  <c r="AU67" i="41" s="1"/>
  <c r="AU57" i="41"/>
  <c r="AU65" i="41" s="1"/>
  <c r="AU68" i="41" s="1"/>
  <c r="AU72" i="41" s="1"/>
  <c r="AU58" i="41"/>
  <c r="AU66" i="41" s="1"/>
  <c r="AU69" i="41" s="1"/>
  <c r="AE64" i="41"/>
  <c r="AE67" i="41" s="1"/>
  <c r="AE57" i="41"/>
  <c r="AE65" i="41" s="1"/>
  <c r="AE68" i="41" s="1"/>
  <c r="AE72" i="41" s="1"/>
  <c r="AE58" i="41"/>
  <c r="AE66" i="41" s="1"/>
  <c r="AE69" i="41" s="1"/>
  <c r="O64" i="41"/>
  <c r="O67" i="41" s="1"/>
  <c r="O57" i="41"/>
  <c r="O65" i="41" s="1"/>
  <c r="O68" i="41" s="1"/>
  <c r="O72" i="41" s="1"/>
  <c r="O58" i="41"/>
  <c r="O66" i="41" s="1"/>
  <c r="O69" i="41" s="1"/>
  <c r="AX57" i="41"/>
  <c r="AX65" i="41" s="1"/>
  <c r="AX68" i="41" s="1"/>
  <c r="AX72" i="41" s="1"/>
  <c r="AX58" i="41"/>
  <c r="AX66" i="41" s="1"/>
  <c r="AX69" i="41" s="1"/>
  <c r="AX64" i="41"/>
  <c r="AX67" i="41" s="1"/>
  <c r="AH57" i="41"/>
  <c r="AH65" i="41" s="1"/>
  <c r="AH68" i="41" s="1"/>
  <c r="AH72" i="41" s="1"/>
  <c r="AH58" i="41"/>
  <c r="AH66" i="41" s="1"/>
  <c r="AH69" i="41" s="1"/>
  <c r="AH64" i="41"/>
  <c r="AH67" i="41" s="1"/>
  <c r="R64" i="41"/>
  <c r="R67" i="41" s="1"/>
  <c r="R58" i="41"/>
  <c r="R66" i="41" s="1"/>
  <c r="R69" i="41" s="1"/>
  <c r="R57" i="41"/>
  <c r="R65" i="41" s="1"/>
  <c r="R68" i="41" s="1"/>
  <c r="R72" i="41" s="1"/>
  <c r="O61" i="40"/>
  <c r="O64" i="40" s="1"/>
  <c r="O59" i="40"/>
  <c r="O62" i="40" s="1"/>
  <c r="AG59" i="40"/>
  <c r="AG62" i="40" s="1"/>
  <c r="AG60" i="40"/>
  <c r="AG63" i="40" s="1"/>
  <c r="AG67" i="40" s="1"/>
  <c r="AV59" i="40"/>
  <c r="AV62" i="40" s="1"/>
  <c r="AV60" i="40"/>
  <c r="AV63" i="40" s="1"/>
  <c r="AV67" i="40" s="1"/>
  <c r="P61" i="40"/>
  <c r="P64" i="40" s="1"/>
  <c r="P59" i="40"/>
  <c r="P62" i="40" s="1"/>
  <c r="AK59" i="40"/>
  <c r="AK62" i="40" s="1"/>
  <c r="AK61" i="40"/>
  <c r="AK64" i="40" s="1"/>
  <c r="E59" i="40"/>
  <c r="E62" i="40" s="1"/>
  <c r="AM59" i="40"/>
  <c r="AM62" i="40" s="1"/>
  <c r="AE61" i="40"/>
  <c r="AE64" i="40" s="1"/>
  <c r="AE59" i="40"/>
  <c r="AE62" i="40" s="1"/>
  <c r="AE60" i="40"/>
  <c r="AE63" i="40" s="1"/>
  <c r="AE67" i="40" s="1"/>
  <c r="AX59" i="40"/>
  <c r="AX62" i="40" s="1"/>
  <c r="AH59" i="40"/>
  <c r="AH62" i="40" s="1"/>
  <c r="R59" i="40"/>
  <c r="R62" i="40" s="1"/>
  <c r="R61" i="40"/>
  <c r="R64" i="40" s="1"/>
  <c r="B62" i="40"/>
  <c r="B53" i="40"/>
  <c r="B61" i="40" s="1"/>
  <c r="B64" i="40" s="1"/>
  <c r="B52" i="40"/>
  <c r="B60" i="40" s="1"/>
  <c r="B63" i="40" s="1"/>
  <c r="B67" i="40" s="1"/>
  <c r="L59" i="40"/>
  <c r="L62" i="40" s="1"/>
  <c r="AA59" i="40"/>
  <c r="AA62" i="40" s="1"/>
  <c r="S59" i="40"/>
  <c r="S62" i="40" s="1"/>
  <c r="S61" i="40"/>
  <c r="S64" i="40" s="1"/>
  <c r="K59" i="40"/>
  <c r="K62" i="40" s="1"/>
  <c r="K60" i="40"/>
  <c r="K63" i="40" s="1"/>
  <c r="K67" i="40" s="1"/>
  <c r="C59" i="40"/>
  <c r="C62" i="40" s="1"/>
  <c r="AO59" i="40"/>
  <c r="AO62" i="40" s="1"/>
  <c r="Y59" i="40"/>
  <c r="Y62" i="40" s="1"/>
  <c r="I59" i="40"/>
  <c r="I62" i="40" s="1"/>
  <c r="AN59" i="40"/>
  <c r="AN62" i="40" s="1"/>
  <c r="H59" i="40"/>
  <c r="H62" i="40" s="1"/>
  <c r="AS59" i="40"/>
  <c r="AS62" i="40" s="1"/>
  <c r="M59" i="40"/>
  <c r="M62" i="40" s="1"/>
  <c r="AZ59" i="40"/>
  <c r="AZ62" i="40" s="1"/>
  <c r="AZ61" i="40"/>
  <c r="AZ64" i="40" s="1"/>
  <c r="AJ59" i="40"/>
  <c r="AJ62" i="40" s="1"/>
  <c r="T59" i="40"/>
  <c r="T62" i="40" s="1"/>
  <c r="T61" i="40"/>
  <c r="T64" i="40" s="1"/>
  <c r="D59" i="40"/>
  <c r="D62" i="40" s="1"/>
  <c r="D60" i="40"/>
  <c r="D63" i="40" s="1"/>
  <c r="D67" i="40" s="1"/>
  <c r="D61" i="40"/>
  <c r="D64" i="40" s="1"/>
  <c r="W59" i="40"/>
  <c r="W62" i="40" s="1"/>
  <c r="G59" i="40"/>
  <c r="G62" i="40" s="1"/>
  <c r="AW59" i="40"/>
  <c r="AW62" i="40" s="1"/>
  <c r="AW60" i="40"/>
  <c r="AW63" i="40" s="1"/>
  <c r="AW67" i="40" s="1"/>
  <c r="Q59" i="40"/>
  <c r="Q62" i="40" s="1"/>
  <c r="Q61" i="40"/>
  <c r="Q64" i="40" s="1"/>
  <c r="Q60" i="40"/>
  <c r="Q63" i="40" s="1"/>
  <c r="Q67" i="40" s="1"/>
  <c r="AF61" i="40"/>
  <c r="AF64" i="40" s="1"/>
  <c r="AF59" i="40"/>
  <c r="AF62" i="40" s="1"/>
  <c r="AF60" i="40"/>
  <c r="AF63" i="40" s="1"/>
  <c r="AF67" i="40" s="1"/>
  <c r="BA59" i="40"/>
  <c r="BA62" i="40" s="1"/>
  <c r="BA60" i="40"/>
  <c r="BA63" i="40" s="1"/>
  <c r="BA67" i="40" s="1"/>
  <c r="AR59" i="40"/>
  <c r="AR62" i="40" s="1"/>
  <c r="AB59" i="40"/>
  <c r="AB62" i="40" s="1"/>
  <c r="AB61" i="40"/>
  <c r="AB64" i="40" s="1"/>
  <c r="AU59" i="40"/>
  <c r="AU62" i="40" s="1"/>
  <c r="AU60" i="40"/>
  <c r="AU63" i="40" s="1"/>
  <c r="AU67" i="40" s="1"/>
  <c r="AP59" i="40"/>
  <c r="AP62" i="40" s="1"/>
  <c r="Z59" i="40"/>
  <c r="Z62" i="40" s="1"/>
  <c r="Z60" i="40"/>
  <c r="Z63" i="40" s="1"/>
  <c r="Z67" i="40" s="1"/>
  <c r="J59" i="40"/>
  <c r="J62" i="40" s="1"/>
  <c r="U59" i="40"/>
  <c r="U62" i="40" s="1"/>
  <c r="AI68" i="40"/>
  <c r="AT59" i="40"/>
  <c r="AT62" i="40" s="1"/>
  <c r="AT61" i="40"/>
  <c r="AT64" i="40" s="1"/>
  <c r="AT60" i="40"/>
  <c r="AT63" i="40" s="1"/>
  <c r="AT67" i="40" s="1"/>
  <c r="AL59" i="40"/>
  <c r="AL62" i="40" s="1"/>
  <c r="AD59" i="40"/>
  <c r="AD62" i="40" s="1"/>
  <c r="V59" i="40"/>
  <c r="V62" i="40" s="1"/>
  <c r="N59" i="40"/>
  <c r="N62" i="40" s="1"/>
  <c r="F59" i="40"/>
  <c r="F62" i="40" s="1"/>
  <c r="X59" i="40"/>
  <c r="X62" i="40" s="1"/>
  <c r="AC59" i="40"/>
  <c r="AC62" i="40" s="1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W69" i="39"/>
  <c r="X69" i="39"/>
  <c r="Y69" i="39"/>
  <c r="Z69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O69" i="39"/>
  <c r="AP69" i="39"/>
  <c r="AQ69" i="39"/>
  <c r="AR69" i="39"/>
  <c r="AS69" i="39"/>
  <c r="AT69" i="39"/>
  <c r="AU69" i="39"/>
  <c r="AV69" i="39"/>
  <c r="AW69" i="39"/>
  <c r="AX69" i="39"/>
  <c r="AY69" i="39"/>
  <c r="AZ69" i="39"/>
  <c r="BA69" i="39"/>
  <c r="BB69" i="39"/>
  <c r="C69" i="39"/>
  <c r="BC71" i="39"/>
  <c r="BC72" i="39"/>
  <c r="BC73" i="39"/>
  <c r="BC70" i="39"/>
  <c r="BC68" i="39"/>
  <c r="BC67" i="39"/>
  <c r="BC66" i="39"/>
  <c r="BC65" i="39"/>
  <c r="BC64" i="39"/>
  <c r="BC63" i="39"/>
  <c r="BC62" i="39"/>
  <c r="BC61" i="39"/>
  <c r="BC60" i="39"/>
  <c r="BC59" i="39"/>
  <c r="BC58" i="39"/>
  <c r="BC57" i="39"/>
  <c r="BC56" i="39"/>
  <c r="BC55" i="39"/>
  <c r="BC54" i="39"/>
  <c r="BC53" i="39"/>
  <c r="BC52" i="39"/>
  <c r="BC51" i="39"/>
  <c r="BC50" i="39"/>
  <c r="BC49" i="39"/>
  <c r="BC48" i="39"/>
  <c r="BC47" i="39"/>
  <c r="BC46" i="39"/>
  <c r="BC45" i="39"/>
  <c r="BC44" i="39"/>
  <c r="BC43" i="39"/>
  <c r="BC42" i="39"/>
  <c r="BC41" i="39"/>
  <c r="BC40" i="39"/>
  <c r="BC39" i="39"/>
  <c r="BC38" i="39"/>
  <c r="BC37" i="39"/>
  <c r="BC36" i="39"/>
  <c r="BC35" i="39"/>
  <c r="BC34" i="39"/>
  <c r="BC33" i="39"/>
  <c r="BC32" i="39"/>
  <c r="BC31" i="39"/>
  <c r="BC30" i="39"/>
  <c r="BC29" i="39"/>
  <c r="BC28" i="39"/>
  <c r="BC27" i="39"/>
  <c r="BC26" i="39"/>
  <c r="BC25" i="39"/>
  <c r="BC24" i="39"/>
  <c r="BC23" i="39"/>
  <c r="BC22" i="39"/>
  <c r="BC21" i="39"/>
  <c r="BC20" i="39"/>
  <c r="BC19" i="39"/>
  <c r="BC18" i="39"/>
  <c r="BC17" i="39"/>
  <c r="BC16" i="39"/>
  <c r="BC15" i="39"/>
  <c r="BC14" i="39"/>
  <c r="BC13" i="39"/>
  <c r="BC12" i="39"/>
  <c r="BC11" i="39"/>
  <c r="BC10" i="39"/>
  <c r="BC9" i="39"/>
  <c r="BC8" i="39"/>
  <c r="BC7" i="39"/>
  <c r="AQ69" i="40" l="1"/>
  <c r="O74" i="41"/>
  <c r="W74" i="41"/>
  <c r="D73" i="41"/>
  <c r="Y73" i="41"/>
  <c r="G74" i="41"/>
  <c r="M74" i="41"/>
  <c r="K73" i="41"/>
  <c r="T74" i="41"/>
  <c r="AZ74" i="41"/>
  <c r="I74" i="41"/>
  <c r="AO74" i="41"/>
  <c r="E74" i="41"/>
  <c r="AP73" i="41"/>
  <c r="AJ73" i="41"/>
  <c r="AY68" i="40"/>
  <c r="M69" i="40"/>
  <c r="I69" i="40"/>
  <c r="R69" i="40"/>
  <c r="Q74" i="41"/>
  <c r="AW74" i="41"/>
  <c r="U74" i="41"/>
  <c r="AC69" i="40"/>
  <c r="AD69" i="40"/>
  <c r="Y68" i="42"/>
  <c r="B66" i="41"/>
  <c r="B69" i="41" s="1"/>
  <c r="B74" i="41" s="1"/>
  <c r="B65" i="41"/>
  <c r="B68" i="41" s="1"/>
  <c r="B72" i="41" s="1"/>
  <c r="BA67" i="42"/>
  <c r="BA68" i="42"/>
  <c r="O61" i="42"/>
  <c r="O64" i="42" s="1"/>
  <c r="O69" i="42" s="1"/>
  <c r="C60" i="42"/>
  <c r="C63" i="42" s="1"/>
  <c r="C67" i="42" s="1"/>
  <c r="U60" i="42"/>
  <c r="U63" i="42" s="1"/>
  <c r="F61" i="42"/>
  <c r="F64" i="42" s="1"/>
  <c r="F69" i="42" s="1"/>
  <c r="AQ61" i="42"/>
  <c r="AQ64" i="42" s="1"/>
  <c r="AQ69" i="42" s="1"/>
  <c r="L61" i="42"/>
  <c r="L64" i="42" s="1"/>
  <c r="L69" i="42" s="1"/>
  <c r="AL61" i="42"/>
  <c r="AL64" i="42" s="1"/>
  <c r="AL69" i="42" s="1"/>
  <c r="Z61" i="42"/>
  <c r="Z64" i="42" s="1"/>
  <c r="Z69" i="42" s="1"/>
  <c r="AC61" i="42"/>
  <c r="AC64" i="42" s="1"/>
  <c r="AC69" i="42" s="1"/>
  <c r="AA61" i="42"/>
  <c r="AA64" i="42" s="1"/>
  <c r="AA69" i="42" s="1"/>
  <c r="AF60" i="42"/>
  <c r="AF63" i="42" s="1"/>
  <c r="X60" i="42"/>
  <c r="X63" i="42" s="1"/>
  <c r="AH60" i="42"/>
  <c r="AH63" i="42" s="1"/>
  <c r="AH67" i="42" s="1"/>
  <c r="AG61" i="42"/>
  <c r="AG64" i="42" s="1"/>
  <c r="AG69" i="42" s="1"/>
  <c r="H61" i="42"/>
  <c r="H64" i="42" s="1"/>
  <c r="H69" i="42" s="1"/>
  <c r="AV60" i="42"/>
  <c r="AV63" i="42" s="1"/>
  <c r="AV67" i="42" s="1"/>
  <c r="V60" i="42"/>
  <c r="V63" i="42" s="1"/>
  <c r="V67" i="42" s="1"/>
  <c r="M61" i="42"/>
  <c r="M64" i="42" s="1"/>
  <c r="M69" i="42" s="1"/>
  <c r="AL60" i="42"/>
  <c r="AL63" i="42" s="1"/>
  <c r="AZ60" i="42"/>
  <c r="AZ63" i="42" s="1"/>
  <c r="P61" i="42"/>
  <c r="P64" i="42" s="1"/>
  <c r="P69" i="42" s="1"/>
  <c r="G60" i="42"/>
  <c r="G63" i="42" s="1"/>
  <c r="G67" i="42" s="1"/>
  <c r="AF61" i="42"/>
  <c r="AF64" i="42" s="1"/>
  <c r="AF69" i="42" s="1"/>
  <c r="AU60" i="42"/>
  <c r="AU63" i="42" s="1"/>
  <c r="X61" i="42"/>
  <c r="X64" i="42" s="1"/>
  <c r="X69" i="42" s="1"/>
  <c r="T60" i="42"/>
  <c r="T63" i="42" s="1"/>
  <c r="T67" i="42" s="1"/>
  <c r="AH61" i="42"/>
  <c r="AH64" i="42" s="1"/>
  <c r="AH69" i="42" s="1"/>
  <c r="R60" i="42"/>
  <c r="R63" i="42" s="1"/>
  <c r="AP61" i="42"/>
  <c r="AP64" i="42" s="1"/>
  <c r="AP69" i="42" s="1"/>
  <c r="W60" i="42"/>
  <c r="W63" i="42" s="1"/>
  <c r="AV61" i="42"/>
  <c r="AV64" i="42" s="1"/>
  <c r="AV69" i="42" s="1"/>
  <c r="D60" i="42"/>
  <c r="D63" i="42" s="1"/>
  <c r="D67" i="42" s="1"/>
  <c r="AI61" i="42"/>
  <c r="AI64" i="42" s="1"/>
  <c r="AI69" i="42" s="1"/>
  <c r="AB60" i="42"/>
  <c r="AB63" i="42" s="1"/>
  <c r="M60" i="42"/>
  <c r="M63" i="42" s="1"/>
  <c r="AY60" i="42"/>
  <c r="AY63" i="42" s="1"/>
  <c r="AY67" i="42" s="1"/>
  <c r="N60" i="42"/>
  <c r="N63" i="42" s="1"/>
  <c r="N67" i="42" s="1"/>
  <c r="Z60" i="42"/>
  <c r="Z63" i="42" s="1"/>
  <c r="Z67" i="42" s="1"/>
  <c r="AR61" i="42"/>
  <c r="AR64" i="42" s="1"/>
  <c r="AR69" i="42" s="1"/>
  <c r="I61" i="42"/>
  <c r="I64" i="42" s="1"/>
  <c r="I69" i="42" s="1"/>
  <c r="AN60" i="42"/>
  <c r="AN63" i="42" s="1"/>
  <c r="AN67" i="42" s="1"/>
  <c r="AZ61" i="42"/>
  <c r="AZ64" i="42" s="1"/>
  <c r="AZ69" i="42" s="1"/>
  <c r="E61" i="42"/>
  <c r="E64" i="42" s="1"/>
  <c r="E69" i="42" s="1"/>
  <c r="AK60" i="42"/>
  <c r="AK63" i="42" s="1"/>
  <c r="AK67" i="42" s="1"/>
  <c r="Y61" i="42"/>
  <c r="Y64" i="42" s="1"/>
  <c r="Y69" i="42" s="1"/>
  <c r="K60" i="42"/>
  <c r="K63" i="42" s="1"/>
  <c r="AJ61" i="42"/>
  <c r="AJ64" i="42" s="1"/>
  <c r="AJ69" i="42" s="1"/>
  <c r="AO61" i="42"/>
  <c r="AO64" i="42" s="1"/>
  <c r="AO69" i="42" s="1"/>
  <c r="H60" i="42"/>
  <c r="H63" i="42" s="1"/>
  <c r="H67" i="42" s="1"/>
  <c r="AP60" i="42"/>
  <c r="AP63" i="42" s="1"/>
  <c r="AP67" i="42" s="1"/>
  <c r="AT60" i="42"/>
  <c r="AT63" i="42" s="1"/>
  <c r="V61" i="42"/>
  <c r="V64" i="42" s="1"/>
  <c r="V69" i="42" s="1"/>
  <c r="AM60" i="42"/>
  <c r="AM63" i="42" s="1"/>
  <c r="AM67" i="42" s="1"/>
  <c r="S61" i="42"/>
  <c r="S64" i="42" s="1"/>
  <c r="S69" i="42" s="1"/>
  <c r="I60" i="42"/>
  <c r="I63" i="42" s="1"/>
  <c r="I67" i="42" s="1"/>
  <c r="AE61" i="42"/>
  <c r="AE64" i="42" s="1"/>
  <c r="AE69" i="42" s="1"/>
  <c r="P60" i="42"/>
  <c r="P63" i="42" s="1"/>
  <c r="K61" i="42"/>
  <c r="K64" i="42" s="1"/>
  <c r="K69" i="42" s="1"/>
  <c r="C61" i="42"/>
  <c r="C64" i="42" s="1"/>
  <c r="C69" i="42" s="1"/>
  <c r="J60" i="42"/>
  <c r="J63" i="42" s="1"/>
  <c r="AX61" i="42"/>
  <c r="AX64" i="42" s="1"/>
  <c r="AX69" i="42" s="1"/>
  <c r="AW60" i="42"/>
  <c r="AW63" i="42" s="1"/>
  <c r="AW67" i="42" s="1"/>
  <c r="F60" i="42"/>
  <c r="F63" i="42" s="1"/>
  <c r="AI60" i="42"/>
  <c r="AI63" i="42" s="1"/>
  <c r="AI67" i="42" s="1"/>
  <c r="AM61" i="42"/>
  <c r="AM64" i="42" s="1"/>
  <c r="AM69" i="42" s="1"/>
  <c r="N61" i="42"/>
  <c r="N64" i="42" s="1"/>
  <c r="N69" i="42" s="1"/>
  <c r="AR60" i="42"/>
  <c r="AR63" i="42" s="1"/>
  <c r="Q61" i="42"/>
  <c r="Q64" i="42" s="1"/>
  <c r="Q69" i="42" s="1"/>
  <c r="AC60" i="42"/>
  <c r="AC63" i="42" s="1"/>
  <c r="AD61" i="42"/>
  <c r="AD64" i="42" s="1"/>
  <c r="AD69" i="42" s="1"/>
  <c r="G61" i="42"/>
  <c r="G64" i="42" s="1"/>
  <c r="G69" i="42" s="1"/>
  <c r="O60" i="42"/>
  <c r="O63" i="42" s="1"/>
  <c r="O67" i="42" s="1"/>
  <c r="AU61" i="42"/>
  <c r="AU64" i="42" s="1"/>
  <c r="AU69" i="42" s="1"/>
  <c r="AJ60" i="42"/>
  <c r="AJ63" i="42" s="1"/>
  <c r="AJ67" i="42" s="1"/>
  <c r="T61" i="42"/>
  <c r="T64" i="42" s="1"/>
  <c r="T69" i="42" s="1"/>
  <c r="J61" i="42"/>
  <c r="J64" i="42" s="1"/>
  <c r="J69" i="42" s="1"/>
  <c r="AX60" i="42"/>
  <c r="AX63" i="42" s="1"/>
  <c r="AG60" i="42"/>
  <c r="AG63" i="42" s="1"/>
  <c r="AO60" i="42"/>
  <c r="AO63" i="42" s="1"/>
  <c r="AW61" i="42"/>
  <c r="AW64" i="42" s="1"/>
  <c r="AW69" i="42" s="1"/>
  <c r="R61" i="42"/>
  <c r="R64" i="42" s="1"/>
  <c r="R69" i="42" s="1"/>
  <c r="U61" i="42"/>
  <c r="U64" i="42" s="1"/>
  <c r="U69" i="42" s="1"/>
  <c r="W61" i="42"/>
  <c r="W64" i="42" s="1"/>
  <c r="W69" i="42" s="1"/>
  <c r="AT61" i="42"/>
  <c r="AT64" i="42" s="1"/>
  <c r="AT69" i="42" s="1"/>
  <c r="D61" i="42"/>
  <c r="D64" i="42" s="1"/>
  <c r="D69" i="42" s="1"/>
  <c r="AQ60" i="42"/>
  <c r="AQ63" i="42" s="1"/>
  <c r="AQ67" i="42" s="1"/>
  <c r="AB61" i="42"/>
  <c r="AB64" i="42" s="1"/>
  <c r="AB69" i="42" s="1"/>
  <c r="L60" i="42"/>
  <c r="L63" i="42" s="1"/>
  <c r="L67" i="42" s="1"/>
  <c r="AY61" i="42"/>
  <c r="AY64" i="42" s="1"/>
  <c r="AY69" i="42" s="1"/>
  <c r="S60" i="42"/>
  <c r="S63" i="42" s="1"/>
  <c r="Q60" i="42"/>
  <c r="Q63" i="42" s="1"/>
  <c r="AE60" i="42"/>
  <c r="AE63" i="42" s="1"/>
  <c r="AN61" i="42"/>
  <c r="AN64" i="42" s="1"/>
  <c r="AN69" i="42" s="1"/>
  <c r="AS60" i="42"/>
  <c r="AS63" i="42" s="1"/>
  <c r="AA60" i="42"/>
  <c r="AA63" i="42" s="1"/>
  <c r="E60" i="42"/>
  <c r="E63" i="42" s="1"/>
  <c r="AD60" i="42"/>
  <c r="AD63" i="42" s="1"/>
  <c r="AK61" i="42"/>
  <c r="AK64" i="42" s="1"/>
  <c r="AK69" i="42" s="1"/>
  <c r="F69" i="40"/>
  <c r="N68" i="40"/>
  <c r="AL69" i="40"/>
  <c r="AT68" i="40"/>
  <c r="AP69" i="40"/>
  <c r="BA69" i="40"/>
  <c r="AO69" i="40"/>
  <c r="AX69" i="40"/>
  <c r="O69" i="40"/>
  <c r="J69" i="40"/>
  <c r="Z68" i="40"/>
  <c r="AR68" i="40"/>
  <c r="Q69" i="40"/>
  <c r="AW68" i="40"/>
  <c r="W68" i="40"/>
  <c r="T68" i="40"/>
  <c r="AZ69" i="40"/>
  <c r="AS68" i="40"/>
  <c r="Y68" i="40"/>
  <c r="C69" i="40"/>
  <c r="S68" i="40"/>
  <c r="AH68" i="40"/>
  <c r="E68" i="40"/>
  <c r="AV68" i="40"/>
  <c r="AG68" i="40"/>
  <c r="G69" i="40"/>
  <c r="N69" i="40"/>
  <c r="V68" i="40"/>
  <c r="AT69" i="40"/>
  <c r="U69" i="40"/>
  <c r="J68" i="40"/>
  <c r="Q68" i="40"/>
  <c r="AJ69" i="40"/>
  <c r="M68" i="40"/>
  <c r="I68" i="40"/>
  <c r="AA69" i="40"/>
  <c r="L69" i="40"/>
  <c r="B69" i="40"/>
  <c r="R68" i="40"/>
  <c r="AM69" i="40"/>
  <c r="R74" i="41"/>
  <c r="AU73" i="41"/>
  <c r="J74" i="41"/>
  <c r="P74" i="41"/>
  <c r="AF73" i="41"/>
  <c r="AC74" i="41"/>
  <c r="AS73" i="41"/>
  <c r="AQ73" i="41"/>
  <c r="AB74" i="41"/>
  <c r="N73" i="41"/>
  <c r="AD74" i="41"/>
  <c r="F73" i="41"/>
  <c r="Z74" i="41"/>
  <c r="H74" i="41"/>
  <c r="X73" i="41"/>
  <c r="AK73" i="41"/>
  <c r="R73" i="41"/>
  <c r="AX73" i="41"/>
  <c r="AL74" i="41"/>
  <c r="P73" i="41"/>
  <c r="AC73" i="41"/>
  <c r="AB73" i="41"/>
  <c r="AT74" i="41"/>
  <c r="Q73" i="41"/>
  <c r="AW73" i="41"/>
  <c r="V74" i="41"/>
  <c r="H73" i="41"/>
  <c r="U73" i="41"/>
  <c r="AV74" i="41"/>
  <c r="L74" i="41"/>
  <c r="AR74" i="41"/>
  <c r="AG74" i="41"/>
  <c r="AN74" i="41"/>
  <c r="BA74" i="41"/>
  <c r="B68" i="42"/>
  <c r="AY73" i="41"/>
  <c r="AQ74" i="41"/>
  <c r="AH73" i="41"/>
  <c r="AX74" i="41"/>
  <c r="O73" i="41"/>
  <c r="AU74" i="41"/>
  <c r="W73" i="41"/>
  <c r="S73" i="41"/>
  <c r="AY74" i="41"/>
  <c r="M73" i="41"/>
  <c r="AA74" i="41"/>
  <c r="T73" i="41"/>
  <c r="AZ73" i="41"/>
  <c r="I73" i="41"/>
  <c r="AO73" i="41"/>
  <c r="F74" i="41"/>
  <c r="G73" i="41"/>
  <c r="C73" i="41"/>
  <c r="AI74" i="41"/>
  <c r="E73" i="41"/>
  <c r="AE73" i="41"/>
  <c r="AA73" i="41"/>
  <c r="N74" i="41"/>
  <c r="AM73" i="41"/>
  <c r="AI73" i="41"/>
  <c r="AH74" i="41"/>
  <c r="AE74" i="41"/>
  <c r="AL73" i="41"/>
  <c r="J73" i="41"/>
  <c r="AP74" i="41"/>
  <c r="S74" i="41"/>
  <c r="AF74" i="41"/>
  <c r="AV73" i="41"/>
  <c r="AS74" i="41"/>
  <c r="K74" i="41"/>
  <c r="D74" i="41"/>
  <c r="L73" i="41"/>
  <c r="AJ74" i="41"/>
  <c r="AR73" i="41"/>
  <c r="AD73" i="41"/>
  <c r="AT73" i="41"/>
  <c r="Y74" i="41"/>
  <c r="AG73" i="41"/>
  <c r="V73" i="41"/>
  <c r="AM74" i="41"/>
  <c r="Z73" i="41"/>
  <c r="C74" i="41"/>
  <c r="X74" i="41"/>
  <c r="AN73" i="41"/>
  <c r="AK74" i="41"/>
  <c r="BA73" i="41"/>
  <c r="X68" i="40"/>
  <c r="K68" i="40"/>
  <c r="P68" i="40"/>
  <c r="X69" i="40"/>
  <c r="F68" i="40"/>
  <c r="AL68" i="40"/>
  <c r="U68" i="40"/>
  <c r="AU69" i="40"/>
  <c r="AR69" i="40"/>
  <c r="AF69" i="40"/>
  <c r="G68" i="40"/>
  <c r="W69" i="40"/>
  <c r="T69" i="40"/>
  <c r="AZ68" i="40"/>
  <c r="H68" i="40"/>
  <c r="AN69" i="40"/>
  <c r="C68" i="40"/>
  <c r="S69" i="40"/>
  <c r="B68" i="40"/>
  <c r="AE69" i="40"/>
  <c r="AK69" i="40"/>
  <c r="P69" i="40"/>
  <c r="O68" i="40"/>
  <c r="AU68" i="40"/>
  <c r="AB68" i="40"/>
  <c r="AF68" i="40"/>
  <c r="D68" i="40"/>
  <c r="AN68" i="40"/>
  <c r="AE68" i="40"/>
  <c r="AV69" i="40"/>
  <c r="AC68" i="40"/>
  <c r="V69" i="40"/>
  <c r="AD68" i="40"/>
  <c r="AQ68" i="40"/>
  <c r="Z69" i="40"/>
  <c r="AP68" i="40"/>
  <c r="AB69" i="40"/>
  <c r="BA68" i="40"/>
  <c r="AW69" i="40"/>
  <c r="D69" i="40"/>
  <c r="AJ68" i="40"/>
  <c r="AS69" i="40"/>
  <c r="H69" i="40"/>
  <c r="Y69" i="40"/>
  <c r="AO68" i="40"/>
  <c r="K69" i="40"/>
  <c r="AA68" i="40"/>
  <c r="L68" i="40"/>
  <c r="AH69" i="40"/>
  <c r="AX68" i="40"/>
  <c r="AM68" i="40"/>
  <c r="E69" i="40"/>
  <c r="AK68" i="40"/>
  <c r="AG69" i="40"/>
  <c r="BC69" i="39"/>
  <c r="B73" i="41" l="1"/>
  <c r="AQ68" i="42"/>
  <c r="V68" i="42"/>
  <c r="D68" i="42"/>
  <c r="N68" i="42"/>
  <c r="AV68" i="42"/>
  <c r="AH68" i="42"/>
  <c r="AM68" i="42"/>
  <c r="AY68" i="42"/>
  <c r="AK68" i="42"/>
  <c r="AJ68" i="42"/>
  <c r="AP68" i="42"/>
  <c r="AW68" i="42"/>
  <c r="Z68" i="42"/>
  <c r="I68" i="42"/>
  <c r="C68" i="42"/>
  <c r="AX67" i="42"/>
  <c r="AX68" i="42"/>
  <c r="AA67" i="42"/>
  <c r="AA68" i="42"/>
  <c r="AO67" i="42"/>
  <c r="AO68" i="42"/>
  <c r="AC67" i="42"/>
  <c r="AC68" i="42"/>
  <c r="F67" i="42"/>
  <c r="F68" i="42"/>
  <c r="E67" i="42"/>
  <c r="E68" i="42"/>
  <c r="AR67" i="42"/>
  <c r="AR68" i="42"/>
  <c r="AB67" i="42"/>
  <c r="AB68" i="42"/>
  <c r="W67" i="42"/>
  <c r="W68" i="42"/>
  <c r="AN68" i="42"/>
  <c r="O68" i="42"/>
  <c r="AE67" i="42"/>
  <c r="AE68" i="42"/>
  <c r="J67" i="42"/>
  <c r="J68" i="42"/>
  <c r="R67" i="42"/>
  <c r="R68" i="42"/>
  <c r="AU67" i="42"/>
  <c r="AU68" i="42"/>
  <c r="AZ67" i="42"/>
  <c r="AZ68" i="42"/>
  <c r="X67" i="42"/>
  <c r="X68" i="42"/>
  <c r="Q67" i="42"/>
  <c r="Q68" i="42"/>
  <c r="K67" i="42"/>
  <c r="K68" i="42"/>
  <c r="T68" i="42"/>
  <c r="S67" i="42"/>
  <c r="S68" i="42"/>
  <c r="P67" i="42"/>
  <c r="P68" i="42"/>
  <c r="AI68" i="42"/>
  <c r="G68" i="42"/>
  <c r="H68" i="42"/>
  <c r="L68" i="42"/>
  <c r="AD67" i="42"/>
  <c r="AD68" i="42"/>
  <c r="AS67" i="42"/>
  <c r="AS68" i="42"/>
  <c r="AG67" i="42"/>
  <c r="AG68" i="42"/>
  <c r="AT67" i="42"/>
  <c r="AT68" i="42"/>
  <c r="M67" i="42"/>
  <c r="M68" i="42"/>
  <c r="AL67" i="42"/>
  <c r="AL68" i="42"/>
  <c r="AF67" i="42"/>
  <c r="AF68" i="42"/>
  <c r="U67" i="42"/>
  <c r="U68" i="42"/>
  <c r="D40" i="12"/>
  <c r="H40" i="12"/>
  <c r="I40" i="12"/>
  <c r="C40" i="12"/>
  <c r="E40" i="12"/>
  <c r="F40" i="12"/>
  <c r="G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44" i="11"/>
  <c r="BA37" i="12"/>
  <c r="BA49" i="12" s="1"/>
  <c r="C37" i="12"/>
  <c r="C49" i="12" s="1"/>
  <c r="D37" i="12"/>
  <c r="D49" i="12" s="1"/>
  <c r="E37" i="12"/>
  <c r="E49" i="12" s="1"/>
  <c r="F37" i="12"/>
  <c r="F49" i="12" s="1"/>
  <c r="G37" i="12"/>
  <c r="G49" i="12" s="1"/>
  <c r="H37" i="12"/>
  <c r="H49" i="12" s="1"/>
  <c r="I37" i="12"/>
  <c r="I49" i="12" s="1"/>
  <c r="J37" i="12"/>
  <c r="J49" i="12" s="1"/>
  <c r="K37" i="12"/>
  <c r="K49" i="12" s="1"/>
  <c r="L37" i="12"/>
  <c r="L49" i="12" s="1"/>
  <c r="M37" i="12"/>
  <c r="M49" i="12" s="1"/>
  <c r="N37" i="12"/>
  <c r="N49" i="12" s="1"/>
  <c r="O37" i="12"/>
  <c r="O49" i="12" s="1"/>
  <c r="P37" i="12"/>
  <c r="P49" i="12" s="1"/>
  <c r="Q37" i="12"/>
  <c r="Q49" i="12" s="1"/>
  <c r="R37" i="12"/>
  <c r="R49" i="12" s="1"/>
  <c r="S37" i="12"/>
  <c r="S49" i="12" s="1"/>
  <c r="T37" i="12"/>
  <c r="T49" i="12" s="1"/>
  <c r="U37" i="12"/>
  <c r="U49" i="12" s="1"/>
  <c r="V37" i="12"/>
  <c r="V49" i="12" s="1"/>
  <c r="W37" i="12"/>
  <c r="W49" i="12" s="1"/>
  <c r="X37" i="12"/>
  <c r="X49" i="12" s="1"/>
  <c r="Y37" i="12"/>
  <c r="Y49" i="12" s="1"/>
  <c r="Z37" i="12"/>
  <c r="Z49" i="12" s="1"/>
  <c r="AA37" i="12"/>
  <c r="AA49" i="12" s="1"/>
  <c r="AB37" i="12"/>
  <c r="AB49" i="12" s="1"/>
  <c r="AC37" i="12"/>
  <c r="AC49" i="12" s="1"/>
  <c r="AD37" i="12"/>
  <c r="AD49" i="12" s="1"/>
  <c r="AE37" i="12"/>
  <c r="AE49" i="12" s="1"/>
  <c r="AF37" i="12"/>
  <c r="AF49" i="12" s="1"/>
  <c r="AG37" i="12"/>
  <c r="AG49" i="12" s="1"/>
  <c r="AH37" i="12"/>
  <c r="AH49" i="12" s="1"/>
  <c r="AI37" i="12"/>
  <c r="AI49" i="12" s="1"/>
  <c r="AJ37" i="12"/>
  <c r="AJ49" i="12" s="1"/>
  <c r="AK37" i="12"/>
  <c r="AK49" i="12" s="1"/>
  <c r="AL37" i="12"/>
  <c r="AL49" i="12" s="1"/>
  <c r="AM37" i="12"/>
  <c r="AM49" i="12" s="1"/>
  <c r="AN37" i="12"/>
  <c r="AN49" i="12" s="1"/>
  <c r="AO37" i="12"/>
  <c r="AO49" i="12" s="1"/>
  <c r="AP37" i="12"/>
  <c r="AP49" i="12" s="1"/>
  <c r="AQ37" i="12"/>
  <c r="AQ49" i="12" s="1"/>
  <c r="AR37" i="12"/>
  <c r="AR49" i="12" s="1"/>
  <c r="AS37" i="12"/>
  <c r="AS49" i="12" s="1"/>
  <c r="AT37" i="12"/>
  <c r="AT49" i="12" s="1"/>
  <c r="AU37" i="12"/>
  <c r="AU49" i="12" s="1"/>
  <c r="AV37" i="12"/>
  <c r="AV49" i="12" s="1"/>
  <c r="AW37" i="12"/>
  <c r="AW49" i="12" s="1"/>
  <c r="AX37" i="12"/>
  <c r="AX49" i="12" s="1"/>
  <c r="AY37" i="12"/>
  <c r="AY49" i="12" s="1"/>
  <c r="AZ37" i="12"/>
  <c r="AZ49" i="12" s="1"/>
  <c r="B36" i="12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C39" i="13"/>
  <c r="C48" i="13" s="1"/>
  <c r="D39" i="13"/>
  <c r="D48" i="13" s="1"/>
  <c r="E39" i="13"/>
  <c r="E48" i="13" s="1"/>
  <c r="F39" i="13"/>
  <c r="F48" i="13" s="1"/>
  <c r="G39" i="13"/>
  <c r="G48" i="13" s="1"/>
  <c r="H39" i="13"/>
  <c r="H48" i="13" s="1"/>
  <c r="I39" i="13"/>
  <c r="I48" i="13" s="1"/>
  <c r="J39" i="13"/>
  <c r="J48" i="13" s="1"/>
  <c r="K39" i="13"/>
  <c r="K48" i="13" s="1"/>
  <c r="L39" i="13"/>
  <c r="L48" i="13" s="1"/>
  <c r="M39" i="13"/>
  <c r="M48" i="13" s="1"/>
  <c r="N39" i="13"/>
  <c r="N48" i="13" s="1"/>
  <c r="O39" i="13"/>
  <c r="O48" i="13" s="1"/>
  <c r="P39" i="13"/>
  <c r="P48" i="13" s="1"/>
  <c r="Q39" i="13"/>
  <c r="Q48" i="13" s="1"/>
  <c r="R39" i="13"/>
  <c r="R48" i="13" s="1"/>
  <c r="S39" i="13"/>
  <c r="S48" i="13" s="1"/>
  <c r="T39" i="13"/>
  <c r="T48" i="13" s="1"/>
  <c r="U39" i="13"/>
  <c r="U48" i="13" s="1"/>
  <c r="V39" i="13"/>
  <c r="V48" i="13" s="1"/>
  <c r="W39" i="13"/>
  <c r="W48" i="13" s="1"/>
  <c r="X39" i="13"/>
  <c r="X48" i="13" s="1"/>
  <c r="Y39" i="13"/>
  <c r="Y48" i="13" s="1"/>
  <c r="Z39" i="13"/>
  <c r="Z48" i="13" s="1"/>
  <c r="AA39" i="13"/>
  <c r="AA48" i="13" s="1"/>
  <c r="AB39" i="13"/>
  <c r="AB48" i="13" s="1"/>
  <c r="AC39" i="13"/>
  <c r="AC48" i="13" s="1"/>
  <c r="AD39" i="13"/>
  <c r="AD48" i="13" s="1"/>
  <c r="AE39" i="13"/>
  <c r="AE48" i="13" s="1"/>
  <c r="AF39" i="13"/>
  <c r="AF48" i="13" s="1"/>
  <c r="AG39" i="13"/>
  <c r="AG48" i="13" s="1"/>
  <c r="AH39" i="13"/>
  <c r="AH48" i="13" s="1"/>
  <c r="AI39" i="13"/>
  <c r="AI48" i="13" s="1"/>
  <c r="AJ39" i="13"/>
  <c r="AJ48" i="13" s="1"/>
  <c r="AK39" i="13"/>
  <c r="AK48" i="13" s="1"/>
  <c r="AL39" i="13"/>
  <c r="AL48" i="13" s="1"/>
  <c r="AM39" i="13"/>
  <c r="AM48" i="13" s="1"/>
  <c r="AN39" i="13"/>
  <c r="AN48" i="13" s="1"/>
  <c r="AO39" i="13"/>
  <c r="AO48" i="13" s="1"/>
  <c r="AP39" i="13"/>
  <c r="AP48" i="13" s="1"/>
  <c r="AQ39" i="13"/>
  <c r="AQ48" i="13" s="1"/>
  <c r="AR39" i="13"/>
  <c r="AR48" i="13" s="1"/>
  <c r="AS39" i="13"/>
  <c r="AS48" i="13" s="1"/>
  <c r="AT39" i="13"/>
  <c r="AT48" i="13" s="1"/>
  <c r="AU39" i="13"/>
  <c r="AU48" i="13" s="1"/>
  <c r="AV39" i="13"/>
  <c r="AV48" i="13" s="1"/>
  <c r="AW39" i="13"/>
  <c r="AW48" i="13" s="1"/>
  <c r="AX39" i="13"/>
  <c r="AX48" i="13" s="1"/>
  <c r="AY39" i="13"/>
  <c r="AY48" i="13" s="1"/>
  <c r="AZ39" i="13"/>
  <c r="AZ48" i="13" s="1"/>
  <c r="BA39" i="13"/>
  <c r="BA48" i="13" s="1"/>
  <c r="B47" i="13"/>
  <c r="C54" i="31"/>
  <c r="D54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AA54" i="31"/>
  <c r="AB54" i="31"/>
  <c r="AC54" i="31"/>
  <c r="AD54" i="31"/>
  <c r="AE54" i="31"/>
  <c r="AF54" i="31"/>
  <c r="AG54" i="31"/>
  <c r="AH54" i="31"/>
  <c r="AI54" i="31"/>
  <c r="AJ54" i="31"/>
  <c r="AK54" i="31"/>
  <c r="AL54" i="31"/>
  <c r="AM54" i="31"/>
  <c r="AN54" i="31"/>
  <c r="AO54" i="31"/>
  <c r="AP54" i="31"/>
  <c r="AQ54" i="31"/>
  <c r="AR54" i="31"/>
  <c r="AS54" i="31"/>
  <c r="AT54" i="31"/>
  <c r="AU54" i="31"/>
  <c r="AV54" i="31"/>
  <c r="AW54" i="31"/>
  <c r="AX54" i="31"/>
  <c r="AY54" i="31"/>
  <c r="AZ54" i="31"/>
  <c r="BA54" i="31"/>
  <c r="BC72" i="38"/>
  <c r="BC71" i="38"/>
  <c r="BC70" i="38"/>
  <c r="BC69" i="38"/>
  <c r="BC68" i="38"/>
  <c r="BC67" i="38"/>
  <c r="BC66" i="38"/>
  <c r="BC65" i="38"/>
  <c r="BC64" i="38"/>
  <c r="BC63" i="38"/>
  <c r="BC62" i="38"/>
  <c r="BC61" i="38"/>
  <c r="BC60" i="38"/>
  <c r="BC59" i="38"/>
  <c r="BC58" i="38"/>
  <c r="BC57" i="38"/>
  <c r="BC56" i="38"/>
  <c r="BC55" i="38"/>
  <c r="BC54" i="38"/>
  <c r="BC53" i="38"/>
  <c r="BC52" i="38"/>
  <c r="BC51" i="38"/>
  <c r="BC50" i="38"/>
  <c r="BC49" i="38"/>
  <c r="BC48" i="38"/>
  <c r="BC47" i="38"/>
  <c r="BC46" i="38"/>
  <c r="BC45" i="38"/>
  <c r="BC44" i="38"/>
  <c r="BC43" i="38"/>
  <c r="BC42" i="38"/>
  <c r="BC41" i="38"/>
  <c r="BC40" i="38"/>
  <c r="BC39" i="38"/>
  <c r="BC38" i="38"/>
  <c r="BC37" i="38"/>
  <c r="BC36" i="38"/>
  <c r="BC35" i="38"/>
  <c r="BC34" i="38"/>
  <c r="BC33" i="38"/>
  <c r="BC32" i="38"/>
  <c r="BC31" i="38"/>
  <c r="BC30" i="38"/>
  <c r="BC29" i="38"/>
  <c r="BC28" i="38"/>
  <c r="BC27" i="38"/>
  <c r="BC26" i="38"/>
  <c r="BC25" i="38"/>
  <c r="BC24" i="38"/>
  <c r="BC23" i="38"/>
  <c r="BC22" i="38"/>
  <c r="BC21" i="38"/>
  <c r="BC20" i="38"/>
  <c r="BC19" i="38"/>
  <c r="BC18" i="38"/>
  <c r="BC17" i="38"/>
  <c r="BC16" i="38"/>
  <c r="BC15" i="38"/>
  <c r="BC14" i="38"/>
  <c r="BC13" i="38"/>
  <c r="BC12" i="38"/>
  <c r="BC11" i="38"/>
  <c r="BC10" i="38"/>
  <c r="BC9" i="38"/>
  <c r="BC8" i="38"/>
  <c r="BC7" i="38"/>
  <c r="D3" i="38"/>
  <c r="D3" i="37" l="1"/>
  <c r="BC47" i="37" l="1"/>
  <c r="B42" i="11" l="1"/>
  <c r="B43" i="11"/>
  <c r="B47" i="11" l="1"/>
  <c r="B48" i="11"/>
  <c r="C36" i="12"/>
  <c r="C48" i="12" s="1"/>
  <c r="G36" i="12"/>
  <c r="G48" i="12" s="1"/>
  <c r="I36" i="12"/>
  <c r="I48" i="12" s="1"/>
  <c r="K36" i="12"/>
  <c r="K48" i="12" s="1"/>
  <c r="M36" i="12"/>
  <c r="M48" i="12" s="1"/>
  <c r="O36" i="12"/>
  <c r="O48" i="12" s="1"/>
  <c r="R36" i="12"/>
  <c r="R48" i="12" s="1"/>
  <c r="S36" i="12"/>
  <c r="S48" i="12" s="1"/>
  <c r="W36" i="12"/>
  <c r="W48" i="12" s="1"/>
  <c r="Y36" i="12"/>
  <c r="Y48" i="12" s="1"/>
  <c r="AA36" i="12"/>
  <c r="AA48" i="12" s="1"/>
  <c r="AC36" i="12"/>
  <c r="AC48" i="12" s="1"/>
  <c r="AE36" i="12"/>
  <c r="AE48" i="12" s="1"/>
  <c r="AH36" i="12"/>
  <c r="AH48" i="12" s="1"/>
  <c r="AI36" i="12"/>
  <c r="AI48" i="12" s="1"/>
  <c r="AM36" i="12"/>
  <c r="AM48" i="12" s="1"/>
  <c r="AO36" i="12"/>
  <c r="AO48" i="12" s="1"/>
  <c r="AQ36" i="12"/>
  <c r="AQ48" i="12" s="1"/>
  <c r="AS36" i="12"/>
  <c r="AS48" i="12" s="1"/>
  <c r="AU36" i="12"/>
  <c r="AU48" i="12" s="1"/>
  <c r="AX36" i="12"/>
  <c r="AX48" i="12" s="1"/>
  <c r="AY36" i="12"/>
  <c r="AY48" i="12" s="1"/>
  <c r="B48" i="12"/>
  <c r="D36" i="12"/>
  <c r="D48" i="12" s="1"/>
  <c r="E36" i="12"/>
  <c r="E48" i="12" s="1"/>
  <c r="F36" i="12"/>
  <c r="F48" i="12" s="1"/>
  <c r="H36" i="12"/>
  <c r="H48" i="12" s="1"/>
  <c r="J36" i="12"/>
  <c r="J48" i="12" s="1"/>
  <c r="L36" i="12"/>
  <c r="L48" i="12" s="1"/>
  <c r="N36" i="12"/>
  <c r="N48" i="12" s="1"/>
  <c r="P36" i="12"/>
  <c r="P48" i="12" s="1"/>
  <c r="Q36" i="12"/>
  <c r="Q48" i="12" s="1"/>
  <c r="T36" i="12"/>
  <c r="T48" i="12" s="1"/>
  <c r="U36" i="12"/>
  <c r="U48" i="12" s="1"/>
  <c r="V36" i="12"/>
  <c r="V48" i="12" s="1"/>
  <c r="X36" i="12"/>
  <c r="X48" i="12" s="1"/>
  <c r="Z36" i="12"/>
  <c r="Z48" i="12" s="1"/>
  <c r="AB36" i="12"/>
  <c r="AB48" i="12" s="1"/>
  <c r="AD36" i="12"/>
  <c r="AD48" i="12" s="1"/>
  <c r="AF36" i="12"/>
  <c r="AF48" i="12" s="1"/>
  <c r="AG36" i="12"/>
  <c r="AG48" i="12" s="1"/>
  <c r="AJ36" i="12"/>
  <c r="AJ48" i="12" s="1"/>
  <c r="AK36" i="12"/>
  <c r="AK48" i="12" s="1"/>
  <c r="AL36" i="12"/>
  <c r="AL48" i="12" s="1"/>
  <c r="AN36" i="12"/>
  <c r="AN48" i="12" s="1"/>
  <c r="AP36" i="12"/>
  <c r="AP48" i="12" s="1"/>
  <c r="AR36" i="12"/>
  <c r="AR48" i="12" s="1"/>
  <c r="AT36" i="12"/>
  <c r="AT48" i="12" s="1"/>
  <c r="AV36" i="12"/>
  <c r="AV48" i="12" s="1"/>
  <c r="AW36" i="12"/>
  <c r="AW48" i="12" s="1"/>
  <c r="AZ36" i="12"/>
  <c r="AZ48" i="12" s="1"/>
  <c r="BA36" i="12"/>
  <c r="BA48" i="12" s="1"/>
  <c r="C40" i="13"/>
  <c r="C49" i="13" s="1"/>
  <c r="D40" i="13"/>
  <c r="D49" i="13" s="1"/>
  <c r="E40" i="13"/>
  <c r="E49" i="13" s="1"/>
  <c r="F40" i="13"/>
  <c r="F49" i="13" s="1"/>
  <c r="G40" i="13"/>
  <c r="G49" i="13" s="1"/>
  <c r="H40" i="13"/>
  <c r="H49" i="13" s="1"/>
  <c r="I40" i="13"/>
  <c r="I49" i="13" s="1"/>
  <c r="J40" i="13"/>
  <c r="J49" i="13" s="1"/>
  <c r="K40" i="13"/>
  <c r="K49" i="13" s="1"/>
  <c r="L40" i="13"/>
  <c r="L49" i="13" s="1"/>
  <c r="M40" i="13"/>
  <c r="M49" i="13" s="1"/>
  <c r="N40" i="13"/>
  <c r="N49" i="13" s="1"/>
  <c r="O40" i="13"/>
  <c r="O49" i="13" s="1"/>
  <c r="P40" i="13"/>
  <c r="P49" i="13" s="1"/>
  <c r="Q40" i="13"/>
  <c r="Q49" i="13" s="1"/>
  <c r="R40" i="13"/>
  <c r="R49" i="13" s="1"/>
  <c r="S40" i="13"/>
  <c r="S49" i="13" s="1"/>
  <c r="T40" i="13"/>
  <c r="T49" i="13" s="1"/>
  <c r="U40" i="13"/>
  <c r="U49" i="13" s="1"/>
  <c r="V40" i="13"/>
  <c r="V49" i="13" s="1"/>
  <c r="W40" i="13"/>
  <c r="W49" i="13" s="1"/>
  <c r="X40" i="13"/>
  <c r="X49" i="13" s="1"/>
  <c r="Y40" i="13"/>
  <c r="Y49" i="13" s="1"/>
  <c r="Z40" i="13"/>
  <c r="Z49" i="13" s="1"/>
  <c r="AA40" i="13"/>
  <c r="AA49" i="13" s="1"/>
  <c r="AB40" i="13"/>
  <c r="AB49" i="13" s="1"/>
  <c r="AC40" i="13"/>
  <c r="AC49" i="13" s="1"/>
  <c r="AD40" i="13"/>
  <c r="AD49" i="13" s="1"/>
  <c r="AE40" i="13"/>
  <c r="AE49" i="13" s="1"/>
  <c r="AF40" i="13"/>
  <c r="AF49" i="13" s="1"/>
  <c r="AG40" i="13"/>
  <c r="AG49" i="13" s="1"/>
  <c r="AH40" i="13"/>
  <c r="AH49" i="13" s="1"/>
  <c r="AI40" i="13"/>
  <c r="AI49" i="13" s="1"/>
  <c r="AJ40" i="13"/>
  <c r="AJ49" i="13" s="1"/>
  <c r="AK40" i="13"/>
  <c r="AK49" i="13" s="1"/>
  <c r="AL40" i="13"/>
  <c r="AL49" i="13" s="1"/>
  <c r="AM40" i="13"/>
  <c r="AM49" i="13" s="1"/>
  <c r="AN40" i="13"/>
  <c r="AN49" i="13" s="1"/>
  <c r="AO40" i="13"/>
  <c r="AO49" i="13" s="1"/>
  <c r="AP40" i="13"/>
  <c r="AP49" i="13" s="1"/>
  <c r="AQ40" i="13"/>
  <c r="AQ49" i="13" s="1"/>
  <c r="AR40" i="13"/>
  <c r="AR49" i="13" s="1"/>
  <c r="AS40" i="13"/>
  <c r="AS49" i="13" s="1"/>
  <c r="AT40" i="13"/>
  <c r="AT49" i="13" s="1"/>
  <c r="AU40" i="13"/>
  <c r="AU49" i="13" s="1"/>
  <c r="AV40" i="13"/>
  <c r="AV49" i="13" s="1"/>
  <c r="AW40" i="13"/>
  <c r="AW49" i="13" s="1"/>
  <c r="AX40" i="13"/>
  <c r="AX49" i="13" s="1"/>
  <c r="AY40" i="13"/>
  <c r="AY49" i="13" s="1"/>
  <c r="AZ40" i="13"/>
  <c r="AZ49" i="13" s="1"/>
  <c r="BA40" i="13"/>
  <c r="BA49" i="13" s="1"/>
  <c r="R47" i="13"/>
  <c r="AH47" i="13"/>
  <c r="AT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I47" i="13"/>
  <c r="AJ47" i="13"/>
  <c r="AK47" i="13"/>
  <c r="AL47" i="13"/>
  <c r="AM47" i="13"/>
  <c r="AN47" i="13"/>
  <c r="AO47" i="13"/>
  <c r="AP47" i="13"/>
  <c r="AQ47" i="13"/>
  <c r="AR47" i="13"/>
  <c r="AS47" i="13"/>
  <c r="AU47" i="13"/>
  <c r="AV47" i="13"/>
  <c r="AW47" i="13"/>
  <c r="AX47" i="13"/>
  <c r="AY47" i="13"/>
  <c r="AZ47" i="13"/>
  <c r="BA47" i="13"/>
  <c r="C53" i="31"/>
  <c r="D53" i="31"/>
  <c r="G53" i="31"/>
  <c r="H53" i="31"/>
  <c r="K53" i="31"/>
  <c r="L53" i="31"/>
  <c r="O53" i="31"/>
  <c r="P53" i="31"/>
  <c r="S53" i="31"/>
  <c r="T53" i="31"/>
  <c r="U53" i="31"/>
  <c r="Z53" i="31"/>
  <c r="AA53" i="31"/>
  <c r="AE53" i="31"/>
  <c r="AF53" i="31"/>
  <c r="AI53" i="31"/>
  <c r="AJ53" i="31"/>
  <c r="AM53" i="31"/>
  <c r="AN53" i="31"/>
  <c r="AQ53" i="31"/>
  <c r="AR53" i="31"/>
  <c r="AU53" i="31"/>
  <c r="AV53" i="31"/>
  <c r="AY53" i="31"/>
  <c r="E53" i="31"/>
  <c r="F53" i="31"/>
  <c r="I53" i="31"/>
  <c r="J53" i="31"/>
  <c r="M53" i="31"/>
  <c r="N53" i="31"/>
  <c r="Q53" i="31"/>
  <c r="R53" i="31"/>
  <c r="V53" i="31"/>
  <c r="W53" i="31"/>
  <c r="X53" i="31"/>
  <c r="Y53" i="31"/>
  <c r="AB53" i="31"/>
  <c r="AC53" i="31"/>
  <c r="AD53" i="31"/>
  <c r="AG53" i="31"/>
  <c r="AH53" i="31"/>
  <c r="AK53" i="31"/>
  <c r="AL53" i="31"/>
  <c r="AO53" i="31"/>
  <c r="AP53" i="31"/>
  <c r="AS53" i="31"/>
  <c r="AT53" i="31"/>
  <c r="AW53" i="31"/>
  <c r="AX53" i="31"/>
  <c r="AZ53" i="31"/>
  <c r="BA53" i="31"/>
  <c r="B53" i="31"/>
  <c r="BC72" i="37"/>
  <c r="BC71" i="37"/>
  <c r="BC70" i="37"/>
  <c r="BC69" i="37"/>
  <c r="BC68" i="37"/>
  <c r="BC67" i="37"/>
  <c r="BC66" i="37"/>
  <c r="BC65" i="37"/>
  <c r="BC64" i="37"/>
  <c r="BC63" i="37"/>
  <c r="BC62" i="37"/>
  <c r="BC61" i="37"/>
  <c r="BC60" i="37"/>
  <c r="BC59" i="37"/>
  <c r="BC58" i="37"/>
  <c r="BC57" i="37"/>
  <c r="BC56" i="37"/>
  <c r="BC55" i="37"/>
  <c r="BC54" i="37"/>
  <c r="BC53" i="37"/>
  <c r="BC52" i="37"/>
  <c r="BC51" i="37"/>
  <c r="BC50" i="37"/>
  <c r="BC49" i="37"/>
  <c r="BC48" i="37"/>
  <c r="BC46" i="37"/>
  <c r="BC45" i="37"/>
  <c r="BC44" i="37"/>
  <c r="BC43" i="37"/>
  <c r="BC42" i="37"/>
  <c r="BC41" i="37"/>
  <c r="BC40" i="37"/>
  <c r="BC39" i="37"/>
  <c r="BC38" i="37"/>
  <c r="BC37" i="37"/>
  <c r="BC36" i="37"/>
  <c r="BC35" i="37"/>
  <c r="BC34" i="37"/>
  <c r="BC33" i="37"/>
  <c r="BC32" i="37"/>
  <c r="BC31" i="37"/>
  <c r="BC30" i="37"/>
  <c r="BC29" i="37"/>
  <c r="BC28" i="37"/>
  <c r="BC27" i="37"/>
  <c r="BC26" i="37"/>
  <c r="BC25" i="37"/>
  <c r="BC24" i="37"/>
  <c r="BC23" i="37"/>
  <c r="BC22" i="37"/>
  <c r="BC21" i="37"/>
  <c r="BC20" i="37"/>
  <c r="BC19" i="37"/>
  <c r="BC18" i="37"/>
  <c r="BC17" i="37"/>
  <c r="BC16" i="37"/>
  <c r="BC15" i="37"/>
  <c r="BC14" i="37"/>
  <c r="BC13" i="37"/>
  <c r="BC12" i="37"/>
  <c r="BC11" i="37"/>
  <c r="BC10" i="37"/>
  <c r="BC9" i="37"/>
  <c r="BC8" i="37"/>
  <c r="BC7" i="37"/>
  <c r="B35" i="12"/>
  <c r="B47" i="12" s="1"/>
  <c r="C34" i="12"/>
  <c r="C46" i="12" s="1"/>
  <c r="D34" i="12"/>
  <c r="D46" i="12" s="1"/>
  <c r="E34" i="12"/>
  <c r="E46" i="12" s="1"/>
  <c r="F34" i="12"/>
  <c r="F46" i="12" s="1"/>
  <c r="G34" i="12"/>
  <c r="G46" i="12" s="1"/>
  <c r="H34" i="12"/>
  <c r="H46" i="12" s="1"/>
  <c r="I34" i="12"/>
  <c r="I46" i="12" s="1"/>
  <c r="J34" i="12"/>
  <c r="J46" i="12" s="1"/>
  <c r="K34" i="12"/>
  <c r="K46" i="12" s="1"/>
  <c r="L34" i="12"/>
  <c r="L46" i="12" s="1"/>
  <c r="M34" i="12"/>
  <c r="M46" i="12" s="1"/>
  <c r="N34" i="12"/>
  <c r="N46" i="12" s="1"/>
  <c r="O34" i="12"/>
  <c r="O46" i="12" s="1"/>
  <c r="P34" i="12"/>
  <c r="P46" i="12" s="1"/>
  <c r="Q34" i="12"/>
  <c r="Q46" i="12" s="1"/>
  <c r="R34" i="12"/>
  <c r="R46" i="12" s="1"/>
  <c r="S34" i="12"/>
  <c r="S46" i="12" s="1"/>
  <c r="T34" i="12"/>
  <c r="T46" i="12" s="1"/>
  <c r="U34" i="12"/>
  <c r="U46" i="12" s="1"/>
  <c r="V34" i="12"/>
  <c r="V46" i="12" s="1"/>
  <c r="W34" i="12"/>
  <c r="W46" i="12" s="1"/>
  <c r="X34" i="12"/>
  <c r="X46" i="12" s="1"/>
  <c r="Y34" i="12"/>
  <c r="Y46" i="12" s="1"/>
  <c r="Z34" i="12"/>
  <c r="Z46" i="12" s="1"/>
  <c r="AA34" i="12"/>
  <c r="AA46" i="12" s="1"/>
  <c r="AB34" i="12"/>
  <c r="AB46" i="12" s="1"/>
  <c r="AC34" i="12"/>
  <c r="AC46" i="12" s="1"/>
  <c r="AD34" i="12"/>
  <c r="AD46" i="12" s="1"/>
  <c r="AE34" i="12"/>
  <c r="AE46" i="12" s="1"/>
  <c r="AF34" i="12"/>
  <c r="AF46" i="12" s="1"/>
  <c r="AG34" i="12"/>
  <c r="AG46" i="12" s="1"/>
  <c r="AH34" i="12"/>
  <c r="AH46" i="12" s="1"/>
  <c r="AI34" i="12"/>
  <c r="AI46" i="12" s="1"/>
  <c r="AJ34" i="12"/>
  <c r="AJ46" i="12" s="1"/>
  <c r="AK34" i="12"/>
  <c r="AK46" i="12" s="1"/>
  <c r="AL34" i="12"/>
  <c r="AL46" i="12" s="1"/>
  <c r="AM34" i="12"/>
  <c r="AM46" i="12" s="1"/>
  <c r="AN34" i="12"/>
  <c r="AN46" i="12" s="1"/>
  <c r="AO34" i="12"/>
  <c r="AO46" i="12" s="1"/>
  <c r="AP34" i="12"/>
  <c r="AP46" i="12" s="1"/>
  <c r="AQ34" i="12"/>
  <c r="AQ46" i="12" s="1"/>
  <c r="AR34" i="12"/>
  <c r="AR46" i="12" s="1"/>
  <c r="AS34" i="12"/>
  <c r="AS46" i="12" s="1"/>
  <c r="AT34" i="12"/>
  <c r="AT46" i="12" s="1"/>
  <c r="AU34" i="12"/>
  <c r="AU46" i="12" s="1"/>
  <c r="AV34" i="12"/>
  <c r="AV46" i="12" s="1"/>
  <c r="AW34" i="12"/>
  <c r="AW46" i="12" s="1"/>
  <c r="AX34" i="12"/>
  <c r="AX46" i="12" s="1"/>
  <c r="AY34" i="12"/>
  <c r="AY46" i="12" s="1"/>
  <c r="AZ34" i="12"/>
  <c r="AZ46" i="12" s="1"/>
  <c r="BA34" i="12"/>
  <c r="BA46" i="12" s="1"/>
  <c r="C35" i="12"/>
  <c r="C47" i="12" s="1"/>
  <c r="D35" i="12"/>
  <c r="D47" i="12" s="1"/>
  <c r="E35" i="12"/>
  <c r="E47" i="12" s="1"/>
  <c r="F35" i="12"/>
  <c r="F47" i="12" s="1"/>
  <c r="G35" i="12"/>
  <c r="G47" i="12" s="1"/>
  <c r="H35" i="12"/>
  <c r="H47" i="12" s="1"/>
  <c r="I35" i="12"/>
  <c r="I47" i="12" s="1"/>
  <c r="J35" i="12"/>
  <c r="J47" i="12" s="1"/>
  <c r="K35" i="12"/>
  <c r="K47" i="12" s="1"/>
  <c r="L35" i="12"/>
  <c r="L47" i="12" s="1"/>
  <c r="M35" i="12"/>
  <c r="M47" i="12" s="1"/>
  <c r="N35" i="12"/>
  <c r="N47" i="12" s="1"/>
  <c r="O35" i="12"/>
  <c r="O47" i="12" s="1"/>
  <c r="P35" i="12"/>
  <c r="P47" i="12" s="1"/>
  <c r="Q35" i="12"/>
  <c r="Q47" i="12" s="1"/>
  <c r="R35" i="12"/>
  <c r="R47" i="12" s="1"/>
  <c r="S35" i="12"/>
  <c r="S47" i="12" s="1"/>
  <c r="T35" i="12"/>
  <c r="T47" i="12" s="1"/>
  <c r="U35" i="12"/>
  <c r="U47" i="12" s="1"/>
  <c r="V35" i="12"/>
  <c r="V47" i="12" s="1"/>
  <c r="W35" i="12"/>
  <c r="W47" i="12" s="1"/>
  <c r="X35" i="12"/>
  <c r="X47" i="12" s="1"/>
  <c r="Y35" i="12"/>
  <c r="Y47" i="12" s="1"/>
  <c r="Z35" i="12"/>
  <c r="Z47" i="12" s="1"/>
  <c r="AA35" i="12"/>
  <c r="AA47" i="12" s="1"/>
  <c r="AB35" i="12"/>
  <c r="AB47" i="12" s="1"/>
  <c r="AC35" i="12"/>
  <c r="AC47" i="12" s="1"/>
  <c r="AD35" i="12"/>
  <c r="AD47" i="12" s="1"/>
  <c r="AE35" i="12"/>
  <c r="AE47" i="12" s="1"/>
  <c r="AF35" i="12"/>
  <c r="AF47" i="12" s="1"/>
  <c r="AG35" i="12"/>
  <c r="AG47" i="12" s="1"/>
  <c r="AH35" i="12"/>
  <c r="AH47" i="12" s="1"/>
  <c r="AI35" i="12"/>
  <c r="AI47" i="12" s="1"/>
  <c r="AJ35" i="12"/>
  <c r="AJ47" i="12" s="1"/>
  <c r="AK35" i="12"/>
  <c r="AK47" i="12" s="1"/>
  <c r="AL35" i="12"/>
  <c r="AL47" i="12" s="1"/>
  <c r="AM35" i="12"/>
  <c r="AM47" i="12" s="1"/>
  <c r="AN35" i="12"/>
  <c r="AN47" i="12" s="1"/>
  <c r="AO35" i="12"/>
  <c r="AO47" i="12" s="1"/>
  <c r="AP35" i="12"/>
  <c r="AP47" i="12" s="1"/>
  <c r="AQ35" i="12"/>
  <c r="AQ47" i="12" s="1"/>
  <c r="AR35" i="12"/>
  <c r="AR47" i="12" s="1"/>
  <c r="AS35" i="12"/>
  <c r="AS47" i="12" s="1"/>
  <c r="AT35" i="12"/>
  <c r="AT47" i="12" s="1"/>
  <c r="AU35" i="12"/>
  <c r="AU47" i="12" s="1"/>
  <c r="AV35" i="12"/>
  <c r="AV47" i="12" s="1"/>
  <c r="AW35" i="12"/>
  <c r="AW47" i="12" s="1"/>
  <c r="AX35" i="12"/>
  <c r="AX47" i="12" s="1"/>
  <c r="AY35" i="12"/>
  <c r="AY47" i="12" s="1"/>
  <c r="AZ35" i="12"/>
  <c r="AZ47" i="12" s="1"/>
  <c r="BA35" i="12"/>
  <c r="BA47" i="12" s="1"/>
  <c r="B34" i="12"/>
  <c r="B46" i="12" s="1"/>
  <c r="B33" i="12"/>
  <c r="B45" i="12" s="1"/>
  <c r="B46" i="13"/>
  <c r="AV52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P52" i="31"/>
  <c r="Q52" i="31"/>
  <c r="R52" i="31"/>
  <c r="S52" i="31"/>
  <c r="T52" i="31"/>
  <c r="U52" i="31"/>
  <c r="V52" i="31"/>
  <c r="W52" i="31"/>
  <c r="X52" i="31"/>
  <c r="Y52" i="31"/>
  <c r="Z52" i="31"/>
  <c r="AA52" i="31"/>
  <c r="AB52" i="31"/>
  <c r="AC52" i="31"/>
  <c r="AD52" i="31"/>
  <c r="AE52" i="31"/>
  <c r="AF52" i="31"/>
  <c r="AG52" i="31"/>
  <c r="AH52" i="31"/>
  <c r="AI52" i="31"/>
  <c r="AJ52" i="31"/>
  <c r="AK52" i="31"/>
  <c r="AL52" i="31"/>
  <c r="AM52" i="31"/>
  <c r="AN52" i="31"/>
  <c r="AO52" i="31"/>
  <c r="AP52" i="31"/>
  <c r="AQ52" i="31"/>
  <c r="AR52" i="31"/>
  <c r="AS52" i="31"/>
  <c r="AT52" i="31"/>
  <c r="AU52" i="31"/>
  <c r="AW52" i="31"/>
  <c r="AX52" i="31"/>
  <c r="AY52" i="31"/>
  <c r="AZ52" i="31"/>
  <c r="BA52" i="31"/>
  <c r="B52" i="31"/>
  <c r="B51" i="31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AN46" i="36"/>
  <c r="AO46" i="36"/>
  <c r="AP46" i="36"/>
  <c r="AQ46" i="36"/>
  <c r="AR46" i="36"/>
  <c r="AS46" i="36"/>
  <c r="AT46" i="36"/>
  <c r="AU46" i="36"/>
  <c r="AV46" i="36"/>
  <c r="AW46" i="36"/>
  <c r="AX46" i="36"/>
  <c r="AY46" i="36"/>
  <c r="AZ46" i="36"/>
  <c r="BA46" i="36"/>
  <c r="U83" i="36"/>
  <c r="BB48" i="36"/>
  <c r="BB47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B46" i="36"/>
  <c r="BB45" i="36"/>
  <c r="BA44" i="36"/>
  <c r="AZ44" i="36"/>
  <c r="AY44" i="36"/>
  <c r="AX44" i="36"/>
  <c r="AW44" i="36"/>
  <c r="AV44" i="36"/>
  <c r="AU44" i="36"/>
  <c r="AT44" i="36"/>
  <c r="AS44" i="36"/>
  <c r="AR44" i="36"/>
  <c r="AQ44" i="36"/>
  <c r="AP44" i="36"/>
  <c r="AO44" i="36"/>
  <c r="AN44" i="36"/>
  <c r="AM44" i="36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B43" i="36"/>
  <c r="BB42" i="36"/>
  <c r="BC41" i="36"/>
  <c r="BB40" i="36"/>
  <c r="BB38" i="36"/>
  <c r="BB37" i="36"/>
  <c r="BB36" i="36"/>
  <c r="U34" i="36"/>
  <c r="S34" i="36"/>
  <c r="R34" i="36"/>
  <c r="Q34" i="36"/>
  <c r="P34" i="36"/>
  <c r="C34" i="36"/>
  <c r="B34" i="36"/>
  <c r="BB33" i="36"/>
  <c r="BC8" i="34"/>
  <c r="BC9" i="34"/>
  <c r="BC10" i="34"/>
  <c r="BC11" i="34"/>
  <c r="BC12" i="34"/>
  <c r="BC13" i="34"/>
  <c r="BC14" i="34"/>
  <c r="BC15" i="34"/>
  <c r="BC16" i="34"/>
  <c r="BC17" i="34"/>
  <c r="BC18" i="34"/>
  <c r="BC19" i="34"/>
  <c r="BC20" i="34"/>
  <c r="BC21" i="34"/>
  <c r="BC22" i="34"/>
  <c r="BC23" i="34"/>
  <c r="BC24" i="34"/>
  <c r="BC25" i="34"/>
  <c r="BC26" i="34"/>
  <c r="BC27" i="34"/>
  <c r="BC28" i="34"/>
  <c r="BC29" i="34"/>
  <c r="BC30" i="34"/>
  <c r="BC31" i="34"/>
  <c r="BC32" i="34"/>
  <c r="BC33" i="34"/>
  <c r="BC34" i="34"/>
  <c r="BC35" i="34"/>
  <c r="BC36" i="34"/>
  <c r="BC37" i="34"/>
  <c r="BC38" i="34"/>
  <c r="BC39" i="34"/>
  <c r="BC40" i="34"/>
  <c r="BC41" i="34"/>
  <c r="BC42" i="34"/>
  <c r="BC43" i="34"/>
  <c r="BC44" i="34"/>
  <c r="BC45" i="34"/>
  <c r="BC46" i="34"/>
  <c r="BC47" i="34"/>
  <c r="BC48" i="34"/>
  <c r="BC49" i="34"/>
  <c r="BC50" i="34"/>
  <c r="BC51" i="34"/>
  <c r="BC52" i="34"/>
  <c r="BC53" i="34"/>
  <c r="BC54" i="34"/>
  <c r="BC55" i="34"/>
  <c r="BC56" i="34"/>
  <c r="BC57" i="34"/>
  <c r="BC58" i="34"/>
  <c r="BC59" i="34"/>
  <c r="BC60" i="34"/>
  <c r="BC61" i="34"/>
  <c r="BC62" i="34"/>
  <c r="BC63" i="34"/>
  <c r="BC64" i="34"/>
  <c r="BC65" i="34"/>
  <c r="BC66" i="34"/>
  <c r="BC67" i="34"/>
  <c r="BC68" i="34"/>
  <c r="BC69" i="34"/>
  <c r="BC70" i="34"/>
  <c r="BC71" i="34"/>
  <c r="BC7" i="34"/>
  <c r="D3" i="34"/>
  <c r="BC72" i="34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Z50" i="31"/>
  <c r="AA50" i="31"/>
  <c r="AB50" i="31"/>
  <c r="AC50" i="31"/>
  <c r="AD50" i="31"/>
  <c r="AE50" i="31"/>
  <c r="AF50" i="31"/>
  <c r="AG50" i="31"/>
  <c r="AH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U50" i="31"/>
  <c r="AV50" i="31"/>
  <c r="AW50" i="31"/>
  <c r="AX50" i="31"/>
  <c r="AY50" i="31"/>
  <c r="AZ50" i="31"/>
  <c r="BA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Q51" i="31"/>
  <c r="R51" i="31"/>
  <c r="S51" i="31"/>
  <c r="T51" i="31"/>
  <c r="U51" i="31"/>
  <c r="V51" i="31"/>
  <c r="W51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AZ51" i="31"/>
  <c r="BA51" i="31"/>
  <c r="B50" i="31"/>
  <c r="Z8" i="24"/>
  <c r="Z9" i="24" s="1"/>
  <c r="AA8" i="24"/>
  <c r="AA9" i="24" s="1"/>
  <c r="AB5" i="24"/>
  <c r="Q57" i="24"/>
  <c r="R51" i="24"/>
  <c r="Q51" i="24"/>
  <c r="P51" i="24"/>
  <c r="R49" i="24"/>
  <c r="Q49" i="24"/>
  <c r="P49" i="24"/>
  <c r="R47" i="24"/>
  <c r="Q47" i="24"/>
  <c r="P47" i="24"/>
  <c r="W46" i="24"/>
  <c r="V46" i="24"/>
  <c r="U46" i="24"/>
  <c r="T46" i="24"/>
  <c r="S46" i="24"/>
  <c r="AA35" i="24"/>
  <c r="W35" i="24"/>
  <c r="V35" i="24"/>
  <c r="U35" i="24"/>
  <c r="T35" i="24"/>
  <c r="S35" i="24"/>
  <c r="R35" i="24"/>
  <c r="Q35" i="24"/>
  <c r="P35" i="24"/>
  <c r="O35" i="24"/>
  <c r="Y34" i="24"/>
  <c r="Y35" i="24" s="1"/>
  <c r="X34" i="24"/>
  <c r="X35" i="24" s="1"/>
  <c r="Z33" i="24"/>
  <c r="X33" i="24"/>
  <c r="W33" i="24"/>
  <c r="V33" i="24"/>
  <c r="U33" i="24"/>
  <c r="T33" i="24"/>
  <c r="S33" i="24"/>
  <c r="R33" i="24"/>
  <c r="Q33" i="24"/>
  <c r="P33" i="24"/>
  <c r="Y32" i="24"/>
  <c r="Y33" i="24" s="1"/>
  <c r="AA31" i="24"/>
  <c r="X31" i="24"/>
  <c r="W31" i="24"/>
  <c r="Z29" i="24"/>
  <c r="X29" i="24"/>
  <c r="W29" i="24"/>
  <c r="V29" i="24"/>
  <c r="U29" i="24"/>
  <c r="T29" i="24"/>
  <c r="S29" i="24"/>
  <c r="R29" i="24"/>
  <c r="Q29" i="24"/>
  <c r="P29" i="24"/>
  <c r="Y28" i="24"/>
  <c r="Y29" i="24" s="1"/>
  <c r="AA27" i="24"/>
  <c r="Z27" i="24"/>
  <c r="Y27" i="24"/>
  <c r="X27" i="24"/>
  <c r="W27" i="24"/>
  <c r="V27" i="24"/>
  <c r="U27" i="24"/>
  <c r="T27" i="24"/>
  <c r="S27" i="24"/>
  <c r="R27" i="24"/>
  <c r="Q27" i="24"/>
  <c r="P27" i="24"/>
  <c r="AA25" i="24"/>
  <c r="W25" i="24"/>
  <c r="V25" i="24"/>
  <c r="U25" i="24"/>
  <c r="T25" i="24"/>
  <c r="S25" i="24"/>
  <c r="R25" i="24"/>
  <c r="Q25" i="24"/>
  <c r="P25" i="24"/>
  <c r="L25" i="24"/>
  <c r="Y24" i="24"/>
  <c r="Y25" i="24" s="1"/>
  <c r="X24" i="24"/>
  <c r="X25" i="24" s="1"/>
  <c r="AA23" i="24"/>
  <c r="Z23" i="24"/>
  <c r="Y23" i="24"/>
  <c r="X23" i="24"/>
  <c r="W23" i="24"/>
  <c r="V23" i="24"/>
  <c r="U23" i="24"/>
  <c r="T23" i="24"/>
  <c r="S23" i="24"/>
  <c r="R23" i="24"/>
  <c r="Q23" i="24"/>
  <c r="P23" i="24"/>
  <c r="Z21" i="24"/>
  <c r="X21" i="24"/>
  <c r="W21" i="24"/>
  <c r="V21" i="24"/>
  <c r="U21" i="24"/>
  <c r="T21" i="24"/>
  <c r="S21" i="24"/>
  <c r="R21" i="24"/>
  <c r="Q21" i="24"/>
  <c r="P21" i="24"/>
  <c r="Y20" i="24"/>
  <c r="Y21" i="24" s="1"/>
  <c r="Q19" i="24"/>
  <c r="P19" i="24"/>
  <c r="Z17" i="24"/>
  <c r="X17" i="24"/>
  <c r="W17" i="24"/>
  <c r="V17" i="24"/>
  <c r="V18" i="24" s="1"/>
  <c r="V19" i="24" s="1"/>
  <c r="U17" i="24"/>
  <c r="T17" i="24"/>
  <c r="S17" i="24"/>
  <c r="R17" i="24"/>
  <c r="Q17" i="24"/>
  <c r="P17" i="24"/>
  <c r="AA16" i="24"/>
  <c r="AA17" i="24" s="1"/>
  <c r="Y16" i="24"/>
  <c r="Y17" i="24" s="1"/>
  <c r="Z15" i="24"/>
  <c r="X15" i="24"/>
  <c r="W15" i="24"/>
  <c r="V15" i="24"/>
  <c r="U15" i="24"/>
  <c r="T15" i="24"/>
  <c r="S15" i="24"/>
  <c r="R15" i="24"/>
  <c r="Q15" i="24"/>
  <c r="P15" i="24"/>
  <c r="Y14" i="24"/>
  <c r="Y15" i="24" s="1"/>
  <c r="Z13" i="24"/>
  <c r="X13" i="24"/>
  <c r="W13" i="24"/>
  <c r="V13" i="24"/>
  <c r="U13" i="24"/>
  <c r="T13" i="24"/>
  <c r="S13" i="24"/>
  <c r="R13" i="24"/>
  <c r="Q13" i="24"/>
  <c r="P13" i="24"/>
  <c r="Y12" i="24"/>
  <c r="Y13" i="24" s="1"/>
  <c r="AA11" i="24"/>
  <c r="X11" i="24"/>
  <c r="W11" i="24"/>
  <c r="V11" i="24"/>
  <c r="U11" i="24"/>
  <c r="T11" i="24"/>
  <c r="S11" i="24"/>
  <c r="R11" i="24"/>
  <c r="Q11" i="24"/>
  <c r="P11" i="24"/>
  <c r="Y10" i="24"/>
  <c r="Y11" i="24" s="1"/>
  <c r="X9" i="24"/>
  <c r="W9" i="24"/>
  <c r="V9" i="24"/>
  <c r="U9" i="24"/>
  <c r="T9" i="24"/>
  <c r="S9" i="24"/>
  <c r="R9" i="24"/>
  <c r="Q9" i="24"/>
  <c r="P9" i="24"/>
  <c r="Y8" i="24"/>
  <c r="Y9" i="24" s="1"/>
  <c r="AA7" i="24"/>
  <c r="Z7" i="24"/>
  <c r="Y7" i="24"/>
  <c r="X7" i="24"/>
  <c r="W7" i="24"/>
  <c r="V7" i="24"/>
  <c r="U7" i="24"/>
  <c r="T7" i="24"/>
  <c r="S7" i="24"/>
  <c r="R7" i="24"/>
  <c r="Q7" i="24"/>
  <c r="P7" i="24"/>
  <c r="W5" i="24"/>
  <c r="V5" i="24"/>
  <c r="U5" i="24"/>
  <c r="T5" i="24"/>
  <c r="S5" i="24"/>
  <c r="R5" i="24"/>
  <c r="Q5" i="24"/>
  <c r="P5" i="24"/>
  <c r="O5" i="24"/>
  <c r="Y4" i="24"/>
  <c r="Y5" i="24" s="1"/>
  <c r="X4" i="24"/>
  <c r="X5" i="24" s="1"/>
  <c r="BA33" i="12"/>
  <c r="BA45" i="12" s="1"/>
  <c r="AZ33" i="12"/>
  <c r="AZ45" i="12" s="1"/>
  <c r="AY33" i="12"/>
  <c r="AY45" i="12" s="1"/>
  <c r="AX33" i="12"/>
  <c r="AX45" i="12" s="1"/>
  <c r="AW33" i="12"/>
  <c r="AW45" i="12" s="1"/>
  <c r="AV33" i="12"/>
  <c r="AV45" i="12" s="1"/>
  <c r="AU33" i="12"/>
  <c r="AU45" i="12" s="1"/>
  <c r="AT33" i="12"/>
  <c r="AT45" i="12" s="1"/>
  <c r="AS33" i="12"/>
  <c r="AS45" i="12" s="1"/>
  <c r="AR33" i="12"/>
  <c r="AR45" i="12" s="1"/>
  <c r="AQ33" i="12"/>
  <c r="AQ45" i="12" s="1"/>
  <c r="AP33" i="12"/>
  <c r="AP45" i="12" s="1"/>
  <c r="AO33" i="12"/>
  <c r="AO45" i="12" s="1"/>
  <c r="AN33" i="12"/>
  <c r="AN45" i="12" s="1"/>
  <c r="AM33" i="12"/>
  <c r="AM45" i="12" s="1"/>
  <c r="AL33" i="12"/>
  <c r="AL45" i="12" s="1"/>
  <c r="AK33" i="12"/>
  <c r="AK45" i="12" s="1"/>
  <c r="AJ33" i="12"/>
  <c r="AJ45" i="12" s="1"/>
  <c r="AI33" i="12"/>
  <c r="AI45" i="12" s="1"/>
  <c r="AH33" i="12"/>
  <c r="AH45" i="12" s="1"/>
  <c r="AG33" i="12"/>
  <c r="AG45" i="12" s="1"/>
  <c r="AF33" i="12"/>
  <c r="AF45" i="12" s="1"/>
  <c r="AE33" i="12"/>
  <c r="AE45" i="12" s="1"/>
  <c r="AD33" i="12"/>
  <c r="AD45" i="12" s="1"/>
  <c r="AC33" i="12"/>
  <c r="AC45" i="12" s="1"/>
  <c r="AB33" i="12"/>
  <c r="AB45" i="12" s="1"/>
  <c r="AA33" i="12"/>
  <c r="AA45" i="12" s="1"/>
  <c r="Z33" i="12"/>
  <c r="Z45" i="12" s="1"/>
  <c r="Y33" i="12"/>
  <c r="Y45" i="12" s="1"/>
  <c r="X33" i="12"/>
  <c r="X45" i="12" s="1"/>
  <c r="W33" i="12"/>
  <c r="W45" i="12" s="1"/>
  <c r="V33" i="12"/>
  <c r="V45" i="12" s="1"/>
  <c r="U33" i="12"/>
  <c r="U45" i="12" s="1"/>
  <c r="T33" i="12"/>
  <c r="T45" i="12" s="1"/>
  <c r="S33" i="12"/>
  <c r="S45" i="12" s="1"/>
  <c r="R33" i="12"/>
  <c r="R45" i="12" s="1"/>
  <c r="Q33" i="12"/>
  <c r="Q45" i="12" s="1"/>
  <c r="P33" i="12"/>
  <c r="P45" i="12" s="1"/>
  <c r="O33" i="12"/>
  <c r="O45" i="12" s="1"/>
  <c r="N33" i="12"/>
  <c r="N45" i="12" s="1"/>
  <c r="M33" i="12"/>
  <c r="M45" i="12" s="1"/>
  <c r="L33" i="12"/>
  <c r="L45" i="12" s="1"/>
  <c r="K33" i="12"/>
  <c r="K45" i="12" s="1"/>
  <c r="J33" i="12"/>
  <c r="J45" i="12" s="1"/>
  <c r="I33" i="12"/>
  <c r="I45" i="12" s="1"/>
  <c r="H33" i="12"/>
  <c r="H45" i="12" s="1"/>
  <c r="G33" i="12"/>
  <c r="G45" i="12" s="1"/>
  <c r="F33" i="12"/>
  <c r="F45" i="12" s="1"/>
  <c r="E33" i="12"/>
  <c r="E45" i="12" s="1"/>
  <c r="D33" i="12"/>
  <c r="D45" i="12" s="1"/>
  <c r="C33" i="12"/>
  <c r="C45" i="12" s="1"/>
  <c r="BA32" i="12"/>
  <c r="BA44" i="12" s="1"/>
  <c r="AZ32" i="12"/>
  <c r="AZ44" i="12" s="1"/>
  <c r="AY32" i="12"/>
  <c r="AY44" i="12" s="1"/>
  <c r="AX32" i="12"/>
  <c r="AX44" i="12" s="1"/>
  <c r="AW32" i="12"/>
  <c r="AW44" i="12" s="1"/>
  <c r="AV32" i="12"/>
  <c r="AV44" i="12" s="1"/>
  <c r="AU32" i="12"/>
  <c r="AU44" i="12" s="1"/>
  <c r="AT32" i="12"/>
  <c r="AT44" i="12" s="1"/>
  <c r="AS32" i="12"/>
  <c r="AS44" i="12" s="1"/>
  <c r="AR32" i="12"/>
  <c r="AR44" i="12" s="1"/>
  <c r="AQ32" i="12"/>
  <c r="AQ44" i="12" s="1"/>
  <c r="AP32" i="12"/>
  <c r="AP44" i="12" s="1"/>
  <c r="AO32" i="12"/>
  <c r="AO44" i="12" s="1"/>
  <c r="AN32" i="12"/>
  <c r="AN44" i="12" s="1"/>
  <c r="AM32" i="12"/>
  <c r="AM44" i="12" s="1"/>
  <c r="AL32" i="12"/>
  <c r="AL44" i="12" s="1"/>
  <c r="AK32" i="12"/>
  <c r="AK44" i="12" s="1"/>
  <c r="AJ32" i="12"/>
  <c r="AJ44" i="12" s="1"/>
  <c r="AI32" i="12"/>
  <c r="AI44" i="12" s="1"/>
  <c r="AH32" i="12"/>
  <c r="AH44" i="12" s="1"/>
  <c r="AG32" i="12"/>
  <c r="AG44" i="12" s="1"/>
  <c r="AF32" i="12"/>
  <c r="AF44" i="12" s="1"/>
  <c r="AE32" i="12"/>
  <c r="AE44" i="12" s="1"/>
  <c r="AD32" i="12"/>
  <c r="AD44" i="12" s="1"/>
  <c r="AC32" i="12"/>
  <c r="AC44" i="12" s="1"/>
  <c r="AB32" i="12"/>
  <c r="AB44" i="12" s="1"/>
  <c r="AA32" i="12"/>
  <c r="AA44" i="12" s="1"/>
  <c r="Z32" i="12"/>
  <c r="Z44" i="12" s="1"/>
  <c r="Y32" i="12"/>
  <c r="Y44" i="12" s="1"/>
  <c r="X32" i="12"/>
  <c r="X44" i="12" s="1"/>
  <c r="W32" i="12"/>
  <c r="W44" i="12" s="1"/>
  <c r="V32" i="12"/>
  <c r="V44" i="12" s="1"/>
  <c r="U32" i="12"/>
  <c r="U44" i="12" s="1"/>
  <c r="T32" i="12"/>
  <c r="T44" i="12" s="1"/>
  <c r="S32" i="12"/>
  <c r="S44" i="12" s="1"/>
  <c r="R32" i="12"/>
  <c r="R44" i="12" s="1"/>
  <c r="Q32" i="12"/>
  <c r="Q44" i="12" s="1"/>
  <c r="P32" i="12"/>
  <c r="P44" i="12" s="1"/>
  <c r="O32" i="12"/>
  <c r="O44" i="12" s="1"/>
  <c r="N32" i="12"/>
  <c r="N44" i="12" s="1"/>
  <c r="M32" i="12"/>
  <c r="M44" i="12" s="1"/>
  <c r="L32" i="12"/>
  <c r="L44" i="12" s="1"/>
  <c r="K32" i="12"/>
  <c r="K44" i="12" s="1"/>
  <c r="J32" i="12"/>
  <c r="J44" i="12" s="1"/>
  <c r="I32" i="12"/>
  <c r="I44" i="12" s="1"/>
  <c r="H32" i="12"/>
  <c r="H44" i="12" s="1"/>
  <c r="G32" i="12"/>
  <c r="G44" i="12" s="1"/>
  <c r="F32" i="12"/>
  <c r="F44" i="12" s="1"/>
  <c r="E32" i="12"/>
  <c r="E44" i="12" s="1"/>
  <c r="D32" i="12"/>
  <c r="D44" i="12" s="1"/>
  <c r="C32" i="12"/>
  <c r="C44" i="12" s="1"/>
  <c r="B44" i="12"/>
  <c r="BA37" i="13"/>
  <c r="BA46" i="13" s="1"/>
  <c r="AZ37" i="13"/>
  <c r="AZ46" i="13" s="1"/>
  <c r="AY37" i="13"/>
  <c r="AY46" i="13" s="1"/>
  <c r="AX37" i="13"/>
  <c r="AX46" i="13" s="1"/>
  <c r="AW37" i="13"/>
  <c r="AW46" i="13" s="1"/>
  <c r="AV37" i="13"/>
  <c r="AV46" i="13" s="1"/>
  <c r="AU37" i="13"/>
  <c r="AU46" i="13" s="1"/>
  <c r="AT37" i="13"/>
  <c r="AT46" i="13" s="1"/>
  <c r="AS37" i="13"/>
  <c r="AS46" i="13" s="1"/>
  <c r="AR37" i="13"/>
  <c r="AR46" i="13" s="1"/>
  <c r="AQ37" i="13"/>
  <c r="AQ46" i="13" s="1"/>
  <c r="AP37" i="13"/>
  <c r="AP46" i="13" s="1"/>
  <c r="AO37" i="13"/>
  <c r="AO46" i="13" s="1"/>
  <c r="AN37" i="13"/>
  <c r="AN46" i="13" s="1"/>
  <c r="AM37" i="13"/>
  <c r="AM46" i="13" s="1"/>
  <c r="AL37" i="13"/>
  <c r="AL46" i="13" s="1"/>
  <c r="AK37" i="13"/>
  <c r="AK46" i="13" s="1"/>
  <c r="AJ37" i="13"/>
  <c r="AJ46" i="13" s="1"/>
  <c r="AI37" i="13"/>
  <c r="AI46" i="13" s="1"/>
  <c r="AH37" i="13"/>
  <c r="AH46" i="13" s="1"/>
  <c r="AG37" i="13"/>
  <c r="AG46" i="13" s="1"/>
  <c r="AF37" i="13"/>
  <c r="AF46" i="13" s="1"/>
  <c r="AE37" i="13"/>
  <c r="AE46" i="13" s="1"/>
  <c r="AD37" i="13"/>
  <c r="AD46" i="13" s="1"/>
  <c r="AC37" i="13"/>
  <c r="AC46" i="13" s="1"/>
  <c r="AB37" i="13"/>
  <c r="AB46" i="13" s="1"/>
  <c r="AA37" i="13"/>
  <c r="AA46" i="13" s="1"/>
  <c r="Z37" i="13"/>
  <c r="Z46" i="13" s="1"/>
  <c r="Y37" i="13"/>
  <c r="Y46" i="13" s="1"/>
  <c r="X37" i="13"/>
  <c r="X46" i="13" s="1"/>
  <c r="W37" i="13"/>
  <c r="W46" i="13" s="1"/>
  <c r="V37" i="13"/>
  <c r="V46" i="13" s="1"/>
  <c r="U37" i="13"/>
  <c r="U46" i="13" s="1"/>
  <c r="T37" i="13"/>
  <c r="T46" i="13" s="1"/>
  <c r="S37" i="13"/>
  <c r="S46" i="13" s="1"/>
  <c r="R37" i="13"/>
  <c r="R46" i="13" s="1"/>
  <c r="Q37" i="13"/>
  <c r="Q46" i="13" s="1"/>
  <c r="P37" i="13"/>
  <c r="P46" i="13" s="1"/>
  <c r="O37" i="13"/>
  <c r="O46" i="13" s="1"/>
  <c r="N37" i="13"/>
  <c r="N46" i="13" s="1"/>
  <c r="M37" i="13"/>
  <c r="M46" i="13" s="1"/>
  <c r="L37" i="13"/>
  <c r="L46" i="13" s="1"/>
  <c r="K37" i="13"/>
  <c r="K46" i="13" s="1"/>
  <c r="J37" i="13"/>
  <c r="J46" i="13" s="1"/>
  <c r="I37" i="13"/>
  <c r="I46" i="13" s="1"/>
  <c r="H37" i="13"/>
  <c r="H46" i="13" s="1"/>
  <c r="G37" i="13"/>
  <c r="G46" i="13" s="1"/>
  <c r="F37" i="13"/>
  <c r="F46" i="13" s="1"/>
  <c r="E37" i="13"/>
  <c r="E46" i="13" s="1"/>
  <c r="D37" i="13"/>
  <c r="D46" i="13" s="1"/>
  <c r="C37" i="13"/>
  <c r="C46" i="13" s="1"/>
  <c r="BA36" i="13"/>
  <c r="BA45" i="13" s="1"/>
  <c r="AZ36" i="13"/>
  <c r="AZ45" i="13" s="1"/>
  <c r="AY36" i="13"/>
  <c r="AY45" i="13" s="1"/>
  <c r="AX36" i="13"/>
  <c r="AX45" i="13" s="1"/>
  <c r="AW36" i="13"/>
  <c r="AW45" i="13" s="1"/>
  <c r="AV36" i="13"/>
  <c r="AV45" i="13" s="1"/>
  <c r="AU36" i="13"/>
  <c r="AU45" i="13" s="1"/>
  <c r="AT36" i="13"/>
  <c r="AT45" i="13" s="1"/>
  <c r="AS36" i="13"/>
  <c r="AS45" i="13" s="1"/>
  <c r="AR36" i="13"/>
  <c r="AR45" i="13" s="1"/>
  <c r="AQ36" i="13"/>
  <c r="AQ45" i="13" s="1"/>
  <c r="AP36" i="13"/>
  <c r="AP45" i="13" s="1"/>
  <c r="AO36" i="13"/>
  <c r="AO45" i="13" s="1"/>
  <c r="AN36" i="13"/>
  <c r="AN45" i="13" s="1"/>
  <c r="AM36" i="13"/>
  <c r="AM45" i="13" s="1"/>
  <c r="AL36" i="13"/>
  <c r="AL45" i="13" s="1"/>
  <c r="AK36" i="13"/>
  <c r="AK45" i="13" s="1"/>
  <c r="AJ36" i="13"/>
  <c r="AJ45" i="13" s="1"/>
  <c r="AI36" i="13"/>
  <c r="AI45" i="13" s="1"/>
  <c r="AH36" i="13"/>
  <c r="AH45" i="13" s="1"/>
  <c r="AG36" i="13"/>
  <c r="AG45" i="13" s="1"/>
  <c r="AF36" i="13"/>
  <c r="AF45" i="13" s="1"/>
  <c r="AE36" i="13"/>
  <c r="AE45" i="13" s="1"/>
  <c r="AD36" i="13"/>
  <c r="AD45" i="13" s="1"/>
  <c r="AC36" i="13"/>
  <c r="AC45" i="13" s="1"/>
  <c r="AB36" i="13"/>
  <c r="AB45" i="13" s="1"/>
  <c r="AA36" i="13"/>
  <c r="AA45" i="13" s="1"/>
  <c r="Z36" i="13"/>
  <c r="Z45" i="13" s="1"/>
  <c r="Y36" i="13"/>
  <c r="Y45" i="13" s="1"/>
  <c r="X36" i="13"/>
  <c r="X45" i="13" s="1"/>
  <c r="W36" i="13"/>
  <c r="W45" i="13" s="1"/>
  <c r="V36" i="13"/>
  <c r="V45" i="13" s="1"/>
  <c r="U36" i="13"/>
  <c r="U45" i="13" s="1"/>
  <c r="T36" i="13"/>
  <c r="T45" i="13" s="1"/>
  <c r="S36" i="13"/>
  <c r="S45" i="13" s="1"/>
  <c r="R36" i="13"/>
  <c r="R45" i="13" s="1"/>
  <c r="Q36" i="13"/>
  <c r="Q45" i="13" s="1"/>
  <c r="P36" i="13"/>
  <c r="P45" i="13" s="1"/>
  <c r="O36" i="13"/>
  <c r="O45" i="13" s="1"/>
  <c r="N36" i="13"/>
  <c r="N45" i="13" s="1"/>
  <c r="M36" i="13"/>
  <c r="M45" i="13" s="1"/>
  <c r="L36" i="13"/>
  <c r="L45" i="13" s="1"/>
  <c r="K36" i="13"/>
  <c r="K45" i="13" s="1"/>
  <c r="J36" i="13"/>
  <c r="J45" i="13" s="1"/>
  <c r="I36" i="13"/>
  <c r="I45" i="13" s="1"/>
  <c r="H36" i="13"/>
  <c r="H45" i="13" s="1"/>
  <c r="G36" i="13"/>
  <c r="G45" i="13" s="1"/>
  <c r="F36" i="13"/>
  <c r="F45" i="13" s="1"/>
  <c r="E36" i="13"/>
  <c r="E45" i="13" s="1"/>
  <c r="D36" i="13"/>
  <c r="D45" i="13" s="1"/>
  <c r="C36" i="13"/>
  <c r="C45" i="13" s="1"/>
  <c r="B45" i="13"/>
  <c r="BA35" i="13"/>
  <c r="BA44" i="13" s="1"/>
  <c r="AZ35" i="13"/>
  <c r="AZ44" i="13" s="1"/>
  <c r="AY35" i="13"/>
  <c r="AY44" i="13" s="1"/>
  <c r="AX35" i="13"/>
  <c r="AX44" i="13" s="1"/>
  <c r="AW35" i="13"/>
  <c r="AW44" i="13" s="1"/>
  <c r="AV35" i="13"/>
  <c r="AV44" i="13" s="1"/>
  <c r="AU35" i="13"/>
  <c r="AU44" i="13" s="1"/>
  <c r="AT35" i="13"/>
  <c r="AT44" i="13" s="1"/>
  <c r="AS35" i="13"/>
  <c r="AS44" i="13" s="1"/>
  <c r="AR35" i="13"/>
  <c r="AR44" i="13" s="1"/>
  <c r="AQ35" i="13"/>
  <c r="AQ44" i="13" s="1"/>
  <c r="AP35" i="13"/>
  <c r="AP44" i="13" s="1"/>
  <c r="AO35" i="13"/>
  <c r="AO44" i="13" s="1"/>
  <c r="AN35" i="13"/>
  <c r="AN44" i="13" s="1"/>
  <c r="AM35" i="13"/>
  <c r="AM44" i="13" s="1"/>
  <c r="AL35" i="13"/>
  <c r="AL44" i="13" s="1"/>
  <c r="AK35" i="13"/>
  <c r="AK44" i="13" s="1"/>
  <c r="AJ35" i="13"/>
  <c r="AJ44" i="13" s="1"/>
  <c r="AI35" i="13"/>
  <c r="AI44" i="13" s="1"/>
  <c r="AH35" i="13"/>
  <c r="AH44" i="13" s="1"/>
  <c r="AG35" i="13"/>
  <c r="AG44" i="13" s="1"/>
  <c r="AF35" i="13"/>
  <c r="AF44" i="13" s="1"/>
  <c r="AE35" i="13"/>
  <c r="AE44" i="13" s="1"/>
  <c r="AD35" i="13"/>
  <c r="AD44" i="13" s="1"/>
  <c r="AC35" i="13"/>
  <c r="AC44" i="13" s="1"/>
  <c r="AB35" i="13"/>
  <c r="AB44" i="13" s="1"/>
  <c r="AA35" i="13"/>
  <c r="AA44" i="13" s="1"/>
  <c r="Z35" i="13"/>
  <c r="Z44" i="13" s="1"/>
  <c r="Y35" i="13"/>
  <c r="Y44" i="13" s="1"/>
  <c r="X35" i="13"/>
  <c r="X44" i="13" s="1"/>
  <c r="W35" i="13"/>
  <c r="W44" i="13" s="1"/>
  <c r="V35" i="13"/>
  <c r="V44" i="13" s="1"/>
  <c r="U35" i="13"/>
  <c r="U44" i="13" s="1"/>
  <c r="T35" i="13"/>
  <c r="T44" i="13" s="1"/>
  <c r="S35" i="13"/>
  <c r="S44" i="13" s="1"/>
  <c r="R35" i="13"/>
  <c r="R44" i="13" s="1"/>
  <c r="Q35" i="13"/>
  <c r="Q44" i="13" s="1"/>
  <c r="P35" i="13"/>
  <c r="P44" i="13" s="1"/>
  <c r="O35" i="13"/>
  <c r="O44" i="13" s="1"/>
  <c r="N35" i="13"/>
  <c r="N44" i="13" s="1"/>
  <c r="M35" i="13"/>
  <c r="M44" i="13" s="1"/>
  <c r="L35" i="13"/>
  <c r="L44" i="13" s="1"/>
  <c r="K35" i="13"/>
  <c r="K44" i="13" s="1"/>
  <c r="J35" i="13"/>
  <c r="J44" i="13" s="1"/>
  <c r="I35" i="13"/>
  <c r="I44" i="13" s="1"/>
  <c r="H35" i="13"/>
  <c r="H44" i="13" s="1"/>
  <c r="G35" i="13"/>
  <c r="G44" i="13" s="1"/>
  <c r="F35" i="13"/>
  <c r="F44" i="13" s="1"/>
  <c r="E35" i="13"/>
  <c r="E44" i="13" s="1"/>
  <c r="D35" i="13"/>
  <c r="D44" i="13" s="1"/>
  <c r="C35" i="13"/>
  <c r="C44" i="13" s="1"/>
  <c r="AB24" i="24"/>
  <c r="AB25" i="24" s="1"/>
  <c r="AB30" i="24"/>
  <c r="AB31" i="24" s="1"/>
  <c r="AB28" i="24"/>
  <c r="AB29" i="24" s="1"/>
  <c r="AB32" i="24"/>
  <c r="AB33" i="24" s="1"/>
  <c r="AB34" i="24"/>
  <c r="AB35" i="24" s="1"/>
  <c r="AB20" i="24"/>
  <c r="AB21" i="24" s="1"/>
  <c r="AB16" i="24"/>
  <c r="AB17" i="24" s="1"/>
  <c r="AB22" i="24"/>
  <c r="AB23" i="24" s="1"/>
  <c r="AB10" i="24"/>
  <c r="AB11" i="24" s="1"/>
  <c r="AB14" i="24"/>
  <c r="AB15" i="24" s="1"/>
  <c r="AB12" i="24"/>
  <c r="AB13" i="24" s="1"/>
  <c r="AB6" i="24"/>
  <c r="AB7" i="24" s="1"/>
  <c r="AB8" i="24"/>
  <c r="AB9" i="24" s="1"/>
  <c r="AB26" i="24"/>
  <c r="AB27" i="24" s="1"/>
  <c r="AA32" i="24"/>
  <c r="AA33" i="24" s="1"/>
  <c r="AA28" i="24"/>
  <c r="AA29" i="24" s="1"/>
  <c r="AA4" i="24"/>
  <c r="AA5" i="24" s="1"/>
  <c r="AA20" i="24"/>
  <c r="AA21" i="24" s="1"/>
  <c r="AA14" i="24"/>
  <c r="AA15" i="24" s="1"/>
  <c r="AA12" i="24"/>
  <c r="AA13" i="24" s="1"/>
  <c r="Z24" i="24"/>
  <c r="Z25" i="24" s="1"/>
  <c r="Z30" i="24"/>
  <c r="Z31" i="24" s="1"/>
  <c r="Z4" i="24"/>
  <c r="Z5" i="24" s="1"/>
  <c r="Z34" i="24"/>
  <c r="Z35" i="24" s="1"/>
  <c r="Z10" i="24"/>
  <c r="Z11" i="24" s="1"/>
  <c r="Q7" i="4"/>
  <c r="Q5" i="4"/>
  <c r="Q6" i="4" s="1"/>
  <c r="R11" i="4"/>
  <c r="N11" i="4"/>
  <c r="L11" i="4"/>
  <c r="K11" i="4"/>
  <c r="J11" i="4"/>
  <c r="I11" i="4"/>
  <c r="H11" i="4"/>
  <c r="G11" i="4"/>
  <c r="F11" i="4"/>
  <c r="R10" i="4"/>
  <c r="Q10" i="4"/>
  <c r="N10" i="4"/>
  <c r="M10" i="4"/>
  <c r="L10" i="4"/>
  <c r="K10" i="4"/>
  <c r="J10" i="4"/>
  <c r="I10" i="4"/>
  <c r="H10" i="4"/>
  <c r="G10" i="4"/>
  <c r="F10" i="4"/>
  <c r="P9" i="4"/>
  <c r="P10" i="4" s="1"/>
  <c r="O9" i="4"/>
  <c r="R8" i="4"/>
  <c r="O8" i="4"/>
  <c r="N8" i="4"/>
  <c r="M8" i="4"/>
  <c r="L8" i="4"/>
  <c r="P7" i="4"/>
  <c r="R6" i="4"/>
  <c r="O6" i="4"/>
  <c r="N6" i="4"/>
  <c r="M6" i="4"/>
  <c r="L6" i="4"/>
  <c r="P5" i="4"/>
  <c r="P6" i="4" s="1"/>
  <c r="R4" i="4"/>
  <c r="M4" i="4"/>
  <c r="L4" i="4"/>
  <c r="O3" i="4"/>
  <c r="O4" i="4" s="1"/>
  <c r="N3" i="4"/>
  <c r="N4" i="4" s="1"/>
  <c r="Y30" i="24"/>
  <c r="Y31" i="24" s="1"/>
  <c r="D54" i="12" l="1"/>
  <c r="D53" i="12"/>
  <c r="L54" i="12"/>
  <c r="L53" i="12"/>
  <c r="T54" i="12"/>
  <c r="T53" i="12"/>
  <c r="AB54" i="12"/>
  <c r="AB53" i="12"/>
  <c r="AJ54" i="12"/>
  <c r="AJ53" i="12"/>
  <c r="AR54" i="12"/>
  <c r="AR53" i="12"/>
  <c r="AZ54" i="12"/>
  <c r="AZ53" i="12"/>
  <c r="E54" i="12"/>
  <c r="E53" i="12"/>
  <c r="M53" i="12"/>
  <c r="M54" i="12"/>
  <c r="U53" i="12"/>
  <c r="U54" i="12"/>
  <c r="AC53" i="12"/>
  <c r="AC54" i="12"/>
  <c r="AK54" i="12"/>
  <c r="AK53" i="12"/>
  <c r="AS53" i="12"/>
  <c r="AS54" i="12"/>
  <c r="BA53" i="12"/>
  <c r="BA62" i="12" s="1"/>
  <c r="BA65" i="12" s="1"/>
  <c r="BA54" i="12"/>
  <c r="B53" i="12"/>
  <c r="B62" i="12" s="1"/>
  <c r="B54" i="12"/>
  <c r="F53" i="12"/>
  <c r="F54" i="12"/>
  <c r="J53" i="12"/>
  <c r="J54" i="12"/>
  <c r="N53" i="12"/>
  <c r="N54" i="12"/>
  <c r="R53" i="12"/>
  <c r="R54" i="12"/>
  <c r="V53" i="12"/>
  <c r="V54" i="12"/>
  <c r="Z53" i="12"/>
  <c r="Z54" i="12"/>
  <c r="AD53" i="12"/>
  <c r="AD54" i="12"/>
  <c r="AH53" i="12"/>
  <c r="AH54" i="12"/>
  <c r="AL53" i="12"/>
  <c r="AL54" i="12"/>
  <c r="AP53" i="12"/>
  <c r="AP54" i="12"/>
  <c r="AT53" i="12"/>
  <c r="AT54" i="12"/>
  <c r="AX53" i="12"/>
  <c r="AX54" i="12"/>
  <c r="H54" i="12"/>
  <c r="H53" i="12"/>
  <c r="P54" i="12"/>
  <c r="P53" i="12"/>
  <c r="X54" i="12"/>
  <c r="X53" i="12"/>
  <c r="AF54" i="12"/>
  <c r="AF53" i="12"/>
  <c r="AN54" i="12"/>
  <c r="AN53" i="12"/>
  <c r="AV54" i="12"/>
  <c r="AV53" i="12"/>
  <c r="I53" i="12"/>
  <c r="I54" i="12"/>
  <c r="Q53" i="12"/>
  <c r="Q54" i="12"/>
  <c r="Y53" i="12"/>
  <c r="Y54" i="12"/>
  <c r="AG53" i="12"/>
  <c r="AG54" i="12"/>
  <c r="AO53" i="12"/>
  <c r="AO54" i="12"/>
  <c r="AW53" i="12"/>
  <c r="AW54" i="12"/>
  <c r="C54" i="12"/>
  <c r="C53" i="12"/>
  <c r="G54" i="12"/>
  <c r="G53" i="12"/>
  <c r="K54" i="12"/>
  <c r="K53" i="12"/>
  <c r="O54" i="12"/>
  <c r="O53" i="12"/>
  <c r="S54" i="12"/>
  <c r="S53" i="12"/>
  <c r="W54" i="12"/>
  <c r="W53" i="12"/>
  <c r="AA54" i="12"/>
  <c r="AA53" i="12"/>
  <c r="AE54" i="12"/>
  <c r="AE53" i="12"/>
  <c r="AI54" i="12"/>
  <c r="AI53" i="12"/>
  <c r="AI62" i="12" s="1"/>
  <c r="AI65" i="12" s="1"/>
  <c r="AM54" i="12"/>
  <c r="AM53" i="12"/>
  <c r="AQ54" i="12"/>
  <c r="AQ53" i="12"/>
  <c r="AQ62" i="12" s="1"/>
  <c r="AQ65" i="12" s="1"/>
  <c r="AU54" i="12"/>
  <c r="AU53" i="12"/>
  <c r="AY54" i="12"/>
  <c r="AY53" i="12"/>
  <c r="K52" i="13"/>
  <c r="K53" i="13"/>
  <c r="S52" i="13"/>
  <c r="S53" i="13"/>
  <c r="AA52" i="13"/>
  <c r="AA53" i="13"/>
  <c r="AI52" i="13"/>
  <c r="AI53" i="13"/>
  <c r="AQ52" i="13"/>
  <c r="AQ53" i="13"/>
  <c r="AY52" i="13"/>
  <c r="AY53" i="13"/>
  <c r="H53" i="13"/>
  <c r="H52" i="13"/>
  <c r="T52" i="13"/>
  <c r="T53" i="13"/>
  <c r="AB52" i="13"/>
  <c r="AB53" i="13"/>
  <c r="AJ53" i="13"/>
  <c r="AJ52" i="13"/>
  <c r="AR52" i="13"/>
  <c r="AR53" i="13"/>
  <c r="AZ52" i="13"/>
  <c r="AZ53" i="13"/>
  <c r="E53" i="13"/>
  <c r="E52" i="13"/>
  <c r="I52" i="13"/>
  <c r="I53" i="13"/>
  <c r="M53" i="13"/>
  <c r="M52" i="13"/>
  <c r="Q52" i="13"/>
  <c r="Q53" i="13"/>
  <c r="U53" i="13"/>
  <c r="U52" i="13"/>
  <c r="Y52" i="13"/>
  <c r="Y53" i="13"/>
  <c r="AC53" i="13"/>
  <c r="AC52" i="13"/>
  <c r="AG52" i="13"/>
  <c r="AG53" i="13"/>
  <c r="AK53" i="13"/>
  <c r="AK52" i="13"/>
  <c r="AO52" i="13"/>
  <c r="AO53" i="13"/>
  <c r="AS53" i="13"/>
  <c r="AS52" i="13"/>
  <c r="AW52" i="13"/>
  <c r="AW53" i="13"/>
  <c r="BA53" i="13"/>
  <c r="BA52" i="13"/>
  <c r="C52" i="13"/>
  <c r="C53" i="13"/>
  <c r="G53" i="13"/>
  <c r="G52" i="13"/>
  <c r="O53" i="13"/>
  <c r="O52" i="13"/>
  <c r="W53" i="13"/>
  <c r="W52" i="13"/>
  <c r="AE53" i="13"/>
  <c r="AE52" i="13"/>
  <c r="AM53" i="13"/>
  <c r="AM52" i="13"/>
  <c r="AU53" i="13"/>
  <c r="AU52" i="13"/>
  <c r="D52" i="13"/>
  <c r="D53" i="13"/>
  <c r="L53" i="13"/>
  <c r="L52" i="13"/>
  <c r="P52" i="13"/>
  <c r="P53" i="13"/>
  <c r="X53" i="13"/>
  <c r="X52" i="13"/>
  <c r="AF52" i="13"/>
  <c r="AF53" i="13"/>
  <c r="AN53" i="13"/>
  <c r="AN52" i="13"/>
  <c r="AV53" i="13"/>
  <c r="AV52" i="13"/>
  <c r="F52" i="13"/>
  <c r="F53" i="13"/>
  <c r="J53" i="13"/>
  <c r="J52" i="13"/>
  <c r="N52" i="13"/>
  <c r="N53" i="13"/>
  <c r="R53" i="13"/>
  <c r="R52" i="13"/>
  <c r="V52" i="13"/>
  <c r="V53" i="13"/>
  <c r="Z53" i="13"/>
  <c r="Z52" i="13"/>
  <c r="AD52" i="13"/>
  <c r="AD53" i="13"/>
  <c r="AH53" i="13"/>
  <c r="AH52" i="13"/>
  <c r="AL52" i="13"/>
  <c r="AL53" i="13"/>
  <c r="AP53" i="13"/>
  <c r="AP52" i="13"/>
  <c r="AT52" i="13"/>
  <c r="AT53" i="13"/>
  <c r="AX53" i="13"/>
  <c r="AX52" i="13"/>
  <c r="B52" i="13"/>
  <c r="B53" i="13"/>
  <c r="B54" i="13" s="1"/>
  <c r="B62" i="13" s="1"/>
  <c r="AQ59" i="31"/>
  <c r="AQ58" i="31"/>
  <c r="AI59" i="31"/>
  <c r="AI58" i="31"/>
  <c r="W58" i="31"/>
  <c r="W59" i="31"/>
  <c r="K59" i="31"/>
  <c r="K58" i="31"/>
  <c r="AX58" i="31"/>
  <c r="AX59" i="31"/>
  <c r="AT58" i="31"/>
  <c r="AT59" i="31"/>
  <c r="AP58" i="31"/>
  <c r="AP59" i="31"/>
  <c r="AL58" i="31"/>
  <c r="AL59" i="31"/>
  <c r="AH58" i="31"/>
  <c r="AH59" i="31"/>
  <c r="AD58" i="31"/>
  <c r="AD59" i="31"/>
  <c r="Z58" i="31"/>
  <c r="Z59" i="31"/>
  <c r="V58" i="31"/>
  <c r="V59" i="31"/>
  <c r="R58" i="31"/>
  <c r="R59" i="31"/>
  <c r="N58" i="31"/>
  <c r="N59" i="31"/>
  <c r="J58" i="31"/>
  <c r="J59" i="31"/>
  <c r="F58" i="31"/>
  <c r="F59" i="31"/>
  <c r="AY59" i="31"/>
  <c r="AY58" i="31"/>
  <c r="AM58" i="31"/>
  <c r="AM59" i="31"/>
  <c r="AA59" i="31"/>
  <c r="AA58" i="31"/>
  <c r="O58" i="31"/>
  <c r="O59" i="31"/>
  <c r="G58" i="31"/>
  <c r="G59" i="31"/>
  <c r="B58" i="31"/>
  <c r="B59" i="31"/>
  <c r="BA59" i="31"/>
  <c r="BA58" i="31"/>
  <c r="AW58" i="31"/>
  <c r="AW59" i="31"/>
  <c r="AS58" i="31"/>
  <c r="AS59" i="31"/>
  <c r="AO58" i="31"/>
  <c r="AO59" i="31"/>
  <c r="AK58" i="31"/>
  <c r="AK59" i="31"/>
  <c r="AG58" i="31"/>
  <c r="AG59" i="31"/>
  <c r="AC58" i="31"/>
  <c r="AC59" i="31"/>
  <c r="Y58" i="31"/>
  <c r="Y59" i="31"/>
  <c r="U58" i="31"/>
  <c r="U59" i="31"/>
  <c r="Q58" i="31"/>
  <c r="Q59" i="31"/>
  <c r="M58" i="31"/>
  <c r="M59" i="31"/>
  <c r="I58" i="31"/>
  <c r="I59" i="31"/>
  <c r="E58" i="31"/>
  <c r="E59" i="31"/>
  <c r="AU58" i="31"/>
  <c r="AU59" i="31"/>
  <c r="AE58" i="31"/>
  <c r="AE59" i="31"/>
  <c r="S59" i="31"/>
  <c r="S58" i="31"/>
  <c r="C59" i="31"/>
  <c r="C58" i="31"/>
  <c r="AZ58" i="31"/>
  <c r="AZ59" i="31"/>
  <c r="AZ60" i="31" s="1"/>
  <c r="AV59" i="31"/>
  <c r="AV58" i="31"/>
  <c r="AR59" i="31"/>
  <c r="AR58" i="31"/>
  <c r="AR61" i="31" s="1"/>
  <c r="AN59" i="31"/>
  <c r="AN58" i="31"/>
  <c r="AJ59" i="31"/>
  <c r="AJ58" i="31"/>
  <c r="AJ60" i="31" s="1"/>
  <c r="AF59" i="31"/>
  <c r="AF58" i="31"/>
  <c r="AB59" i="31"/>
  <c r="AB58" i="31"/>
  <c r="AB60" i="31" s="1"/>
  <c r="X59" i="31"/>
  <c r="X58" i="31"/>
  <c r="T59" i="31"/>
  <c r="T58" i="31"/>
  <c r="T60" i="31" s="1"/>
  <c r="P59" i="31"/>
  <c r="P58" i="31"/>
  <c r="L59" i="31"/>
  <c r="L58" i="31"/>
  <c r="L60" i="31" s="1"/>
  <c r="H59" i="31"/>
  <c r="H58" i="31"/>
  <c r="D59" i="31"/>
  <c r="D58" i="31"/>
  <c r="D61" i="31" s="1"/>
  <c r="B56" i="11"/>
  <c r="B59" i="11" s="1"/>
  <c r="B50" i="11"/>
  <c r="B58" i="11" s="1"/>
  <c r="B61" i="11" s="1"/>
  <c r="B49" i="11"/>
  <c r="B57" i="11" s="1"/>
  <c r="B60" i="11" s="1"/>
  <c r="X62" i="12"/>
  <c r="X65" i="12" s="1"/>
  <c r="AP62" i="12"/>
  <c r="AP65" i="12" s="1"/>
  <c r="AE62" i="12"/>
  <c r="AE65" i="12" s="1"/>
  <c r="AX61" i="13"/>
  <c r="AX64" i="13" s="1"/>
  <c r="Q8" i="4"/>
  <c r="Q3" i="4"/>
  <c r="BB46" i="36"/>
  <c r="BB44" i="36"/>
  <c r="P3" i="4"/>
  <c r="P4" i="4" s="1"/>
  <c r="P8" i="4"/>
  <c r="P11" i="4"/>
  <c r="O10" i="4"/>
  <c r="O11" i="4"/>
  <c r="B61" i="13" l="1"/>
  <c r="B64" i="13" s="1"/>
  <c r="B55" i="13"/>
  <c r="B63" i="13" s="1"/>
  <c r="B66" i="13" s="1"/>
  <c r="H61" i="31"/>
  <c r="P60" i="31"/>
  <c r="X60" i="31"/>
  <c r="AF60" i="31"/>
  <c r="AF68" i="31" s="1"/>
  <c r="AN61" i="31"/>
  <c r="AV61" i="31"/>
  <c r="B67" i="31"/>
  <c r="B70" i="31" s="1"/>
  <c r="B60" i="31"/>
  <c r="B68" i="31" s="1"/>
  <c r="B71" i="31" s="1"/>
  <c r="B74" i="31" s="1"/>
  <c r="B61" i="31"/>
  <c r="B69" i="31" s="1"/>
  <c r="B72" i="31" s="1"/>
  <c r="O61" i="31"/>
  <c r="O69" i="31" s="1"/>
  <c r="O72" i="31" s="1"/>
  <c r="O60" i="31"/>
  <c r="O68" i="31" s="1"/>
  <c r="AM61" i="31"/>
  <c r="AM69" i="31" s="1"/>
  <c r="AM72" i="31" s="1"/>
  <c r="AM60" i="31"/>
  <c r="F60" i="31"/>
  <c r="F68" i="31" s="1"/>
  <c r="F61" i="31"/>
  <c r="F69" i="31" s="1"/>
  <c r="F72" i="31" s="1"/>
  <c r="N60" i="31"/>
  <c r="N68" i="31" s="1"/>
  <c r="N61" i="31"/>
  <c r="V60" i="31"/>
  <c r="V68" i="31" s="1"/>
  <c r="V61" i="31"/>
  <c r="V69" i="31" s="1"/>
  <c r="V72" i="31" s="1"/>
  <c r="AD60" i="31"/>
  <c r="AD68" i="31" s="1"/>
  <c r="AD61" i="31"/>
  <c r="AL60" i="31"/>
  <c r="AL61" i="31"/>
  <c r="AL69" i="31" s="1"/>
  <c r="AL72" i="31" s="1"/>
  <c r="AT60" i="31"/>
  <c r="AT68" i="31" s="1"/>
  <c r="AT61" i="31"/>
  <c r="K61" i="31"/>
  <c r="K69" i="31" s="1"/>
  <c r="K72" i="31" s="1"/>
  <c r="K60" i="31"/>
  <c r="K68" i="31" s="1"/>
  <c r="D60" i="31"/>
  <c r="D68" i="31" s="1"/>
  <c r="L61" i="31"/>
  <c r="T61" i="31"/>
  <c r="T69" i="31" s="1"/>
  <c r="T72" i="31" s="1"/>
  <c r="AB61" i="31"/>
  <c r="AB69" i="31" s="1"/>
  <c r="AB72" i="31" s="1"/>
  <c r="AJ61" i="31"/>
  <c r="AJ69" i="31" s="1"/>
  <c r="AJ72" i="31" s="1"/>
  <c r="AR60" i="31"/>
  <c r="AZ61" i="31"/>
  <c r="AZ69" i="31" s="1"/>
  <c r="AZ72" i="31" s="1"/>
  <c r="AU61" i="31"/>
  <c r="AU69" i="31" s="1"/>
  <c r="AU72" i="31" s="1"/>
  <c r="AU60" i="31"/>
  <c r="AU68" i="31" s="1"/>
  <c r="I60" i="31"/>
  <c r="I61" i="31"/>
  <c r="I69" i="31" s="1"/>
  <c r="I72" i="31" s="1"/>
  <c r="Q61" i="31"/>
  <c r="Q69" i="31" s="1"/>
  <c r="Q72" i="31" s="1"/>
  <c r="Q60" i="31"/>
  <c r="Q68" i="31" s="1"/>
  <c r="Y60" i="31"/>
  <c r="Y61" i="31"/>
  <c r="Y69" i="31" s="1"/>
  <c r="Y72" i="31" s="1"/>
  <c r="AG60" i="31"/>
  <c r="AG68" i="31" s="1"/>
  <c r="AG61" i="31"/>
  <c r="AG69" i="31" s="1"/>
  <c r="AG72" i="31" s="1"/>
  <c r="AO60" i="31"/>
  <c r="AO68" i="31" s="1"/>
  <c r="AO61" i="31"/>
  <c r="AO69" i="31" s="1"/>
  <c r="AO72" i="31" s="1"/>
  <c r="AW61" i="31"/>
  <c r="AW69" i="31" s="1"/>
  <c r="AW72" i="31" s="1"/>
  <c r="AW60" i="31"/>
  <c r="AW68" i="31" s="1"/>
  <c r="H60" i="31"/>
  <c r="P61" i="31"/>
  <c r="P69" i="31" s="1"/>
  <c r="P72" i="31" s="1"/>
  <c r="X61" i="31"/>
  <c r="X69" i="31" s="1"/>
  <c r="X72" i="31" s="1"/>
  <c r="AF61" i="31"/>
  <c r="AF69" i="31" s="1"/>
  <c r="AF72" i="31" s="1"/>
  <c r="AN60" i="31"/>
  <c r="AV60" i="31"/>
  <c r="AV68" i="31" s="1"/>
  <c r="C61" i="31"/>
  <c r="C69" i="31" s="1"/>
  <c r="C72" i="31" s="1"/>
  <c r="C60" i="31"/>
  <c r="C68" i="31" s="1"/>
  <c r="BA60" i="31"/>
  <c r="BA61" i="31"/>
  <c r="BA69" i="31" s="1"/>
  <c r="BA72" i="31" s="1"/>
  <c r="AA61" i="31"/>
  <c r="AA60" i="31"/>
  <c r="AA68" i="31" s="1"/>
  <c r="AY61" i="31"/>
  <c r="AY60" i="31"/>
  <c r="AY68" i="31" s="1"/>
  <c r="AQ61" i="31"/>
  <c r="AQ60" i="31"/>
  <c r="AQ68" i="31" s="1"/>
  <c r="S61" i="31"/>
  <c r="S69" i="31" s="1"/>
  <c r="S72" i="31" s="1"/>
  <c r="S60" i="31"/>
  <c r="S68" i="31" s="1"/>
  <c r="AI61" i="31"/>
  <c r="AI69" i="31" s="1"/>
  <c r="AI72" i="31" s="1"/>
  <c r="AI60" i="31"/>
  <c r="AI68" i="31" s="1"/>
  <c r="AE61" i="31"/>
  <c r="AE60" i="31"/>
  <c r="AE68" i="31" s="1"/>
  <c r="E60" i="31"/>
  <c r="E68" i="31" s="1"/>
  <c r="E61" i="31"/>
  <c r="E69" i="31" s="1"/>
  <c r="E72" i="31" s="1"/>
  <c r="M61" i="31"/>
  <c r="M60" i="31"/>
  <c r="M68" i="31" s="1"/>
  <c r="U60" i="31"/>
  <c r="U68" i="31" s="1"/>
  <c r="U61" i="31"/>
  <c r="U69" i="31" s="1"/>
  <c r="U72" i="31" s="1"/>
  <c r="AC61" i="31"/>
  <c r="AC60" i="31"/>
  <c r="AC68" i="31" s="1"/>
  <c r="AK60" i="31"/>
  <c r="AK61" i="31"/>
  <c r="AK69" i="31" s="1"/>
  <c r="AK72" i="31" s="1"/>
  <c r="AS61" i="31"/>
  <c r="AS60" i="31"/>
  <c r="AS68" i="31" s="1"/>
  <c r="G61" i="31"/>
  <c r="G69" i="31" s="1"/>
  <c r="G72" i="31" s="1"/>
  <c r="G60" i="31"/>
  <c r="G68" i="31" s="1"/>
  <c r="J60" i="31"/>
  <c r="J61" i="31"/>
  <c r="J69" i="31" s="1"/>
  <c r="J72" i="31" s="1"/>
  <c r="R60" i="31"/>
  <c r="R68" i="31" s="1"/>
  <c r="R61" i="31"/>
  <c r="R69" i="31" s="1"/>
  <c r="R72" i="31" s="1"/>
  <c r="Z60" i="31"/>
  <c r="Z68" i="31" s="1"/>
  <c r="Z61" i="31"/>
  <c r="Z69" i="31" s="1"/>
  <c r="Z72" i="31" s="1"/>
  <c r="AH60" i="31"/>
  <c r="AH68" i="31" s="1"/>
  <c r="AH61" i="31"/>
  <c r="AH69" i="31" s="1"/>
  <c r="AH72" i="31" s="1"/>
  <c r="AP60" i="31"/>
  <c r="AP61" i="31"/>
  <c r="AP69" i="31" s="1"/>
  <c r="AP72" i="31" s="1"/>
  <c r="AX60" i="31"/>
  <c r="AX68" i="31" s="1"/>
  <c r="AX61" i="31"/>
  <c r="AX69" i="31" s="1"/>
  <c r="AX72" i="31" s="1"/>
  <c r="W61" i="31"/>
  <c r="W69" i="31" s="1"/>
  <c r="W72" i="31" s="1"/>
  <c r="W60" i="31"/>
  <c r="W68" i="31" s="1"/>
  <c r="AQ69" i="31"/>
  <c r="AQ72" i="31" s="1"/>
  <c r="AA69" i="31"/>
  <c r="AA72" i="31" s="1"/>
  <c r="AU55" i="12"/>
  <c r="AU63" i="12" s="1"/>
  <c r="AU66" i="12" s="1"/>
  <c r="AM55" i="12"/>
  <c r="AM63" i="12" s="1"/>
  <c r="AM66" i="12" s="1"/>
  <c r="AM70" i="12" s="1"/>
  <c r="AE55" i="12"/>
  <c r="AE63" i="12" s="1"/>
  <c r="AE66" i="12" s="1"/>
  <c r="AE70" i="12" s="1"/>
  <c r="W55" i="12"/>
  <c r="W63" i="12" s="1"/>
  <c r="W66" i="12" s="1"/>
  <c r="W70" i="12" s="1"/>
  <c r="O55" i="12"/>
  <c r="O63" i="12" s="1"/>
  <c r="O66" i="12" s="1"/>
  <c r="O70" i="12" s="1"/>
  <c r="G55" i="12"/>
  <c r="G63" i="12" s="1"/>
  <c r="G66" i="12" s="1"/>
  <c r="G70" i="12" s="1"/>
  <c r="AY56" i="12"/>
  <c r="AY64" i="12" s="1"/>
  <c r="AY67" i="12" s="1"/>
  <c r="AQ56" i="12"/>
  <c r="AQ64" i="12" s="1"/>
  <c r="AQ67" i="12" s="1"/>
  <c r="AQ72" i="12" s="1"/>
  <c r="AI56" i="12"/>
  <c r="AI64" i="12" s="1"/>
  <c r="AI67" i="12" s="1"/>
  <c r="AI72" i="12" s="1"/>
  <c r="AA56" i="12"/>
  <c r="AA64" i="12" s="1"/>
  <c r="AA67" i="12" s="1"/>
  <c r="S56" i="12"/>
  <c r="S64" i="12" s="1"/>
  <c r="S67" i="12" s="1"/>
  <c r="K56" i="12"/>
  <c r="K64" i="12" s="1"/>
  <c r="K67" i="12" s="1"/>
  <c r="C56" i="12"/>
  <c r="C64" i="12" s="1"/>
  <c r="C67" i="12" s="1"/>
  <c r="AP56" i="12"/>
  <c r="AP64" i="12" s="1"/>
  <c r="AP67" i="12" s="1"/>
  <c r="AP72" i="12" s="1"/>
  <c r="AP55" i="12"/>
  <c r="AP63" i="12" s="1"/>
  <c r="AP66" i="12" s="1"/>
  <c r="AP70" i="12" s="1"/>
  <c r="AO55" i="12"/>
  <c r="AO63" i="12" s="1"/>
  <c r="AO66" i="12" s="1"/>
  <c r="AO70" i="12" s="1"/>
  <c r="AO56" i="12"/>
  <c r="AO64" i="12" s="1"/>
  <c r="AO67" i="12" s="1"/>
  <c r="Y56" i="12"/>
  <c r="Y64" i="12" s="1"/>
  <c r="Y67" i="12" s="1"/>
  <c r="Y55" i="12"/>
  <c r="Y63" i="12" s="1"/>
  <c r="Y66" i="12" s="1"/>
  <c r="Y70" i="12" s="1"/>
  <c r="I55" i="12"/>
  <c r="I63" i="12" s="1"/>
  <c r="I66" i="12" s="1"/>
  <c r="I70" i="12" s="1"/>
  <c r="I56" i="12"/>
  <c r="I64" i="12" s="1"/>
  <c r="I67" i="12" s="1"/>
  <c r="AZ56" i="12"/>
  <c r="AZ64" i="12" s="1"/>
  <c r="AZ67" i="12" s="1"/>
  <c r="AZ55" i="12"/>
  <c r="AZ63" i="12" s="1"/>
  <c r="AZ66" i="12" s="1"/>
  <c r="AZ70" i="12" s="1"/>
  <c r="AJ56" i="12"/>
  <c r="AJ64" i="12" s="1"/>
  <c r="AJ67" i="12" s="1"/>
  <c r="AJ55" i="12"/>
  <c r="AJ63" i="12" s="1"/>
  <c r="AJ66" i="12" s="1"/>
  <c r="AJ70" i="12" s="1"/>
  <c r="T56" i="12"/>
  <c r="T64" i="12" s="1"/>
  <c r="T67" i="12" s="1"/>
  <c r="T55" i="12"/>
  <c r="T63" i="12" s="1"/>
  <c r="T66" i="12" s="1"/>
  <c r="T70" i="12" s="1"/>
  <c r="AY55" i="12"/>
  <c r="AY63" i="12" s="1"/>
  <c r="AY66" i="12" s="1"/>
  <c r="AY70" i="12" s="1"/>
  <c r="AI55" i="12"/>
  <c r="AI63" i="12" s="1"/>
  <c r="AI66" i="12" s="1"/>
  <c r="AI70" i="12" s="1"/>
  <c r="S55" i="12"/>
  <c r="S63" i="12" s="1"/>
  <c r="S66" i="12" s="1"/>
  <c r="S70" i="12" s="1"/>
  <c r="C55" i="12"/>
  <c r="C63" i="12" s="1"/>
  <c r="C66" i="12" s="1"/>
  <c r="C70" i="12" s="1"/>
  <c r="Z56" i="12"/>
  <c r="Z64" i="12" s="1"/>
  <c r="Z67" i="12" s="1"/>
  <c r="Z55" i="12"/>
  <c r="Z63" i="12" s="1"/>
  <c r="Z66" i="12" s="1"/>
  <c r="Z70" i="12" s="1"/>
  <c r="AU56" i="12"/>
  <c r="AU64" i="12" s="1"/>
  <c r="AU67" i="12" s="1"/>
  <c r="AM56" i="12"/>
  <c r="AM64" i="12" s="1"/>
  <c r="AM67" i="12" s="1"/>
  <c r="AE56" i="12"/>
  <c r="AE64" i="12" s="1"/>
  <c r="AE67" i="12" s="1"/>
  <c r="AE72" i="12" s="1"/>
  <c r="W56" i="12"/>
  <c r="W64" i="12" s="1"/>
  <c r="W67" i="12" s="1"/>
  <c r="O56" i="12"/>
  <c r="O64" i="12" s="1"/>
  <c r="O67" i="12" s="1"/>
  <c r="G56" i="12"/>
  <c r="G64" i="12" s="1"/>
  <c r="G67" i="12" s="1"/>
  <c r="BA56" i="12"/>
  <c r="BA64" i="12" s="1"/>
  <c r="BA67" i="12" s="1"/>
  <c r="BA72" i="12" s="1"/>
  <c r="BA55" i="12"/>
  <c r="BA63" i="12" s="1"/>
  <c r="BA66" i="12" s="1"/>
  <c r="BA70" i="12" s="1"/>
  <c r="AS55" i="12"/>
  <c r="AS63" i="12" s="1"/>
  <c r="AS66" i="12" s="1"/>
  <c r="AS70" i="12" s="1"/>
  <c r="AS56" i="12"/>
  <c r="AS64" i="12" s="1"/>
  <c r="AS67" i="12" s="1"/>
  <c r="AK56" i="12"/>
  <c r="AK64" i="12" s="1"/>
  <c r="AK67" i="12" s="1"/>
  <c r="AK55" i="12"/>
  <c r="AK63" i="12" s="1"/>
  <c r="AK66" i="12" s="1"/>
  <c r="AK70" i="12" s="1"/>
  <c r="AC56" i="12"/>
  <c r="AC64" i="12" s="1"/>
  <c r="AC67" i="12" s="1"/>
  <c r="AC55" i="12"/>
  <c r="AC63" i="12" s="1"/>
  <c r="AC66" i="12" s="1"/>
  <c r="AC70" i="12" s="1"/>
  <c r="U55" i="12"/>
  <c r="U63" i="12" s="1"/>
  <c r="U66" i="12" s="1"/>
  <c r="U70" i="12" s="1"/>
  <c r="U56" i="12"/>
  <c r="U64" i="12" s="1"/>
  <c r="U67" i="12" s="1"/>
  <c r="M56" i="12"/>
  <c r="M64" i="12" s="1"/>
  <c r="M67" i="12" s="1"/>
  <c r="M55" i="12"/>
  <c r="M63" i="12" s="1"/>
  <c r="M66" i="12" s="1"/>
  <c r="M70" i="12" s="1"/>
  <c r="E55" i="12"/>
  <c r="E63" i="12" s="1"/>
  <c r="E66" i="12" s="1"/>
  <c r="E70" i="12" s="1"/>
  <c r="E56" i="12"/>
  <c r="E64" i="12" s="1"/>
  <c r="E67" i="12" s="1"/>
  <c r="AV55" i="12"/>
  <c r="AV63" i="12" s="1"/>
  <c r="AV66" i="12" s="1"/>
  <c r="AV70" i="12" s="1"/>
  <c r="AV56" i="12"/>
  <c r="AV64" i="12" s="1"/>
  <c r="AV67" i="12" s="1"/>
  <c r="AN55" i="12"/>
  <c r="AN63" i="12" s="1"/>
  <c r="AN66" i="12" s="1"/>
  <c r="AN70" i="12" s="1"/>
  <c r="AN56" i="12"/>
  <c r="AN64" i="12" s="1"/>
  <c r="AN67" i="12" s="1"/>
  <c r="AF55" i="12"/>
  <c r="AF63" i="12" s="1"/>
  <c r="AF66" i="12" s="1"/>
  <c r="AF70" i="12" s="1"/>
  <c r="AF56" i="12"/>
  <c r="AF64" i="12" s="1"/>
  <c r="AF67" i="12" s="1"/>
  <c r="X55" i="12"/>
  <c r="X63" i="12" s="1"/>
  <c r="X66" i="12" s="1"/>
  <c r="X70" i="12" s="1"/>
  <c r="X56" i="12"/>
  <c r="X64" i="12" s="1"/>
  <c r="X67" i="12" s="1"/>
  <c r="X72" i="12" s="1"/>
  <c r="P55" i="12"/>
  <c r="P63" i="12" s="1"/>
  <c r="P66" i="12" s="1"/>
  <c r="P70" i="12" s="1"/>
  <c r="P56" i="12"/>
  <c r="P64" i="12" s="1"/>
  <c r="P67" i="12" s="1"/>
  <c r="H55" i="12"/>
  <c r="H63" i="12" s="1"/>
  <c r="H66" i="12" s="1"/>
  <c r="H70" i="12" s="1"/>
  <c r="H56" i="12"/>
  <c r="H64" i="12" s="1"/>
  <c r="H67" i="12" s="1"/>
  <c r="B56" i="12"/>
  <c r="B64" i="12" s="1"/>
  <c r="B67" i="12" s="1"/>
  <c r="B55" i="12"/>
  <c r="B63" i="12" s="1"/>
  <c r="AW56" i="12"/>
  <c r="AW64" i="12" s="1"/>
  <c r="AW67" i="12" s="1"/>
  <c r="AW55" i="12"/>
  <c r="AW63" i="12" s="1"/>
  <c r="AW66" i="12" s="1"/>
  <c r="AW70" i="12" s="1"/>
  <c r="AG55" i="12"/>
  <c r="AG63" i="12" s="1"/>
  <c r="AG66" i="12" s="1"/>
  <c r="AG70" i="12" s="1"/>
  <c r="AG56" i="12"/>
  <c r="AG64" i="12" s="1"/>
  <c r="AG67" i="12" s="1"/>
  <c r="Q55" i="12"/>
  <c r="Q63" i="12" s="1"/>
  <c r="Q66" i="12" s="1"/>
  <c r="Q70" i="12" s="1"/>
  <c r="Q56" i="12"/>
  <c r="Q64" i="12" s="1"/>
  <c r="Q67" i="12" s="1"/>
  <c r="AR56" i="12"/>
  <c r="AR64" i="12" s="1"/>
  <c r="AR67" i="12" s="1"/>
  <c r="AR55" i="12"/>
  <c r="AR63" i="12" s="1"/>
  <c r="AR66" i="12" s="1"/>
  <c r="AR70" i="12" s="1"/>
  <c r="AB56" i="12"/>
  <c r="AB64" i="12" s="1"/>
  <c r="AB67" i="12" s="1"/>
  <c r="AB55" i="12"/>
  <c r="AB63" i="12" s="1"/>
  <c r="AB66" i="12" s="1"/>
  <c r="AB70" i="12" s="1"/>
  <c r="L56" i="12"/>
  <c r="L64" i="12" s="1"/>
  <c r="L67" i="12" s="1"/>
  <c r="L55" i="12"/>
  <c r="L63" i="12" s="1"/>
  <c r="L66" i="12" s="1"/>
  <c r="L70" i="12" s="1"/>
  <c r="D56" i="12"/>
  <c r="D64" i="12" s="1"/>
  <c r="D67" i="12" s="1"/>
  <c r="D55" i="12"/>
  <c r="D63" i="12" s="1"/>
  <c r="D66" i="12" s="1"/>
  <c r="D70" i="12" s="1"/>
  <c r="V56" i="12"/>
  <c r="V64" i="12" s="1"/>
  <c r="V67" i="12" s="1"/>
  <c r="V55" i="12"/>
  <c r="V63" i="12" s="1"/>
  <c r="V66" i="12" s="1"/>
  <c r="V70" i="12" s="1"/>
  <c r="AQ55" i="12"/>
  <c r="AQ63" i="12" s="1"/>
  <c r="AQ66" i="12" s="1"/>
  <c r="AQ70" i="12" s="1"/>
  <c r="AA55" i="12"/>
  <c r="AA63" i="12" s="1"/>
  <c r="AA66" i="12" s="1"/>
  <c r="AA70" i="12" s="1"/>
  <c r="K55" i="12"/>
  <c r="K63" i="12" s="1"/>
  <c r="K66" i="12" s="1"/>
  <c r="K70" i="12" s="1"/>
  <c r="F56" i="12"/>
  <c r="F64" i="12" s="1"/>
  <c r="F67" i="12" s="1"/>
  <c r="F55" i="12"/>
  <c r="F63" i="12" s="1"/>
  <c r="F66" i="12" s="1"/>
  <c r="AL56" i="12"/>
  <c r="AL64" i="12" s="1"/>
  <c r="AL67" i="12" s="1"/>
  <c r="AL55" i="12"/>
  <c r="AL63" i="12" s="1"/>
  <c r="AL66" i="12" s="1"/>
  <c r="AL70" i="12" s="1"/>
  <c r="J56" i="12"/>
  <c r="J64" i="12" s="1"/>
  <c r="J67" i="12" s="1"/>
  <c r="J55" i="12"/>
  <c r="J63" i="12" s="1"/>
  <c r="J66" i="12" s="1"/>
  <c r="J70" i="12" s="1"/>
  <c r="D62" i="12"/>
  <c r="D65" i="12" s="1"/>
  <c r="C62" i="12"/>
  <c r="C65" i="12" s="1"/>
  <c r="AX56" i="12"/>
  <c r="AX64" i="12" s="1"/>
  <c r="AX67" i="12" s="1"/>
  <c r="AX55" i="12"/>
  <c r="AX63" i="12" s="1"/>
  <c r="AX66" i="12" s="1"/>
  <c r="AX70" i="12" s="1"/>
  <c r="AH56" i="12"/>
  <c r="AH64" i="12" s="1"/>
  <c r="AH67" i="12" s="1"/>
  <c r="AH55" i="12"/>
  <c r="AH63" i="12" s="1"/>
  <c r="AH66" i="12" s="1"/>
  <c r="AH70" i="12" s="1"/>
  <c r="N56" i="12"/>
  <c r="N64" i="12" s="1"/>
  <c r="N67" i="12" s="1"/>
  <c r="N55" i="12"/>
  <c r="N63" i="12" s="1"/>
  <c r="N66" i="12" s="1"/>
  <c r="N70" i="12" s="1"/>
  <c r="AT56" i="12"/>
  <c r="AT64" i="12" s="1"/>
  <c r="AT67" i="12" s="1"/>
  <c r="AT55" i="12"/>
  <c r="AT63" i="12" s="1"/>
  <c r="AT66" i="12" s="1"/>
  <c r="AT70" i="12" s="1"/>
  <c r="AD56" i="12"/>
  <c r="AD64" i="12" s="1"/>
  <c r="AD67" i="12" s="1"/>
  <c r="AD55" i="12"/>
  <c r="AD63" i="12" s="1"/>
  <c r="AD66" i="12" s="1"/>
  <c r="AD70" i="12" s="1"/>
  <c r="R56" i="12"/>
  <c r="R64" i="12" s="1"/>
  <c r="R67" i="12" s="1"/>
  <c r="R55" i="12"/>
  <c r="R63" i="12" s="1"/>
  <c r="R66" i="12" s="1"/>
  <c r="R70" i="12" s="1"/>
  <c r="AY69" i="31"/>
  <c r="AY72" i="31" s="1"/>
  <c r="AE67" i="31"/>
  <c r="AE70" i="31" s="1"/>
  <c r="AW67" i="31"/>
  <c r="AW70" i="31" s="1"/>
  <c r="AO67" i="31"/>
  <c r="AO70" i="31" s="1"/>
  <c r="AG67" i="31"/>
  <c r="AG70" i="31" s="1"/>
  <c r="Y67" i="31"/>
  <c r="Y70" i="31" s="1"/>
  <c r="Y68" i="31"/>
  <c r="Q67" i="31"/>
  <c r="Q70" i="31" s="1"/>
  <c r="I67" i="31"/>
  <c r="I70" i="31" s="1"/>
  <c r="I68" i="31"/>
  <c r="AY67" i="31"/>
  <c r="AY70" i="31" s="1"/>
  <c r="AI67" i="31"/>
  <c r="AI70" i="31" s="1"/>
  <c r="S67" i="31"/>
  <c r="S70" i="31" s="1"/>
  <c r="AX67" i="31"/>
  <c r="AX70" i="31" s="1"/>
  <c r="AP67" i="31"/>
  <c r="AP70" i="31" s="1"/>
  <c r="AP68" i="31"/>
  <c r="AH67" i="31"/>
  <c r="AH70" i="31" s="1"/>
  <c r="Z67" i="31"/>
  <c r="Z70" i="31" s="1"/>
  <c r="R67" i="31"/>
  <c r="R70" i="31" s="1"/>
  <c r="J67" i="31"/>
  <c r="J70" i="31" s="1"/>
  <c r="J68" i="31"/>
  <c r="AZ67" i="31"/>
  <c r="AZ70" i="31" s="1"/>
  <c r="AZ68" i="31"/>
  <c r="AR67" i="31"/>
  <c r="AR70" i="31" s="1"/>
  <c r="AR69" i="31"/>
  <c r="AR72" i="31" s="1"/>
  <c r="AR68" i="31"/>
  <c r="AJ67" i="31"/>
  <c r="AJ70" i="31" s="1"/>
  <c r="AJ68" i="31"/>
  <c r="AB67" i="31"/>
  <c r="AB70" i="31" s="1"/>
  <c r="AB68" i="31"/>
  <c r="T67" i="31"/>
  <c r="T70" i="31" s="1"/>
  <c r="T68" i="31"/>
  <c r="L67" i="31"/>
  <c r="L70" i="31" s="1"/>
  <c r="L68" i="31"/>
  <c r="L69" i="31"/>
  <c r="L72" i="31" s="1"/>
  <c r="C67" i="31"/>
  <c r="C70" i="31" s="1"/>
  <c r="AU67" i="31"/>
  <c r="AU70" i="31" s="1"/>
  <c r="AE69" i="31"/>
  <c r="AE72" i="31" s="1"/>
  <c r="O67" i="31"/>
  <c r="O70" i="31" s="1"/>
  <c r="AF67" i="31"/>
  <c r="AF70" i="31" s="1"/>
  <c r="BA67" i="31"/>
  <c r="BA70" i="31" s="1"/>
  <c r="BA68" i="31"/>
  <c r="AS69" i="31"/>
  <c r="AS72" i="31" s="1"/>
  <c r="AS67" i="31"/>
  <c r="AS70" i="31" s="1"/>
  <c r="AK68" i="31"/>
  <c r="AK67" i="31"/>
  <c r="AK70" i="31" s="1"/>
  <c r="AC67" i="31"/>
  <c r="AC70" i="31" s="1"/>
  <c r="AC69" i="31"/>
  <c r="AC72" i="31" s="1"/>
  <c r="U67" i="31"/>
  <c r="U70" i="31" s="1"/>
  <c r="M67" i="31"/>
  <c r="M70" i="31" s="1"/>
  <c r="M69" i="31"/>
  <c r="M72" i="31" s="1"/>
  <c r="E67" i="31"/>
  <c r="E70" i="31" s="1"/>
  <c r="AQ67" i="31"/>
  <c r="AQ70" i="31" s="1"/>
  <c r="AA67" i="31"/>
  <c r="AA70" i="31" s="1"/>
  <c r="K67" i="31"/>
  <c r="K70" i="31" s="1"/>
  <c r="AT69" i="31"/>
  <c r="AT72" i="31" s="1"/>
  <c r="AT67" i="31"/>
  <c r="AT70" i="31" s="1"/>
  <c r="AL67" i="31"/>
  <c r="AL70" i="31" s="1"/>
  <c r="AL68" i="31"/>
  <c r="AD69" i="31"/>
  <c r="AD72" i="31" s="1"/>
  <c r="AD67" i="31"/>
  <c r="AD70" i="31" s="1"/>
  <c r="V67" i="31"/>
  <c r="V70" i="31" s="1"/>
  <c r="N69" i="31"/>
  <c r="N72" i="31" s="1"/>
  <c r="N67" i="31"/>
  <c r="N70" i="31" s="1"/>
  <c r="F67" i="31"/>
  <c r="F70" i="31" s="1"/>
  <c r="AV69" i="31"/>
  <c r="AV72" i="31" s="1"/>
  <c r="AV67" i="31"/>
  <c r="AV70" i="31" s="1"/>
  <c r="AN68" i="31"/>
  <c r="AN69" i="31"/>
  <c r="AN72" i="31" s="1"/>
  <c r="AN67" i="31"/>
  <c r="AN70" i="31" s="1"/>
  <c r="X67" i="31"/>
  <c r="X70" i="31" s="1"/>
  <c r="X68" i="31"/>
  <c r="P67" i="31"/>
  <c r="P70" i="31" s="1"/>
  <c r="P68" i="31"/>
  <c r="H67" i="31"/>
  <c r="H70" i="31" s="1"/>
  <c r="H68" i="31"/>
  <c r="H69" i="31"/>
  <c r="H72" i="31" s="1"/>
  <c r="D67" i="31"/>
  <c r="D70" i="31" s="1"/>
  <c r="D69" i="31"/>
  <c r="D72" i="31" s="1"/>
  <c r="AM67" i="31"/>
  <c r="AM70" i="31" s="1"/>
  <c r="AM68" i="31"/>
  <c r="W67" i="31"/>
  <c r="W70" i="31" s="1"/>
  <c r="G67" i="31"/>
  <c r="G70" i="31" s="1"/>
  <c r="AM55" i="13"/>
  <c r="AM63" i="13" s="1"/>
  <c r="AM66" i="13" s="1"/>
  <c r="AM54" i="13"/>
  <c r="AM62" i="13" s="1"/>
  <c r="L54" i="13"/>
  <c r="L62" i="13" s="1"/>
  <c r="L55" i="13"/>
  <c r="L63" i="13" s="1"/>
  <c r="L66" i="13" s="1"/>
  <c r="AL55" i="13"/>
  <c r="AL63" i="13" s="1"/>
  <c r="AL66" i="13" s="1"/>
  <c r="AL54" i="13"/>
  <c r="AL62" i="13" s="1"/>
  <c r="P54" i="13"/>
  <c r="P62" i="13" s="1"/>
  <c r="P55" i="13"/>
  <c r="P63" i="13" s="1"/>
  <c r="P66" i="13" s="1"/>
  <c r="O61" i="13"/>
  <c r="O64" i="13" s="1"/>
  <c r="O55" i="13"/>
  <c r="O63" i="13" s="1"/>
  <c r="O54" i="13"/>
  <c r="O62" i="13" s="1"/>
  <c r="Z55" i="13"/>
  <c r="Z63" i="13" s="1"/>
  <c r="Z66" i="13" s="1"/>
  <c r="Z54" i="13"/>
  <c r="Z62" i="13" s="1"/>
  <c r="AS61" i="13"/>
  <c r="AS64" i="13" s="1"/>
  <c r="AS55" i="13"/>
  <c r="AS63" i="13" s="1"/>
  <c r="AS54" i="13"/>
  <c r="AS62" i="13" s="1"/>
  <c r="AO55" i="13"/>
  <c r="AO63" i="13" s="1"/>
  <c r="AO66" i="13" s="1"/>
  <c r="AO54" i="13"/>
  <c r="AO62" i="13" s="1"/>
  <c r="AE55" i="13"/>
  <c r="AE63" i="13" s="1"/>
  <c r="AE66" i="13" s="1"/>
  <c r="AE54" i="13"/>
  <c r="AE62" i="13" s="1"/>
  <c r="W55" i="13"/>
  <c r="W63" i="13" s="1"/>
  <c r="W66" i="13" s="1"/>
  <c r="W54" i="13"/>
  <c r="W62" i="13" s="1"/>
  <c r="AB54" i="13"/>
  <c r="AB62" i="13" s="1"/>
  <c r="AB55" i="13"/>
  <c r="AB63" i="13" s="1"/>
  <c r="AB66" i="13" s="1"/>
  <c r="N55" i="13"/>
  <c r="N63" i="13" s="1"/>
  <c r="N66" i="13" s="1"/>
  <c r="N54" i="13"/>
  <c r="N62" i="13" s="1"/>
  <c r="AF61" i="13"/>
  <c r="AF64" i="13" s="1"/>
  <c r="AF54" i="13"/>
  <c r="AF62" i="13" s="1"/>
  <c r="AF55" i="13"/>
  <c r="AF63" i="13" s="1"/>
  <c r="G55" i="13"/>
  <c r="G63" i="13" s="1"/>
  <c r="G66" i="13" s="1"/>
  <c r="G54" i="13"/>
  <c r="G62" i="13" s="1"/>
  <c r="J55" i="13"/>
  <c r="J63" i="13" s="1"/>
  <c r="J66" i="13" s="1"/>
  <c r="J54" i="13"/>
  <c r="J62" i="13" s="1"/>
  <c r="M61" i="13"/>
  <c r="M64" i="13" s="1"/>
  <c r="M55" i="13"/>
  <c r="M63" i="13" s="1"/>
  <c r="M54" i="13"/>
  <c r="M62" i="13" s="1"/>
  <c r="Y61" i="13"/>
  <c r="Y64" i="13" s="1"/>
  <c r="Y55" i="13"/>
  <c r="Y63" i="13" s="1"/>
  <c r="Y54" i="13"/>
  <c r="Y62" i="13" s="1"/>
  <c r="AY55" i="13"/>
  <c r="AY63" i="13" s="1"/>
  <c r="AY66" i="13" s="1"/>
  <c r="AY54" i="13"/>
  <c r="AY62" i="13" s="1"/>
  <c r="AQ61" i="13"/>
  <c r="AQ64" i="13" s="1"/>
  <c r="AQ55" i="13"/>
  <c r="AQ63" i="13" s="1"/>
  <c r="AQ54" i="13"/>
  <c r="AQ62" i="13" s="1"/>
  <c r="AI55" i="13"/>
  <c r="AI63" i="13" s="1"/>
  <c r="AI66" i="13" s="1"/>
  <c r="AI54" i="13"/>
  <c r="AI62" i="13" s="1"/>
  <c r="AA55" i="13"/>
  <c r="AA63" i="13" s="1"/>
  <c r="AA66" i="13" s="1"/>
  <c r="AA54" i="13"/>
  <c r="AA62" i="13" s="1"/>
  <c r="S55" i="13"/>
  <c r="S63" i="13" s="1"/>
  <c r="S66" i="13" s="1"/>
  <c r="S54" i="13"/>
  <c r="S62" i="13" s="1"/>
  <c r="BA61" i="13"/>
  <c r="BA64" i="13" s="1"/>
  <c r="BA55" i="13"/>
  <c r="BA63" i="13" s="1"/>
  <c r="BA54" i="13"/>
  <c r="BA62" i="13" s="1"/>
  <c r="AK61" i="13"/>
  <c r="AK64" i="13" s="1"/>
  <c r="AK55" i="13"/>
  <c r="AK63" i="13" s="1"/>
  <c r="AK54" i="13"/>
  <c r="AK62" i="13" s="1"/>
  <c r="U61" i="13"/>
  <c r="U64" i="13" s="1"/>
  <c r="U55" i="13"/>
  <c r="U63" i="13" s="1"/>
  <c r="U54" i="13"/>
  <c r="U62" i="13" s="1"/>
  <c r="AZ54" i="13"/>
  <c r="AZ62" i="13" s="1"/>
  <c r="AZ55" i="13"/>
  <c r="AZ63" i="13" s="1"/>
  <c r="AZ66" i="13" s="1"/>
  <c r="AJ61" i="13"/>
  <c r="AJ64" i="13" s="1"/>
  <c r="AJ54" i="13"/>
  <c r="AJ62" i="13" s="1"/>
  <c r="AJ55" i="13"/>
  <c r="AJ63" i="13" s="1"/>
  <c r="T54" i="13"/>
  <c r="T62" i="13" s="1"/>
  <c r="T55" i="13"/>
  <c r="T63" i="13" s="1"/>
  <c r="T66" i="13" s="1"/>
  <c r="AX55" i="13"/>
  <c r="AX63" i="13" s="1"/>
  <c r="AX54" i="13"/>
  <c r="AX62" i="13" s="1"/>
  <c r="AP55" i="13"/>
  <c r="AP63" i="13" s="1"/>
  <c r="AP66" i="13" s="1"/>
  <c r="AP54" i="13"/>
  <c r="AP62" i="13" s="1"/>
  <c r="AH55" i="13"/>
  <c r="AH63" i="13" s="1"/>
  <c r="AH66" i="13" s="1"/>
  <c r="AH54" i="13"/>
  <c r="AH62" i="13" s="1"/>
  <c r="V55" i="13"/>
  <c r="V63" i="13" s="1"/>
  <c r="V66" i="13" s="1"/>
  <c r="V54" i="13"/>
  <c r="V62" i="13" s="1"/>
  <c r="F55" i="13"/>
  <c r="F63" i="13" s="1"/>
  <c r="F66" i="13" s="1"/>
  <c r="F54" i="13"/>
  <c r="F62" i="13" s="1"/>
  <c r="I55" i="13"/>
  <c r="I63" i="13" s="1"/>
  <c r="I66" i="13" s="1"/>
  <c r="I54" i="13"/>
  <c r="I62" i="13" s="1"/>
  <c r="AN61" i="13"/>
  <c r="AN64" i="13" s="1"/>
  <c r="AN54" i="13"/>
  <c r="AN62" i="13" s="1"/>
  <c r="AN55" i="13"/>
  <c r="AN63" i="13" s="1"/>
  <c r="X54" i="13"/>
  <c r="X62" i="13" s="1"/>
  <c r="X55" i="13"/>
  <c r="X63" i="13" s="1"/>
  <c r="X66" i="13" s="1"/>
  <c r="AU55" i="13"/>
  <c r="AU63" i="13" s="1"/>
  <c r="AU66" i="13" s="1"/>
  <c r="AU54" i="13"/>
  <c r="AU62" i="13" s="1"/>
  <c r="AR54" i="13"/>
  <c r="AR62" i="13" s="1"/>
  <c r="AR55" i="13"/>
  <c r="AR63" i="13" s="1"/>
  <c r="AR66" i="13" s="1"/>
  <c r="AT55" i="13"/>
  <c r="AT63" i="13" s="1"/>
  <c r="AT66" i="13" s="1"/>
  <c r="AT54" i="13"/>
  <c r="AT62" i="13" s="1"/>
  <c r="AD55" i="13"/>
  <c r="AD63" i="13" s="1"/>
  <c r="AD66" i="13" s="1"/>
  <c r="AD54" i="13"/>
  <c r="AD62" i="13" s="1"/>
  <c r="AV54" i="13"/>
  <c r="AV62" i="13" s="1"/>
  <c r="AV55" i="13"/>
  <c r="AV63" i="13" s="1"/>
  <c r="AV66" i="13" s="1"/>
  <c r="AC61" i="13"/>
  <c r="AC64" i="13" s="1"/>
  <c r="AC55" i="13"/>
  <c r="AC63" i="13" s="1"/>
  <c r="AC54" i="13"/>
  <c r="AC62" i="13" s="1"/>
  <c r="K55" i="13"/>
  <c r="K63" i="13" s="1"/>
  <c r="K66" i="13" s="1"/>
  <c r="K54" i="13"/>
  <c r="K62" i="13" s="1"/>
  <c r="C55" i="13"/>
  <c r="C63" i="13" s="1"/>
  <c r="C66" i="13" s="1"/>
  <c r="C54" i="13"/>
  <c r="C62" i="13" s="1"/>
  <c r="R55" i="13"/>
  <c r="R63" i="13" s="1"/>
  <c r="R66" i="13" s="1"/>
  <c r="R54" i="13"/>
  <c r="R62" i="13" s="1"/>
  <c r="E61" i="13"/>
  <c r="E64" i="13" s="1"/>
  <c r="E55" i="13"/>
  <c r="E63" i="13" s="1"/>
  <c r="E54" i="13"/>
  <c r="E62" i="13" s="1"/>
  <c r="D54" i="13"/>
  <c r="D62" i="13" s="1"/>
  <c r="D55" i="13"/>
  <c r="D63" i="13" s="1"/>
  <c r="D66" i="13" s="1"/>
  <c r="AW55" i="13"/>
  <c r="AW63" i="13" s="1"/>
  <c r="AW66" i="13" s="1"/>
  <c r="AW54" i="13"/>
  <c r="AW62" i="13" s="1"/>
  <c r="AG55" i="13"/>
  <c r="AG63" i="13" s="1"/>
  <c r="AG66" i="13" s="1"/>
  <c r="AG54" i="13"/>
  <c r="AG62" i="13" s="1"/>
  <c r="Q55" i="13"/>
  <c r="Q63" i="13" s="1"/>
  <c r="Q66" i="13" s="1"/>
  <c r="Q54" i="13"/>
  <c r="Q62" i="13" s="1"/>
  <c r="H54" i="13"/>
  <c r="H62" i="13" s="1"/>
  <c r="H55" i="13"/>
  <c r="H63" i="13" s="1"/>
  <c r="H66" i="13" s="1"/>
  <c r="R64" i="11"/>
  <c r="AH64" i="11"/>
  <c r="F64" i="11"/>
  <c r="AT64" i="11"/>
  <c r="AD64" i="11"/>
  <c r="AP66" i="11"/>
  <c r="N66" i="11"/>
  <c r="AG64" i="11"/>
  <c r="AZ64" i="11"/>
  <c r="AJ64" i="11"/>
  <c r="T64" i="11"/>
  <c r="D64" i="11"/>
  <c r="AU64" i="11"/>
  <c r="AE64" i="11"/>
  <c r="AE66" i="11"/>
  <c r="W64" i="11"/>
  <c r="G64" i="11"/>
  <c r="V62" i="12"/>
  <c r="V65" i="12" s="1"/>
  <c r="AV64" i="11"/>
  <c r="AN64" i="11"/>
  <c r="AF64" i="11"/>
  <c r="X66" i="11"/>
  <c r="P64" i="11"/>
  <c r="H64" i="11"/>
  <c r="H66" i="11"/>
  <c r="AY66" i="11"/>
  <c r="AQ66" i="11"/>
  <c r="AQ64" i="11"/>
  <c r="AI66" i="11"/>
  <c r="AA66" i="11"/>
  <c r="AA64" i="11"/>
  <c r="S66" i="11"/>
  <c r="K64" i="11"/>
  <c r="C64" i="11"/>
  <c r="AS64" i="11"/>
  <c r="AC64" i="11"/>
  <c r="M64" i="11"/>
  <c r="AW66" i="11"/>
  <c r="AW64" i="11"/>
  <c r="Q64" i="11"/>
  <c r="AR64" i="11"/>
  <c r="AB64" i="11"/>
  <c r="L64" i="11"/>
  <c r="AM64" i="11"/>
  <c r="O64" i="11"/>
  <c r="O66" i="11"/>
  <c r="BA66" i="11"/>
  <c r="AK64" i="11"/>
  <c r="U64" i="11"/>
  <c r="E64" i="11"/>
  <c r="AE61" i="13"/>
  <c r="AE64" i="13" s="1"/>
  <c r="F62" i="12"/>
  <c r="F65" i="12" s="1"/>
  <c r="AL64" i="11"/>
  <c r="V64" i="11"/>
  <c r="AO66" i="11"/>
  <c r="AO64" i="11"/>
  <c r="Y64" i="11"/>
  <c r="I64" i="11"/>
  <c r="AP64" i="11"/>
  <c r="Z64" i="11"/>
  <c r="N64" i="11"/>
  <c r="N62" i="12"/>
  <c r="N65" i="12" s="1"/>
  <c r="AK62" i="12"/>
  <c r="AK65" i="12" s="1"/>
  <c r="AD62" i="12"/>
  <c r="AD65" i="12" s="1"/>
  <c r="AU62" i="12"/>
  <c r="AU65" i="12" s="1"/>
  <c r="B64" i="11"/>
  <c r="AW62" i="12"/>
  <c r="AW65" i="12" s="1"/>
  <c r="BA64" i="11"/>
  <c r="D61" i="13"/>
  <c r="D64" i="13" s="1"/>
  <c r="N61" i="13"/>
  <c r="N64" i="13" s="1"/>
  <c r="AP61" i="13"/>
  <c r="AP64" i="13" s="1"/>
  <c r="Q11" i="4"/>
  <c r="Q4" i="4"/>
  <c r="AC62" i="12"/>
  <c r="AC65" i="12" s="1"/>
  <c r="S62" i="12"/>
  <c r="S65" i="12" s="1"/>
  <c r="L61" i="13"/>
  <c r="L64" i="13" s="1"/>
  <c r="H61" i="13"/>
  <c r="H64" i="13" s="1"/>
  <c r="AM62" i="12"/>
  <c r="AM65" i="12" s="1"/>
  <c r="AS62" i="12"/>
  <c r="AS65" i="12" s="1"/>
  <c r="U62" i="12"/>
  <c r="U65" i="12" s="1"/>
  <c r="AR61" i="13"/>
  <c r="AR64" i="13" s="1"/>
  <c r="AG61" i="13"/>
  <c r="AG64" i="13" s="1"/>
  <c r="G61" i="13"/>
  <c r="G64" i="13" s="1"/>
  <c r="AY62" i="12"/>
  <c r="AY65" i="12" s="1"/>
  <c r="J64" i="11"/>
  <c r="X61" i="13"/>
  <c r="X64" i="13" s="1"/>
  <c r="AA62" i="12"/>
  <c r="AA65" i="12" s="1"/>
  <c r="AT62" i="12"/>
  <c r="AT65" i="12" s="1"/>
  <c r="E62" i="12"/>
  <c r="E65" i="12" s="1"/>
  <c r="AO62" i="12"/>
  <c r="AO65" i="12" s="1"/>
  <c r="AH62" i="12"/>
  <c r="AH65" i="12" s="1"/>
  <c r="W62" i="12"/>
  <c r="W65" i="12" s="1"/>
  <c r="G62" i="12"/>
  <c r="G65" i="12" s="1"/>
  <c r="AH61" i="13"/>
  <c r="AH64" i="13" s="1"/>
  <c r="W61" i="13"/>
  <c r="W64" i="13" s="1"/>
  <c r="L62" i="12"/>
  <c r="L65" i="12" s="1"/>
  <c r="AF62" i="12"/>
  <c r="AF65" i="12" s="1"/>
  <c r="O62" i="12"/>
  <c r="O65" i="12" s="1"/>
  <c r="AV61" i="13"/>
  <c r="AV64" i="13" s="1"/>
  <c r="AA61" i="13"/>
  <c r="AA64" i="13" s="1"/>
  <c r="I62" i="12"/>
  <c r="I65" i="12" s="1"/>
  <c r="AZ62" i="12"/>
  <c r="AZ65" i="12" s="1"/>
  <c r="AJ62" i="12"/>
  <c r="AJ65" i="12" s="1"/>
  <c r="R62" i="12"/>
  <c r="R65" i="12" s="1"/>
  <c r="AT61" i="13"/>
  <c r="AT64" i="13" s="1"/>
  <c r="V61" i="13"/>
  <c r="V64" i="13" s="1"/>
  <c r="K61" i="13"/>
  <c r="K64" i="13" s="1"/>
  <c r="AZ61" i="13"/>
  <c r="AZ64" i="13" s="1"/>
  <c r="AO61" i="13"/>
  <c r="AO64" i="13" s="1"/>
  <c r="AB61" i="13"/>
  <c r="AB64" i="13" s="1"/>
  <c r="Q61" i="13"/>
  <c r="Q64" i="13" s="1"/>
  <c r="K62" i="12"/>
  <c r="K65" i="12" s="1"/>
  <c r="AL62" i="12"/>
  <c r="AL65" i="12" s="1"/>
  <c r="Z62" i="12"/>
  <c r="Z65" i="12" s="1"/>
  <c r="J62" i="12"/>
  <c r="J65" i="12" s="1"/>
  <c r="AM61" i="13"/>
  <c r="AM64" i="13" s="1"/>
  <c r="J61" i="13"/>
  <c r="J64" i="13" s="1"/>
  <c r="AV62" i="12"/>
  <c r="AV65" i="12" s="1"/>
  <c r="AL61" i="13"/>
  <c r="AL64" i="13" s="1"/>
  <c r="S61" i="13"/>
  <c r="S64" i="13" s="1"/>
  <c r="F61" i="13"/>
  <c r="F64" i="13" s="1"/>
  <c r="P62" i="12"/>
  <c r="P65" i="12" s="1"/>
  <c r="Q62" i="12"/>
  <c r="Q65" i="12" s="1"/>
  <c r="AG62" i="12"/>
  <c r="AG65" i="12" s="1"/>
  <c r="AU61" i="13"/>
  <c r="AU64" i="13" s="1"/>
  <c r="R61" i="13"/>
  <c r="R64" i="13" s="1"/>
  <c r="AN62" i="12"/>
  <c r="AN65" i="12" s="1"/>
  <c r="Y62" i="12"/>
  <c r="Y65" i="12" s="1"/>
  <c r="P61" i="13"/>
  <c r="P64" i="13" s="1"/>
  <c r="AY61" i="13"/>
  <c r="AY64" i="13" s="1"/>
  <c r="AI61" i="13"/>
  <c r="AI64" i="13" s="1"/>
  <c r="AR62" i="12"/>
  <c r="AR65" i="12" s="1"/>
  <c r="AB62" i="12"/>
  <c r="AB65" i="12" s="1"/>
  <c r="AD61" i="13"/>
  <c r="AD64" i="13" s="1"/>
  <c r="H62" i="12"/>
  <c r="H65" i="12" s="1"/>
  <c r="T62" i="12"/>
  <c r="T65" i="12" s="1"/>
  <c r="M62" i="12"/>
  <c r="M65" i="12" s="1"/>
  <c r="AW61" i="13"/>
  <c r="AW64" i="13" s="1"/>
  <c r="T61" i="13"/>
  <c r="T64" i="13" s="1"/>
  <c r="I61" i="13"/>
  <c r="I64" i="13" s="1"/>
  <c r="AX62" i="12"/>
  <c r="AX65" i="12" s="1"/>
  <c r="Z61" i="13"/>
  <c r="Z64" i="13" s="1"/>
  <c r="B65" i="12"/>
  <c r="C61" i="13"/>
  <c r="C64" i="13" s="1"/>
  <c r="B76" i="31" l="1"/>
  <c r="B75" i="31"/>
  <c r="AO71" i="31"/>
  <c r="AO74" i="31" s="1"/>
  <c r="W71" i="31"/>
  <c r="W74" i="31" s="1"/>
  <c r="AS71" i="31"/>
  <c r="AS75" i="31" s="1"/>
  <c r="AE71" i="31"/>
  <c r="AE74" i="31" s="1"/>
  <c r="V71" i="31"/>
  <c r="V75" i="31" s="1"/>
  <c r="AC71" i="31"/>
  <c r="AC74" i="31" s="1"/>
  <c r="S71" i="31"/>
  <c r="S74" i="31" s="1"/>
  <c r="AY71" i="31"/>
  <c r="AY75" i="31" s="1"/>
  <c r="AV71" i="31"/>
  <c r="AV75" i="31" s="1"/>
  <c r="Z71" i="31"/>
  <c r="Z74" i="31" s="1"/>
  <c r="AN71" i="31"/>
  <c r="AN75" i="31" s="1"/>
  <c r="M71" i="31"/>
  <c r="M74" i="31" s="1"/>
  <c r="R71" i="31"/>
  <c r="R75" i="31" s="1"/>
  <c r="Q71" i="31"/>
  <c r="Q75" i="31" s="1"/>
  <c r="P71" i="31"/>
  <c r="P74" i="31" s="1"/>
  <c r="AD71" i="31"/>
  <c r="AD74" i="31" s="1"/>
  <c r="E71" i="31"/>
  <c r="E75" i="31" s="1"/>
  <c r="C71" i="31"/>
  <c r="C74" i="31" s="1"/>
  <c r="AJ71" i="31"/>
  <c r="AJ74" i="31" s="1"/>
  <c r="J71" i="31"/>
  <c r="J74" i="31" s="1"/>
  <c r="AP71" i="31"/>
  <c r="AP75" i="31" s="1"/>
  <c r="AI71" i="31"/>
  <c r="AI74" i="31" s="1"/>
  <c r="I71" i="31"/>
  <c r="I74" i="31" s="1"/>
  <c r="G71" i="31"/>
  <c r="AL71" i="31"/>
  <c r="AL74" i="31" s="1"/>
  <c r="AA71" i="31"/>
  <c r="AA75" i="31" s="1"/>
  <c r="O71" i="31"/>
  <c r="O75" i="31" s="1"/>
  <c r="L71" i="31"/>
  <c r="L75" i="31" s="1"/>
  <c r="AG71" i="31"/>
  <c r="AG74" i="31" s="1"/>
  <c r="D71" i="31"/>
  <c r="D75" i="31" s="1"/>
  <c r="H71" i="31"/>
  <c r="H74" i="31" s="1"/>
  <c r="K71" i="31"/>
  <c r="K75" i="31" s="1"/>
  <c r="AQ71" i="31"/>
  <c r="AQ74" i="31" s="1"/>
  <c r="AK71" i="31"/>
  <c r="AK74" i="31" s="1"/>
  <c r="AB71" i="31"/>
  <c r="AB74" i="31" s="1"/>
  <c r="AZ71" i="31"/>
  <c r="AZ75" i="31" s="1"/>
  <c r="AH71" i="31"/>
  <c r="AH74" i="31" s="1"/>
  <c r="AW71" i="31"/>
  <c r="AW74" i="31" s="1"/>
  <c r="AM71" i="31"/>
  <c r="AM74" i="31" s="1"/>
  <c r="X71" i="31"/>
  <c r="X75" i="31" s="1"/>
  <c r="F71" i="31"/>
  <c r="F74" i="31" s="1"/>
  <c r="AX71" i="31"/>
  <c r="AX75" i="31" s="1"/>
  <c r="Y71" i="31"/>
  <c r="Y74" i="31" s="1"/>
  <c r="N71" i="31"/>
  <c r="N74" i="31" s="1"/>
  <c r="AT71" i="31"/>
  <c r="AT74" i="31" s="1"/>
  <c r="U71" i="31"/>
  <c r="U74" i="31" s="1"/>
  <c r="BA71" i="31"/>
  <c r="BA74" i="31" s="1"/>
  <c r="AF71" i="31"/>
  <c r="AF74" i="31" s="1"/>
  <c r="AU71" i="31"/>
  <c r="AU74" i="31" s="1"/>
  <c r="T71" i="31"/>
  <c r="T75" i="31" s="1"/>
  <c r="AR71" i="31"/>
  <c r="AR74" i="31" s="1"/>
  <c r="AN76" i="31"/>
  <c r="C76" i="31"/>
  <c r="P76" i="31"/>
  <c r="AQ76" i="31"/>
  <c r="R76" i="31"/>
  <c r="C72" i="12"/>
  <c r="D72" i="12"/>
  <c r="AG76" i="31"/>
  <c r="B66" i="12"/>
  <c r="B70" i="12" s="1"/>
  <c r="V72" i="12"/>
  <c r="V76" i="31"/>
  <c r="K76" i="31"/>
  <c r="AY76" i="31"/>
  <c r="AV76" i="31"/>
  <c r="D76" i="31"/>
  <c r="AA76" i="31"/>
  <c r="AO76" i="31"/>
  <c r="T76" i="31"/>
  <c r="AM76" i="31"/>
  <c r="B65" i="13"/>
  <c r="B69" i="13" s="1"/>
  <c r="B71" i="13"/>
  <c r="E65" i="13"/>
  <c r="E69" i="13" s="1"/>
  <c r="J65" i="13"/>
  <c r="J70" i="13" s="1"/>
  <c r="AW65" i="13"/>
  <c r="AW69" i="13" s="1"/>
  <c r="AT65" i="13"/>
  <c r="AT69" i="13" s="1"/>
  <c r="AN66" i="13"/>
  <c r="AN71" i="13" s="1"/>
  <c r="T65" i="13"/>
  <c r="T70" i="13" s="1"/>
  <c r="AY65" i="13"/>
  <c r="AY69" i="13" s="1"/>
  <c r="AF66" i="13"/>
  <c r="AF71" i="13" s="1"/>
  <c r="AE65" i="13"/>
  <c r="AE69" i="13" s="1"/>
  <c r="BA65" i="13"/>
  <c r="BA70" i="13" s="1"/>
  <c r="G65" i="13"/>
  <c r="G69" i="13" s="1"/>
  <c r="X65" i="13"/>
  <c r="X69" i="13" s="1"/>
  <c r="Q65" i="13"/>
  <c r="Q69" i="13" s="1"/>
  <c r="P65" i="13"/>
  <c r="P70" i="13" s="1"/>
  <c r="AM65" i="13"/>
  <c r="AM69" i="13" s="1"/>
  <c r="H65" i="13"/>
  <c r="H70" i="13" s="1"/>
  <c r="AC66" i="13"/>
  <c r="AC71" i="13" s="1"/>
  <c r="O66" i="13"/>
  <c r="O71" i="13" s="1"/>
  <c r="E66" i="13"/>
  <c r="E71" i="13" s="1"/>
  <c r="AK65" i="13"/>
  <c r="AK70" i="13" s="1"/>
  <c r="AI65" i="13"/>
  <c r="AI69" i="13" s="1"/>
  <c r="AL65" i="13"/>
  <c r="AL69" i="13" s="1"/>
  <c r="AS65" i="13"/>
  <c r="AS69" i="13" s="1"/>
  <c r="AB65" i="13"/>
  <c r="AB69" i="13" s="1"/>
  <c r="AV65" i="13"/>
  <c r="AV69" i="13" s="1"/>
  <c r="D65" i="13"/>
  <c r="D69" i="13" s="1"/>
  <c r="AP65" i="13"/>
  <c r="AP69" i="13" s="1"/>
  <c r="N65" i="13"/>
  <c r="N70" i="13" s="1"/>
  <c r="AC65" i="13"/>
  <c r="AC69" i="13" s="1"/>
  <c r="Z65" i="13"/>
  <c r="Z70" i="13" s="1"/>
  <c r="O65" i="13"/>
  <c r="O69" i="13" s="1"/>
  <c r="AN65" i="13"/>
  <c r="AN69" i="13" s="1"/>
  <c r="AF65" i="13"/>
  <c r="AF69" i="13" s="1"/>
  <c r="Y66" i="13"/>
  <c r="Y71" i="13" s="1"/>
  <c r="AX66" i="13"/>
  <c r="AX71" i="13" s="1"/>
  <c r="AZ65" i="13"/>
  <c r="AZ70" i="13" s="1"/>
  <c r="U66" i="13"/>
  <c r="U71" i="13" s="1"/>
  <c r="BA66" i="13"/>
  <c r="BA71" i="13" s="1"/>
  <c r="S65" i="13"/>
  <c r="S69" i="13" s="1"/>
  <c r="L65" i="13"/>
  <c r="L70" i="13" s="1"/>
  <c r="I65" i="13"/>
  <c r="I69" i="13" s="1"/>
  <c r="F65" i="13"/>
  <c r="F70" i="13" s="1"/>
  <c r="AG65" i="13"/>
  <c r="AG69" i="13" s="1"/>
  <c r="M65" i="13"/>
  <c r="M70" i="13" s="1"/>
  <c r="W65" i="13"/>
  <c r="W69" i="13" s="1"/>
  <c r="AU65" i="13"/>
  <c r="AU69" i="13" s="1"/>
  <c r="AO65" i="13"/>
  <c r="AO69" i="13" s="1"/>
  <c r="AJ65" i="13"/>
  <c r="AJ69" i="13" s="1"/>
  <c r="AK66" i="13"/>
  <c r="AK71" i="13" s="1"/>
  <c r="AQ66" i="13"/>
  <c r="AQ71" i="13" s="1"/>
  <c r="AR65" i="13"/>
  <c r="AR69" i="13" s="1"/>
  <c r="R65" i="13"/>
  <c r="R70" i="13" s="1"/>
  <c r="AX65" i="13"/>
  <c r="AX69" i="13" s="1"/>
  <c r="AD65" i="13"/>
  <c r="AD70" i="13" s="1"/>
  <c r="M66" i="13"/>
  <c r="M71" i="13" s="1"/>
  <c r="AS66" i="13"/>
  <c r="AS71" i="13" s="1"/>
  <c r="C65" i="13"/>
  <c r="C69" i="13" s="1"/>
  <c r="Y65" i="13"/>
  <c r="Y69" i="13" s="1"/>
  <c r="AJ66" i="13"/>
  <c r="AJ71" i="13" s="1"/>
  <c r="U65" i="13"/>
  <c r="U69" i="13" s="1"/>
  <c r="AA65" i="13"/>
  <c r="AA69" i="13" s="1"/>
  <c r="AQ65" i="13"/>
  <c r="AQ69" i="13" s="1"/>
  <c r="K65" i="13"/>
  <c r="K69" i="13" s="1"/>
  <c r="AH65" i="13"/>
  <c r="AH69" i="13" s="1"/>
  <c r="V65" i="13"/>
  <c r="V69" i="13" s="1"/>
  <c r="AB66" i="11"/>
  <c r="AD66" i="11"/>
  <c r="AX66" i="11"/>
  <c r="W66" i="11"/>
  <c r="AD72" i="12"/>
  <c r="F72" i="12"/>
  <c r="E66" i="11"/>
  <c r="AU72" i="12"/>
  <c r="R66" i="11"/>
  <c r="AF76" i="31"/>
  <c r="G65" i="11"/>
  <c r="AE71" i="13"/>
  <c r="S76" i="31"/>
  <c r="AH66" i="11"/>
  <c r="AK72" i="12"/>
  <c r="N72" i="12"/>
  <c r="AW72" i="12"/>
  <c r="BA71" i="12"/>
  <c r="AI71" i="12"/>
  <c r="B66" i="11"/>
  <c r="AO65" i="11"/>
  <c r="V65" i="11"/>
  <c r="AQ65" i="11"/>
  <c r="AP71" i="12"/>
  <c r="C71" i="12"/>
  <c r="C65" i="11"/>
  <c r="AW65" i="11"/>
  <c r="AP65" i="11"/>
  <c r="AB65" i="11"/>
  <c r="E65" i="11"/>
  <c r="AD71" i="12"/>
  <c r="W65" i="11"/>
  <c r="AS72" i="12"/>
  <c r="AK71" i="12"/>
  <c r="AM71" i="12"/>
  <c r="L65" i="11"/>
  <c r="G66" i="11"/>
  <c r="AW71" i="12"/>
  <c r="O65" i="11"/>
  <c r="N71" i="12"/>
  <c r="AB72" i="12"/>
  <c r="AQ71" i="12"/>
  <c r="AV71" i="13"/>
  <c r="X71" i="12"/>
  <c r="AA65" i="11"/>
  <c r="U65" i="11"/>
  <c r="I65" i="11"/>
  <c r="N65" i="11"/>
  <c r="G71" i="13"/>
  <c r="U72" i="12"/>
  <c r="F65" i="11"/>
  <c r="AS76" i="31"/>
  <c r="AD65" i="11"/>
  <c r="Z65" i="11"/>
  <c r="D71" i="12"/>
  <c r="V71" i="12"/>
  <c r="I72" i="12"/>
  <c r="AE65" i="11"/>
  <c r="K66" i="11"/>
  <c r="AN65" i="11"/>
  <c r="AD76" i="31"/>
  <c r="AY71" i="12"/>
  <c r="AH65" i="11"/>
  <c r="C66" i="11"/>
  <c r="AZ66" i="11"/>
  <c r="AT65" i="11"/>
  <c r="AM71" i="13"/>
  <c r="K71" i="13"/>
  <c r="D71" i="13"/>
  <c r="AX64" i="11"/>
  <c r="AX65" i="11"/>
  <c r="Q65" i="11"/>
  <c r="AG71" i="12"/>
  <c r="Q72" i="12"/>
  <c r="AI76" i="31"/>
  <c r="AC72" i="12"/>
  <c r="L66" i="11"/>
  <c r="H65" i="11"/>
  <c r="AM66" i="11"/>
  <c r="AM65" i="11"/>
  <c r="C71" i="13"/>
  <c r="K72" i="12"/>
  <c r="Q71" i="13"/>
  <c r="AZ71" i="13"/>
  <c r="V71" i="13"/>
  <c r="AZ72" i="12"/>
  <c r="AH71" i="13"/>
  <c r="W71" i="12"/>
  <c r="J76" i="31"/>
  <c r="AO72" i="12"/>
  <c r="E71" i="12"/>
  <c r="AA71" i="12"/>
  <c r="J66" i="11"/>
  <c r="V66" i="11"/>
  <c r="T71" i="13"/>
  <c r="AE76" i="31"/>
  <c r="I76" i="31"/>
  <c r="M72" i="12"/>
  <c r="J71" i="12"/>
  <c r="AJ66" i="11"/>
  <c r="AT76" i="31"/>
  <c r="R72" i="12"/>
  <c r="X71" i="13"/>
  <c r="J65" i="11"/>
  <c r="T66" i="11"/>
  <c r="AZ65" i="11"/>
  <c r="AV65" i="11"/>
  <c r="AL66" i="11"/>
  <c r="P66" i="11"/>
  <c r="F66" i="11"/>
  <c r="S71" i="12"/>
  <c r="AU65" i="11"/>
  <c r="AL65" i="11"/>
  <c r="Z72" i="12"/>
  <c r="AU76" i="31"/>
  <c r="AB71" i="13"/>
  <c r="O71" i="12"/>
  <c r="AE71" i="12"/>
  <c r="AT72" i="12"/>
  <c r="AG65" i="11"/>
  <c r="AP71" i="13"/>
  <c r="AR65" i="11"/>
  <c r="AX72" i="12"/>
  <c r="K65" i="11"/>
  <c r="AP76" i="31"/>
  <c r="AR72" i="12"/>
  <c r="P71" i="13"/>
  <c r="Y72" i="12"/>
  <c r="AN72" i="12"/>
  <c r="M65" i="11"/>
  <c r="P71" i="12"/>
  <c r="F71" i="13"/>
  <c r="Z76" i="31"/>
  <c r="F76" i="31"/>
  <c r="K71" i="12"/>
  <c r="R71" i="12"/>
  <c r="AZ71" i="12"/>
  <c r="G72" i="12"/>
  <c r="AR71" i="13"/>
  <c r="U71" i="12"/>
  <c r="L71" i="13"/>
  <c r="AU66" i="11"/>
  <c r="T65" i="11"/>
  <c r="AY64" i="11"/>
  <c r="AY65" i="11"/>
  <c r="AT66" i="11"/>
  <c r="Z66" i="11"/>
  <c r="R65" i="11"/>
  <c r="B65" i="11"/>
  <c r="AC66" i="11"/>
  <c r="S65" i="11"/>
  <c r="S64" i="11"/>
  <c r="BA65" i="11"/>
  <c r="AK65" i="11"/>
  <c r="AB76" i="31"/>
  <c r="I71" i="13"/>
  <c r="AW71" i="13"/>
  <c r="T71" i="12"/>
  <c r="AB71" i="12"/>
  <c r="AU71" i="13"/>
  <c r="AV71" i="12"/>
  <c r="AL72" i="12"/>
  <c r="AS66" i="11"/>
  <c r="AC76" i="31"/>
  <c r="W76" i="31"/>
  <c r="AJ65" i="11"/>
  <c r="AO71" i="13"/>
  <c r="AJ72" i="12"/>
  <c r="L71" i="12"/>
  <c r="W71" i="13"/>
  <c r="AH71" i="12"/>
  <c r="P65" i="11"/>
  <c r="AR66" i="11"/>
  <c r="AV66" i="11"/>
  <c r="N71" i="13"/>
  <c r="F70" i="12"/>
  <c r="F71" i="12"/>
  <c r="AN66" i="11"/>
  <c r="M76" i="31"/>
  <c r="R71" i="13"/>
  <c r="D65" i="11"/>
  <c r="O76" i="31"/>
  <c r="AK76" i="31"/>
  <c r="AF71" i="12"/>
  <c r="Q76" i="31"/>
  <c r="AG71" i="13"/>
  <c r="Y65" i="11"/>
  <c r="E76" i="31"/>
  <c r="U66" i="11"/>
  <c r="AJ76" i="31"/>
  <c r="M71" i="12"/>
  <c r="H72" i="12"/>
  <c r="AR71" i="12"/>
  <c r="AI71" i="13"/>
  <c r="AY71" i="13"/>
  <c r="Y71" i="12"/>
  <c r="AN71" i="12"/>
  <c r="M66" i="11"/>
  <c r="Q66" i="11"/>
  <c r="AL76" i="31"/>
  <c r="L76" i="31"/>
  <c r="AG72" i="12"/>
  <c r="Q71" i="12"/>
  <c r="P72" i="12"/>
  <c r="AL71" i="13"/>
  <c r="J72" i="12"/>
  <c r="Z71" i="12"/>
  <c r="AL71" i="12"/>
  <c r="AF66" i="11"/>
  <c r="AS65" i="11"/>
  <c r="AW76" i="31"/>
  <c r="N76" i="31"/>
  <c r="AC65" i="11"/>
  <c r="AZ76" i="31"/>
  <c r="AR76" i="31"/>
  <c r="U76" i="31"/>
  <c r="AJ71" i="12"/>
  <c r="AA71" i="13"/>
  <c r="AF72" i="12"/>
  <c r="G71" i="12"/>
  <c r="W72" i="12"/>
  <c r="AH72" i="12"/>
  <c r="E72" i="12"/>
  <c r="AT71" i="12"/>
  <c r="AA72" i="12"/>
  <c r="X76" i="31"/>
  <c r="AY72" i="12"/>
  <c r="AI64" i="11"/>
  <c r="AI65" i="11"/>
  <c r="AM72" i="12"/>
  <c r="Y76" i="31"/>
  <c r="Y66" i="11"/>
  <c r="AU70" i="12"/>
  <c r="AU71" i="12"/>
  <c r="X64" i="11"/>
  <c r="X65" i="11"/>
  <c r="B72" i="12"/>
  <c r="Z71" i="13"/>
  <c r="AX71" i="12"/>
  <c r="I66" i="11"/>
  <c r="H76" i="31"/>
  <c r="AK66" i="11"/>
  <c r="AJ75" i="31"/>
  <c r="T72" i="12"/>
  <c r="H71" i="12"/>
  <c r="AD71" i="13"/>
  <c r="BA76" i="31"/>
  <c r="AX76" i="31"/>
  <c r="S71" i="13"/>
  <c r="AV72" i="12"/>
  <c r="J71" i="13"/>
  <c r="D66" i="11"/>
  <c r="AF65" i="11"/>
  <c r="AH76" i="31"/>
  <c r="AT71" i="13"/>
  <c r="I71" i="12"/>
  <c r="O72" i="12"/>
  <c r="L72" i="12"/>
  <c r="AO71" i="12"/>
  <c r="AS71" i="12"/>
  <c r="G76" i="31"/>
  <c r="H71" i="13"/>
  <c r="AG66" i="11"/>
  <c r="S72" i="12"/>
  <c r="AC71" i="12"/>
  <c r="X70" i="13" l="1"/>
  <c r="AJ70" i="13"/>
  <c r="G75" i="31"/>
  <c r="G74" i="31"/>
  <c r="B71" i="12"/>
  <c r="AK75" i="31"/>
  <c r="AL75" i="31"/>
  <c r="AT75" i="31"/>
  <c r="AQ75" i="31"/>
  <c r="C75" i="31"/>
  <c r="AG75" i="31"/>
  <c r="AU75" i="31"/>
  <c r="F75" i="31"/>
  <c r="AH75" i="31"/>
  <c r="AO75" i="31"/>
  <c r="I75" i="31"/>
  <c r="AV74" i="31"/>
  <c r="H75" i="31"/>
  <c r="P75" i="31"/>
  <c r="E74" i="31"/>
  <c r="Z75" i="31"/>
  <c r="N75" i="31"/>
  <c r="S75" i="31"/>
  <c r="AF75" i="31"/>
  <c r="AR75" i="31"/>
  <c r="BA75" i="31"/>
  <c r="O74" i="31"/>
  <c r="AN74" i="31"/>
  <c r="AP74" i="31"/>
  <c r="R74" i="31"/>
  <c r="V74" i="31"/>
  <c r="AS74" i="31"/>
  <c r="Y75" i="31"/>
  <c r="U75" i="31"/>
  <c r="AW75" i="31"/>
  <c r="AB75" i="31"/>
  <c r="AM75" i="31"/>
  <c r="AY70" i="13"/>
  <c r="S70" i="13"/>
  <c r="O70" i="13"/>
  <c r="AI75" i="31"/>
  <c r="W75" i="31"/>
  <c r="AC75" i="31"/>
  <c r="AE75" i="31"/>
  <c r="M75" i="31"/>
  <c r="J75" i="31"/>
  <c r="AD75" i="31"/>
  <c r="T74" i="31"/>
  <c r="AX74" i="31"/>
  <c r="X74" i="31"/>
  <c r="AZ74" i="31"/>
  <c r="K74" i="31"/>
  <c r="D74" i="31"/>
  <c r="L74" i="31"/>
  <c r="AA74" i="31"/>
  <c r="Q74" i="31"/>
  <c r="AY74" i="31"/>
  <c r="AT70" i="13"/>
  <c r="E70" i="13"/>
  <c r="B70" i="13"/>
  <c r="AV70" i="13"/>
  <c r="Y70" i="13"/>
  <c r="AS70" i="13"/>
  <c r="AG70" i="13"/>
  <c r="AQ70" i="13"/>
  <c r="AO70" i="13"/>
  <c r="AU70" i="13"/>
  <c r="C70" i="13"/>
  <c r="AM70" i="13"/>
  <c r="G70" i="13"/>
  <c r="AP70" i="13"/>
  <c r="AH70" i="13"/>
  <c r="AA70" i="13"/>
  <c r="AX70" i="13"/>
  <c r="AL70" i="13"/>
  <c r="AR70" i="13"/>
  <c r="V70" i="13"/>
  <c r="AE70" i="13"/>
  <c r="AD69" i="13"/>
  <c r="W70" i="13"/>
  <c r="AC70" i="13"/>
  <c r="U70" i="13"/>
  <c r="R69" i="13"/>
  <c r="M69" i="13"/>
  <c r="AI70" i="13"/>
  <c r="K70" i="13"/>
  <c r="AW70" i="13"/>
  <c r="AF70" i="13"/>
  <c r="Q70" i="13"/>
  <c r="I70" i="13"/>
  <c r="AB70" i="13"/>
  <c r="AN70" i="13"/>
  <c r="D70" i="13"/>
  <c r="F69" i="13"/>
  <c r="L69" i="13"/>
  <c r="AZ69" i="13"/>
  <c r="Z69" i="13"/>
  <c r="N69" i="13"/>
  <c r="AK69" i="13"/>
  <c r="H69" i="13"/>
  <c r="P69" i="13"/>
  <c r="BA69" i="13"/>
  <c r="T69" i="13"/>
  <c r="J69" i="13"/>
</calcChain>
</file>

<file path=xl/sharedStrings.xml><?xml version="1.0" encoding="utf-8"?>
<sst xmlns="http://schemas.openxmlformats.org/spreadsheetml/2006/main" count="904" uniqueCount="271">
  <si>
    <t>Año/Semana</t>
  </si>
  <si>
    <t>Trabajadores</t>
  </si>
  <si>
    <t>Acumulado</t>
  </si>
  <si>
    <t>Tasa semanal</t>
  </si>
  <si>
    <t>Año / Semana</t>
  </si>
  <si>
    <t>Tasa actual</t>
  </si>
  <si>
    <t>Transfomacion</t>
  </si>
  <si>
    <t>LN Media</t>
  </si>
  <si>
    <t>LN DE</t>
  </si>
  <si>
    <t>LN IC Inf 95%</t>
  </si>
  <si>
    <t>LN IC Sup 95%</t>
  </si>
  <si>
    <t>Retransformacion</t>
  </si>
  <si>
    <t>Parametro</t>
  </si>
  <si>
    <t>Zona éxito</t>
  </si>
  <si>
    <t>Zona seguridad</t>
  </si>
  <si>
    <t>Zona Alerta</t>
  </si>
  <si>
    <t xml:space="preserve"> Media (tasas)</t>
  </si>
  <si>
    <t>IC Inf 95% (tasas)</t>
  </si>
  <si>
    <t>IC Sup 95% (tasas)</t>
  </si>
  <si>
    <t xml:space="preserve"> Media (casos)</t>
  </si>
  <si>
    <t>IC Inf 95% (casos)</t>
  </si>
  <si>
    <t>IC Sup 95% (casos)</t>
  </si>
  <si>
    <t xml:space="preserve">INSTITUCIÓN :MUNICIPIO DE PEREIRA </t>
  </si>
  <si>
    <t>COD. INS</t>
  </si>
  <si>
    <t>PERIODO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</si>
  <si>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</si>
  <si>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</si>
  <si>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</si>
  <si>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</si>
  <si>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</si>
  <si>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</si>
  <si>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</si>
  <si>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</si>
  <si>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</si>
  <si>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</si>
  <si>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</si>
  <si>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</si>
  <si>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</si>
  <si>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TOTAL</t>
  </si>
  <si>
    <t>EVENTO</t>
  </si>
  <si>
    <t xml:space="preserve">DENGUE </t>
  </si>
  <si>
    <t>DENGUE GRAVE</t>
  </si>
  <si>
    <t>MORTALIDAD POR DENGUE</t>
  </si>
  <si>
    <t>MALARIA VIVAX</t>
  </si>
  <si>
    <t>MORTALIDAD MALARIA</t>
  </si>
  <si>
    <t>FIEBRE AMARILLA</t>
  </si>
  <si>
    <t>LEPTOSPIROSIS</t>
  </si>
  <si>
    <t>FIEBRE TIFOIDEA/PARATIFOIDEA</t>
  </si>
  <si>
    <t>LEISHMANIASIS</t>
  </si>
  <si>
    <t>CHAGAS</t>
  </si>
  <si>
    <t>ACCIDENTE OFIDICO</t>
  </si>
  <si>
    <t>HEPATITIS A</t>
  </si>
  <si>
    <t xml:space="preserve">COLERA </t>
  </si>
  <si>
    <t>DIFTERIA</t>
  </si>
  <si>
    <t>PARÁLISIS FLACIDA</t>
  </si>
  <si>
    <t>TETANOS ACCIDENTAL</t>
  </si>
  <si>
    <t>TETANOS NEONATAL</t>
  </si>
  <si>
    <t>TOSFERINA</t>
  </si>
  <si>
    <t>SARAMPION</t>
  </si>
  <si>
    <t>RUBEOLA</t>
  </si>
  <si>
    <t>ESAVI</t>
  </si>
  <si>
    <t>RUBEOLA CONGENITA</t>
  </si>
  <si>
    <t>Varicela</t>
  </si>
  <si>
    <t>MENINGITIS HAEMOPHILUS</t>
  </si>
  <si>
    <t>PAROTIDITIS</t>
  </si>
  <si>
    <t>MORTALIDAD MATERNA</t>
  </si>
  <si>
    <t>MORTALIDAD PERINATAL Y NEONATAL TARDIA</t>
  </si>
  <si>
    <t>MORTALIDAD IRA &lt; 5 AÑOS</t>
  </si>
  <si>
    <t>MORTALIDAD EDA &lt; 5 AÑOS</t>
  </si>
  <si>
    <t>MORTALIDAD POR DESNUTRICION &lt; 5 AÑOS</t>
  </si>
  <si>
    <t>SIFILIS GESTACIONAL</t>
  </si>
  <si>
    <t>SIFILIS CONGENITA</t>
  </si>
  <si>
    <t>TBC MULTIDROGORESISTENTE</t>
  </si>
  <si>
    <t>VIH/SIDA</t>
  </si>
  <si>
    <t>HEPATITIS B</t>
  </si>
  <si>
    <t>LEPRA</t>
  </si>
  <si>
    <t>BAJO PESO AL NACER</t>
  </si>
  <si>
    <t>EXPOSICION A FLUOR</t>
  </si>
  <si>
    <t>MORBILIDAD MATERNA EXTREMA</t>
  </si>
  <si>
    <t>TOTAL PEREIRA</t>
  </si>
  <si>
    <t>DESCARTADOS</t>
  </si>
  <si>
    <t>Años</t>
  </si>
  <si>
    <t>Dengue total</t>
  </si>
  <si>
    <t>Tasa de incidencia</t>
  </si>
  <si>
    <t xml:space="preserve">Dengue </t>
  </si>
  <si>
    <t>Tasa</t>
  </si>
  <si>
    <t>Dengue Grave</t>
  </si>
  <si>
    <t>Nº de Muertes</t>
  </si>
  <si>
    <t xml:space="preserve">Tasa Mortalidad </t>
  </si>
  <si>
    <t>Tasa Letalidad</t>
  </si>
  <si>
    <t>Poblacion</t>
  </si>
  <si>
    <t>S.D.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</si>
  <si>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</si>
  <si>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</si>
  <si>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</si>
  <si>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</si>
  <si>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</si>
  <si>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</si>
  <si>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</si>
  <si>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</si>
  <si>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</si>
  <si>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</si>
  <si>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</si>
  <si>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Casos</t>
  </si>
  <si>
    <t>Población</t>
  </si>
  <si>
    <t>Incidencia de enfermedades inmunoprevenibles. Pereira, 1993-2010</t>
  </si>
  <si>
    <t>Evento</t>
  </si>
  <si>
    <t>Biológico</t>
  </si>
  <si>
    <t>Indicador</t>
  </si>
  <si>
    <t>Vacunados</t>
  </si>
  <si>
    <t xml:space="preserve">TOSFERINA </t>
  </si>
  <si>
    <t>TBC MENÍNGEA</t>
  </si>
  <si>
    <t>BCG</t>
  </si>
  <si>
    <t>013-0139</t>
  </si>
  <si>
    <t xml:space="preserve">Casos </t>
  </si>
  <si>
    <t>Tasa*</t>
  </si>
  <si>
    <t>Antipolio</t>
  </si>
  <si>
    <t>PROBABLES</t>
  </si>
  <si>
    <t>DPT</t>
  </si>
  <si>
    <t>032-0329</t>
  </si>
  <si>
    <t>033-0339</t>
  </si>
  <si>
    <t>TETANOS</t>
  </si>
  <si>
    <t>037-0370</t>
  </si>
  <si>
    <t>Triple viral</t>
  </si>
  <si>
    <t>056-0569</t>
  </si>
  <si>
    <t>RUBEOLA CONFIRMADOS</t>
  </si>
  <si>
    <t>RUBEOLA CONGÉNITA</t>
  </si>
  <si>
    <t>SARAMPIÓN</t>
  </si>
  <si>
    <t>055-0559</t>
  </si>
  <si>
    <t>0729</t>
  </si>
  <si>
    <t>Antiamarílica</t>
  </si>
  <si>
    <t>060-0609</t>
  </si>
  <si>
    <t>MENIN MENINGOCOCCICA</t>
  </si>
  <si>
    <t>036-0369</t>
  </si>
  <si>
    <t>VARICELA</t>
  </si>
  <si>
    <t>052-0520</t>
  </si>
  <si>
    <t>Número de vacunados todas las edades</t>
  </si>
  <si>
    <t>BCG &lt; 1 año</t>
  </si>
  <si>
    <t>Antipolio 3a</t>
  </si>
  <si>
    <t>Pentavalente 3a</t>
  </si>
  <si>
    <t>DPT 3a</t>
  </si>
  <si>
    <t>Sumatoria DPT Pentavalente</t>
  </si>
  <si>
    <t>Hepatitis B 3a</t>
  </si>
  <si>
    <t>Sumatoria Hepatitis B Pentavalente</t>
  </si>
  <si>
    <t>Haemophilus 3a</t>
  </si>
  <si>
    <t>Sumatoria Haemophilus Pentavalente</t>
  </si>
  <si>
    <t>Triple viral 1 año</t>
  </si>
  <si>
    <t>Triple viral 2 año</t>
  </si>
  <si>
    <t>Triple viral 3 año</t>
  </si>
  <si>
    <t>Triple viral 4 año</t>
  </si>
  <si>
    <t>Triple viral otras edades</t>
  </si>
  <si>
    <t>Antigripal 1a</t>
  </si>
  <si>
    <t>Antigripal 2a</t>
  </si>
  <si>
    <t>Antigripal total</t>
  </si>
  <si>
    <t xml:space="preserve">MORBILIDAD POR ERA </t>
  </si>
  <si>
    <t>MORBILIDAD POR EDA</t>
  </si>
  <si>
    <t>MENIN NEUMOCOCO</t>
  </si>
  <si>
    <t>Sumatoria DPT Pentavalente (cobertura)</t>
  </si>
  <si>
    <t>Informe de compatibilidad para ALERTA SIVIGILA SEM 28 DE 2013.xls</t>
  </si>
  <si>
    <t>Ejecutar el 21/07/2013 7:11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</si>
  <si>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</si>
  <si>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</si>
  <si>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</si>
  <si>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</si>
  <si>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Parte del formato de los gráficos de este libro no es compatible con versiones anteriores de Excel y no se mostrará.</t>
  </si>
  <si>
    <t>CanalEndemicoDengue'!A21:BA75</t>
  </si>
  <si>
    <t>Excel 97-2003</t>
  </si>
  <si>
    <t>ERA'!18:63</t>
  </si>
  <si>
    <t>ERA&lt;6años'!A18:FF63</t>
  </si>
  <si>
    <t>EDA&lt;6años'!A18:FF63</t>
  </si>
  <si>
    <t>EDA'!18:63</t>
  </si>
  <si>
    <t>Varicela'!18:63</t>
  </si>
  <si>
    <t>SIFILIS'!A1:U46</t>
  </si>
  <si>
    <t>MME'!A1</t>
  </si>
  <si>
    <t>Pérdida menor de fidelidad</t>
  </si>
  <si>
    <t>Algunas fórmulas de este libro están vinculadas a otros libros que están cerrados. Cuando estas fórmulas se vuelven a calcular en versiones anteriores de Excel sin abrir los libros vinculados, los caracteres que exceden el límite de 255 caracteres no se pueden devolver.</t>
  </si>
  <si>
    <t>DENGUE'!P5</t>
  </si>
  <si>
    <t>DENGUE'!P7</t>
  </si>
  <si>
    <t>DENGUE'!O9:Q9</t>
  </si>
  <si>
    <t>Inmunoprevenibles'!X4:Y4</t>
  </si>
  <si>
    <t>Inmunoprevenibles'!Y10</t>
  </si>
  <si>
    <t>Inmunoprevenibles'!Y12</t>
  </si>
  <si>
    <t>Inmunoprevenibles'!Y14</t>
  </si>
  <si>
    <t>Inmunoprevenibles'!Y16</t>
  </si>
  <si>
    <t>Inmunoprevenibles'!Y18</t>
  </si>
  <si>
    <t>Inmunoprevenibles'!Y22</t>
  </si>
  <si>
    <t>Inmunoprevenibles'!X26:Y26</t>
  </si>
  <si>
    <t>Inmunoprevenibles'!Y30</t>
  </si>
  <si>
    <t>Inmunoprevenibles'!Y34</t>
  </si>
  <si>
    <t>Inmunoprevenibles'!X36:Y36</t>
  </si>
  <si>
    <t>TBC'!U3:V3</t>
  </si>
  <si>
    <t>VIH-SIDA'!Q3</t>
  </si>
  <si>
    <t>SIFILIS'!I3</t>
  </si>
  <si>
    <t>SIFILIS'!I5</t>
  </si>
  <si>
    <t>Leptospira'!M3:N3</t>
  </si>
  <si>
    <t>4
Nombres definidos</t>
  </si>
  <si>
    <t>Algunas celdas o estilos de este libro contienen un formato no admitido en el formato de archivo seleccionado. Estos formatos se convertirán al formato más cercano disponible.</t>
  </si>
  <si>
    <t>MUERTE POR LEPTOSPIROSIS</t>
  </si>
  <si>
    <t>DEFECTOS  CONGENITOS</t>
  </si>
  <si>
    <t>CANCER INFANTIL</t>
  </si>
  <si>
    <t>COMPORTAMIENTO DENGUE PEREIRA 1998-2014</t>
  </si>
  <si>
    <t>CHIKUNGUNYA</t>
  </si>
  <si>
    <t>ACTUAILZADO</t>
  </si>
  <si>
    <t>LESIONES POR ARTEFACTOS EXPLOSIVOS</t>
  </si>
  <si>
    <t>FRECUENCIA DE LOS EVENTOS DE INTERES EN SALUD PUBLICA POR PERIODOS  Y SEMANAS</t>
  </si>
  <si>
    <t>Dengue</t>
  </si>
  <si>
    <t>VIOLENCIA DE GENERO</t>
  </si>
  <si>
    <t>MALARIE</t>
  </si>
  <si>
    <t>MIXTA</t>
  </si>
  <si>
    <t>MALARIA FALCUPARUM</t>
  </si>
  <si>
    <t>MENINGITIS POR MENINGOCOCO</t>
  </si>
  <si>
    <t>MENINGITIS POR NEUMOCOCO</t>
  </si>
  <si>
    <t>VIGILANCIA INTEGRADA DE RABIA HUMANA</t>
  </si>
  <si>
    <t>ZIKA</t>
  </si>
  <si>
    <t>pOBLcion</t>
  </si>
  <si>
    <t xml:space="preserve">IRAG   </t>
  </si>
  <si>
    <t xml:space="preserve">DESNUTRICIÓN AGUDA EN MENORES DE 5 AÑOS  </t>
  </si>
  <si>
    <t xml:space="preserve">ENFERMEDADES HUERFANAS - RARAS                                                  </t>
  </si>
  <si>
    <t>INTENTO DE SUICIDIO</t>
  </si>
  <si>
    <t>LESIONES DE CAUSA EXTERNA</t>
  </si>
  <si>
    <t>CA MAMA Y CUELLO UTERINO</t>
  </si>
  <si>
    <t>CONSUMO DE SUSTANCIAS PSICOACTIVAS INYECTADAS</t>
  </si>
  <si>
    <t>INTOXICACIONES</t>
  </si>
  <si>
    <t>ENFERMEDAD DIARREICA AGUDA POR ROTAVIRUS</t>
  </si>
  <si>
    <t xml:space="preserve">TUBERCULOSIS </t>
  </si>
  <si>
    <t>ETAS 2016</t>
  </si>
  <si>
    <t>2009-2013</t>
  </si>
  <si>
    <t>SEM EPID</t>
  </si>
  <si>
    <t>Zona de Éxito</t>
  </si>
  <si>
    <t>Zona de seguridad</t>
  </si>
  <si>
    <t>Zona de alerta</t>
  </si>
  <si>
    <t>VIGENCIA 2015</t>
  </si>
  <si>
    <t>Probables Y CONFIRMADO</t>
  </si>
  <si>
    <t>Dengue GRAVES</t>
  </si>
  <si>
    <t>Mortalidad  por dengue</t>
  </si>
  <si>
    <t xml:space="preserve"> Dengue Año 2015</t>
  </si>
  <si>
    <t>Dengue Año 2014</t>
  </si>
  <si>
    <t>CHIKV INDIVIDUAL  Año 2015</t>
  </si>
  <si>
    <t>CHIKV COLECTIVO 2015</t>
  </si>
  <si>
    <t>CHIKV TOTAL 2015</t>
  </si>
  <si>
    <t>SV</t>
  </si>
  <si>
    <t>CHIKV TOTAL  2016</t>
  </si>
  <si>
    <t>CHIKV INDIVIDUAL  Año 2016</t>
  </si>
  <si>
    <t>CHIKV colectivo  2016</t>
  </si>
  <si>
    <t>zona  de  epidemia</t>
  </si>
  <si>
    <t xml:space="preserve">zona  de alerta </t>
  </si>
  <si>
    <t>zona  de seguridad</t>
  </si>
  <si>
    <t>zona  de éxito</t>
  </si>
  <si>
    <t>CHIKUNGUÑA</t>
  </si>
  <si>
    <t>SISTEMA ALERTA ACCION PEREIRA 2017</t>
  </si>
  <si>
    <t>SISTEMA ALERTA ACCION PEREIRA 2018</t>
  </si>
  <si>
    <t xml:space="preserve">MORTALIDAD MENOR DE 5 AÑOS </t>
  </si>
  <si>
    <t xml:space="preserve">MORBILIDAD MATERNA EXTREMA . </t>
  </si>
  <si>
    <t>SISTEMA ALERTA ACCION PEREIRA 2019</t>
  </si>
  <si>
    <t>HOSPITALIZACION POR IRA SALA GENERAL</t>
  </si>
  <si>
    <t>HOSPITALIZACION IRA EN UCI</t>
  </si>
  <si>
    <t>CONSULTS IRA EXT - URG</t>
  </si>
  <si>
    <t>SISTEMA ALERTA ACCION PEREIRA 2020</t>
  </si>
  <si>
    <t xml:space="preserve">MORBILIDAD POR IRA </t>
  </si>
  <si>
    <t>Umbral estacional</t>
  </si>
  <si>
    <t>Umbral Estacional</t>
  </si>
  <si>
    <t>IC Sup 95%</t>
  </si>
  <si>
    <t>IC Inf 95%</t>
  </si>
  <si>
    <t>IC inf 95%</t>
  </si>
  <si>
    <t>MALARIAMIXTA</t>
  </si>
  <si>
    <t>AGRESIONES  RABIA-</t>
  </si>
  <si>
    <t>MORTALIDAD MENOR DE 5 AÑOS  POR EDA O IRA</t>
  </si>
  <si>
    <t xml:space="preserve">ETAS </t>
  </si>
  <si>
    <t>SISTEMA ALERTA ACCION PEREIRA 2021</t>
  </si>
  <si>
    <t>Chikv Año 2021</t>
  </si>
  <si>
    <t>Zika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</si>
</sst>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General_)"/>
    <numFmt numFmtId="166" formatCode="0.0"/>
    <numFmt numFmtId="167" formatCode="_ * #,##0.00_ ;_ * \-#,##0.00_ ;_ * &quot;-&quot;??_ ;_ @_ "/>
    <numFmt numFmtId="168" formatCode="_ [$€]\ * #,##0.00_ ;_ [$€]\ * \-#,##0.00_ ;_ [$€]\ * &quot;-&quot;??_ ;_ @_ "/>
    <numFmt numFmtId="169" formatCode="###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48A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</borders>
  <cellStyleXfs count="21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</cellStyleXfs>
  <cellXfs count="560">
    <xf numFmtId="0" fontId="0" fillId="0" borderId="0" xfId="0"/>
    <xf numFmtId="0" fontId="21" fillId="12" borderId="0" xfId="0" applyFont="1" applyFill="1" applyAlignment="1">
      <alignment horizontal="center"/>
    </xf>
    <xf numFmtId="0" fontId="21" fillId="12" borderId="0" xfId="0" applyFont="1" applyFill="1"/>
    <xf numFmtId="0" fontId="21" fillId="13" borderId="1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2" fillId="12" borderId="0" xfId="0" applyFont="1" applyFill="1"/>
    <xf numFmtId="0" fontId="22" fillId="12" borderId="0" xfId="0" applyFont="1" applyFill="1" applyAlignment="1">
      <alignment horizontal="center"/>
    </xf>
    <xf numFmtId="0" fontId="21" fillId="12" borderId="1" xfId="0" applyFont="1" applyFill="1" applyBorder="1"/>
    <xf numFmtId="2" fontId="21" fillId="12" borderId="0" xfId="0" applyNumberFormat="1" applyFont="1" applyFill="1" applyAlignment="1">
      <alignment horizontal="center"/>
    </xf>
    <xf numFmtId="2" fontId="21" fillId="12" borderId="1" xfId="0" applyNumberFormat="1" applyFont="1" applyFill="1" applyBorder="1" applyAlignment="1">
      <alignment horizontal="center"/>
    </xf>
    <xf numFmtId="166" fontId="21" fillId="12" borderId="1" xfId="0" applyNumberFormat="1" applyFont="1" applyFill="1" applyBorder="1" applyAlignment="1">
      <alignment horizontal="center"/>
    </xf>
    <xf numFmtId="1" fontId="21" fillId="12" borderId="1" xfId="0" applyNumberFormat="1" applyFont="1" applyFill="1" applyBorder="1" applyAlignment="1">
      <alignment horizontal="center"/>
    </xf>
    <xf numFmtId="1" fontId="21" fillId="12" borderId="0" xfId="0" applyNumberFormat="1" applyFont="1" applyFill="1" applyAlignment="1">
      <alignment horizontal="center"/>
    </xf>
    <xf numFmtId="0" fontId="21" fillId="12" borderId="0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15" borderId="0" xfId="0" applyFont="1" applyFill="1"/>
    <xf numFmtId="2" fontId="23" fillId="12" borderId="1" xfId="0" applyNumberFormat="1" applyFont="1" applyFill="1" applyBorder="1" applyAlignment="1">
      <alignment horizontal="center"/>
    </xf>
    <xf numFmtId="0" fontId="23" fillId="12" borderId="0" xfId="0" applyFont="1" applyFill="1" applyAlignment="1">
      <alignment horizontal="center"/>
    </xf>
    <xf numFmtId="0" fontId="23" fillId="12" borderId="0" xfId="0" applyFont="1" applyFill="1"/>
    <xf numFmtId="0" fontId="23" fillId="0" borderId="0" xfId="0" applyFont="1"/>
    <xf numFmtId="0" fontId="23" fillId="12" borderId="1" xfId="0" applyFont="1" applyFill="1" applyBorder="1" applyAlignment="1">
      <alignment horizontal="center"/>
    </xf>
    <xf numFmtId="166" fontId="23" fillId="12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 applyProtection="1">
      <alignment horizontal="center"/>
      <protection locked="0"/>
    </xf>
    <xf numFmtId="3" fontId="11" fillId="12" borderId="1" xfId="6" applyNumberFormat="1" applyFont="1" applyFill="1" applyBorder="1" applyAlignment="1" applyProtection="1">
      <alignment horizontal="center"/>
      <protection locked="0"/>
    </xf>
    <xf numFmtId="0" fontId="22" fillId="15" borderId="1" xfId="0" applyNumberFormat="1" applyFont="1" applyFill="1" applyBorder="1" applyAlignment="1" applyProtection="1">
      <alignment horizontal="center"/>
      <protection locked="0"/>
    </xf>
    <xf numFmtId="3" fontId="11" fillId="15" borderId="1" xfId="6" applyNumberFormat="1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6" applyFont="1" applyBorder="1"/>
    <xf numFmtId="0" fontId="2" fillId="0" borderId="0" xfId="6" applyFont="1" applyBorder="1"/>
    <xf numFmtId="0" fontId="5" fillId="4" borderId="0" xfId="6" applyFont="1" applyFill="1" applyBorder="1"/>
    <xf numFmtId="0" fontId="2" fillId="4" borderId="0" xfId="6" applyFont="1" applyFill="1" applyBorder="1"/>
    <xf numFmtId="0" fontId="5" fillId="4" borderId="0" xfId="6" applyFont="1" applyFill="1" applyBorder="1" applyAlignment="1">
      <alignment horizontal="center"/>
    </xf>
    <xf numFmtId="0" fontId="5" fillId="0" borderId="0" xfId="6" applyFont="1" applyFill="1" applyBorder="1"/>
    <xf numFmtId="0" fontId="2" fillId="0" borderId="0" xfId="6" applyFont="1" applyFill="1" applyBorder="1"/>
    <xf numFmtId="0" fontId="2" fillId="0" borderId="0" xfId="6" applyFont="1" applyBorder="1" applyAlignment="1">
      <alignment horizontal="center"/>
    </xf>
    <xf numFmtId="166" fontId="2" fillId="0" borderId="0" xfId="6" applyNumberFormat="1" applyFont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0" fontId="2" fillId="5" borderId="0" xfId="6" applyFont="1" applyFill="1" applyBorder="1"/>
    <xf numFmtId="0" fontId="2" fillId="5" borderId="0" xfId="6" applyFont="1" applyFill="1" applyBorder="1" applyAlignment="1">
      <alignment horizontal="center"/>
    </xf>
    <xf numFmtId="0" fontId="4" fillId="5" borderId="0" xfId="6" applyFont="1" applyFill="1" applyBorder="1"/>
    <xf numFmtId="1" fontId="2" fillId="5" borderId="0" xfId="6" applyNumberFormat="1" applyFont="1" applyFill="1" applyBorder="1" applyAlignment="1">
      <alignment horizontal="center"/>
    </xf>
    <xf numFmtId="166" fontId="2" fillId="5" borderId="0" xfId="6" applyNumberFormat="1" applyFont="1" applyFill="1" applyBorder="1" applyAlignment="1">
      <alignment horizontal="center"/>
    </xf>
    <xf numFmtId="0" fontId="5" fillId="19" borderId="1" xfId="7" applyFont="1" applyFill="1" applyBorder="1"/>
    <xf numFmtId="0" fontId="5" fillId="19" borderId="5" xfId="7" applyFont="1" applyFill="1" applyBorder="1"/>
    <xf numFmtId="0" fontId="5" fillId="19" borderId="6" xfId="7" applyFont="1" applyFill="1" applyBorder="1"/>
    <xf numFmtId="0" fontId="5" fillId="19" borderId="11" xfId="7" applyFont="1" applyFill="1" applyBorder="1"/>
    <xf numFmtId="0" fontId="2" fillId="6" borderId="0" xfId="6" applyFont="1" applyFill="1" applyBorder="1"/>
    <xf numFmtId="0" fontId="2" fillId="6" borderId="0" xfId="6" applyFont="1" applyFill="1" applyBorder="1" applyAlignment="1">
      <alignment horizontal="center" vertical="center"/>
    </xf>
    <xf numFmtId="0" fontId="4" fillId="6" borderId="0" xfId="6" applyFont="1" applyFill="1" applyBorder="1"/>
    <xf numFmtId="0" fontId="2" fillId="0" borderId="1" xfId="7" applyFont="1" applyFill="1" applyBorder="1"/>
    <xf numFmtId="0" fontId="2" fillId="0" borderId="1" xfId="7" applyFont="1" applyBorder="1"/>
    <xf numFmtId="166" fontId="2" fillId="6" borderId="0" xfId="6" applyNumberFormat="1" applyFont="1" applyFill="1" applyBorder="1" applyAlignment="1">
      <alignment horizontal="center"/>
    </xf>
    <xf numFmtId="0" fontId="4" fillId="0" borderId="1" xfId="6" applyFont="1" applyFill="1" applyBorder="1"/>
    <xf numFmtId="0" fontId="2" fillId="12" borderId="1" xfId="7" applyFont="1" applyFill="1" applyBorder="1"/>
    <xf numFmtId="0" fontId="6" fillId="6" borderId="0" xfId="6" applyFont="1" applyFill="1" applyBorder="1" applyAlignment="1">
      <alignment horizontal="center"/>
    </xf>
    <xf numFmtId="0" fontId="4" fillId="0" borderId="0" xfId="6" applyFont="1" applyFill="1" applyBorder="1"/>
    <xf numFmtId="0" fontId="2" fillId="7" borderId="0" xfId="6" applyFont="1" applyFill="1" applyBorder="1"/>
    <xf numFmtId="0" fontId="2" fillId="7" borderId="0" xfId="6" applyFont="1" applyFill="1" applyBorder="1" applyAlignment="1">
      <alignment horizontal="center"/>
    </xf>
    <xf numFmtId="0" fontId="4" fillId="7" borderId="0" xfId="6" applyFont="1" applyFill="1" applyBorder="1"/>
    <xf numFmtId="1" fontId="2" fillId="7" borderId="0" xfId="6" applyNumberFormat="1" applyFont="1" applyFill="1" applyBorder="1" applyAlignment="1">
      <alignment horizontal="center"/>
    </xf>
    <xf numFmtId="166" fontId="2" fillId="7" borderId="0" xfId="6" applyNumberFormat="1" applyFont="1" applyFill="1" applyBorder="1" applyAlignment="1">
      <alignment horizontal="center"/>
    </xf>
    <xf numFmtId="0" fontId="2" fillId="8" borderId="0" xfId="6" applyFont="1" applyFill="1" applyBorder="1"/>
    <xf numFmtId="0" fontId="2" fillId="8" borderId="0" xfId="6" applyFont="1" applyFill="1" applyBorder="1" applyAlignment="1">
      <alignment horizontal="center"/>
    </xf>
    <xf numFmtId="0" fontId="4" fillId="8" borderId="0" xfId="6" applyFont="1" applyFill="1" applyBorder="1"/>
    <xf numFmtId="1" fontId="2" fillId="8" borderId="0" xfId="6" applyNumberFormat="1" applyFont="1" applyFill="1" applyBorder="1" applyAlignment="1">
      <alignment horizontal="center"/>
    </xf>
    <xf numFmtId="166" fontId="2" fillId="8" borderId="0" xfId="6" applyNumberFormat="1" applyFont="1" applyFill="1" applyBorder="1" applyAlignment="1">
      <alignment horizontal="center"/>
    </xf>
    <xf numFmtId="0" fontId="2" fillId="8" borderId="0" xfId="6" quotePrefix="1" applyFont="1" applyFill="1" applyBorder="1" applyAlignment="1">
      <alignment horizontal="center"/>
    </xf>
    <xf numFmtId="0" fontId="2" fillId="9" borderId="0" xfId="6" applyFont="1" applyFill="1" applyBorder="1"/>
    <xf numFmtId="0" fontId="2" fillId="9" borderId="0" xfId="6" applyFont="1" applyFill="1" applyBorder="1" applyAlignment="1">
      <alignment horizontal="center"/>
    </xf>
    <xf numFmtId="0" fontId="4" fillId="9" borderId="0" xfId="6" applyFont="1" applyFill="1" applyBorder="1"/>
    <xf numFmtId="1" fontId="2" fillId="9" borderId="0" xfId="6" applyNumberFormat="1" applyFont="1" applyFill="1" applyBorder="1" applyAlignment="1">
      <alignment horizontal="center"/>
    </xf>
    <xf numFmtId="166" fontId="2" fillId="9" borderId="0" xfId="6" applyNumberFormat="1" applyFont="1" applyFill="1" applyBorder="1" applyAlignment="1">
      <alignment horizontal="center"/>
    </xf>
    <xf numFmtId="0" fontId="2" fillId="10" borderId="0" xfId="6" applyFont="1" applyFill="1" applyBorder="1"/>
    <xf numFmtId="0" fontId="2" fillId="10" borderId="0" xfId="6" applyFont="1" applyFill="1" applyBorder="1" applyAlignment="1">
      <alignment horizontal="center"/>
    </xf>
    <xf numFmtId="0" fontId="4" fillId="10" borderId="0" xfId="6" applyFont="1" applyFill="1" applyBorder="1"/>
    <xf numFmtId="166" fontId="2" fillId="10" borderId="0" xfId="6" applyNumberFormat="1" applyFont="1" applyFill="1" applyBorder="1" applyAlignment="1">
      <alignment horizontal="center"/>
    </xf>
    <xf numFmtId="0" fontId="6" fillId="10" borderId="0" xfId="6" applyFont="1" applyFill="1" applyBorder="1" applyAlignment="1">
      <alignment horizontal="center"/>
    </xf>
    <xf numFmtId="0" fontId="2" fillId="3" borderId="0" xfId="6" applyFont="1" applyFill="1" applyBorder="1"/>
    <xf numFmtId="0" fontId="2" fillId="3" borderId="0" xfId="6" applyFont="1" applyFill="1" applyBorder="1" applyAlignment="1">
      <alignment horizontal="center"/>
    </xf>
    <xf numFmtId="0" fontId="4" fillId="3" borderId="0" xfId="6" applyFont="1" applyFill="1" applyBorder="1"/>
    <xf numFmtId="1" fontId="2" fillId="3" borderId="0" xfId="6" applyNumberFormat="1" applyFont="1" applyFill="1" applyBorder="1" applyAlignment="1">
      <alignment horizontal="center"/>
    </xf>
    <xf numFmtId="0" fontId="6" fillId="3" borderId="0" xfId="6" applyFont="1" applyFill="1" applyBorder="1" applyAlignment="1">
      <alignment horizontal="center"/>
    </xf>
    <xf numFmtId="166" fontId="2" fillId="3" borderId="0" xfId="6" applyNumberFormat="1" applyFont="1" applyFill="1" applyBorder="1" applyAlignment="1">
      <alignment horizontal="center"/>
    </xf>
    <xf numFmtId="0" fontId="2" fillId="11" borderId="0" xfId="6" applyFont="1" applyFill="1" applyBorder="1"/>
    <xf numFmtId="0" fontId="2" fillId="11" borderId="0" xfId="6" applyFont="1" applyFill="1" applyBorder="1" applyAlignment="1">
      <alignment horizontal="center"/>
    </xf>
    <xf numFmtId="0" fontId="4" fillId="11" borderId="0" xfId="6" applyFont="1" applyFill="1" applyBorder="1"/>
    <xf numFmtId="166" fontId="2" fillId="11" borderId="0" xfId="6" applyNumberFormat="1" applyFont="1" applyFill="1" applyBorder="1"/>
    <xf numFmtId="166" fontId="2" fillId="11" borderId="0" xfId="6" applyNumberFormat="1" applyFont="1" applyFill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0" fontId="4" fillId="0" borderId="0" xfId="15" applyNumberFormat="1" applyFont="1" applyFill="1" applyBorder="1" applyAlignment="1">
      <alignment horizontal="center"/>
    </xf>
    <xf numFmtId="0" fontId="4" fillId="0" borderId="0" xfId="15" applyFont="1" applyAlignment="1">
      <alignment horizontal="center"/>
    </xf>
    <xf numFmtId="0" fontId="4" fillId="0" borderId="0" xfId="8" applyFont="1" applyAlignment="1">
      <alignment horizontal="center"/>
    </xf>
    <xf numFmtId="3" fontId="4" fillId="0" borderId="13" xfId="6" applyNumberFormat="1" applyFont="1" applyFill="1" applyBorder="1" applyAlignment="1">
      <alignment horizontal="right"/>
    </xf>
    <xf numFmtId="3" fontId="3" fillId="0" borderId="0" xfId="6" applyNumberFormat="1" applyFont="1" applyFill="1" applyBorder="1" applyAlignment="1">
      <alignment horizontal="right"/>
    </xf>
    <xf numFmtId="3" fontId="13" fillId="20" borderId="0" xfId="16" applyNumberFormat="1" applyFont="1" applyFill="1"/>
    <xf numFmtId="0" fontId="2" fillId="0" borderId="0" xfId="6" quotePrefix="1" applyFont="1" applyBorder="1"/>
    <xf numFmtId="0" fontId="24" fillId="0" borderId="0" xfId="6" applyFont="1" applyBorder="1"/>
    <xf numFmtId="166" fontId="2" fillId="0" borderId="0" xfId="6" applyNumberFormat="1" applyFont="1" applyBorder="1"/>
    <xf numFmtId="1" fontId="2" fillId="0" borderId="0" xfId="6" applyNumberFormat="1" applyFont="1" applyBorder="1"/>
    <xf numFmtId="0" fontId="5" fillId="0" borderId="0" xfId="7" applyFont="1" applyBorder="1"/>
    <xf numFmtId="0" fontId="2" fillId="0" borderId="0" xfId="7" applyFont="1" applyBorder="1"/>
    <xf numFmtId="0" fontId="14" fillId="0" borderId="1" xfId="12" applyFont="1" applyFill="1" applyBorder="1" applyAlignment="1">
      <alignment horizontal="center" vertical="center" wrapText="1"/>
    </xf>
    <xf numFmtId="1" fontId="2" fillId="0" borderId="0" xfId="15" applyNumberFormat="1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 wrapText="1"/>
    </xf>
    <xf numFmtId="1" fontId="2" fillId="0" borderId="0" xfId="6" applyNumberFormat="1" applyFont="1" applyFill="1" applyBorder="1"/>
    <xf numFmtId="0" fontId="5" fillId="0" borderId="0" xfId="6" applyFont="1"/>
    <xf numFmtId="0" fontId="15" fillId="0" borderId="1" xfId="15" applyFont="1" applyFill="1" applyBorder="1" applyAlignment="1">
      <alignment horizontal="center" vertical="center"/>
    </xf>
    <xf numFmtId="0" fontId="15" fillId="0" borderId="1" xfId="15" applyFont="1" applyFill="1" applyBorder="1" applyAlignment="1">
      <alignment horizontal="center" vertical="center" wrapText="1"/>
    </xf>
    <xf numFmtId="1" fontId="15" fillId="0" borderId="1" xfId="15" applyNumberFormat="1" applyFont="1" applyFill="1" applyBorder="1" applyAlignment="1">
      <alignment horizontal="center" vertical="center" wrapText="1"/>
    </xf>
    <xf numFmtId="165" fontId="16" fillId="0" borderId="14" xfId="0" applyNumberFormat="1" applyFont="1" applyFill="1" applyBorder="1" applyAlignment="1" applyProtection="1">
      <alignment horizontal="center"/>
      <protection locked="0"/>
    </xf>
    <xf numFmtId="165" fontId="16" fillId="0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Border="1"/>
    <xf numFmtId="1" fontId="2" fillId="0" borderId="0" xfId="16" applyNumberFormat="1" applyFont="1" applyAlignment="1">
      <alignment horizontal="center"/>
    </xf>
    <xf numFmtId="166" fontId="2" fillId="0" borderId="0" xfId="16" applyNumberFormat="1" applyFont="1" applyAlignment="1">
      <alignment horizontal="center"/>
    </xf>
    <xf numFmtId="0" fontId="2" fillId="0" borderId="0" xfId="16" applyFont="1" applyAlignment="1">
      <alignment horizontal="center"/>
    </xf>
    <xf numFmtId="166" fontId="2" fillId="0" borderId="0" xfId="16" applyNumberFormat="1" applyFont="1" applyFill="1" applyBorder="1" applyAlignment="1">
      <alignment horizontal="center"/>
    </xf>
    <xf numFmtId="0" fontId="21" fillId="0" borderId="0" xfId="16" applyFont="1"/>
    <xf numFmtId="0" fontId="22" fillId="0" borderId="0" xfId="16" applyFont="1"/>
    <xf numFmtId="0" fontId="21" fillId="0" borderId="1" xfId="16" applyFont="1" applyBorder="1"/>
    <xf numFmtId="0" fontId="22" fillId="23" borderId="1" xfId="16" applyFont="1" applyFill="1" applyBorder="1"/>
    <xf numFmtId="0" fontId="5" fillId="23" borderId="1" xfId="16" applyFont="1" applyFill="1" applyBorder="1" applyAlignment="1">
      <alignment horizontal="center"/>
    </xf>
    <xf numFmtId="0" fontId="22" fillId="23" borderId="1" xfId="16" applyFont="1" applyFill="1" applyBorder="1" applyAlignment="1">
      <alignment horizontal="left"/>
    </xf>
    <xf numFmtId="0" fontId="21" fillId="12" borderId="1" xfId="16" applyFont="1" applyFill="1" applyBorder="1" applyAlignment="1">
      <alignment horizontal="center"/>
    </xf>
    <xf numFmtId="0" fontId="21" fillId="0" borderId="1" xfId="16" applyFont="1" applyBorder="1" applyAlignment="1">
      <alignment horizontal="center"/>
    </xf>
    <xf numFmtId="0" fontId="5" fillId="23" borderId="1" xfId="16" applyFont="1" applyFill="1" applyBorder="1" applyAlignment="1">
      <alignment horizontal="left"/>
    </xf>
    <xf numFmtId="166" fontId="2" fillId="0" borderId="1" xfId="16" applyNumberFormat="1" applyFont="1" applyBorder="1" applyAlignment="1">
      <alignment horizontal="center"/>
    </xf>
    <xf numFmtId="2" fontId="21" fillId="0" borderId="1" xfId="16" applyNumberFormat="1" applyFont="1" applyBorder="1" applyAlignment="1">
      <alignment horizontal="center"/>
    </xf>
    <xf numFmtId="166" fontId="21" fillId="0" borderId="1" xfId="16" applyNumberFormat="1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2" fontId="2" fillId="0" borderId="1" xfId="16" applyNumberFormat="1" applyFont="1" applyBorder="1" applyAlignment="1">
      <alignment horizontal="center"/>
    </xf>
    <xf numFmtId="1" fontId="2" fillId="0" borderId="1" xfId="16" applyNumberFormat="1" applyFont="1" applyBorder="1" applyAlignment="1">
      <alignment horizontal="center"/>
    </xf>
    <xf numFmtId="1" fontId="21" fillId="0" borderId="1" xfId="16" applyNumberFormat="1" applyFont="1" applyBorder="1" applyAlignment="1">
      <alignment horizontal="center"/>
    </xf>
    <xf numFmtId="166" fontId="2" fillId="12" borderId="1" xfId="16" applyNumberFormat="1" applyFont="1" applyFill="1" applyBorder="1" applyAlignment="1">
      <alignment horizontal="center"/>
    </xf>
    <xf numFmtId="1" fontId="5" fillId="23" borderId="1" xfId="9" applyNumberFormat="1" applyFont="1" applyFill="1" applyBorder="1" applyAlignment="1">
      <alignment horizontal="left" indent="1"/>
    </xf>
    <xf numFmtId="1" fontId="5" fillId="23" borderId="1" xfId="9" applyNumberFormat="1" applyFont="1" applyFill="1" applyBorder="1" applyAlignment="1">
      <alignment horizontal="center"/>
    </xf>
    <xf numFmtId="0" fontId="5" fillId="23" borderId="1" xfId="9" applyFont="1" applyFill="1" applyBorder="1" applyAlignment="1">
      <alignment horizontal="left" indent="1"/>
    </xf>
    <xf numFmtId="0" fontId="5" fillId="23" borderId="1" xfId="9" applyFont="1" applyFill="1" applyBorder="1" applyAlignment="1">
      <alignment horizontal="center"/>
    </xf>
    <xf numFmtId="3" fontId="5" fillId="23" borderId="1" xfId="16" applyNumberFormat="1" applyFont="1" applyFill="1" applyBorder="1" applyAlignment="1">
      <alignment horizontal="center"/>
    </xf>
    <xf numFmtId="3" fontId="22" fillId="23" borderId="1" xfId="16" applyNumberFormat="1" applyFont="1" applyFill="1" applyBorder="1"/>
    <xf numFmtId="0" fontId="21" fillId="0" borderId="0" xfId="16" applyFont="1" applyAlignment="1">
      <alignment horizontal="center"/>
    </xf>
    <xf numFmtId="166" fontId="4" fillId="0" borderId="0" xfId="16" applyNumberFormat="1" applyFont="1" applyAlignment="1">
      <alignment horizontal="center"/>
    </xf>
    <xf numFmtId="166" fontId="21" fillId="0" borderId="0" xfId="16" applyNumberFormat="1" applyFont="1" applyAlignment="1">
      <alignment horizontal="center"/>
    </xf>
    <xf numFmtId="166" fontId="2" fillId="0" borderId="0" xfId="16" applyNumberFormat="1" applyFont="1" applyFill="1" applyBorder="1"/>
    <xf numFmtId="0" fontId="5" fillId="0" borderId="0" xfId="16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/>
    <xf numFmtId="0" fontId="3" fillId="0" borderId="0" xfId="7" applyFont="1" applyAlignment="1">
      <alignment horizontal="left"/>
    </xf>
    <xf numFmtId="0" fontId="2" fillId="0" borderId="0" xfId="7" applyFont="1" applyFill="1"/>
    <xf numFmtId="0" fontId="2" fillId="12" borderId="0" xfId="7" applyFont="1" applyFill="1"/>
    <xf numFmtId="0" fontId="2" fillId="0" borderId="2" xfId="7" applyFont="1" applyFill="1" applyBorder="1"/>
    <xf numFmtId="1" fontId="2" fillId="0" borderId="1" xfId="7" applyNumberFormat="1" applyFont="1" applyFill="1" applyBorder="1"/>
    <xf numFmtId="0" fontId="4" fillId="12" borderId="0" xfId="7" applyFont="1" applyFill="1" applyAlignment="1">
      <alignment horizontal="left"/>
    </xf>
    <xf numFmtId="0" fontId="4" fillId="0" borderId="0" xfId="7" applyFont="1" applyAlignment="1">
      <alignment horizontal="left"/>
    </xf>
    <xf numFmtId="0" fontId="21" fillId="0" borderId="1" xfId="0" applyFont="1" applyBorder="1" applyAlignment="1">
      <alignment horizontal="center"/>
    </xf>
    <xf numFmtId="1" fontId="2" fillId="0" borderId="10" xfId="7" applyNumberFormat="1" applyFont="1" applyFill="1" applyBorder="1"/>
    <xf numFmtId="1" fontId="22" fillId="15" borderId="1" xfId="0" applyNumberFormat="1" applyFont="1" applyFill="1" applyBorder="1" applyAlignment="1" applyProtection="1">
      <alignment horizontal="center"/>
      <protection locked="0"/>
    </xf>
    <xf numFmtId="0" fontId="2" fillId="24" borderId="0" xfId="6" applyFont="1" applyFill="1" applyBorder="1"/>
    <xf numFmtId="0" fontId="2" fillId="24" borderId="0" xfId="6" applyFont="1" applyFill="1" applyBorder="1" applyAlignment="1">
      <alignment horizontal="center"/>
    </xf>
    <xf numFmtId="166" fontId="2" fillId="24" borderId="0" xfId="6" applyNumberFormat="1" applyFont="1" applyFill="1" applyBorder="1" applyAlignment="1">
      <alignment horizontal="center"/>
    </xf>
    <xf numFmtId="1" fontId="2" fillId="24" borderId="0" xfId="6" applyNumberFormat="1" applyFont="1" applyFill="1" applyBorder="1" applyAlignment="1">
      <alignment horizontal="center"/>
    </xf>
    <xf numFmtId="166" fontId="14" fillId="0" borderId="1" xfId="12" applyNumberFormat="1" applyFont="1" applyFill="1" applyBorder="1" applyAlignment="1">
      <alignment horizontal="center" vertical="center" wrapText="1"/>
    </xf>
    <xf numFmtId="1" fontId="2" fillId="0" borderId="1" xfId="7" applyNumberFormat="1" applyFont="1" applyBorder="1"/>
    <xf numFmtId="1" fontId="2" fillId="0" borderId="1" xfId="15" applyNumberFormat="1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2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19" fillId="0" borderId="0" xfId="4" quotePrefix="1" applyNumberFormat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19" fillId="0" borderId="19" xfId="4" quotePrefix="1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 vertical="top" wrapText="1"/>
    </xf>
    <xf numFmtId="1" fontId="2" fillId="12" borderId="1" xfId="7" applyNumberFormat="1" applyFont="1" applyFill="1" applyBorder="1"/>
    <xf numFmtId="3" fontId="17" fillId="0" borderId="13" xfId="6" applyNumberFormat="1" applyFont="1" applyFill="1" applyBorder="1" applyAlignment="1">
      <alignment horizontal="right"/>
    </xf>
    <xf numFmtId="165" fontId="16" fillId="0" borderId="26" xfId="0" applyNumberFormat="1" applyFont="1" applyFill="1" applyBorder="1" applyAlignment="1" applyProtection="1">
      <alignment horizontal="center"/>
      <protection locked="0"/>
    </xf>
    <xf numFmtId="3" fontId="17" fillId="0" borderId="1" xfId="6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1" fontId="22" fillId="15" borderId="1" xfId="0" applyNumberFormat="1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165" fontId="7" fillId="0" borderId="26" xfId="0" applyNumberFormat="1" applyFont="1" applyFill="1" applyBorder="1" applyAlignment="1" applyProtection="1">
      <alignment horizontal="center"/>
      <protection locked="0"/>
    </xf>
    <xf numFmtId="3" fontId="17" fillId="0" borderId="13" xfId="6" applyNumberFormat="1" applyFont="1" applyFill="1" applyBorder="1" applyAlignment="1">
      <alignment horizontal="center"/>
    </xf>
    <xf numFmtId="0" fontId="2" fillId="13" borderId="1" xfId="7" applyFont="1" applyFill="1" applyBorder="1"/>
    <xf numFmtId="0" fontId="2" fillId="13" borderId="0" xfId="7" applyFont="1" applyFill="1"/>
    <xf numFmtId="0" fontId="21" fillId="18" borderId="0" xfId="16" applyFont="1" applyFill="1"/>
    <xf numFmtId="14" fontId="21" fillId="18" borderId="0" xfId="16" applyNumberFormat="1" applyFont="1" applyFill="1"/>
    <xf numFmtId="165" fontId="7" fillId="0" borderId="10" xfId="0" applyNumberFormat="1" applyFont="1" applyFill="1" applyBorder="1" applyAlignment="1" applyProtection="1">
      <alignment horizontal="center"/>
      <protection locked="0"/>
    </xf>
    <xf numFmtId="0" fontId="2" fillId="25" borderId="0" xfId="7" applyFont="1" applyFill="1"/>
    <xf numFmtId="0" fontId="0" fillId="0" borderId="0" xfId="0" applyNumberFormat="1" applyBorder="1"/>
    <xf numFmtId="0" fontId="0" fillId="0" borderId="1" xfId="0" applyNumberFormat="1" applyBorder="1"/>
    <xf numFmtId="0" fontId="2" fillId="11" borderId="0" xfId="6" applyFont="1" applyFill="1" applyBorder="1" applyAlignment="1">
      <alignment horizontal="center"/>
    </xf>
    <xf numFmtId="3" fontId="17" fillId="0" borderId="0" xfId="6" applyNumberFormat="1" applyFont="1" applyFill="1" applyBorder="1" applyAlignment="1">
      <alignment horizontal="right"/>
    </xf>
    <xf numFmtId="2" fontId="21" fillId="12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7" fillId="0" borderId="1" xfId="6" applyNumberFormat="1" applyFont="1" applyFill="1" applyBorder="1" applyAlignment="1">
      <alignment horizontal="right"/>
    </xf>
    <xf numFmtId="0" fontId="22" fillId="15" borderId="1" xfId="0" applyFont="1" applyFill="1" applyBorder="1" applyAlignment="1">
      <alignment horizontal="right"/>
    </xf>
    <xf numFmtId="0" fontId="27" fillId="0" borderId="28" xfId="0" applyNumberFormat="1" applyFont="1" applyBorder="1" applyAlignment="1">
      <alignment horizontal="center"/>
    </xf>
    <xf numFmtId="0" fontId="27" fillId="0" borderId="29" xfId="0" applyNumberFormat="1" applyFont="1" applyBorder="1" applyAlignment="1">
      <alignment horizontal="center"/>
    </xf>
    <xf numFmtId="0" fontId="10" fillId="0" borderId="0" xfId="7" applyFont="1" applyAlignment="1">
      <alignment horizontal="center"/>
    </xf>
    <xf numFmtId="0" fontId="3" fillId="18" borderId="2" xfId="7" applyFont="1" applyFill="1" applyBorder="1" applyAlignment="1">
      <alignment horizontal="left"/>
    </xf>
    <xf numFmtId="0" fontId="5" fillId="22" borderId="4" xfId="7" applyFont="1" applyFill="1" applyBorder="1"/>
    <xf numFmtId="0" fontId="5" fillId="22" borderId="5" xfId="7" applyFont="1" applyFill="1" applyBorder="1"/>
    <xf numFmtId="0" fontId="5" fillId="22" borderId="6" xfId="7" applyFont="1" applyFill="1" applyBorder="1"/>
    <xf numFmtId="0" fontId="5" fillId="22" borderId="11" xfId="7" applyFont="1" applyFill="1" applyBorder="1"/>
    <xf numFmtId="0" fontId="5" fillId="22" borderId="7" xfId="7" applyFont="1" applyFill="1" applyBorder="1"/>
    <xf numFmtId="0" fontId="5" fillId="22" borderId="8" xfId="7" applyFont="1" applyFill="1" applyBorder="1"/>
    <xf numFmtId="0" fontId="5" fillId="22" borderId="12" xfId="7" applyFont="1" applyFill="1" applyBorder="1"/>
    <xf numFmtId="0" fontId="3" fillId="22" borderId="1" xfId="7" applyFont="1" applyFill="1" applyBorder="1" applyAlignment="1">
      <alignment horizontal="center"/>
    </xf>
    <xf numFmtId="0" fontId="5" fillId="0" borderId="0" xfId="7" applyFont="1" applyFill="1"/>
    <xf numFmtId="0" fontId="3" fillId="0" borderId="0" xfId="7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2" fillId="0" borderId="0" xfId="7" applyFont="1" applyFill="1" applyAlignment="1">
      <alignment horizontal="left"/>
    </xf>
    <xf numFmtId="0" fontId="9" fillId="0" borderId="0" xfId="7" applyFont="1" applyFill="1"/>
    <xf numFmtId="0" fontId="22" fillId="15" borderId="1" xfId="0" applyFont="1" applyFill="1" applyBorder="1"/>
    <xf numFmtId="1" fontId="22" fillId="0" borderId="0" xfId="0" applyNumberFormat="1" applyFont="1" applyFill="1" applyBorder="1" applyAlignment="1" applyProtection="1">
      <alignment horizontal="center"/>
      <protection locked="0"/>
    </xf>
    <xf numFmtId="169" fontId="28" fillId="0" borderId="1" xfId="0" applyNumberFormat="1" applyFont="1" applyBorder="1" applyAlignment="1">
      <alignment horizontal="right" vertical="top"/>
    </xf>
    <xf numFmtId="169" fontId="28" fillId="22" borderId="1" xfId="0" applyNumberFormat="1" applyFont="1" applyFill="1" applyBorder="1" applyAlignment="1">
      <alignment horizontal="right" vertical="top"/>
    </xf>
    <xf numFmtId="0" fontId="22" fillId="15" borderId="4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1" fillId="13" borderId="27" xfId="0" applyFont="1" applyFill="1" applyBorder="1" applyAlignment="1">
      <alignment horizontal="center"/>
    </xf>
    <xf numFmtId="0" fontId="3" fillId="18" borderId="4" xfId="7" applyFont="1" applyFill="1" applyBorder="1" applyAlignment="1">
      <alignment horizontal="left"/>
    </xf>
    <xf numFmtId="0" fontId="2" fillId="13" borderId="30" xfId="7" applyFont="1" applyFill="1" applyBorder="1"/>
    <xf numFmtId="0" fontId="2" fillId="13" borderId="31" xfId="7" applyFont="1" applyFill="1" applyBorder="1"/>
    <xf numFmtId="0" fontId="2" fillId="13" borderId="32" xfId="7" applyFont="1" applyFill="1" applyBorder="1"/>
    <xf numFmtId="0" fontId="2" fillId="13" borderId="33" xfId="7" applyFont="1" applyFill="1" applyBorder="1"/>
    <xf numFmtId="0" fontId="3" fillId="26" borderId="1" xfId="7" applyFont="1" applyFill="1" applyBorder="1" applyAlignment="1">
      <alignment horizontal="center"/>
    </xf>
    <xf numFmtId="0" fontId="2" fillId="26" borderId="1" xfId="7" applyFont="1" applyFill="1" applyBorder="1"/>
    <xf numFmtId="1" fontId="2" fillId="26" borderId="1" xfId="7" applyNumberFormat="1" applyFont="1" applyFill="1" applyBorder="1"/>
    <xf numFmtId="0" fontId="4" fillId="13" borderId="30" xfId="7" applyFont="1" applyFill="1" applyBorder="1" applyAlignment="1">
      <alignment horizontal="left"/>
    </xf>
    <xf numFmtId="169" fontId="30" fillId="0" borderId="1" xfId="0" applyNumberFormat="1" applyFont="1" applyBorder="1" applyAlignment="1">
      <alignment horizontal="right" vertical="top"/>
    </xf>
    <xf numFmtId="169" fontId="2" fillId="0" borderId="1" xfId="7" applyNumberFormat="1" applyFont="1" applyBorder="1"/>
    <xf numFmtId="169" fontId="2" fillId="0" borderId="1" xfId="7" applyNumberFormat="1" applyFont="1" applyFill="1" applyBorder="1"/>
    <xf numFmtId="169" fontId="5" fillId="0" borderId="1" xfId="7" applyNumberFormat="1" applyFont="1" applyFill="1" applyBorder="1" applyAlignment="1">
      <alignment horizontal="center"/>
    </xf>
    <xf numFmtId="169" fontId="32" fillId="0" borderId="1" xfId="0" applyNumberFormat="1" applyFont="1" applyBorder="1" applyAlignment="1">
      <alignment horizontal="right" vertical="top"/>
    </xf>
    <xf numFmtId="0" fontId="3" fillId="18" borderId="1" xfId="7" applyFont="1" applyFill="1" applyBorder="1" applyAlignment="1">
      <alignment horizontal="center"/>
    </xf>
    <xf numFmtId="1" fontId="2" fillId="18" borderId="1" xfId="7" applyNumberFormat="1" applyFont="1" applyFill="1" applyBorder="1"/>
    <xf numFmtId="169" fontId="5" fillId="18" borderId="1" xfId="7" applyNumberFormat="1" applyFont="1" applyFill="1" applyBorder="1" applyAlignment="1">
      <alignment horizontal="center"/>
    </xf>
    <xf numFmtId="0" fontId="2" fillId="18" borderId="1" xfId="7" applyFont="1" applyFill="1" applyBorder="1"/>
    <xf numFmtId="0" fontId="3" fillId="0" borderId="2" xfId="7" applyFont="1" applyBorder="1" applyAlignment="1">
      <alignment horizontal="left"/>
    </xf>
    <xf numFmtId="0" fontId="4" fillId="0" borderId="2" xfId="7" applyFont="1" applyBorder="1" applyAlignment="1">
      <alignment horizontal="left"/>
    </xf>
    <xf numFmtId="0" fontId="4" fillId="0" borderId="2" xfId="7" applyFont="1" applyFill="1" applyBorder="1" applyAlignment="1">
      <alignment horizontal="left"/>
    </xf>
    <xf numFmtId="0" fontId="25" fillId="0" borderId="2" xfId="7" applyFont="1" applyFill="1" applyBorder="1" applyAlignment="1">
      <alignment horizontal="left"/>
    </xf>
    <xf numFmtId="0" fontId="4" fillId="2" borderId="2" xfId="7" applyFont="1" applyFill="1" applyBorder="1" applyAlignment="1">
      <alignment horizontal="left"/>
    </xf>
    <xf numFmtId="0" fontId="3" fillId="12" borderId="2" xfId="7" applyFont="1" applyFill="1" applyBorder="1" applyAlignment="1">
      <alignment horizontal="left"/>
    </xf>
    <xf numFmtId="0" fontId="4" fillId="18" borderId="2" xfId="7" applyFont="1" applyFill="1" applyBorder="1" applyAlignment="1">
      <alignment horizontal="left"/>
    </xf>
    <xf numFmtId="0" fontId="5" fillId="0" borderId="2" xfId="7" applyFont="1" applyBorder="1" applyAlignment="1">
      <alignment horizontal="left"/>
    </xf>
    <xf numFmtId="169" fontId="29" fillId="0" borderId="2" xfId="0" applyNumberFormat="1" applyFont="1" applyBorder="1" applyAlignment="1">
      <alignment horizontal="left" vertical="top"/>
    </xf>
    <xf numFmtId="0" fontId="4" fillId="12" borderId="2" xfId="7" applyFont="1" applyFill="1" applyBorder="1" applyAlignment="1">
      <alignment horizontal="left"/>
    </xf>
    <xf numFmtId="0" fontId="4" fillId="26" borderId="2" xfId="7" applyFont="1" applyFill="1" applyBorder="1" applyAlignment="1">
      <alignment horizontal="left"/>
    </xf>
    <xf numFmtId="0" fontId="2" fillId="0" borderId="10" xfId="7" applyFont="1" applyFill="1" applyBorder="1"/>
    <xf numFmtId="1" fontId="2" fillId="26" borderId="10" xfId="7" applyNumberFormat="1" applyFont="1" applyFill="1" applyBorder="1"/>
    <xf numFmtId="169" fontId="36" fillId="0" borderId="1" xfId="0" applyNumberFormat="1" applyFont="1" applyBorder="1" applyAlignment="1">
      <alignment horizontal="right" vertical="top"/>
    </xf>
    <xf numFmtId="169" fontId="34" fillId="0" borderId="1" xfId="0" applyNumberFormat="1" applyFont="1" applyBorder="1" applyAlignment="1">
      <alignment horizontal="right" vertical="top"/>
    </xf>
    <xf numFmtId="169" fontId="36" fillId="0" borderId="2" xfId="0" applyNumberFormat="1" applyFont="1" applyBorder="1" applyAlignment="1">
      <alignment horizontal="right" vertical="top"/>
    </xf>
    <xf numFmtId="0" fontId="2" fillId="0" borderId="2" xfId="7" applyFont="1" applyBorder="1"/>
    <xf numFmtId="169" fontId="30" fillId="0" borderId="2" xfId="0" applyNumberFormat="1" applyFont="1" applyBorder="1" applyAlignment="1">
      <alignment horizontal="right" vertical="top"/>
    </xf>
    <xf numFmtId="169" fontId="34" fillId="0" borderId="2" xfId="0" applyNumberFormat="1" applyFont="1" applyBorder="1" applyAlignment="1">
      <alignment horizontal="right" vertical="top"/>
    </xf>
    <xf numFmtId="169" fontId="32" fillId="0" borderId="2" xfId="0" applyNumberFormat="1" applyFont="1" applyBorder="1" applyAlignment="1">
      <alignment horizontal="right" vertical="top"/>
    </xf>
    <xf numFmtId="1" fontId="2" fillId="26" borderId="2" xfId="7" applyNumberFormat="1" applyFont="1" applyFill="1" applyBorder="1"/>
    <xf numFmtId="0" fontId="5" fillId="22" borderId="9" xfId="7" applyFont="1" applyFill="1" applyBorder="1"/>
    <xf numFmtId="1" fontId="2" fillId="12" borderId="10" xfId="7" applyNumberFormat="1" applyFont="1" applyFill="1" applyBorder="1"/>
    <xf numFmtId="0" fontId="2" fillId="18" borderId="10" xfId="7" applyFont="1" applyFill="1" applyBorder="1"/>
    <xf numFmtId="169" fontId="28" fillId="0" borderId="10" xfId="0" applyNumberFormat="1" applyFont="1" applyBorder="1" applyAlignment="1">
      <alignment horizontal="right" vertical="top"/>
    </xf>
    <xf numFmtId="1" fontId="2" fillId="18" borderId="10" xfId="7" applyNumberFormat="1" applyFont="1" applyFill="1" applyBorder="1"/>
    <xf numFmtId="0" fontId="5" fillId="22" borderId="1" xfId="7" applyFont="1" applyFill="1" applyBorder="1"/>
    <xf numFmtId="0" fontId="21" fillId="12" borderId="0" xfId="16" applyFont="1" applyFill="1"/>
    <xf numFmtId="0" fontId="22" fillId="16" borderId="0" xfId="16" applyFont="1" applyFill="1"/>
    <xf numFmtId="0" fontId="21" fillId="0" borderId="0" xfId="16" applyFont="1" applyFill="1" applyBorder="1"/>
    <xf numFmtId="0" fontId="22" fillId="21" borderId="0" xfId="16" applyFont="1" applyFill="1"/>
    <xf numFmtId="0" fontId="22" fillId="0" borderId="0" xfId="16" applyFont="1" applyFill="1" applyBorder="1"/>
    <xf numFmtId="0" fontId="37" fillId="21" borderId="0" xfId="16" applyFont="1" applyFill="1" applyAlignment="1">
      <alignment horizontal="left"/>
    </xf>
    <xf numFmtId="0" fontId="37" fillId="21" borderId="0" xfId="16" applyFont="1" applyFill="1" applyAlignment="1">
      <alignment horizontal="right"/>
    </xf>
    <xf numFmtId="0" fontId="38" fillId="0" borderId="0" xfId="16" applyFont="1" applyFill="1" applyBorder="1"/>
    <xf numFmtId="0" fontId="21" fillId="0" borderId="0" xfId="16" applyFont="1" applyBorder="1"/>
    <xf numFmtId="0" fontId="39" fillId="0" borderId="0" xfId="16" applyFont="1" applyFill="1" applyBorder="1"/>
    <xf numFmtId="0" fontId="40" fillId="12" borderId="0" xfId="0" applyNumberFormat="1" applyFont="1" applyFill="1" applyBorder="1" applyAlignment="1">
      <alignment horizontal="center"/>
    </xf>
    <xf numFmtId="0" fontId="0" fillId="0" borderId="0" xfId="0" applyBorder="1"/>
    <xf numFmtId="0" fontId="41" fillId="0" borderId="0" xfId="0" applyFont="1" applyBorder="1"/>
    <xf numFmtId="0" fontId="20" fillId="0" borderId="1" xfId="16" applyFont="1" applyBorder="1"/>
    <xf numFmtId="0" fontId="42" fillId="0" borderId="0" xfId="0" applyFont="1" applyBorder="1"/>
    <xf numFmtId="0" fontId="43" fillId="0" borderId="0" xfId="0" applyFont="1" applyBorder="1"/>
    <xf numFmtId="1" fontId="44" fillId="0" borderId="0" xfId="0" applyNumberFormat="1" applyFont="1" applyBorder="1"/>
    <xf numFmtId="0" fontId="40" fillId="0" borderId="27" xfId="16" applyFont="1" applyBorder="1" applyAlignment="1">
      <alignment horizontal="center" vertical="center"/>
    </xf>
    <xf numFmtId="0" fontId="40" fillId="0" borderId="27" xfId="0" applyNumberFormat="1" applyFont="1" applyBorder="1" applyAlignment="1">
      <alignment horizontal="center"/>
    </xf>
    <xf numFmtId="0" fontId="40" fillId="0" borderId="27" xfId="0" applyNumberFormat="1" applyFont="1" applyBorder="1" applyAlignment="1">
      <alignment horizontal="center" vertical="center"/>
    </xf>
    <xf numFmtId="0" fontId="40" fillId="12" borderId="27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/>
    </xf>
    <xf numFmtId="0" fontId="40" fillId="12" borderId="27" xfId="0" applyFont="1" applyFill="1" applyBorder="1" applyAlignment="1">
      <alignment horizontal="center"/>
    </xf>
    <xf numFmtId="0" fontId="40" fillId="0" borderId="27" xfId="16" applyFont="1" applyBorder="1" applyAlignment="1">
      <alignment horizontal="center"/>
    </xf>
    <xf numFmtId="0" fontId="40" fillId="12" borderId="27" xfId="16" applyFont="1" applyFill="1" applyBorder="1" applyAlignment="1">
      <alignment horizontal="center"/>
    </xf>
    <xf numFmtId="0" fontId="21" fillId="0" borderId="27" xfId="16" applyFont="1" applyBorder="1" applyAlignment="1">
      <alignment horizontal="center"/>
    </xf>
    <xf numFmtId="0" fontId="40" fillId="0" borderId="27" xfId="16" applyFont="1" applyFill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12" borderId="27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44" fillId="0" borderId="0" xfId="0" applyNumberFormat="1" applyFont="1" applyBorder="1"/>
    <xf numFmtId="0" fontId="20" fillId="0" borderId="0" xfId="16" applyFont="1" applyBorder="1"/>
    <xf numFmtId="0" fontId="18" fillId="0" borderId="13" xfId="16" applyFont="1" applyBorder="1" applyAlignment="1">
      <alignment horizontal="center" vertical="center"/>
    </xf>
    <xf numFmtId="0" fontId="18" fillId="0" borderId="0" xfId="16" applyFont="1" applyBorder="1" applyAlignment="1">
      <alignment horizontal="center" vertical="center"/>
    </xf>
    <xf numFmtId="0" fontId="18" fillId="0" borderId="5" xfId="16" applyFont="1" applyBorder="1" applyAlignment="1">
      <alignment horizontal="center" vertical="center"/>
    </xf>
    <xf numFmtId="0" fontId="0" fillId="12" borderId="0" xfId="0" applyFill="1" applyBorder="1"/>
    <xf numFmtId="0" fontId="22" fillId="0" borderId="1" xfId="16" applyFont="1" applyBorder="1"/>
    <xf numFmtId="0" fontId="5" fillId="12" borderId="1" xfId="7" applyFont="1" applyFill="1" applyBorder="1"/>
    <xf numFmtId="0" fontId="5" fillId="12" borderId="1" xfId="7" applyFont="1" applyFill="1" applyBorder="1" applyAlignment="1"/>
    <xf numFmtId="0" fontId="0" fillId="12" borderId="1" xfId="0" applyFill="1" applyBorder="1"/>
    <xf numFmtId="0" fontId="0" fillId="0" borderId="1" xfId="0" applyNumberFormat="1" applyFill="1" applyBorder="1" applyAlignment="1">
      <alignment horizontal="center"/>
    </xf>
    <xf numFmtId="0" fontId="21" fillId="12" borderId="1" xfId="16" applyFont="1" applyFill="1" applyBorder="1"/>
    <xf numFmtId="0" fontId="45" fillId="0" borderId="0" xfId="16" applyFont="1"/>
    <xf numFmtId="0" fontId="46" fillId="0" borderId="1" xfId="16" applyFont="1" applyBorder="1" applyAlignment="1">
      <alignment horizontal="center" vertical="center"/>
    </xf>
    <xf numFmtId="0" fontId="46" fillId="0" borderId="1" xfId="16" applyFont="1" applyFill="1" applyBorder="1" applyAlignment="1">
      <alignment horizontal="center" vertical="center"/>
    </xf>
    <xf numFmtId="0" fontId="47" fillId="0" borderId="1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21" fillId="12" borderId="1" xfId="16" applyFont="1" applyFill="1" applyBorder="1" applyAlignment="1">
      <alignment horizontal="center" vertical="center"/>
    </xf>
    <xf numFmtId="0" fontId="21" fillId="0" borderId="1" xfId="16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1" fillId="0" borderId="1" xfId="16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12" borderId="10" xfId="7" applyFont="1" applyFill="1" applyBorder="1"/>
    <xf numFmtId="0" fontId="15" fillId="0" borderId="2" xfId="7" applyFont="1" applyFill="1" applyBorder="1"/>
    <xf numFmtId="0" fontId="48" fillId="0" borderId="0" xfId="16" applyFont="1"/>
    <xf numFmtId="0" fontId="22" fillId="18" borderId="1" xfId="16" applyFont="1" applyFill="1" applyBorder="1"/>
    <xf numFmtId="0" fontId="0" fillId="18" borderId="1" xfId="0" applyNumberFormat="1" applyFill="1" applyBorder="1"/>
    <xf numFmtId="0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/>
    <xf numFmtId="0" fontId="0" fillId="18" borderId="1" xfId="0" applyNumberFormat="1" applyFill="1" applyBorder="1" applyAlignment="1">
      <alignment horizontal="center"/>
    </xf>
    <xf numFmtId="0" fontId="44" fillId="18" borderId="0" xfId="0" applyFont="1" applyFill="1" applyBorder="1"/>
    <xf numFmtId="0" fontId="0" fillId="18" borderId="0" xfId="0" applyFill="1" applyBorder="1"/>
    <xf numFmtId="0" fontId="21" fillId="18" borderId="0" xfId="16" applyFont="1" applyFill="1" applyBorder="1"/>
    <xf numFmtId="0" fontId="0" fillId="18" borderId="6" xfId="0" applyNumberFormat="1" applyFill="1" applyBorder="1" applyAlignment="1">
      <alignment vertical="center"/>
    </xf>
    <xf numFmtId="0" fontId="44" fillId="18" borderId="0" xfId="0" applyNumberFormat="1" applyFont="1" applyFill="1" applyBorder="1"/>
    <xf numFmtId="0" fontId="0" fillId="18" borderId="0" xfId="0" applyNumberFormat="1" applyFill="1" applyBorder="1"/>
    <xf numFmtId="0" fontId="22" fillId="27" borderId="1" xfId="16" applyFont="1" applyFill="1" applyBorder="1"/>
    <xf numFmtId="0" fontId="21" fillId="27" borderId="10" xfId="16" applyFont="1" applyFill="1" applyBorder="1"/>
    <xf numFmtId="0" fontId="21" fillId="27" borderId="1" xfId="16" applyFont="1" applyFill="1" applyBorder="1"/>
    <xf numFmtId="0" fontId="45" fillId="27" borderId="6" xfId="16" applyFont="1" applyFill="1" applyBorder="1"/>
    <xf numFmtId="0" fontId="0" fillId="27" borderId="0" xfId="0" applyNumberFormat="1" applyFill="1" applyBorder="1"/>
    <xf numFmtId="0" fontId="21" fillId="27" borderId="0" xfId="16" applyFont="1" applyFill="1" applyBorder="1"/>
    <xf numFmtId="0" fontId="21" fillId="27" borderId="0" xfId="16" applyFont="1" applyFill="1"/>
    <xf numFmtId="0" fontId="22" fillId="28" borderId="0" xfId="16" applyFont="1" applyFill="1" applyBorder="1"/>
    <xf numFmtId="0" fontId="0" fillId="28" borderId="1" xfId="0" applyFill="1" applyBorder="1"/>
    <xf numFmtId="0" fontId="0" fillId="28" borderId="1" xfId="0" applyNumberFormat="1" applyFill="1" applyBorder="1" applyAlignment="1">
      <alignment horizontal="center" vertical="center"/>
    </xf>
    <xf numFmtId="0" fontId="44" fillId="28" borderId="0" xfId="0" applyNumberFormat="1" applyFont="1" applyFill="1" applyBorder="1"/>
    <xf numFmtId="0" fontId="0" fillId="28" borderId="0" xfId="0" applyNumberFormat="1" applyFill="1" applyBorder="1"/>
    <xf numFmtId="0" fontId="21" fillId="28" borderId="0" xfId="16" applyFont="1" applyFill="1" applyBorder="1"/>
    <xf numFmtId="0" fontId="21" fillId="28" borderId="0" xfId="16" applyFont="1" applyFill="1"/>
    <xf numFmtId="0" fontId="49" fillId="27" borderId="27" xfId="0" applyFont="1" applyFill="1" applyBorder="1" applyAlignment="1">
      <alignment horizontal="center" vertical="center"/>
    </xf>
    <xf numFmtId="0" fontId="41" fillId="27" borderId="0" xfId="0" applyFont="1" applyFill="1" applyBorder="1"/>
    <xf numFmtId="0" fontId="0" fillId="27" borderId="0" xfId="0" applyFill="1" applyBorder="1"/>
    <xf numFmtId="0" fontId="22" fillId="18" borderId="0" xfId="16" applyFont="1" applyFill="1" applyBorder="1"/>
    <xf numFmtId="0" fontId="0" fillId="18" borderId="1" xfId="0" applyFill="1" applyBorder="1" applyAlignment="1">
      <alignment horizontal="center"/>
    </xf>
    <xf numFmtId="0" fontId="41" fillId="18" borderId="0" xfId="0" applyNumberFormat="1" applyFont="1" applyFill="1" applyBorder="1"/>
    <xf numFmtId="0" fontId="22" fillId="18" borderId="2" xfId="16" applyFont="1" applyFill="1" applyBorder="1"/>
    <xf numFmtId="0" fontId="0" fillId="18" borderId="27" xfId="0" applyNumberFormat="1" applyFill="1" applyBorder="1" applyAlignment="1">
      <alignment horizontal="center"/>
    </xf>
    <xf numFmtId="0" fontId="21" fillId="18" borderId="27" xfId="16" applyFont="1" applyFill="1" applyBorder="1" applyAlignment="1">
      <alignment horizontal="center"/>
    </xf>
    <xf numFmtId="0" fontId="21" fillId="29" borderId="0" xfId="16" applyFont="1" applyFill="1" applyBorder="1"/>
    <xf numFmtId="0" fontId="21" fillId="29" borderId="0" xfId="16" applyFont="1" applyFill="1"/>
    <xf numFmtId="0" fontId="0" fillId="29" borderId="0" xfId="0" applyNumberFormat="1" applyFill="1" applyBorder="1"/>
    <xf numFmtId="0" fontId="0" fillId="29" borderId="0" xfId="0" applyFill="1" applyBorder="1"/>
    <xf numFmtId="0" fontId="39" fillId="18" borderId="0" xfId="16" applyFont="1" applyFill="1" applyBorder="1"/>
    <xf numFmtId="0" fontId="0" fillId="0" borderId="34" xfId="0" applyBorder="1"/>
    <xf numFmtId="0" fontId="0" fillId="0" borderId="35" xfId="0" applyBorder="1"/>
    <xf numFmtId="0" fontId="0" fillId="0" borderId="28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28" xfId="0" applyNumberFormat="1" applyBorder="1"/>
    <xf numFmtId="0" fontId="21" fillId="16" borderId="0" xfId="16" applyFont="1" applyFill="1"/>
    <xf numFmtId="0" fontId="21" fillId="17" borderId="0" xfId="16" applyFont="1" applyFill="1"/>
    <xf numFmtId="0" fontId="21" fillId="22" borderId="0" xfId="16" applyFont="1" applyFill="1"/>
    <xf numFmtId="0" fontId="21" fillId="14" borderId="0" xfId="16" applyFont="1" applyFill="1"/>
    <xf numFmtId="0" fontId="21" fillId="18" borderId="0" xfId="16" applyFont="1" applyFill="1" applyAlignment="1">
      <alignment horizontal="center"/>
    </xf>
    <xf numFmtId="0" fontId="3" fillId="30" borderId="1" xfId="7" applyFont="1" applyFill="1" applyBorder="1" applyAlignment="1"/>
    <xf numFmtId="0" fontId="3" fillId="30" borderId="4" xfId="7" applyFont="1" applyFill="1" applyBorder="1" applyAlignment="1">
      <alignment horizontal="left"/>
    </xf>
    <xf numFmtId="0" fontId="5" fillId="30" borderId="1" xfId="7" applyFont="1" applyFill="1" applyBorder="1" applyAlignment="1">
      <alignment horizontal="center"/>
    </xf>
    <xf numFmtId="0" fontId="2" fillId="30" borderId="0" xfId="7" applyFont="1" applyFill="1" applyAlignment="1"/>
    <xf numFmtId="0" fontId="20" fillId="12" borderId="27" xfId="0" applyNumberFormat="1" applyFont="1" applyFill="1" applyBorder="1" applyAlignment="1">
      <alignment horizontal="center" vertical="center"/>
    </xf>
    <xf numFmtId="1" fontId="22" fillId="12" borderId="27" xfId="0" applyNumberFormat="1" applyFont="1" applyFill="1" applyBorder="1" applyAlignment="1" applyProtection="1">
      <alignment horizontal="center"/>
      <protection locked="0"/>
    </xf>
    <xf numFmtId="0" fontId="22" fillId="15" borderId="0" xfId="0" applyFont="1" applyFill="1" applyBorder="1" applyAlignment="1">
      <alignment horizontal="center"/>
    </xf>
    <xf numFmtId="1" fontId="22" fillId="15" borderId="0" xfId="0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/>
    </xf>
    <xf numFmtId="166" fontId="21" fillId="12" borderId="0" xfId="0" applyNumberFormat="1" applyFont="1" applyFill="1" applyBorder="1" applyAlignment="1">
      <alignment horizontal="center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7" fillId="12" borderId="0" xfId="0" applyNumberFormat="1" applyFont="1" applyFill="1" applyBorder="1" applyAlignment="1" applyProtection="1">
      <alignment horizontal="center"/>
      <protection locked="0"/>
    </xf>
    <xf numFmtId="1" fontId="22" fillId="15" borderId="27" xfId="0" applyNumberFormat="1" applyFont="1" applyFill="1" applyBorder="1" applyAlignment="1" applyProtection="1">
      <alignment horizontal="center"/>
      <protection locked="0"/>
    </xf>
    <xf numFmtId="0" fontId="27" fillId="0" borderId="1" xfId="0" applyNumberFormat="1" applyFont="1" applyBorder="1" applyAlignment="1">
      <alignment horizontal="center"/>
    </xf>
    <xf numFmtId="1" fontId="21" fillId="15" borderId="1" xfId="0" applyNumberFormat="1" applyFont="1" applyFill="1" applyBorder="1" applyAlignment="1" applyProtection="1">
      <alignment horizontal="center"/>
      <protection locked="0"/>
    </xf>
    <xf numFmtId="0" fontId="21" fillId="15" borderId="1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0" fontId="21" fillId="15" borderId="13" xfId="0" applyFont="1" applyFill="1" applyBorder="1" applyAlignment="1">
      <alignment horizontal="center"/>
    </xf>
    <xf numFmtId="0" fontId="50" fillId="0" borderId="1" xfId="7" applyFont="1" applyFill="1" applyBorder="1"/>
    <xf numFmtId="0" fontId="50" fillId="0" borderId="1" xfId="7" applyFont="1" applyBorder="1"/>
    <xf numFmtId="0" fontId="50" fillId="26" borderId="1" xfId="7" applyFont="1" applyFill="1" applyBorder="1"/>
    <xf numFmtId="0" fontId="23" fillId="26" borderId="1" xfId="0" applyFont="1" applyFill="1" applyBorder="1"/>
    <xf numFmtId="0" fontId="23" fillId="26" borderId="1" xfId="0" applyNumberFormat="1" applyFont="1" applyFill="1" applyBorder="1" applyAlignment="1" applyProtection="1">
      <alignment horizontal="center"/>
      <protection locked="0"/>
    </xf>
    <xf numFmtId="1" fontId="50" fillId="26" borderId="1" xfId="7" applyNumberFormat="1" applyFont="1" applyFill="1" applyBorder="1"/>
    <xf numFmtId="0" fontId="10" fillId="0" borderId="0" xfId="7" applyFont="1" applyAlignment="1">
      <alignment horizontal="center"/>
    </xf>
    <xf numFmtId="0" fontId="5" fillId="30" borderId="1" xfId="7" applyFont="1" applyFill="1" applyBorder="1" applyAlignment="1">
      <alignment horizontal="center"/>
    </xf>
    <xf numFmtId="0" fontId="22" fillId="15" borderId="0" xfId="0" applyFont="1" applyFill="1" applyAlignment="1">
      <alignment horizontal="center"/>
    </xf>
    <xf numFmtId="0" fontId="51" fillId="15" borderId="1" xfId="0" applyFont="1" applyFill="1" applyBorder="1"/>
    <xf numFmtId="169" fontId="28" fillId="0" borderId="36" xfId="0" applyNumberFormat="1" applyFont="1" applyBorder="1" applyAlignment="1">
      <alignment horizontal="right" vertical="top"/>
    </xf>
    <xf numFmtId="0" fontId="50" fillId="0" borderId="36" xfId="7" applyFont="1" applyFill="1" applyBorder="1"/>
    <xf numFmtId="0" fontId="50" fillId="0" borderId="36" xfId="7" applyFont="1" applyBorder="1"/>
    <xf numFmtId="0" fontId="0" fillId="0" borderId="36" xfId="0" applyNumberFormat="1" applyBorder="1" applyAlignment="1">
      <alignment horizontal="center" vertical="center"/>
    </xf>
    <xf numFmtId="0" fontId="23" fillId="26" borderId="36" xfId="0" applyNumberFormat="1" applyFont="1" applyFill="1" applyBorder="1" applyAlignment="1" applyProtection="1">
      <alignment horizontal="center"/>
      <protection locked="0"/>
    </xf>
    <xf numFmtId="1" fontId="50" fillId="26" borderId="36" xfId="7" applyNumberFormat="1" applyFont="1" applyFill="1" applyBorder="1"/>
    <xf numFmtId="1" fontId="21" fillId="12" borderId="1" xfId="0" applyNumberFormat="1" applyFont="1" applyFill="1" applyBorder="1" applyAlignment="1" applyProtection="1">
      <alignment horizontal="center"/>
      <protection locked="0"/>
    </xf>
    <xf numFmtId="0" fontId="0" fillId="12" borderId="36" xfId="0" applyNumberFormat="1" applyFill="1" applyBorder="1" applyAlignment="1">
      <alignment horizontal="center" vertical="center"/>
    </xf>
    <xf numFmtId="1" fontId="22" fillId="12" borderId="1" xfId="0" applyNumberFormat="1" applyFont="1" applyFill="1" applyBorder="1" applyAlignment="1" applyProtection="1">
      <alignment horizontal="center"/>
      <protection locked="0"/>
    </xf>
    <xf numFmtId="0" fontId="21" fillId="0" borderId="4" xfId="0" applyNumberFormat="1" applyFont="1" applyBorder="1" applyAlignment="1" applyProtection="1">
      <alignment horizontal="center"/>
      <protection locked="0"/>
    </xf>
    <xf numFmtId="0" fontId="3" fillId="22" borderId="36" xfId="7" applyFont="1" applyFill="1" applyBorder="1" applyAlignment="1">
      <alignment horizontal="center"/>
    </xf>
    <xf numFmtId="169" fontId="34" fillId="0" borderId="36" xfId="0" applyNumberFormat="1" applyFont="1" applyBorder="1" applyAlignment="1">
      <alignment horizontal="right" vertical="top"/>
    </xf>
    <xf numFmtId="0" fontId="2" fillId="0" borderId="36" xfId="7" applyFont="1" applyFill="1" applyBorder="1"/>
    <xf numFmtId="169" fontId="5" fillId="0" borderId="36" xfId="7" applyNumberFormat="1" applyFont="1" applyFill="1" applyBorder="1" applyAlignment="1">
      <alignment horizontal="center"/>
    </xf>
    <xf numFmtId="0" fontId="2" fillId="0" borderId="36" xfId="7" applyFont="1" applyBorder="1"/>
    <xf numFmtId="0" fontId="10" fillId="0" borderId="0" xfId="7" applyFont="1" applyAlignment="1">
      <alignment horizontal="center"/>
    </xf>
    <xf numFmtId="0" fontId="5" fillId="30" borderId="1" xfId="7" applyFont="1" applyFill="1" applyBorder="1" applyAlignment="1">
      <alignment horizontal="center"/>
    </xf>
    <xf numFmtId="165" fontId="16" fillId="0" borderId="36" xfId="0" applyNumberFormat="1" applyFont="1" applyFill="1" applyBorder="1" applyAlignment="1" applyProtection="1">
      <alignment horizontal="center"/>
      <protection locked="0"/>
    </xf>
    <xf numFmtId="1" fontId="21" fillId="15" borderId="36" xfId="0" applyNumberFormat="1" applyFont="1" applyFill="1" applyBorder="1" applyAlignment="1" applyProtection="1">
      <alignment horizontal="center"/>
      <protection locked="0"/>
    </xf>
    <xf numFmtId="2" fontId="23" fillId="12" borderId="36" xfId="0" applyNumberFormat="1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36" xfId="0" applyFont="1" applyFill="1" applyBorder="1" applyAlignment="1">
      <alignment horizontal="center"/>
    </xf>
    <xf numFmtId="0" fontId="22" fillId="15" borderId="36" xfId="0" applyFont="1" applyFill="1" applyBorder="1"/>
    <xf numFmtId="0" fontId="23" fillId="0" borderId="36" xfId="0" applyFont="1" applyBorder="1"/>
    <xf numFmtId="0" fontId="21" fillId="15" borderId="0" xfId="0" applyFont="1" applyFill="1" applyBorder="1" applyAlignment="1">
      <alignment horizontal="center"/>
    </xf>
    <xf numFmtId="0" fontId="21" fillId="15" borderId="4" xfId="0" applyNumberFormat="1" applyFont="1" applyFill="1" applyBorder="1" applyAlignment="1" applyProtection="1">
      <alignment horizontal="center"/>
      <protection locked="0"/>
    </xf>
    <xf numFmtId="0" fontId="21" fillId="15" borderId="4" xfId="0" applyFont="1" applyFill="1" applyBorder="1" applyAlignment="1">
      <alignment horizontal="center"/>
    </xf>
    <xf numFmtId="0" fontId="5" fillId="22" borderId="4" xfId="7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3" fillId="26" borderId="30" xfId="7" applyFont="1" applyFill="1" applyBorder="1" applyAlignment="1">
      <alignment horizontal="center"/>
    </xf>
    <xf numFmtId="0" fontId="4" fillId="26" borderId="30" xfId="7" applyFont="1" applyFill="1" applyBorder="1" applyAlignment="1">
      <alignment horizontal="left"/>
    </xf>
    <xf numFmtId="0" fontId="2" fillId="26" borderId="0" xfId="7" applyFont="1" applyFill="1" applyBorder="1"/>
    <xf numFmtId="0" fontId="2" fillId="0" borderId="10" xfId="7" applyFont="1" applyBorder="1"/>
    <xf numFmtId="0" fontId="2" fillId="26" borderId="10" xfId="7" applyFont="1" applyFill="1" applyBorder="1"/>
    <xf numFmtId="0" fontId="2" fillId="12" borderId="0" xfId="7" applyFont="1" applyFill="1" applyBorder="1"/>
    <xf numFmtId="0" fontId="2" fillId="12" borderId="0" xfId="7" applyFont="1" applyFill="1" applyBorder="1" applyAlignment="1"/>
    <xf numFmtId="169" fontId="2" fillId="12" borderId="0" xfId="7" applyNumberFormat="1" applyFont="1" applyFill="1" applyBorder="1"/>
    <xf numFmtId="169" fontId="28" fillId="12" borderId="0" xfId="0" applyNumberFormat="1" applyFont="1" applyFill="1" applyBorder="1" applyAlignment="1">
      <alignment horizontal="right" vertical="top"/>
    </xf>
    <xf numFmtId="169" fontId="5" fillId="18" borderId="36" xfId="7" applyNumberFormat="1" applyFont="1" applyFill="1" applyBorder="1" applyAlignment="1">
      <alignment horizontal="center"/>
    </xf>
    <xf numFmtId="0" fontId="2" fillId="12" borderId="0" xfId="7" applyFont="1" applyFill="1" applyAlignment="1">
      <alignment horizontal="center"/>
    </xf>
    <xf numFmtId="0" fontId="3" fillId="12" borderId="0" xfId="7" applyFont="1" applyFill="1" applyAlignment="1">
      <alignment horizontal="left"/>
    </xf>
    <xf numFmtId="0" fontId="4" fillId="12" borderId="0" xfId="7" applyFont="1" applyFill="1" applyBorder="1" applyAlignment="1">
      <alignment horizontal="left"/>
    </xf>
    <xf numFmtId="0" fontId="2" fillId="12" borderId="0" xfId="7" applyFont="1" applyFill="1" applyBorder="1" applyAlignment="1">
      <alignment horizontal="center"/>
    </xf>
    <xf numFmtId="0" fontId="5" fillId="12" borderId="0" xfId="7" applyFont="1" applyFill="1" applyBorder="1"/>
    <xf numFmtId="0" fontId="3" fillId="12" borderId="0" xfId="7" applyFont="1" applyFill="1" applyBorder="1" applyAlignment="1">
      <alignment horizontal="left"/>
    </xf>
    <xf numFmtId="0" fontId="2" fillId="12" borderId="0" xfId="7" applyFont="1" applyFill="1" applyBorder="1" applyAlignment="1">
      <alignment horizontal="left"/>
    </xf>
    <xf numFmtId="0" fontId="9" fillId="12" borderId="0" xfId="7" applyFont="1" applyFill="1" applyBorder="1"/>
    <xf numFmtId="0" fontId="3" fillId="26" borderId="36" xfId="7" applyFont="1" applyFill="1" applyBorder="1" applyAlignment="1">
      <alignment horizontal="center"/>
    </xf>
    <xf numFmtId="0" fontId="4" fillId="26" borderId="36" xfId="7" applyFont="1" applyFill="1" applyBorder="1" applyAlignment="1">
      <alignment horizontal="left"/>
    </xf>
    <xf numFmtId="0" fontId="10" fillId="12" borderId="0" xfId="7" applyFont="1" applyFill="1" applyAlignment="1">
      <alignment horizontal="center"/>
    </xf>
    <xf numFmtId="0" fontId="53" fillId="30" borderId="1" xfId="7" applyFont="1" applyFill="1" applyBorder="1" applyAlignment="1">
      <alignment horizontal="left"/>
    </xf>
    <xf numFmtId="0" fontId="50" fillId="26" borderId="1" xfId="7" applyFont="1" applyFill="1" applyBorder="1" applyAlignment="1">
      <alignment horizontal="center"/>
    </xf>
    <xf numFmtId="0" fontId="2" fillId="12" borderId="1" xfId="7" applyFont="1" applyFill="1" applyBorder="1" applyAlignment="1">
      <alignment horizontal="center"/>
    </xf>
    <xf numFmtId="0" fontId="5" fillId="22" borderId="5" xfId="7" applyFont="1" applyFill="1" applyBorder="1" applyAlignment="1">
      <alignment horizontal="center"/>
    </xf>
    <xf numFmtId="0" fontId="5" fillId="22" borderId="6" xfId="7" applyFont="1" applyFill="1" applyBorder="1" applyAlignment="1">
      <alignment horizontal="center"/>
    </xf>
    <xf numFmtId="0" fontId="5" fillId="22" borderId="11" xfId="7" applyFont="1" applyFill="1" applyBorder="1" applyAlignment="1">
      <alignment horizontal="center"/>
    </xf>
    <xf numFmtId="0" fontId="5" fillId="22" borderId="7" xfId="7" applyFont="1" applyFill="1" applyBorder="1" applyAlignment="1">
      <alignment horizontal="center"/>
    </xf>
    <xf numFmtId="0" fontId="5" fillId="22" borderId="8" xfId="7" applyFont="1" applyFill="1" applyBorder="1" applyAlignment="1">
      <alignment horizontal="center"/>
    </xf>
    <xf numFmtId="0" fontId="5" fillId="22" borderId="12" xfId="7" applyFont="1" applyFill="1" applyBorder="1" applyAlignment="1">
      <alignment horizontal="center"/>
    </xf>
    <xf numFmtId="0" fontId="5" fillId="22" borderId="1" xfId="7" applyFont="1" applyFill="1" applyBorder="1" applyAlignment="1">
      <alignment horizontal="center"/>
    </xf>
    <xf numFmtId="0" fontId="5" fillId="22" borderId="9" xfId="7" applyFont="1" applyFill="1" applyBorder="1" applyAlignment="1">
      <alignment horizontal="center"/>
    </xf>
    <xf numFmtId="169" fontId="28" fillId="0" borderId="1" xfId="0" applyNumberFormat="1" applyFont="1" applyBorder="1" applyAlignment="1">
      <alignment horizontal="center" vertical="top"/>
    </xf>
    <xf numFmtId="169" fontId="28" fillId="0" borderId="36" xfId="0" applyNumberFormat="1" applyFont="1" applyBorder="1" applyAlignment="1">
      <alignment horizontal="center" vertical="top"/>
    </xf>
    <xf numFmtId="169" fontId="36" fillId="0" borderId="1" xfId="0" applyNumberFormat="1" applyFont="1" applyBorder="1" applyAlignment="1">
      <alignment horizontal="center" vertical="top"/>
    </xf>
    <xf numFmtId="169" fontId="36" fillId="0" borderId="2" xfId="0" applyNumberFormat="1" applyFont="1" applyBorder="1" applyAlignment="1">
      <alignment horizontal="center" vertical="top"/>
    </xf>
    <xf numFmtId="0" fontId="2" fillId="0" borderId="10" xfId="7" applyFont="1" applyFill="1" applyBorder="1" applyAlignment="1">
      <alignment horizontal="center"/>
    </xf>
    <xf numFmtId="0" fontId="2" fillId="0" borderId="1" xfId="7" applyFont="1" applyFill="1" applyBorder="1" applyAlignment="1">
      <alignment horizontal="center"/>
    </xf>
    <xf numFmtId="169" fontId="2" fillId="0" borderId="1" xfId="7" applyNumberFormat="1" applyFont="1" applyFill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50" fillId="0" borderId="36" xfId="7" applyFont="1" applyFill="1" applyBorder="1" applyAlignment="1">
      <alignment horizontal="center"/>
    </xf>
    <xf numFmtId="0" fontId="2" fillId="0" borderId="36" xfId="7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50" fillId="0" borderId="36" xfId="7" applyFont="1" applyBorder="1" applyAlignment="1">
      <alignment horizontal="center"/>
    </xf>
    <xf numFmtId="169" fontId="30" fillId="0" borderId="1" xfId="0" applyNumberFormat="1" applyFont="1" applyBorder="1" applyAlignment="1">
      <alignment horizontal="center" vertical="top"/>
    </xf>
    <xf numFmtId="1" fontId="2" fillId="12" borderId="10" xfId="7" applyNumberFormat="1" applyFont="1" applyFill="1" applyBorder="1" applyAlignment="1">
      <alignment horizontal="center"/>
    </xf>
    <xf numFmtId="1" fontId="2" fillId="12" borderId="1" xfId="7" applyNumberFormat="1" applyFont="1" applyFill="1" applyBorder="1" applyAlignment="1">
      <alignment horizontal="center"/>
    </xf>
    <xf numFmtId="0" fontId="2" fillId="18" borderId="10" xfId="7" applyFont="1" applyFill="1" applyBorder="1" applyAlignment="1">
      <alignment horizontal="center"/>
    </xf>
    <xf numFmtId="0" fontId="2" fillId="18" borderId="1" xfId="7" applyFont="1" applyFill="1" applyBorder="1" applyAlignment="1">
      <alignment horizontal="center"/>
    </xf>
    <xf numFmtId="169" fontId="34" fillId="0" borderId="1" xfId="0" applyNumberFormat="1" applyFont="1" applyBorder="1" applyAlignment="1">
      <alignment horizontal="center" vertical="top"/>
    </xf>
    <xf numFmtId="169" fontId="34" fillId="0" borderId="2" xfId="0" applyNumberFormat="1" applyFont="1" applyBorder="1" applyAlignment="1">
      <alignment horizontal="center" vertical="top"/>
    </xf>
    <xf numFmtId="0" fontId="2" fillId="0" borderId="36" xfId="7" applyFont="1" applyBorder="1" applyAlignment="1">
      <alignment horizontal="center"/>
    </xf>
    <xf numFmtId="169" fontId="34" fillId="0" borderId="36" xfId="0" applyNumberFormat="1" applyFont="1" applyBorder="1" applyAlignment="1">
      <alignment horizontal="center" vertical="top"/>
    </xf>
    <xf numFmtId="169" fontId="28" fillId="0" borderId="10" xfId="0" applyNumberFormat="1" applyFont="1" applyBorder="1" applyAlignment="1">
      <alignment horizontal="center" vertical="top"/>
    </xf>
    <xf numFmtId="169" fontId="32" fillId="0" borderId="1" xfId="0" applyNumberFormat="1" applyFont="1" applyBorder="1" applyAlignment="1">
      <alignment horizontal="center" vertical="top"/>
    </xf>
    <xf numFmtId="1" fontId="2" fillId="18" borderId="1" xfId="7" applyNumberFormat="1" applyFont="1" applyFill="1" applyBorder="1" applyAlignment="1">
      <alignment horizontal="center"/>
    </xf>
    <xf numFmtId="1" fontId="2" fillId="0" borderId="10" xfId="7" applyNumberFormat="1" applyFont="1" applyFill="1" applyBorder="1" applyAlignment="1">
      <alignment horizontal="center"/>
    </xf>
    <xf numFmtId="1" fontId="2" fillId="0" borderId="1" xfId="7" applyNumberFormat="1" applyFont="1" applyFill="1" applyBorder="1" applyAlignment="1">
      <alignment horizontal="center"/>
    </xf>
    <xf numFmtId="1" fontId="2" fillId="18" borderId="10" xfId="7" applyNumberFormat="1" applyFont="1" applyFill="1" applyBorder="1" applyAlignment="1">
      <alignment horizontal="center"/>
    </xf>
    <xf numFmtId="0" fontId="23" fillId="26" borderId="1" xfId="0" applyFont="1" applyFill="1" applyBorder="1" applyAlignment="1">
      <alignment horizontal="center"/>
    </xf>
    <xf numFmtId="1" fontId="50" fillId="26" borderId="36" xfId="7" applyNumberFormat="1" applyFont="1" applyFill="1" applyBorder="1" applyAlignment="1">
      <alignment horizontal="center"/>
    </xf>
    <xf numFmtId="1" fontId="50" fillId="26" borderId="1" xfId="7" applyNumberFormat="1" applyFont="1" applyFill="1" applyBorder="1" applyAlignment="1">
      <alignment horizontal="center"/>
    </xf>
    <xf numFmtId="1" fontId="2" fillId="26" borderId="1" xfId="7" applyNumberFormat="1" applyFont="1" applyFill="1" applyBorder="1" applyAlignment="1">
      <alignment horizontal="center"/>
    </xf>
    <xf numFmtId="0" fontId="2" fillId="26" borderId="1" xfId="7" applyFont="1" applyFill="1" applyBorder="1" applyAlignment="1">
      <alignment horizontal="center"/>
    </xf>
    <xf numFmtId="1" fontId="2" fillId="26" borderId="2" xfId="7" applyNumberFormat="1" applyFont="1" applyFill="1" applyBorder="1" applyAlignment="1">
      <alignment horizontal="center"/>
    </xf>
    <xf numFmtId="1" fontId="2" fillId="26" borderId="10" xfId="7" applyNumberFormat="1" applyFont="1" applyFill="1" applyBorder="1" applyAlignment="1">
      <alignment horizontal="center"/>
    </xf>
    <xf numFmtId="0" fontId="23" fillId="26" borderId="36" xfId="0" applyFont="1" applyFill="1" applyBorder="1" applyAlignment="1">
      <alignment horizontal="center"/>
    </xf>
    <xf numFmtId="1" fontId="2" fillId="26" borderId="31" xfId="7" applyNumberFormat="1" applyFont="1" applyFill="1" applyBorder="1" applyAlignment="1">
      <alignment horizontal="center"/>
    </xf>
    <xf numFmtId="0" fontId="2" fillId="26" borderId="31" xfId="7" applyFont="1" applyFill="1" applyBorder="1" applyAlignment="1">
      <alignment horizontal="center"/>
    </xf>
    <xf numFmtId="1" fontId="2" fillId="26" borderId="37" xfId="7" applyNumberFormat="1" applyFont="1" applyFill="1" applyBorder="1" applyAlignment="1">
      <alignment horizontal="center"/>
    </xf>
    <xf numFmtId="1" fontId="2" fillId="26" borderId="36" xfId="7" applyNumberFormat="1" applyFont="1" applyFill="1" applyBorder="1" applyAlignment="1">
      <alignment horizontal="center"/>
    </xf>
    <xf numFmtId="0" fontId="2" fillId="26" borderId="36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27" xfId="7" applyFont="1" applyBorder="1" applyAlignment="1">
      <alignment horizontal="center"/>
    </xf>
    <xf numFmtId="0" fontId="50" fillId="12" borderId="4" xfId="7" applyFont="1" applyFill="1" applyBorder="1"/>
    <xf numFmtId="0" fontId="0" fillId="0" borderId="27" xfId="0" applyNumberFormat="1" applyBorder="1" applyAlignment="1">
      <alignment horizontal="center" vertical="center"/>
    </xf>
    <xf numFmtId="165" fontId="7" fillId="0" borderId="36" xfId="0" applyNumberFormat="1" applyFont="1" applyFill="1" applyBorder="1" applyAlignment="1" applyProtection="1">
      <alignment horizontal="center"/>
      <protection locked="0"/>
    </xf>
    <xf numFmtId="1" fontId="2" fillId="12" borderId="0" xfId="7" applyNumberFormat="1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5" fillId="22" borderId="4" xfId="7" applyFont="1" applyFill="1" applyBorder="1" applyAlignment="1">
      <alignment horizontal="center"/>
    </xf>
    <xf numFmtId="0" fontId="10" fillId="12" borderId="0" xfId="7" applyFont="1" applyFill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23" fillId="12" borderId="0" xfId="0" applyFont="1" applyFill="1" applyBorder="1" applyAlignment="1">
      <alignment horizontal="center"/>
    </xf>
    <xf numFmtId="2" fontId="23" fillId="12" borderId="0" xfId="0" applyNumberFormat="1" applyFont="1" applyFill="1" applyBorder="1" applyAlignment="1">
      <alignment horizontal="center"/>
    </xf>
    <xf numFmtId="0" fontId="26" fillId="12" borderId="36" xfId="0" applyFont="1" applyFill="1" applyBorder="1" applyAlignment="1">
      <alignment horizontal="center"/>
    </xf>
    <xf numFmtId="0" fontId="0" fillId="0" borderId="36" xfId="0" applyNumberFormat="1" applyBorder="1"/>
    <xf numFmtId="2" fontId="21" fillId="12" borderId="36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169" fontId="28" fillId="0" borderId="36" xfId="0" applyNumberFormat="1" applyFont="1" applyBorder="1" applyAlignment="1">
      <alignment horizontal="center" vertical="center"/>
    </xf>
    <xf numFmtId="169" fontId="28" fillId="0" borderId="36" xfId="0" applyNumberFormat="1" applyFont="1" applyFill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0" fillId="0" borderId="38" xfId="0" applyNumberFormat="1" applyBorder="1"/>
    <xf numFmtId="0" fontId="0" fillId="0" borderId="39" xfId="0" applyNumberFormat="1" applyBorder="1"/>
    <xf numFmtId="0" fontId="0" fillId="0" borderId="0" xfId="0" applyNumberFormat="1"/>
    <xf numFmtId="0" fontId="8" fillId="0" borderId="0" xfId="16" applyFont="1" applyAlignment="1">
      <alignment horizontal="left"/>
    </xf>
    <xf numFmtId="0" fontId="10" fillId="0" borderId="0" xfId="7" applyFont="1" applyAlignment="1">
      <alignment horizontal="center"/>
    </xf>
    <xf numFmtId="0" fontId="5" fillId="30" borderId="4" xfId="7" applyFont="1" applyFill="1" applyBorder="1" applyAlignment="1">
      <alignment horizontal="center"/>
    </xf>
    <xf numFmtId="0" fontId="5" fillId="30" borderId="1" xfId="7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3" fillId="18" borderId="4" xfId="7" applyFont="1" applyFill="1" applyBorder="1" applyAlignment="1">
      <alignment horizontal="center" wrapText="1"/>
    </xf>
    <xf numFmtId="0" fontId="2" fillId="18" borderId="27" xfId="6" applyFont="1" applyFill="1" applyBorder="1" applyAlignment="1">
      <alignment wrapText="1"/>
    </xf>
    <xf numFmtId="0" fontId="5" fillId="22" borderId="2" xfId="7" applyFont="1" applyFill="1" applyBorder="1" applyAlignment="1">
      <alignment horizontal="center"/>
    </xf>
    <xf numFmtId="0" fontId="5" fillId="22" borderId="3" xfId="7" applyFont="1" applyFill="1" applyBorder="1" applyAlignment="1">
      <alignment horizontal="center"/>
    </xf>
    <xf numFmtId="0" fontId="5" fillId="22" borderId="10" xfId="7" applyFont="1" applyFill="1" applyBorder="1" applyAlignment="1">
      <alignment horizontal="center"/>
    </xf>
    <xf numFmtId="0" fontId="5" fillId="22" borderId="4" xfId="7" applyFont="1" applyFill="1" applyBorder="1" applyAlignment="1">
      <alignment horizontal="center"/>
    </xf>
    <xf numFmtId="0" fontId="5" fillId="22" borderId="27" xfId="7" applyFont="1" applyFill="1" applyBorder="1" applyAlignment="1">
      <alignment horizontal="center"/>
    </xf>
    <xf numFmtId="0" fontId="10" fillId="12" borderId="0" xfId="7" applyFont="1" applyFill="1" applyAlignment="1">
      <alignment horizontal="center"/>
    </xf>
    <xf numFmtId="0" fontId="52" fillId="30" borderId="4" xfId="7" applyFont="1" applyFill="1" applyBorder="1" applyAlignment="1">
      <alignment horizontal="center"/>
    </xf>
    <xf numFmtId="0" fontId="52" fillId="30" borderId="1" xfId="7" applyFont="1" applyFill="1" applyBorder="1" applyAlignment="1">
      <alignment horizontal="center"/>
    </xf>
    <xf numFmtId="0" fontId="52" fillId="30" borderId="2" xfId="7" applyFont="1" applyFill="1" applyBorder="1" applyAlignment="1">
      <alignment horizontal="center"/>
    </xf>
    <xf numFmtId="0" fontId="5" fillId="22" borderId="36" xfId="7" applyFont="1" applyFill="1" applyBorder="1" applyAlignment="1">
      <alignment horizontal="center"/>
    </xf>
    <xf numFmtId="0" fontId="2" fillId="5" borderId="0" xfId="6" applyFont="1" applyFill="1" applyBorder="1" applyAlignment="1">
      <alignment horizontal="center" vertical="center"/>
    </xf>
    <xf numFmtId="0" fontId="2" fillId="7" borderId="0" xfId="6" applyFont="1" applyFill="1" applyBorder="1" applyAlignment="1">
      <alignment horizontal="center" vertical="center"/>
    </xf>
    <xf numFmtId="0" fontId="2" fillId="8" borderId="0" xfId="6" applyFont="1" applyFill="1" applyBorder="1" applyAlignment="1">
      <alignment horizontal="center" vertical="center"/>
    </xf>
    <xf numFmtId="0" fontId="2" fillId="9" borderId="0" xfId="6" applyFont="1" applyFill="1" applyBorder="1" applyAlignment="1">
      <alignment horizontal="center"/>
    </xf>
    <xf numFmtId="0" fontId="2" fillId="10" borderId="0" xfId="6" applyFont="1" applyFill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50" fillId="26" borderId="36" xfId="7" applyFont="1" applyFill="1" applyBorder="1" applyAlignment="1">
      <alignment horizontal="center"/>
    </xf>
  </cellXfs>
  <cellStyles count="21">
    <cellStyle name="Cancel" xfId="1"/>
    <cellStyle name="Estilo 1" xfId="2"/>
    <cellStyle name="Euro" xfId="3"/>
    <cellStyle name="Hipervínculo" xfId="4" builtinId="8"/>
    <cellStyle name="Millares 2" xfId="5"/>
    <cellStyle name="Normal" xfId="0" builtinId="0"/>
    <cellStyle name="Normal 10" xfId="19"/>
    <cellStyle name="Normal 11" xfId="20"/>
    <cellStyle name="Normal 2" xfId="6"/>
    <cellStyle name="Normal 2 2" xfId="7"/>
    <cellStyle name="Normal 2 3" xfId="8"/>
    <cellStyle name="Normal 2 3 2" xfId="9"/>
    <cellStyle name="Normal 3" xfId="10"/>
    <cellStyle name="Normal 4" xfId="11"/>
    <cellStyle name="Normal 5" xfId="12"/>
    <cellStyle name="Normal 6" xfId="13"/>
    <cellStyle name="Normal 7" xfId="14"/>
    <cellStyle name="Normal 7 2" xfId="15"/>
    <cellStyle name="Normal 8" xfId="16"/>
    <cellStyle name="Normal 9" xfId="18"/>
    <cellStyle name="Porcentual 2" xfId="17"/>
  </cellStyles>
  <dxfs count="0"/>
  <tableStyles count="0" defaultTableStyle="TableStyleMedium9" defaultPivotStyle="PivotStyleLight16"/>
  <colors>
    <mruColors>
      <color rgb="FF572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Comportamiento del Dengue. Pereira 2002 - 2014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65806330704304"/>
          <c:y val="0.12533365972307187"/>
          <c:w val="0.78720676811789059"/>
          <c:h val="0.704001833338135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DENGUE!$F$2:$R$2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DENGUE!$F$4:$R$4</c:f>
              <c:numCache>
                <c:formatCode>0.0</c:formatCode>
                <c:ptCount val="13"/>
                <c:pt idx="0">
                  <c:v>1247.7217052706908</c:v>
                </c:pt>
                <c:pt idx="1">
                  <c:v>640.52793851561034</c:v>
                </c:pt>
                <c:pt idx="2">
                  <c:v>312.96219321969227</c:v>
                </c:pt>
                <c:pt idx="3">
                  <c:v>673.87510878044156</c:v>
                </c:pt>
                <c:pt idx="4">
                  <c:v>187.10687948300242</c:v>
                </c:pt>
                <c:pt idx="5">
                  <c:v>159.47577905922654</c:v>
                </c:pt>
                <c:pt idx="6" formatCode="0.00">
                  <c:v>44.061154225110428</c:v>
                </c:pt>
                <c:pt idx="7" formatCode="0.00">
                  <c:v>67.577830069272778</c:v>
                </c:pt>
                <c:pt idx="8">
                  <c:v>1674.1264404294204</c:v>
                </c:pt>
                <c:pt idx="9">
                  <c:v>88.144844832426855</c:v>
                </c:pt>
                <c:pt idx="10">
                  <c:v>38.510717013299178</c:v>
                </c:pt>
                <c:pt idx="11">
                  <c:v>0</c:v>
                </c:pt>
                <c:pt idx="12">
                  <c:v>67.853205903442955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62-4146-809C-D61EF4CB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56176"/>
        <c:axId val="1876346384"/>
      </c:lineChart>
      <c:lineChart>
        <c:grouping val="standard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DENGUE!$F$2:$Q$2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DENGUE!$F$10:$R$10</c:f>
              <c:numCache>
                <c:formatCode>0.00</c:formatCode>
                <c:ptCount val="13"/>
                <c:pt idx="0">
                  <c:v>0.22986766862024519</c:v>
                </c:pt>
                <c:pt idx="1">
                  <c:v>0</c:v>
                </c:pt>
                <c:pt idx="2">
                  <c:v>0.22694865353132146</c:v>
                </c:pt>
                <c:pt idx="3">
                  <c:v>0.45090338493171067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0.22012322498134457</c:v>
                </c:pt>
                <c:pt idx="8">
                  <c:v>1.9698180107026779</c:v>
                </c:pt>
                <c:pt idx="9">
                  <c:v>0</c:v>
                </c:pt>
                <c:pt idx="10">
                  <c:v>0</c:v>
                </c:pt>
                <c:pt idx="11">
                  <c:v>0.21518379924212266</c:v>
                </c:pt>
                <c:pt idx="12">
                  <c:v>0.21404796814966234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62-4146-809C-D61EF4CB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54544"/>
        <c:axId val="1876352368"/>
      </c:lineChart>
      <c:catAx>
        <c:axId val="18763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76346384"/>
        <c:crosses val="autoZero"/>
        <c:auto val="1"/>
        <c:lblAlgn val="ctr"/>
        <c:lblOffset val="100"/>
        <c:noMultiLvlLbl val="0"/>
      </c:catAx>
      <c:valAx>
        <c:axId val="187634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76356176"/>
        <c:crosses val="autoZero"/>
        <c:crossBetween val="between"/>
      </c:valAx>
      <c:catAx>
        <c:axId val="187635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6352368"/>
        <c:crosses val="autoZero"/>
        <c:auto val="1"/>
        <c:lblAlgn val="ctr"/>
        <c:lblOffset val="100"/>
        <c:noMultiLvlLbl val="0"/>
      </c:catAx>
      <c:valAx>
        <c:axId val="187635236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7635454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s-ES"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Canal endémico Dengue. Pereira 2015</a:t>
            </a:r>
          </a:p>
        </c:rich>
      </c:tx>
      <c:layout>
        <c:manualLayout>
          <c:xMode val="edge"/>
          <c:yMode val="edge"/>
          <c:x val="0.32572145462949231"/>
          <c:y val="3.65276836001827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26971781329227E-2"/>
          <c:y val="9.075023751961582E-2"/>
          <c:w val="0.91745353455244949"/>
          <c:h val="0.82467250007859616"/>
        </c:manualLayout>
      </c:layout>
      <c:areaChart>
        <c:grouping val="stacked"/>
        <c:varyColors val="0"/>
        <c:ser>
          <c:idx val="0"/>
          <c:order val="0"/>
          <c:tx>
            <c:strRef>
              <c:f>'CanalDengue-etv2015'!$A$30</c:f>
              <c:strCache>
                <c:ptCount val="1"/>
                <c:pt idx="0">
                  <c:v>Zona de Éxito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'CanalDengue-etv2015'!$B$30:$BA$30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3</c:v>
                </c:pt>
                <c:pt idx="30">
                  <c:v>9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9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A4-4332-BB3A-95469C5ED00C}"/>
            </c:ext>
          </c:extLst>
        </c:ser>
        <c:ser>
          <c:idx val="1"/>
          <c:order val="1"/>
          <c:tx>
            <c:strRef>
              <c:f>'CanalDengue-etv2015'!$A$31</c:f>
              <c:strCache>
                <c:ptCount val="1"/>
                <c:pt idx="0">
                  <c:v>Zona de seguridad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'CanalDengue-etv2015'!$B$31:$BA$31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  <c:pt idx="29">
                  <c:v>3</c:v>
                </c:pt>
                <c:pt idx="30">
                  <c:v>11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11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2</c:v>
                </c:pt>
                <c:pt idx="43">
                  <c:v>7</c:v>
                </c:pt>
                <c:pt idx="44">
                  <c:v>8</c:v>
                </c:pt>
                <c:pt idx="45">
                  <c:v>6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5</c:v>
                </c:pt>
                <c:pt idx="50">
                  <c:v>6</c:v>
                </c:pt>
                <c:pt idx="5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A4-4332-BB3A-95469C5ED00C}"/>
            </c:ext>
          </c:extLst>
        </c:ser>
        <c:ser>
          <c:idx val="2"/>
          <c:order val="2"/>
          <c:tx>
            <c:strRef>
              <c:f>'CanalDengue-etv2015'!$A$32</c:f>
              <c:strCache>
                <c:ptCount val="1"/>
                <c:pt idx="0">
                  <c:v>Zona de alerta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'CanalDengue-etv2015'!$B$32:$BA$32</c:f>
              <c:numCache>
                <c:formatCode>General</c:formatCode>
                <c:ptCount val="52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13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13</c:v>
                </c:pt>
                <c:pt idx="30">
                  <c:v>13</c:v>
                </c:pt>
                <c:pt idx="31">
                  <c:v>10</c:v>
                </c:pt>
                <c:pt idx="32">
                  <c:v>11</c:v>
                </c:pt>
                <c:pt idx="33">
                  <c:v>9</c:v>
                </c:pt>
                <c:pt idx="34">
                  <c:v>8</c:v>
                </c:pt>
                <c:pt idx="35">
                  <c:v>7</c:v>
                </c:pt>
                <c:pt idx="36">
                  <c:v>10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6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10</c:v>
                </c:pt>
                <c:pt idx="47">
                  <c:v>11</c:v>
                </c:pt>
                <c:pt idx="48">
                  <c:v>5</c:v>
                </c:pt>
                <c:pt idx="49">
                  <c:v>8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A4-4332-BB3A-95469C5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350192"/>
        <c:axId val="1876352912"/>
      </c:areaChart>
      <c:lineChart>
        <c:grouping val="standard"/>
        <c:varyColors val="0"/>
        <c:ser>
          <c:idx val="3"/>
          <c:order val="3"/>
          <c:tx>
            <c:strRef>
              <c:f>'CanalDengue-etv2015'!$A$33</c:f>
              <c:strCache>
                <c:ptCount val="1"/>
                <c:pt idx="0">
                  <c:v>VIGENCIA 2015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'CanalDengue-etv2015'!$B$33:$BA$33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A4-4332-BB3A-95469C5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50192"/>
        <c:axId val="1876352912"/>
      </c:lineChart>
      <c:catAx>
        <c:axId val="187635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Semana Epidemiologica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76352912"/>
        <c:crosses val="autoZero"/>
        <c:auto val="1"/>
        <c:lblAlgn val="ctr"/>
        <c:lblOffset val="100"/>
        <c:noMultiLvlLbl val="0"/>
      </c:catAx>
      <c:valAx>
        <c:axId val="187635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864656068934804E-3"/>
              <c:y val="0.342631591086264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76350192"/>
        <c:crosses val="autoZero"/>
        <c:crossBetween val="midCat"/>
        <c:maj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6.9773850887042133E-2"/>
          <c:y val="7.5789966076351703E-2"/>
          <c:w val="0.72012636392149099"/>
          <c:h val="7.2056239015819409E-2"/>
        </c:manualLayout>
      </c:layout>
      <c:overlay val="0"/>
      <c:txPr>
        <a:bodyPr/>
        <a:lstStyle/>
        <a:p>
          <a:pPr>
            <a:defRPr lang="es-ES"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año</a:t>
            </a:r>
            <a:r>
              <a:rPr lang="es-ES" baseline="0"/>
              <a:t> </a:t>
            </a:r>
            <a:r>
              <a:rPr lang="es-ES"/>
              <a:t> 2014 y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072552963770606E-2"/>
          <c:y val="0.16105565923657872"/>
          <c:w val="0.96563202327871833"/>
          <c:h val="0.747257403873710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'CanalDengue-etv2015'!$A$41</c:f>
              <c:strCache>
                <c:ptCount val="1"/>
                <c:pt idx="0">
                  <c:v>Dengue Año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'CanalDengue-etv2015'!$B$41:$BA$41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9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2</c:v>
                </c:pt>
                <c:pt idx="30">
                  <c:v>15</c:v>
                </c:pt>
                <c:pt idx="31">
                  <c:v>6</c:v>
                </c:pt>
                <c:pt idx="32">
                  <c:v>7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7</c:v>
                </c:pt>
                <c:pt idx="37">
                  <c:v>16</c:v>
                </c:pt>
                <c:pt idx="38">
                  <c:v>16</c:v>
                </c:pt>
                <c:pt idx="39">
                  <c:v>10</c:v>
                </c:pt>
                <c:pt idx="40">
                  <c:v>15</c:v>
                </c:pt>
                <c:pt idx="41">
                  <c:v>16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6</c:v>
                </c:pt>
                <c:pt idx="49">
                  <c:v>14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C-48A4-A570-30E29FBF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75120"/>
        <c:axId val="2059743824"/>
      </c:barChart>
      <c:lineChart>
        <c:grouping val="standar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'CanalDengue-etv2015'!$B$40:$BA$40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C-48A4-A570-30E29FBF9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0775120"/>
        <c:axId val="2059743824"/>
      </c:lineChart>
      <c:catAx>
        <c:axId val="1870775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43824"/>
        <c:crosses val="autoZero"/>
        <c:auto val="1"/>
        <c:lblAlgn val="ctr"/>
        <c:lblOffset val="100"/>
        <c:noMultiLvlLbl val="0"/>
      </c:catAx>
      <c:valAx>
        <c:axId val="2059743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07751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77" l="0.70000000000000162" r="0.70000000000000162" t="0.750000000000010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Clasificacion Dengue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'CanalDengue-etv2015'!$A$36</c:f>
              <c:strCache>
                <c:ptCount val="1"/>
                <c:pt idx="0">
                  <c:v>Dengue</c:v>
                </c:pt>
              </c:strCache>
            </c:strRef>
          </c:tx>
          <c:marker>
            <c:symbol val="none"/>
          </c:marker>
          <c:val>
            <c:numRef>
              <c:f>'CanalDengue-etv2015'!$B$36:$AD$36</c:f>
              <c:numCache>
                <c:formatCode>General</c:formatCode>
                <c:ptCount val="29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26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86-485E-B7B1-DDA29BC8839B}"/>
            </c:ext>
          </c:extLst>
        </c:ser>
        <c:ser>
          <c:idx val="1"/>
          <c:order val="1"/>
          <c:tx>
            <c:strRef>
              <c:f>'CanalDengue-etv2015'!$A$37</c:f>
              <c:strCache>
                <c:ptCount val="1"/>
                <c:pt idx="0">
                  <c:v>Dengue GRAVES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'CanalDengue-etv2015'!$B$37:$AD$37</c:f>
              <c:numCache>
                <c:formatCode>General</c:formatCode>
                <c:ptCount val="29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9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6-485E-B7B1-DDA29BC8839B}"/>
            </c:ext>
          </c:extLst>
        </c:ser>
        <c:ser>
          <c:idx val="2"/>
          <c:order val="2"/>
          <c:tx>
            <c:strRef>
              <c:f>'CanalDengue-etv2015'!$A$38</c:f>
              <c:strCache>
                <c:ptCount val="1"/>
                <c:pt idx="0">
                  <c:v>Mortalidad  por dengue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'CanalDengue-etv2015'!$B$38:$AD$38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86-485E-B7B1-DDA29BC8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50896"/>
        <c:axId val="2059744912"/>
      </c:lineChart>
      <c:catAx>
        <c:axId val="2059750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44912"/>
        <c:crosses val="autoZero"/>
        <c:auto val="1"/>
        <c:lblAlgn val="ctr"/>
        <c:lblOffset val="100"/>
        <c:noMultiLvlLbl val="0"/>
      </c:catAx>
      <c:valAx>
        <c:axId val="205974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ES"/>
                  <a:t>Nº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50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77" l="0.70000000000000162" r="0.700000000000001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</a:t>
            </a:r>
            <a:r>
              <a:rPr lang="es-ES" baseline="0"/>
              <a:t> - Chikv individual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894783554249001"/>
          <c:y val="0.176284995625547"/>
          <c:w val="0.67321587926510806"/>
          <c:h val="0.56659375911344401"/>
        </c:manualLayout>
      </c:layout>
      <c:lineChart>
        <c:grouping val="standar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marker>
            <c:symbol val="none"/>
          </c:marker>
          <c:val>
            <c:numRef>
              <c:f>'CanalDengue-etv2015'!$B$40:$AG$40</c:f>
              <c:numCache>
                <c:formatCode>General</c:formatCode>
                <c:ptCount val="3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86-4259-8E7E-6AE436D629D6}"/>
            </c:ext>
          </c:extLst>
        </c:ser>
        <c:ser>
          <c:idx val="1"/>
          <c:order val="1"/>
          <c:tx>
            <c:strRef>
              <c:f>'CanalDengue-etv2015'!$A$42</c:f>
              <c:strCache>
                <c:ptCount val="1"/>
                <c:pt idx="0">
                  <c:v>CHIKV INDIVIDUAL  Año 2015</c:v>
                </c:pt>
              </c:strCache>
            </c:strRef>
          </c:tx>
          <c:marker>
            <c:symbol val="none"/>
          </c:marker>
          <c:val>
            <c:numRef>
              <c:f>'CanalDengue-etv2015'!$B$42:$AF$42</c:f>
              <c:numCache>
                <c:formatCode>General</c:formatCode>
                <c:ptCount val="31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86-4259-8E7E-6AE436D6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44368"/>
        <c:axId val="2059742736"/>
      </c:lineChart>
      <c:catAx>
        <c:axId val="2059744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42736"/>
        <c:crosses val="autoZero"/>
        <c:auto val="1"/>
        <c:lblAlgn val="ctr"/>
        <c:lblOffset val="100"/>
        <c:noMultiLvlLbl val="0"/>
      </c:catAx>
      <c:valAx>
        <c:axId val="205974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ES"/>
                  <a:t>Nº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44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CO"/>
          </a:p>
        </c:txPr>
      </c:dTable>
    </c:plotArea>
    <c:plotVisOnly val="1"/>
    <c:dispBlanksAs val="gap"/>
    <c:showDLblsOverMax val="0"/>
  </c:chart>
  <c:printSettings>
    <c:headerFooter/>
    <c:pageMargins b="0.75000000000001077" l="0.70000000000000162" r="0.70000000000000162" t="0.750000000000010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/>
              <a:t>CHIKUNGUNYA   AÑO 2015 -2016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'CanalDengue-etv2015'!$A$46</c:f>
              <c:strCache>
                <c:ptCount val="1"/>
                <c:pt idx="0">
                  <c:v>CHIKV TOTAL  2016</c:v>
                </c:pt>
              </c:strCache>
            </c:strRef>
          </c:tx>
          <c:spPr>
            <a:ln w="44450" cap="sq" cmpd="sng">
              <a:solidFill>
                <a:srgbClr val="FF0000"/>
              </a:solidFill>
              <a:bevel/>
            </a:ln>
          </c:spPr>
          <c:invertIfNegative val="0"/>
          <c:val>
            <c:numRef>
              <c:f>'CanalDengue-etv2015'!$B$46:$BA$46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20</c:v>
                </c:pt>
                <c:pt idx="3">
                  <c:v>28</c:v>
                </c:pt>
                <c:pt idx="4">
                  <c:v>27</c:v>
                </c:pt>
                <c:pt idx="5">
                  <c:v>32</c:v>
                </c:pt>
                <c:pt idx="6">
                  <c:v>24</c:v>
                </c:pt>
                <c:pt idx="7">
                  <c:v>15</c:v>
                </c:pt>
                <c:pt idx="8">
                  <c:v>39</c:v>
                </c:pt>
                <c:pt idx="9">
                  <c:v>34</c:v>
                </c:pt>
                <c:pt idx="10">
                  <c:v>31</c:v>
                </c:pt>
                <c:pt idx="11">
                  <c:v>14</c:v>
                </c:pt>
                <c:pt idx="12">
                  <c:v>17</c:v>
                </c:pt>
                <c:pt idx="13">
                  <c:v>44</c:v>
                </c:pt>
                <c:pt idx="14">
                  <c:v>28</c:v>
                </c:pt>
                <c:pt idx="15">
                  <c:v>79</c:v>
                </c:pt>
                <c:pt idx="16">
                  <c:v>15</c:v>
                </c:pt>
                <c:pt idx="17">
                  <c:v>12</c:v>
                </c:pt>
                <c:pt idx="18">
                  <c:v>18</c:v>
                </c:pt>
                <c:pt idx="19">
                  <c:v>23</c:v>
                </c:pt>
                <c:pt idx="20">
                  <c:v>29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18</c:v>
                </c:pt>
                <c:pt idx="25">
                  <c:v>17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8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6</c:v>
                </c:pt>
                <c:pt idx="37">
                  <c:v>5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C-445D-AA0D-33150651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59746544"/>
        <c:axId val="2059754704"/>
      </c:barChart>
      <c:lineChart>
        <c:grouping val="standard"/>
        <c:varyColors val="0"/>
        <c:ser>
          <c:idx val="0"/>
          <c:order val="0"/>
          <c:tx>
            <c:strRef>
              <c:f>'CanalDengue-etv2015'!$A$44</c:f>
              <c:strCache>
                <c:ptCount val="1"/>
                <c:pt idx="0">
                  <c:v>CHIKV TOTAL 2015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srgbClr val="92D050">
                  <a:alpha val="40000"/>
                </a:srgbClr>
              </a:outerShdw>
            </a:effectLst>
          </c:spPr>
          <c:marker>
            <c:symbol val="none"/>
          </c:marker>
          <c:val>
            <c:numRef>
              <c:f>'CanalDengue-etv2015'!$B$44:$BA$44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21</c:v>
                </c:pt>
                <c:pt idx="10">
                  <c:v>9</c:v>
                </c:pt>
                <c:pt idx="11">
                  <c:v>22</c:v>
                </c:pt>
                <c:pt idx="12">
                  <c:v>25</c:v>
                </c:pt>
                <c:pt idx="13">
                  <c:v>26</c:v>
                </c:pt>
                <c:pt idx="14">
                  <c:v>30</c:v>
                </c:pt>
                <c:pt idx="15">
                  <c:v>34</c:v>
                </c:pt>
                <c:pt idx="16">
                  <c:v>30</c:v>
                </c:pt>
                <c:pt idx="17">
                  <c:v>29</c:v>
                </c:pt>
                <c:pt idx="18">
                  <c:v>46</c:v>
                </c:pt>
                <c:pt idx="19">
                  <c:v>62</c:v>
                </c:pt>
                <c:pt idx="20">
                  <c:v>61</c:v>
                </c:pt>
                <c:pt idx="21">
                  <c:v>57</c:v>
                </c:pt>
                <c:pt idx="22">
                  <c:v>47</c:v>
                </c:pt>
                <c:pt idx="23">
                  <c:v>57</c:v>
                </c:pt>
                <c:pt idx="24">
                  <c:v>63</c:v>
                </c:pt>
                <c:pt idx="25">
                  <c:v>50</c:v>
                </c:pt>
                <c:pt idx="26">
                  <c:v>86</c:v>
                </c:pt>
                <c:pt idx="27">
                  <c:v>60</c:v>
                </c:pt>
                <c:pt idx="28">
                  <c:v>46</c:v>
                </c:pt>
                <c:pt idx="29">
                  <c:v>50</c:v>
                </c:pt>
                <c:pt idx="30">
                  <c:v>56</c:v>
                </c:pt>
                <c:pt idx="31">
                  <c:v>56</c:v>
                </c:pt>
                <c:pt idx="32">
                  <c:v>65</c:v>
                </c:pt>
                <c:pt idx="33">
                  <c:v>59</c:v>
                </c:pt>
                <c:pt idx="34">
                  <c:v>89</c:v>
                </c:pt>
                <c:pt idx="35">
                  <c:v>68</c:v>
                </c:pt>
                <c:pt idx="36">
                  <c:v>84</c:v>
                </c:pt>
                <c:pt idx="37">
                  <c:v>60</c:v>
                </c:pt>
                <c:pt idx="38">
                  <c:v>64</c:v>
                </c:pt>
                <c:pt idx="39">
                  <c:v>65</c:v>
                </c:pt>
                <c:pt idx="40">
                  <c:v>48</c:v>
                </c:pt>
                <c:pt idx="41">
                  <c:v>72</c:v>
                </c:pt>
                <c:pt idx="42">
                  <c:v>30</c:v>
                </c:pt>
                <c:pt idx="43">
                  <c:v>27</c:v>
                </c:pt>
                <c:pt idx="44">
                  <c:v>26</c:v>
                </c:pt>
                <c:pt idx="45">
                  <c:v>17</c:v>
                </c:pt>
                <c:pt idx="46">
                  <c:v>21</c:v>
                </c:pt>
                <c:pt idx="47">
                  <c:v>38</c:v>
                </c:pt>
                <c:pt idx="48">
                  <c:v>22</c:v>
                </c:pt>
                <c:pt idx="49">
                  <c:v>49</c:v>
                </c:pt>
                <c:pt idx="50">
                  <c:v>17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2C-445D-AA0D-33150651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46544"/>
        <c:axId val="2059754704"/>
      </c:lineChart>
      <c:catAx>
        <c:axId val="2059746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059754704"/>
        <c:crosses val="autoZero"/>
        <c:auto val="1"/>
        <c:lblAlgn val="ctr"/>
        <c:lblOffset val="100"/>
        <c:noMultiLvlLbl val="0"/>
      </c:catAx>
      <c:valAx>
        <c:axId val="205975470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95000"/>
              </a:schemeClr>
            </a:solidFill>
          </a:ln>
        </c:spPr>
        <c:txPr>
          <a:bodyPr/>
          <a:lstStyle/>
          <a:p>
            <a:pPr>
              <a:defRPr lang="es-CO"/>
            </a:pPr>
            <a:endParaRPr lang="es-CO"/>
          </a:p>
        </c:txPr>
        <c:crossAx val="2059746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77" l="0.70000000000000162" r="0.70000000000000162" t="0.750000000000009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año</a:t>
            </a:r>
            <a:r>
              <a:rPr lang="es-ES" baseline="0"/>
              <a:t> </a:t>
            </a:r>
            <a:r>
              <a:rPr lang="es-ES"/>
              <a:t> 2015 y 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072552963770606E-2"/>
          <c:y val="0.16105565923657872"/>
          <c:w val="0.96563202327871922"/>
          <c:h val="0.74725740387371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spPr>
            <a:solidFill>
              <a:srgbClr val="00B0F0"/>
            </a:solidFill>
            <a:ln w="381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'CanalDengue-etv2015'!$B$33:$BA$33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E2-4138-ABA5-5BC5C4DA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754160"/>
        <c:axId val="2059755792"/>
      </c:barChart>
      <c:lineChart>
        <c:grouping val="standard"/>
        <c:varyColors val="0"/>
        <c:ser>
          <c:idx val="1"/>
          <c:order val="1"/>
          <c:tx>
            <c:strRef>
              <c:f>CANALDENGUE2021!$A$30</c:f>
              <c:strCache>
                <c:ptCount val="1"/>
                <c:pt idx="0">
                  <c:v>2017 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1"/>
              <c:spPr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CANALDENGUE2021!$B$30:$BA$30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E2-4138-ABA5-5BC5C4DA24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754160"/>
        <c:axId val="2059755792"/>
      </c:lineChart>
      <c:catAx>
        <c:axId val="2059754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59755792"/>
        <c:crosses val="autoZero"/>
        <c:auto val="1"/>
        <c:lblAlgn val="ctr"/>
        <c:lblOffset val="100"/>
        <c:noMultiLvlLbl val="0"/>
      </c:catAx>
      <c:valAx>
        <c:axId val="2059755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59754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77" l="0.70000000000000162" r="0.70000000000000162" t="0.750000000000010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2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2000"/>
              <a:t>Canal Endémico Dengue</a:t>
            </a:r>
            <a:r>
              <a:rPr lang="es-CO" sz="2000" baseline="0"/>
              <a:t> - </a:t>
            </a:r>
            <a:r>
              <a:rPr lang="es-CO" sz="2000"/>
              <a:t>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33677880384965E-2"/>
          <c:y val="6.9990781640099933E-2"/>
          <c:w val="0.92310967609784433"/>
          <c:h val="0.80471284720461067"/>
        </c:manualLayout>
      </c:layout>
      <c:lineChart>
        <c:grouping val="standard"/>
        <c:varyColors val="0"/>
        <c:ser>
          <c:idx val="0"/>
          <c:order val="0"/>
          <c:tx>
            <c:strRef>
              <c:f>CANALDENGUE2021!$A$71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CANALDENGUE2021!$B$71:$BA$71</c:f>
              <c:numCache>
                <c:formatCode>0</c:formatCode>
                <c:ptCount val="52"/>
                <c:pt idx="0">
                  <c:v>1.7238505888821989</c:v>
                </c:pt>
                <c:pt idx="1">
                  <c:v>0.27720833100736264</c:v>
                </c:pt>
                <c:pt idx="2">
                  <c:v>4.0019591023635934</c:v>
                </c:pt>
                <c:pt idx="3">
                  <c:v>0.44568984479530727</c:v>
                </c:pt>
                <c:pt idx="4">
                  <c:v>0.15968689008636019</c:v>
                </c:pt>
                <c:pt idx="5">
                  <c:v>-1.2827686726962664</c:v>
                </c:pt>
                <c:pt idx="6">
                  <c:v>0.71866159276946351</c:v>
                </c:pt>
                <c:pt idx="7">
                  <c:v>1.7828303398588878</c:v>
                </c:pt>
                <c:pt idx="8">
                  <c:v>0.5239646554901467</c:v>
                </c:pt>
                <c:pt idx="9">
                  <c:v>0.68052612233810827</c:v>
                </c:pt>
                <c:pt idx="10">
                  <c:v>1.7316327362683672</c:v>
                </c:pt>
                <c:pt idx="11">
                  <c:v>-0.65827458094869462</c:v>
                </c:pt>
                <c:pt idx="12">
                  <c:v>0.27196092711115377</c:v>
                </c:pt>
                <c:pt idx="13">
                  <c:v>0.44157413474997192</c:v>
                </c:pt>
                <c:pt idx="14">
                  <c:v>-0.20256930387526093</c:v>
                </c:pt>
                <c:pt idx="15">
                  <c:v>0.33201612578146827</c:v>
                </c:pt>
                <c:pt idx="16">
                  <c:v>0.10777934073745751</c:v>
                </c:pt>
                <c:pt idx="17">
                  <c:v>9.8829361826571857E-2</c:v>
                </c:pt>
                <c:pt idx="18">
                  <c:v>-0.78667539688771548</c:v>
                </c:pt>
                <c:pt idx="19">
                  <c:v>0.57912579558346189</c:v>
                </c:pt>
                <c:pt idx="20">
                  <c:v>-1.395195965772001E-2</c:v>
                </c:pt>
                <c:pt idx="21">
                  <c:v>-0.49928648533207837</c:v>
                </c:pt>
                <c:pt idx="22">
                  <c:v>1.3855952243380283</c:v>
                </c:pt>
                <c:pt idx="23">
                  <c:v>0.83488658625263079</c:v>
                </c:pt>
                <c:pt idx="24">
                  <c:v>1.2967922317963632</c:v>
                </c:pt>
                <c:pt idx="25">
                  <c:v>1.5821075493195458</c:v>
                </c:pt>
                <c:pt idx="26">
                  <c:v>0.63271009236547882</c:v>
                </c:pt>
                <c:pt idx="27">
                  <c:v>2.0584596103791974</c:v>
                </c:pt>
                <c:pt idx="28">
                  <c:v>-0.60732379126072655</c:v>
                </c:pt>
                <c:pt idx="29">
                  <c:v>0.4522849898214909</c:v>
                </c:pt>
                <c:pt idx="30">
                  <c:v>1.445663532632488</c:v>
                </c:pt>
                <c:pt idx="31">
                  <c:v>-1.9713041096709483</c:v>
                </c:pt>
                <c:pt idx="32">
                  <c:v>0.86294724457845207</c:v>
                </c:pt>
                <c:pt idx="33">
                  <c:v>1.1963143990316787</c:v>
                </c:pt>
                <c:pt idx="34">
                  <c:v>0.20880553353623962</c:v>
                </c:pt>
                <c:pt idx="35">
                  <c:v>-0.26437991561459229</c:v>
                </c:pt>
                <c:pt idx="36">
                  <c:v>-1.3875249069111448E-2</c:v>
                </c:pt>
                <c:pt idx="37">
                  <c:v>-0.78894335372812463</c:v>
                </c:pt>
                <c:pt idx="38">
                  <c:v>-1.8902405168746734</c:v>
                </c:pt>
                <c:pt idx="39">
                  <c:v>-0.33876281473798436</c:v>
                </c:pt>
                <c:pt idx="40">
                  <c:v>0.41236420769961629</c:v>
                </c:pt>
                <c:pt idx="41">
                  <c:v>2.1172833222177099</c:v>
                </c:pt>
                <c:pt idx="42">
                  <c:v>-0.52348881385247359</c:v>
                </c:pt>
                <c:pt idx="43">
                  <c:v>-0.10458998148955839</c:v>
                </c:pt>
                <c:pt idx="44">
                  <c:v>1.6328744999179168</c:v>
                </c:pt>
                <c:pt idx="45">
                  <c:v>1.5181869095300575</c:v>
                </c:pt>
                <c:pt idx="46">
                  <c:v>0.28519071804566432</c:v>
                </c:pt>
                <c:pt idx="47">
                  <c:v>0.5885962606360351</c:v>
                </c:pt>
                <c:pt idx="48">
                  <c:v>0.40355300129258642</c:v>
                </c:pt>
                <c:pt idx="49">
                  <c:v>0.12071856581125283</c:v>
                </c:pt>
                <c:pt idx="50">
                  <c:v>-2.3590788651552059</c:v>
                </c:pt>
                <c:pt idx="51">
                  <c:v>-2.3577218691354829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BF-44F8-8929-CC7C1BC59788}"/>
            </c:ext>
          </c:extLst>
        </c:ser>
        <c:ser>
          <c:idx val="2"/>
          <c:order val="1"/>
          <c:tx>
            <c:strRef>
              <c:f>CANALDENGUE2021!$A$72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CANALDENGUE2021!$B$72:$BA$72</c:f>
              <c:numCache>
                <c:formatCode>0</c:formatCode>
                <c:ptCount val="52"/>
                <c:pt idx="0">
                  <c:v>9.5811561209866376</c:v>
                </c:pt>
                <c:pt idx="1">
                  <c:v>13.025386429258004</c:v>
                </c:pt>
                <c:pt idx="2">
                  <c:v>14.12883721802935</c:v>
                </c:pt>
                <c:pt idx="3">
                  <c:v>10.919581847727567</c:v>
                </c:pt>
                <c:pt idx="4">
                  <c:v>15.745108158833117</c:v>
                </c:pt>
                <c:pt idx="5">
                  <c:v>14.09673904484216</c:v>
                </c:pt>
                <c:pt idx="6">
                  <c:v>17.165225053707132</c:v>
                </c:pt>
                <c:pt idx="7">
                  <c:v>15.924885558286476</c:v>
                </c:pt>
                <c:pt idx="8">
                  <c:v>16.634496965933419</c:v>
                </c:pt>
                <c:pt idx="9">
                  <c:v>19.921007710371367</c:v>
                </c:pt>
                <c:pt idx="10">
                  <c:v>18.228346298547539</c:v>
                </c:pt>
                <c:pt idx="11">
                  <c:v>14.756527677141349</c:v>
                </c:pt>
                <c:pt idx="12">
                  <c:v>20.84900563011097</c:v>
                </c:pt>
                <c:pt idx="13">
                  <c:v>17.034288587734377</c:v>
                </c:pt>
                <c:pt idx="14">
                  <c:v>20.691842815713802</c:v>
                </c:pt>
                <c:pt idx="15">
                  <c:v>20.757825655649569</c:v>
                </c:pt>
                <c:pt idx="16">
                  <c:v>21.286420055715226</c:v>
                </c:pt>
                <c:pt idx="17">
                  <c:v>18.331490806584966</c:v>
                </c:pt>
                <c:pt idx="18">
                  <c:v>22.690404790543411</c:v>
                </c:pt>
                <c:pt idx="19">
                  <c:v>23.982751808714681</c:v>
                </c:pt>
                <c:pt idx="20">
                  <c:v>23.09229361571434</c:v>
                </c:pt>
                <c:pt idx="21">
                  <c:v>15.882382100372389</c:v>
                </c:pt>
                <c:pt idx="22">
                  <c:v>17.390257516590808</c:v>
                </c:pt>
                <c:pt idx="23">
                  <c:v>15.162953219986615</c:v>
                </c:pt>
                <c:pt idx="24">
                  <c:v>15.912504274457435</c:v>
                </c:pt>
                <c:pt idx="25">
                  <c:v>15.711841932072574</c:v>
                </c:pt>
                <c:pt idx="26">
                  <c:v>15.615243575750613</c:v>
                </c:pt>
                <c:pt idx="27">
                  <c:v>16.979084056460866</c:v>
                </c:pt>
                <c:pt idx="28">
                  <c:v>15.359459741063342</c:v>
                </c:pt>
                <c:pt idx="29">
                  <c:v>11.294043444031074</c:v>
                </c:pt>
                <c:pt idx="30">
                  <c:v>11.974833494686807</c:v>
                </c:pt>
                <c:pt idx="31">
                  <c:v>14.359494328847237</c:v>
                </c:pt>
                <c:pt idx="32">
                  <c:v>11.849982666724161</c:v>
                </c:pt>
                <c:pt idx="33">
                  <c:v>11.792190689732781</c:v>
                </c:pt>
                <c:pt idx="34">
                  <c:v>11.647680707688776</c:v>
                </c:pt>
                <c:pt idx="35">
                  <c:v>12.453343531940879</c:v>
                </c:pt>
                <c:pt idx="36">
                  <c:v>9.5200165773579855</c:v>
                </c:pt>
                <c:pt idx="37">
                  <c:v>13.173891519626487</c:v>
                </c:pt>
                <c:pt idx="38">
                  <c:v>16.412006723659726</c:v>
                </c:pt>
                <c:pt idx="39">
                  <c:v>10.691328350129051</c:v>
                </c:pt>
                <c:pt idx="40">
                  <c:v>13.956743038835912</c:v>
                </c:pt>
                <c:pt idx="41">
                  <c:v>12.053409004634348</c:v>
                </c:pt>
                <c:pt idx="42">
                  <c:v>11.938333540251611</c:v>
                </c:pt>
                <c:pt idx="43">
                  <c:v>7.0255890400750962</c:v>
                </c:pt>
                <c:pt idx="44">
                  <c:v>9.9430386806768212</c:v>
                </c:pt>
                <c:pt idx="45">
                  <c:v>10.265128132223261</c:v>
                </c:pt>
                <c:pt idx="46">
                  <c:v>9.6544480798548822</c:v>
                </c:pt>
                <c:pt idx="47">
                  <c:v>9.9549637546598486</c:v>
                </c:pt>
                <c:pt idx="48">
                  <c:v>14.331154521299775</c:v>
                </c:pt>
                <c:pt idx="49">
                  <c:v>10.938561609686717</c:v>
                </c:pt>
                <c:pt idx="50">
                  <c:v>9.6726332509181336</c:v>
                </c:pt>
                <c:pt idx="51">
                  <c:v>11.526969390078369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F-44F8-8929-CC7C1BC59788}"/>
            </c:ext>
          </c:extLst>
        </c:ser>
        <c:ser>
          <c:idx val="1"/>
          <c:order val="3"/>
          <c:tx>
            <c:strRef>
              <c:f>CANALDENGUE2021!$A$70</c:f>
              <c:strCache>
                <c:ptCount val="1"/>
                <c:pt idx="0">
                  <c:v> Media (casos)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CANALDENGUE2021!$B$26:$BA$26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CANALDENGUE2021!$B$70:$BA$70</c:f>
              <c:numCache>
                <c:formatCode>0</c:formatCode>
                <c:ptCount val="52"/>
                <c:pt idx="0">
                  <c:v>4.8867338193761984</c:v>
                </c:pt>
                <c:pt idx="1">
                  <c:v>4.7149512978331147</c:v>
                </c:pt>
                <c:pt idx="2">
                  <c:v>3.8974032536320848</c:v>
                </c:pt>
                <c:pt idx="3">
                  <c:v>4.2819901581538922</c:v>
                </c:pt>
                <c:pt idx="4">
                  <c:v>5.296531919049916</c:v>
                </c:pt>
                <c:pt idx="5">
                  <c:v>3.3555630334253435</c:v>
                </c:pt>
                <c:pt idx="6">
                  <c:v>6.2119248080335767</c:v>
                </c:pt>
                <c:pt idx="7">
                  <c:v>6.8816128894450674</c:v>
                </c:pt>
                <c:pt idx="8">
                  <c:v>5.8845580488570359</c:v>
                </c:pt>
                <c:pt idx="9">
                  <c:v>6.8421507421511158</c:v>
                </c:pt>
                <c:pt idx="10">
                  <c:v>7.4659315307474063</c:v>
                </c:pt>
                <c:pt idx="11">
                  <c:v>4.202415562904152</c:v>
                </c:pt>
                <c:pt idx="12">
                  <c:v>6.6085153714129898</c:v>
                </c:pt>
                <c:pt idx="13">
                  <c:v>5.9000756200756888</c:v>
                </c:pt>
                <c:pt idx="14">
                  <c:v>6.028882014450871</c:v>
                </c:pt>
                <c:pt idx="15">
                  <c:v>6.6553760084736506</c:v>
                </c:pt>
                <c:pt idx="16">
                  <c:v>6.5178404444864624</c:v>
                </c:pt>
                <c:pt idx="17">
                  <c:v>5.8475964150903943</c:v>
                </c:pt>
                <c:pt idx="18">
                  <c:v>5.7077180629451529</c:v>
                </c:pt>
                <c:pt idx="19">
                  <c:v>7.6459021934960036</c:v>
                </c:pt>
                <c:pt idx="20">
                  <c:v>6.7572771193349306</c:v>
                </c:pt>
                <c:pt idx="21">
                  <c:v>4.633880768127721</c:v>
                </c:pt>
                <c:pt idx="22">
                  <c:v>6.917492312454347</c:v>
                </c:pt>
                <c:pt idx="23">
                  <c:v>5.8077409308290679</c:v>
                </c:pt>
                <c:pt idx="24">
                  <c:v>6.4389775261558473</c:v>
                </c:pt>
                <c:pt idx="25">
                  <c:v>6.6429439385069404</c:v>
                </c:pt>
                <c:pt idx="26">
                  <c:v>5.7332091757769561</c:v>
                </c:pt>
                <c:pt idx="27">
                  <c:v>7.4231184460305331</c:v>
                </c:pt>
                <c:pt idx="28">
                  <c:v>4.3961918231619332</c:v>
                </c:pt>
                <c:pt idx="29">
                  <c:v>4.3953377697266456</c:v>
                </c:pt>
                <c:pt idx="30">
                  <c:v>5.4367191377669553</c:v>
                </c:pt>
                <c:pt idx="31">
                  <c:v>2.5657758366865702</c:v>
                </c:pt>
                <c:pt idx="32">
                  <c:v>4.9113944054312348</c:v>
                </c:pt>
                <c:pt idx="33">
                  <c:v>5.1756287542386907</c:v>
                </c:pt>
                <c:pt idx="34">
                  <c:v>4.2779809073193302</c:v>
                </c:pt>
                <c:pt idx="35">
                  <c:v>4.0480211123757197</c:v>
                </c:pt>
                <c:pt idx="36">
                  <c:v>3.4799656907807233</c:v>
                </c:pt>
                <c:pt idx="37">
                  <c:v>3.6931993613241425</c:v>
                </c:pt>
                <c:pt idx="38">
                  <c:v>3.0606166424555856</c:v>
                </c:pt>
                <c:pt idx="39">
                  <c:v>3.5148765636259904</c:v>
                </c:pt>
                <c:pt idx="40">
                  <c:v>5.0894197968283184</c:v>
                </c:pt>
                <c:pt idx="41">
                  <c:v>5.9980214606657114</c:v>
                </c:pt>
                <c:pt idx="42">
                  <c:v>3.6625357607037867</c:v>
                </c:pt>
                <c:pt idx="43">
                  <c:v>2.6524470193933527</c:v>
                </c:pt>
                <c:pt idx="44">
                  <c:v>4.9392888438651994</c:v>
                </c:pt>
                <c:pt idx="45">
                  <c:v>4.9570131568985545</c:v>
                </c:pt>
                <c:pt idx="46">
                  <c:v>3.7745449627135885</c:v>
                </c:pt>
                <c:pt idx="47">
                  <c:v>4.1177954398124497</c:v>
                </c:pt>
                <c:pt idx="48">
                  <c:v>5.1792343256203104</c:v>
                </c:pt>
                <c:pt idx="49">
                  <c:v>4.0016800299986564</c:v>
                </c:pt>
                <c:pt idx="50">
                  <c:v>1.1470045676277376</c:v>
                </c:pt>
                <c:pt idx="51">
                  <c:v>1.5185632240958846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77-4B1A-B39A-F9B0342E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51440"/>
        <c:axId val="2059753616"/>
      </c:lineChart>
      <c:scatterChart>
        <c:scatterStyle val="lineMarker"/>
        <c:varyColors val="0"/>
        <c:ser>
          <c:idx val="3"/>
          <c:order val="2"/>
          <c:tx>
            <c:strRef>
              <c:f>CANALDENGUE2021!$A$34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10"/>
            <c:spPr>
              <a:solidFill>
                <a:sysClr val="windowText" lastClr="000000">
                  <a:alpha val="96000"/>
                </a:sysClr>
              </a:solidFill>
            </c:spPr>
          </c:marker>
          <c:yVal>
            <c:numRef>
              <c:f>CANALDENGUE2021!$B$34:$BA$34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BF-44F8-8929-CC7C1BC5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51440"/>
        <c:axId val="2059753616"/>
      </c:scatterChart>
      <c:catAx>
        <c:axId val="205975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600" b="1"/>
                  <a:t>Semana</a:t>
                </a:r>
              </a:p>
            </c:rich>
          </c:tx>
          <c:layout>
            <c:manualLayout>
              <c:xMode val="edge"/>
              <c:yMode val="edge"/>
              <c:x val="0.46412093503240515"/>
              <c:y val="0.92286058016986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3616"/>
        <c:crosses val="autoZero"/>
        <c:auto val="1"/>
        <c:lblAlgn val="ctr"/>
        <c:lblOffset val="100"/>
        <c:noMultiLvlLbl val="0"/>
      </c:catAx>
      <c:valAx>
        <c:axId val="2059753616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400" b="1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6E-3"/>
              <c:y val="0.38184099768595708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O"/>
            </a:pPr>
            <a:endParaRPr lang="es-CO"/>
          </a:p>
        </c:txPr>
        <c:crossAx val="2059751440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149490722572269"/>
          <c:y val="8.2128516688294365E-2"/>
          <c:w val="0.20850509277427776"/>
          <c:h val="0.2697277582985097"/>
        </c:manualLayout>
      </c:layout>
      <c:overlay val="0"/>
      <c:txPr>
        <a:bodyPr/>
        <a:lstStyle/>
        <a:p>
          <a:pPr>
            <a:defRPr lang="es-ES" sz="1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ZIKA</a:t>
            </a:r>
            <a:r>
              <a:rPr lang="es-CO" baseline="0"/>
              <a:t> 2017-2018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055805003207177E-2"/>
          <c:y val="0.12938005390835317"/>
          <c:w val="0.81649183401590164"/>
          <c:h val="0.70889487870620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F-4A44-9CFB-CE72DCBBC82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2017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755248"/>
        <c:axId val="205975633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1</c:v>
                </c:pt>
                <c:pt idx="34" formatCode="0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0F-4A44-9CFB-CE72DCBBC82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2018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55248"/>
        <c:axId val="2059756336"/>
      </c:lineChart>
      <c:catAx>
        <c:axId val="205975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6336"/>
        <c:crosses val="autoZero"/>
        <c:auto val="1"/>
        <c:lblAlgn val="ctr"/>
        <c:lblOffset val="100"/>
        <c:noMultiLvlLbl val="0"/>
      </c:catAx>
      <c:valAx>
        <c:axId val="205975633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524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CHIKUNGUNYA Año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19-4A8B-ADD1-6D73402519D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2017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741104"/>
        <c:axId val="205974926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1</c:v>
                </c:pt>
                <c:pt idx="18">
                  <c:v>1</c:v>
                </c:pt>
                <c:pt idx="19" formatCode="0">
                  <c:v>0</c:v>
                </c:pt>
                <c:pt idx="20" formatCode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19-4A8B-ADD1-6D73402519D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2018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41104"/>
        <c:axId val="2059749264"/>
      </c:lineChart>
      <c:catAx>
        <c:axId val="205974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9264"/>
        <c:crosses val="autoZero"/>
        <c:auto val="1"/>
        <c:lblAlgn val="ctr"/>
        <c:lblOffset val="100"/>
        <c:noMultiLvlLbl val="0"/>
      </c:catAx>
      <c:valAx>
        <c:axId val="205974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1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8.669494070495376E-2"/>
          <c:w val="0.91675335186263496"/>
          <c:h val="0.75058338406065672"/>
        </c:manualLayout>
      </c:layout>
      <c:lineChart>
        <c:grouping val="standard"/>
        <c:varyColors val="0"/>
        <c:ser>
          <c:idx val="0"/>
          <c:order val="0"/>
          <c:tx>
            <c:strRef>
              <c:f>IRAtotal!$A$65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IRAtotal!$B$65:$BA$65</c:f>
              <c:numCache>
                <c:formatCode>0</c:formatCode>
                <c:ptCount val="52"/>
                <c:pt idx="0">
                  <c:v>904.12915653162167</c:v>
                </c:pt>
                <c:pt idx="1">
                  <c:v>1017.8881654599634</c:v>
                </c:pt>
                <c:pt idx="2">
                  <c:v>1012.5461194050876</c:v>
                </c:pt>
                <c:pt idx="3">
                  <c:v>910.8026117536333</c:v>
                </c:pt>
                <c:pt idx="4">
                  <c:v>796.49095245871604</c:v>
                </c:pt>
                <c:pt idx="5">
                  <c:v>774.22101722829234</c:v>
                </c:pt>
                <c:pt idx="6">
                  <c:v>814.24495114372144</c:v>
                </c:pt>
                <c:pt idx="7">
                  <c:v>864.17040371903943</c:v>
                </c:pt>
                <c:pt idx="8">
                  <c:v>1203.8721255768853</c:v>
                </c:pt>
                <c:pt idx="9">
                  <c:v>1121.58329603525</c:v>
                </c:pt>
                <c:pt idx="10">
                  <c:v>1209.4025378066779</c:v>
                </c:pt>
                <c:pt idx="11">
                  <c:v>1206.3201036942282</c:v>
                </c:pt>
                <c:pt idx="12">
                  <c:v>970.84990932543815</c:v>
                </c:pt>
                <c:pt idx="13">
                  <c:v>1025.4001859822995</c:v>
                </c:pt>
                <c:pt idx="14">
                  <c:v>970.88143100312334</c:v>
                </c:pt>
                <c:pt idx="15">
                  <c:v>1085.6799274770983</c:v>
                </c:pt>
                <c:pt idx="16">
                  <c:v>1121.4195552393492</c:v>
                </c:pt>
                <c:pt idx="17">
                  <c:v>1003.4213493904527</c:v>
                </c:pt>
                <c:pt idx="18">
                  <c:v>1339.3897717054328</c:v>
                </c:pt>
                <c:pt idx="19">
                  <c:v>1490.0162151327706</c:v>
                </c:pt>
                <c:pt idx="20">
                  <c:v>1386.2740049934412</c:v>
                </c:pt>
                <c:pt idx="21">
                  <c:v>1265.1111249449539</c:v>
                </c:pt>
                <c:pt idx="22">
                  <c:v>1207.8466304826834</c:v>
                </c:pt>
                <c:pt idx="23">
                  <c:v>1154.1467402840137</c:v>
                </c:pt>
                <c:pt idx="24">
                  <c:v>1124.4725493111273</c:v>
                </c:pt>
                <c:pt idx="25">
                  <c:v>1068.295339623246</c:v>
                </c:pt>
                <c:pt idx="26">
                  <c:v>1012.5959302003453</c:v>
                </c:pt>
                <c:pt idx="27">
                  <c:v>999.01022592410845</c:v>
                </c:pt>
                <c:pt idx="28">
                  <c:v>1075.2914706285928</c:v>
                </c:pt>
                <c:pt idx="29">
                  <c:v>1255.8962908286285</c:v>
                </c:pt>
                <c:pt idx="30">
                  <c:v>1078.3583065568887</c:v>
                </c:pt>
                <c:pt idx="31">
                  <c:v>987.70799609352707</c:v>
                </c:pt>
                <c:pt idx="32">
                  <c:v>904.57853794202197</c:v>
                </c:pt>
                <c:pt idx="33">
                  <c:v>795.25823669367787</c:v>
                </c:pt>
                <c:pt idx="34">
                  <c:v>824.57282274259126</c:v>
                </c:pt>
                <c:pt idx="35">
                  <c:v>841.08248499926765</c:v>
                </c:pt>
                <c:pt idx="36">
                  <c:v>800.07570349960747</c:v>
                </c:pt>
                <c:pt idx="37">
                  <c:v>794.04795575526009</c:v>
                </c:pt>
                <c:pt idx="38">
                  <c:v>901.08344454388191</c:v>
                </c:pt>
                <c:pt idx="39">
                  <c:v>924.60966804295515</c:v>
                </c:pt>
                <c:pt idx="40">
                  <c:v>860.73341857497974</c:v>
                </c:pt>
                <c:pt idx="41">
                  <c:v>682.5489055697717</c:v>
                </c:pt>
                <c:pt idx="42">
                  <c:v>706.77550345815541</c:v>
                </c:pt>
                <c:pt idx="43">
                  <c:v>773.38296490679716</c:v>
                </c:pt>
                <c:pt idx="44">
                  <c:v>826.47764232027907</c:v>
                </c:pt>
                <c:pt idx="45">
                  <c:v>797.67945998525636</c:v>
                </c:pt>
                <c:pt idx="46">
                  <c:v>850.53517743544285</c:v>
                </c:pt>
                <c:pt idx="47">
                  <c:v>866.72176630801437</c:v>
                </c:pt>
                <c:pt idx="48">
                  <c:v>663.53479918174526</c:v>
                </c:pt>
                <c:pt idx="49">
                  <c:v>617.38556418045437</c:v>
                </c:pt>
                <c:pt idx="50">
                  <c:v>407.43810747184557</c:v>
                </c:pt>
                <c:pt idx="51">
                  <c:v>419.40344889437557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EF-43F1-8354-80DDBAFF3DDD}"/>
            </c:ext>
          </c:extLst>
        </c:ser>
        <c:ser>
          <c:idx val="2"/>
          <c:order val="1"/>
          <c:tx>
            <c:strRef>
              <c:f>IRAtotal!$A$66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IRAtotal!$B$66:$BA$66</c:f>
              <c:numCache>
                <c:formatCode>0</c:formatCode>
                <c:ptCount val="52"/>
                <c:pt idx="0">
                  <c:v>1694.5875199856141</c:v>
                </c:pt>
                <c:pt idx="1">
                  <c:v>2205.9744215393735</c:v>
                </c:pt>
                <c:pt idx="2">
                  <c:v>2066.3257174260111</c:v>
                </c:pt>
                <c:pt idx="3">
                  <c:v>1771.6061485226276</c:v>
                </c:pt>
                <c:pt idx="4">
                  <c:v>1785.5044570962598</c:v>
                </c:pt>
                <c:pt idx="5">
                  <c:v>1973.614623496379</c:v>
                </c:pt>
                <c:pt idx="6">
                  <c:v>2004.2875487158292</c:v>
                </c:pt>
                <c:pt idx="7">
                  <c:v>2059.6673120917098</c:v>
                </c:pt>
                <c:pt idx="8">
                  <c:v>1802.2519504039549</c:v>
                </c:pt>
                <c:pt idx="9">
                  <c:v>1910.2021564745003</c:v>
                </c:pt>
                <c:pt idx="10">
                  <c:v>2052.4691830761622</c:v>
                </c:pt>
                <c:pt idx="11">
                  <c:v>2007.8619077616204</c:v>
                </c:pt>
                <c:pt idx="12">
                  <c:v>1950.439035455662</c:v>
                </c:pt>
                <c:pt idx="13">
                  <c:v>1836.3441221807941</c:v>
                </c:pt>
                <c:pt idx="14">
                  <c:v>2330.2035195614126</c:v>
                </c:pt>
                <c:pt idx="15">
                  <c:v>1863.8594041379476</c:v>
                </c:pt>
                <c:pt idx="16">
                  <c:v>2025.44338617689</c:v>
                </c:pt>
                <c:pt idx="17">
                  <c:v>2370.7439627415397</c:v>
                </c:pt>
                <c:pt idx="18">
                  <c:v>2402.314632242686</c:v>
                </c:pt>
                <c:pt idx="19">
                  <c:v>1909.5069424369894</c:v>
                </c:pt>
                <c:pt idx="20">
                  <c:v>2206.5812867369063</c:v>
                </c:pt>
                <c:pt idx="21">
                  <c:v>2142.5665043877743</c:v>
                </c:pt>
                <c:pt idx="22">
                  <c:v>2057.3241101135845</c:v>
                </c:pt>
                <c:pt idx="23">
                  <c:v>1806.964626523308</c:v>
                </c:pt>
                <c:pt idx="24">
                  <c:v>1688.7846328236826</c:v>
                </c:pt>
                <c:pt idx="25">
                  <c:v>1632.0109794011387</c:v>
                </c:pt>
                <c:pt idx="26">
                  <c:v>1765.7512085499952</c:v>
                </c:pt>
                <c:pt idx="27">
                  <c:v>1643.1355630732796</c:v>
                </c:pt>
                <c:pt idx="28">
                  <c:v>1775.1140967648309</c:v>
                </c:pt>
                <c:pt idx="29">
                  <c:v>1806.5871381830761</c:v>
                </c:pt>
                <c:pt idx="30">
                  <c:v>1761.9274338464061</c:v>
                </c:pt>
                <c:pt idx="31">
                  <c:v>1584.8797023248719</c:v>
                </c:pt>
                <c:pt idx="32">
                  <c:v>1492.0040620783686</c:v>
                </c:pt>
                <c:pt idx="33">
                  <c:v>1519.3205812203137</c:v>
                </c:pt>
                <c:pt idx="34">
                  <c:v>1793.1247176902671</c:v>
                </c:pt>
                <c:pt idx="35">
                  <c:v>1932.406069938002</c:v>
                </c:pt>
                <c:pt idx="36">
                  <c:v>1731.9144813702167</c:v>
                </c:pt>
                <c:pt idx="37">
                  <c:v>1786.0862302208886</c:v>
                </c:pt>
                <c:pt idx="38">
                  <c:v>1942.4257883426253</c:v>
                </c:pt>
                <c:pt idx="39">
                  <c:v>1679.2810439014936</c:v>
                </c:pt>
                <c:pt idx="40">
                  <c:v>1480.6112907153536</c:v>
                </c:pt>
                <c:pt idx="41">
                  <c:v>1801.6607698444946</c:v>
                </c:pt>
                <c:pt idx="42">
                  <c:v>1561.227327754958</c:v>
                </c:pt>
                <c:pt idx="43">
                  <c:v>1433.9546261463624</c:v>
                </c:pt>
                <c:pt idx="44">
                  <c:v>1507.6780656692501</c:v>
                </c:pt>
                <c:pt idx="45">
                  <c:v>1580.2343828581352</c:v>
                </c:pt>
                <c:pt idx="46">
                  <c:v>1554.0905869485464</c:v>
                </c:pt>
                <c:pt idx="47">
                  <c:v>1535.2737835887531</c:v>
                </c:pt>
                <c:pt idx="48">
                  <c:v>1579.1913044699211</c:v>
                </c:pt>
                <c:pt idx="49">
                  <c:v>1571.8869643552709</c:v>
                </c:pt>
                <c:pt idx="50">
                  <c:v>1497.6327979330495</c:v>
                </c:pt>
                <c:pt idx="51">
                  <c:v>1547.1207302826863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EF-43F1-8354-80DDBAFF3DDD}"/>
            </c:ext>
          </c:extLst>
        </c:ser>
        <c:ser>
          <c:idx val="3"/>
          <c:order val="2"/>
          <c:tx>
            <c:strRef>
              <c:f>IRAtotal!$A$30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IRAtotal!$B$30:$Z$30</c:f>
              <c:numCache>
                <c:formatCode>General</c:formatCode>
                <c:ptCount val="25"/>
                <c:pt idx="0">
                  <c:v>1421</c:v>
                </c:pt>
                <c:pt idx="1">
                  <c:v>1233</c:v>
                </c:pt>
                <c:pt idx="2">
                  <c:v>1158</c:v>
                </c:pt>
                <c:pt idx="3">
                  <c:v>917</c:v>
                </c:pt>
                <c:pt idx="4">
                  <c:v>833</c:v>
                </c:pt>
                <c:pt idx="5">
                  <c:v>764</c:v>
                </c:pt>
                <c:pt idx="6">
                  <c:v>822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EF-43F1-8354-80DDBAFF3DDD}"/>
            </c:ext>
          </c:extLst>
        </c:ser>
        <c:ser>
          <c:idx val="4"/>
          <c:order val="3"/>
          <c:tx>
            <c:strRef>
              <c:f>IRAtotal!$A$29</c:f>
              <c:strCache>
                <c:ptCount val="1"/>
                <c:pt idx="0">
                  <c:v>Umbral estacional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IRAtotal!$B$29:$BA$29</c:f>
              <c:numCache>
                <c:formatCode>General</c:formatCode>
                <c:ptCount val="5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FA-41BC-8252-D78C195B5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41648"/>
        <c:axId val="2059742192"/>
      </c:lineChart>
      <c:catAx>
        <c:axId val="205974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2192"/>
        <c:crosses val="autoZero"/>
        <c:auto val="1"/>
        <c:lblAlgn val="ctr"/>
        <c:lblOffset val="100"/>
        <c:noMultiLvlLbl val="0"/>
      </c:catAx>
      <c:valAx>
        <c:axId val="2059742192"/>
        <c:scaling>
          <c:orientation val="minMax"/>
          <c:max val="4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6E-3"/>
              <c:y val="0.38184099768595708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1648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3203761157274505"/>
          <c:y val="9.3718394576563058E-2"/>
          <c:w val="0.1723490169381317"/>
          <c:h val="0.26084466111371063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28428093645522E-2"/>
          <c:y val="9.5147565554571586E-2"/>
          <c:w val="0.9193276817140833"/>
          <c:h val="0.74213066870604627"/>
        </c:manualLayout>
      </c:layout>
      <c:lineChart>
        <c:grouping val="standard"/>
        <c:varyColors val="0"/>
        <c:ser>
          <c:idx val="0"/>
          <c:order val="0"/>
          <c:tx>
            <c:strRef>
              <c:f>IRAhosp!$A$68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IRAhosp!$B$68:$BA$68</c:f>
              <c:numCache>
                <c:formatCode>0</c:formatCode>
                <c:ptCount val="52"/>
                <c:pt idx="0">
                  <c:v>29.77665358595468</c:v>
                </c:pt>
                <c:pt idx="1">
                  <c:v>32.091435717402511</c:v>
                </c:pt>
                <c:pt idx="2">
                  <c:v>34.472263876660016</c:v>
                </c:pt>
                <c:pt idx="3">
                  <c:v>26.359603802602194</c:v>
                </c:pt>
                <c:pt idx="4">
                  <c:v>31.248998927176039</c:v>
                </c:pt>
                <c:pt idx="5">
                  <c:v>27.130600317180154</c:v>
                </c:pt>
                <c:pt idx="6">
                  <c:v>33.840843780967013</c:v>
                </c:pt>
                <c:pt idx="7">
                  <c:v>30.168087543071891</c:v>
                </c:pt>
                <c:pt idx="8">
                  <c:v>37.346931349031365</c:v>
                </c:pt>
                <c:pt idx="9">
                  <c:v>38.538292129801135</c:v>
                </c:pt>
                <c:pt idx="10">
                  <c:v>34.686235911313922</c:v>
                </c:pt>
                <c:pt idx="11">
                  <c:v>33.98377781986278</c:v>
                </c:pt>
                <c:pt idx="12">
                  <c:v>33.963451521120838</c:v>
                </c:pt>
                <c:pt idx="13">
                  <c:v>33.493049513158908</c:v>
                </c:pt>
                <c:pt idx="14">
                  <c:v>22.476376490211614</c:v>
                </c:pt>
                <c:pt idx="15">
                  <c:v>31.428113483403738</c:v>
                </c:pt>
                <c:pt idx="16">
                  <c:v>30.612170186906866</c:v>
                </c:pt>
                <c:pt idx="17">
                  <c:v>34.481583708662768</c:v>
                </c:pt>
                <c:pt idx="18">
                  <c:v>25.589539708297277</c:v>
                </c:pt>
                <c:pt idx="19">
                  <c:v>32.686793535616644</c:v>
                </c:pt>
                <c:pt idx="20">
                  <c:v>31.747646268036249</c:v>
                </c:pt>
                <c:pt idx="21">
                  <c:v>34.68097252822745</c:v>
                </c:pt>
                <c:pt idx="22">
                  <c:v>33.683009376773263</c:v>
                </c:pt>
                <c:pt idx="23">
                  <c:v>36.525018286350672</c:v>
                </c:pt>
                <c:pt idx="24">
                  <c:v>35.040880241820602</c:v>
                </c:pt>
                <c:pt idx="25">
                  <c:v>39.804200794586784</c:v>
                </c:pt>
                <c:pt idx="26">
                  <c:v>32.520132318884784</c:v>
                </c:pt>
                <c:pt idx="27">
                  <c:v>28.897459381829464</c:v>
                </c:pt>
                <c:pt idx="28">
                  <c:v>32.134052990335924</c:v>
                </c:pt>
                <c:pt idx="29">
                  <c:v>37.015000780483412</c:v>
                </c:pt>
                <c:pt idx="30">
                  <c:v>34.80602057251977</c:v>
                </c:pt>
                <c:pt idx="31">
                  <c:v>28.968315695384764</c:v>
                </c:pt>
                <c:pt idx="32">
                  <c:v>26.487166732249072</c:v>
                </c:pt>
                <c:pt idx="33">
                  <c:v>23.786615640459214</c:v>
                </c:pt>
                <c:pt idx="34">
                  <c:v>29.296487909929816</c:v>
                </c:pt>
                <c:pt idx="35">
                  <c:v>27.04926568696904</c:v>
                </c:pt>
                <c:pt idx="36">
                  <c:v>23.28791992494585</c:v>
                </c:pt>
                <c:pt idx="37">
                  <c:v>26.32627424665829</c:v>
                </c:pt>
                <c:pt idx="38">
                  <c:v>32.094620548103642</c:v>
                </c:pt>
                <c:pt idx="39">
                  <c:v>28.584780746001286</c:v>
                </c:pt>
                <c:pt idx="40">
                  <c:v>29.217708113275528</c:v>
                </c:pt>
                <c:pt idx="41">
                  <c:v>26.503125857187147</c:v>
                </c:pt>
                <c:pt idx="42">
                  <c:v>32.797751932048456</c:v>
                </c:pt>
                <c:pt idx="43">
                  <c:v>27.013503085396128</c:v>
                </c:pt>
                <c:pt idx="44">
                  <c:v>29.491881083213357</c:v>
                </c:pt>
                <c:pt idx="45">
                  <c:v>33.460937024738435</c:v>
                </c:pt>
                <c:pt idx="46">
                  <c:v>26.015284871757167</c:v>
                </c:pt>
                <c:pt idx="47">
                  <c:v>31.357960780596194</c:v>
                </c:pt>
                <c:pt idx="48">
                  <c:v>29.529279926621285</c:v>
                </c:pt>
                <c:pt idx="49">
                  <c:v>28.118533760719224</c:v>
                </c:pt>
                <c:pt idx="50">
                  <c:v>32.926624131955613</c:v>
                </c:pt>
                <c:pt idx="51">
                  <c:v>27.542393993568613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85-4B42-9E60-BAA2EEE49F41}"/>
            </c:ext>
          </c:extLst>
        </c:ser>
        <c:ser>
          <c:idx val="2"/>
          <c:order val="1"/>
          <c:tx>
            <c:strRef>
              <c:f>IRAhosp!$A$69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IRAhosp!$B$69:$BA$69</c:f>
              <c:numCache>
                <c:formatCode>0</c:formatCode>
                <c:ptCount val="52"/>
                <c:pt idx="0">
                  <c:v>41.366275506498575</c:v>
                </c:pt>
                <c:pt idx="1">
                  <c:v>48.469067295093403</c:v>
                </c:pt>
                <c:pt idx="2">
                  <c:v>53.102915061591979</c:v>
                </c:pt>
                <c:pt idx="3">
                  <c:v>66.864741947783529</c:v>
                </c:pt>
                <c:pt idx="4">
                  <c:v>45.222927257628633</c:v>
                </c:pt>
                <c:pt idx="5">
                  <c:v>45.942126249486869</c:v>
                </c:pt>
                <c:pt idx="6">
                  <c:v>54.389398243922486</c:v>
                </c:pt>
                <c:pt idx="7">
                  <c:v>45.218635096632482</c:v>
                </c:pt>
                <c:pt idx="8">
                  <c:v>62.367796267185064</c:v>
                </c:pt>
                <c:pt idx="9">
                  <c:v>61.978971076323262</c:v>
                </c:pt>
                <c:pt idx="10">
                  <c:v>53.592045800453683</c:v>
                </c:pt>
                <c:pt idx="11">
                  <c:v>63.538965874604706</c:v>
                </c:pt>
                <c:pt idx="12">
                  <c:v>60.587845773660263</c:v>
                </c:pt>
                <c:pt idx="13">
                  <c:v>61.209247517722488</c:v>
                </c:pt>
                <c:pt idx="14">
                  <c:v>58.706880344753891</c:v>
                </c:pt>
                <c:pt idx="15">
                  <c:v>74.84055065327297</c:v>
                </c:pt>
                <c:pt idx="16">
                  <c:v>62.476353402494247</c:v>
                </c:pt>
                <c:pt idx="17">
                  <c:v>81.8051630797424</c:v>
                </c:pt>
                <c:pt idx="18">
                  <c:v>62.964435675544941</c:v>
                </c:pt>
                <c:pt idx="19">
                  <c:v>70.227616962463514</c:v>
                </c:pt>
                <c:pt idx="20">
                  <c:v>64.500520989235497</c:v>
                </c:pt>
                <c:pt idx="21">
                  <c:v>72.268312844498283</c:v>
                </c:pt>
                <c:pt idx="22">
                  <c:v>76.974253780134234</c:v>
                </c:pt>
                <c:pt idx="23">
                  <c:v>71.126702797325891</c:v>
                </c:pt>
                <c:pt idx="24">
                  <c:v>82.526800229068556</c:v>
                </c:pt>
                <c:pt idx="25">
                  <c:v>59.059947114615866</c:v>
                </c:pt>
                <c:pt idx="26">
                  <c:v>70.528424425568502</c:v>
                </c:pt>
                <c:pt idx="27">
                  <c:v>58.776362280310842</c:v>
                </c:pt>
                <c:pt idx="28">
                  <c:v>51.110676622165705</c:v>
                </c:pt>
                <c:pt idx="29">
                  <c:v>68.266350097294065</c:v>
                </c:pt>
                <c:pt idx="30">
                  <c:v>58.082642100046996</c:v>
                </c:pt>
                <c:pt idx="31">
                  <c:v>69.719536466677141</c:v>
                </c:pt>
                <c:pt idx="32">
                  <c:v>45.36027386272778</c:v>
                </c:pt>
                <c:pt idx="33">
                  <c:v>42.425757395172042</c:v>
                </c:pt>
                <c:pt idx="34">
                  <c:v>47.524234261672461</c:v>
                </c:pt>
                <c:pt idx="35">
                  <c:v>38.423031069726527</c:v>
                </c:pt>
                <c:pt idx="36">
                  <c:v>37.101998517777382</c:v>
                </c:pt>
                <c:pt idx="37">
                  <c:v>46.718982490165587</c:v>
                </c:pt>
                <c:pt idx="38">
                  <c:v>47.88653181755307</c:v>
                </c:pt>
                <c:pt idx="39">
                  <c:v>53.147627229530691</c:v>
                </c:pt>
                <c:pt idx="40">
                  <c:v>45.656612917141999</c:v>
                </c:pt>
                <c:pt idx="41">
                  <c:v>89.020801303077903</c:v>
                </c:pt>
                <c:pt idx="42">
                  <c:v>64.993789364024039</c:v>
                </c:pt>
                <c:pt idx="43">
                  <c:v>52.621660723930901</c:v>
                </c:pt>
                <c:pt idx="44">
                  <c:v>48.148826896648259</c:v>
                </c:pt>
                <c:pt idx="45">
                  <c:v>52.394181010671893</c:v>
                </c:pt>
                <c:pt idx="46">
                  <c:v>57.868402251491993</c:v>
                </c:pt>
                <c:pt idx="47">
                  <c:v>47.088529859382575</c:v>
                </c:pt>
                <c:pt idx="48">
                  <c:v>50.23280018346771</c:v>
                </c:pt>
                <c:pt idx="49">
                  <c:v>48.910934839658175</c:v>
                </c:pt>
                <c:pt idx="50">
                  <c:v>56.865988515765864</c:v>
                </c:pt>
                <c:pt idx="51">
                  <c:v>49.728105501151113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85-4B42-9E60-BAA2EEE49F41}"/>
            </c:ext>
          </c:extLst>
        </c:ser>
        <c:ser>
          <c:idx val="3"/>
          <c:order val="2"/>
          <c:tx>
            <c:strRef>
              <c:f>IRAhosp!$A$31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IRAhosp!$B$31:$Z$31</c:f>
              <c:numCache>
                <c:formatCode>General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55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85-4B42-9E60-BAA2EEE49F41}"/>
            </c:ext>
          </c:extLst>
        </c:ser>
        <c:ser>
          <c:idx val="1"/>
          <c:order val="3"/>
          <c:tx>
            <c:strRef>
              <c:f>IRAhosp!$A$30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2225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IRAhosp!$B$30:$BA$30</c:f>
              <c:numCache>
                <c:formatCode>General</c:formatCode>
                <c:ptCount val="52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85-4B42-9E60-BAA2EEE4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51984"/>
        <c:axId val="2059753072"/>
      </c:lineChart>
      <c:catAx>
        <c:axId val="205975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050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3072"/>
        <c:crosses val="autoZero"/>
        <c:auto val="1"/>
        <c:lblAlgn val="ctr"/>
        <c:lblOffset val="100"/>
        <c:noMultiLvlLbl val="0"/>
      </c:catAx>
      <c:valAx>
        <c:axId val="2059753072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6E-3"/>
              <c:y val="0.38184099768595708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1984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7900325718302665"/>
          <c:y val="0.13678492573504503"/>
          <c:w val="0.18556623556352894"/>
          <c:h val="0.22802829159418031"/>
        </c:manualLayout>
      </c:layout>
      <c:overlay val="0"/>
      <c:txPr>
        <a:bodyPr/>
        <a:lstStyle/>
        <a:p>
          <a:pPr>
            <a:defRPr lang="es-ES" sz="10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 hospitalizacion UCI 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7.7165435902286611E-2"/>
          <c:w val="0.92267079651940764"/>
          <c:h val="0.76011270558719735"/>
        </c:manualLayout>
      </c:layout>
      <c:lineChart>
        <c:grouping val="standard"/>
        <c:varyColors val="0"/>
        <c:ser>
          <c:idx val="0"/>
          <c:order val="0"/>
          <c:tx>
            <c:strRef>
              <c:f>IRAUci!$A$63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IRAUci!$B$63:$BA$63</c:f>
              <c:numCache>
                <c:formatCode>0</c:formatCode>
                <c:ptCount val="52"/>
                <c:pt idx="0">
                  <c:v>0.50906908320022903</c:v>
                </c:pt>
                <c:pt idx="1">
                  <c:v>1.1237874464729745</c:v>
                </c:pt>
                <c:pt idx="2">
                  <c:v>0.54622437821894843</c:v>
                </c:pt>
                <c:pt idx="3">
                  <c:v>9.3042905996001915E-2</c:v>
                </c:pt>
                <c:pt idx="4">
                  <c:v>1.1898388075581556</c:v>
                </c:pt>
                <c:pt idx="5">
                  <c:v>1.557852981375228</c:v>
                </c:pt>
                <c:pt idx="6">
                  <c:v>1.1811195269435255</c:v>
                </c:pt>
                <c:pt idx="7">
                  <c:v>1.898871100520874</c:v>
                </c:pt>
                <c:pt idx="8">
                  <c:v>2.2949358217619009</c:v>
                </c:pt>
                <c:pt idx="9">
                  <c:v>1.4557293797507012</c:v>
                </c:pt>
                <c:pt idx="10">
                  <c:v>2.2650611544328001</c:v>
                </c:pt>
                <c:pt idx="11">
                  <c:v>2.5556933650954177</c:v>
                </c:pt>
                <c:pt idx="12">
                  <c:v>1.1518651233136328</c:v>
                </c:pt>
                <c:pt idx="13">
                  <c:v>2.0320459705858158</c:v>
                </c:pt>
                <c:pt idx="14">
                  <c:v>0.95157880062161848</c:v>
                </c:pt>
                <c:pt idx="15">
                  <c:v>1.0100303319194519</c:v>
                </c:pt>
                <c:pt idx="16">
                  <c:v>1.8777077514160914</c:v>
                </c:pt>
                <c:pt idx="17">
                  <c:v>2.2654537244319424</c:v>
                </c:pt>
                <c:pt idx="18">
                  <c:v>0.7339525811885389</c:v>
                </c:pt>
                <c:pt idx="19">
                  <c:v>1.8336213115939277</c:v>
                </c:pt>
                <c:pt idx="20">
                  <c:v>2.8691878301950782</c:v>
                </c:pt>
                <c:pt idx="21">
                  <c:v>2.1349586245610483</c:v>
                </c:pt>
                <c:pt idx="22">
                  <c:v>2.0260721897451441</c:v>
                </c:pt>
                <c:pt idx="23">
                  <c:v>2.2713915397061069</c:v>
                </c:pt>
                <c:pt idx="24">
                  <c:v>2.6497039722795646</c:v>
                </c:pt>
                <c:pt idx="25">
                  <c:v>0.15115668551123043</c:v>
                </c:pt>
                <c:pt idx="26">
                  <c:v>0.96389326967986377</c:v>
                </c:pt>
                <c:pt idx="27">
                  <c:v>0.6517898548556279</c:v>
                </c:pt>
                <c:pt idx="28">
                  <c:v>1.0625055583806533</c:v>
                </c:pt>
                <c:pt idx="29">
                  <c:v>0.93146877139185613</c:v>
                </c:pt>
                <c:pt idx="30">
                  <c:v>1.9624153541774689</c:v>
                </c:pt>
                <c:pt idx="31">
                  <c:v>1.3277851469723054</c:v>
                </c:pt>
                <c:pt idx="32">
                  <c:v>1.6529115885927228</c:v>
                </c:pt>
                <c:pt idx="33">
                  <c:v>1.5827856927765527</c:v>
                </c:pt>
                <c:pt idx="34">
                  <c:v>0.5341262323825825</c:v>
                </c:pt>
                <c:pt idx="35">
                  <c:v>1.2501422507623623</c:v>
                </c:pt>
                <c:pt idx="36">
                  <c:v>0.561943239484611</c:v>
                </c:pt>
                <c:pt idx="37">
                  <c:v>0.6315206057280337</c:v>
                </c:pt>
                <c:pt idx="38">
                  <c:v>1.9044353743088525</c:v>
                </c:pt>
                <c:pt idx="39">
                  <c:v>1.0583573680635958</c:v>
                </c:pt>
                <c:pt idx="40">
                  <c:v>0.68737566449016185</c:v>
                </c:pt>
                <c:pt idx="41">
                  <c:v>0.8370886368488698</c:v>
                </c:pt>
                <c:pt idx="42">
                  <c:v>0.34474716872737626</c:v>
                </c:pt>
                <c:pt idx="43">
                  <c:v>-0.62430519515084404</c:v>
                </c:pt>
                <c:pt idx="44">
                  <c:v>-3.4951939868969904E-2</c:v>
                </c:pt>
                <c:pt idx="45">
                  <c:v>0.95739243186784906</c:v>
                </c:pt>
                <c:pt idx="46">
                  <c:v>1.4854271881505585</c:v>
                </c:pt>
                <c:pt idx="47">
                  <c:v>6.4573601390920124E-2</c:v>
                </c:pt>
                <c:pt idx="48">
                  <c:v>0.54851007647710937</c:v>
                </c:pt>
                <c:pt idx="49">
                  <c:v>0.68884202142564477</c:v>
                </c:pt>
                <c:pt idx="50">
                  <c:v>2.257381972480176</c:v>
                </c:pt>
                <c:pt idx="51">
                  <c:v>0.71460001250615079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6C-4318-B9BA-F1CD1EB1C363}"/>
            </c:ext>
          </c:extLst>
        </c:ser>
        <c:ser>
          <c:idx val="2"/>
          <c:order val="1"/>
          <c:tx>
            <c:strRef>
              <c:f>IRAUci!$A$64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IRAUci!$B$64:$BA$64</c:f>
              <c:numCache>
                <c:formatCode>0</c:formatCode>
                <c:ptCount val="52"/>
                <c:pt idx="0">
                  <c:v>3.2807663846142403</c:v>
                </c:pt>
                <c:pt idx="1">
                  <c:v>4.332969195069956</c:v>
                </c:pt>
                <c:pt idx="2">
                  <c:v>2.904795763481764</c:v>
                </c:pt>
                <c:pt idx="3">
                  <c:v>3.3177777803702329</c:v>
                </c:pt>
                <c:pt idx="4">
                  <c:v>2.5765038361054149</c:v>
                </c:pt>
                <c:pt idx="5">
                  <c:v>3.6161768179535856</c:v>
                </c:pt>
                <c:pt idx="6">
                  <c:v>3.9710999502801139</c:v>
                </c:pt>
                <c:pt idx="7">
                  <c:v>5.6734128090850389</c:v>
                </c:pt>
                <c:pt idx="8">
                  <c:v>6.2819425038275574</c:v>
                </c:pt>
                <c:pt idx="9">
                  <c:v>5.0803050151963367</c:v>
                </c:pt>
                <c:pt idx="10">
                  <c:v>4.6269340295425696</c:v>
                </c:pt>
                <c:pt idx="11">
                  <c:v>3.9620044787838427</c:v>
                </c:pt>
                <c:pt idx="12">
                  <c:v>7.0421306643994352</c:v>
                </c:pt>
                <c:pt idx="13">
                  <c:v>5.5231071276724579</c:v>
                </c:pt>
                <c:pt idx="14">
                  <c:v>5.6577882733080154</c:v>
                </c:pt>
                <c:pt idx="15">
                  <c:v>11.386359395280227</c:v>
                </c:pt>
                <c:pt idx="16">
                  <c:v>4.9641984129297185</c:v>
                </c:pt>
                <c:pt idx="17">
                  <c:v>6.2459324728463592</c:v>
                </c:pt>
                <c:pt idx="18">
                  <c:v>5.4811873502406678</c:v>
                </c:pt>
                <c:pt idx="19">
                  <c:v>5.0398588295380424</c:v>
                </c:pt>
                <c:pt idx="20">
                  <c:v>7.4543619448929102</c:v>
                </c:pt>
                <c:pt idx="21">
                  <c:v>12.894203336671973</c:v>
                </c:pt>
                <c:pt idx="22">
                  <c:v>6.9691998600070875</c:v>
                </c:pt>
                <c:pt idx="23">
                  <c:v>4.6094295706292243</c:v>
                </c:pt>
                <c:pt idx="24">
                  <c:v>5.5927160066546318</c:v>
                </c:pt>
                <c:pt idx="25">
                  <c:v>13.591216561335177</c:v>
                </c:pt>
                <c:pt idx="26">
                  <c:v>12.099576790629365</c:v>
                </c:pt>
                <c:pt idx="27">
                  <c:v>8.7898367778130613</c:v>
                </c:pt>
                <c:pt idx="28">
                  <c:v>8.7431991104927196</c:v>
                </c:pt>
                <c:pt idx="29">
                  <c:v>11.200631941042722</c:v>
                </c:pt>
                <c:pt idx="30">
                  <c:v>5.5961429143001347</c:v>
                </c:pt>
                <c:pt idx="31">
                  <c:v>12.051969924452841</c:v>
                </c:pt>
                <c:pt idx="32">
                  <c:v>7.7115589911650098</c:v>
                </c:pt>
                <c:pt idx="33">
                  <c:v>5.2951622891904329</c:v>
                </c:pt>
                <c:pt idx="34">
                  <c:v>5.6567788519910094</c:v>
                </c:pt>
                <c:pt idx="35">
                  <c:v>3.9247513387936652</c:v>
                </c:pt>
                <c:pt idx="36">
                  <c:v>4.2755306785131992</c:v>
                </c:pt>
                <c:pt idx="37">
                  <c:v>8.5322314200405636</c:v>
                </c:pt>
                <c:pt idx="38">
                  <c:v>7.7165233722379893</c:v>
                </c:pt>
                <c:pt idx="39">
                  <c:v>6.9223601295850621</c:v>
                </c:pt>
                <c:pt idx="40">
                  <c:v>7.1844153533493484</c:v>
                </c:pt>
                <c:pt idx="41">
                  <c:v>8.2096660850259848</c:v>
                </c:pt>
                <c:pt idx="42">
                  <c:v>11.362538530960286</c:v>
                </c:pt>
                <c:pt idx="43">
                  <c:v>5.4832570575145496</c:v>
                </c:pt>
                <c:pt idx="44">
                  <c:v>6.7720937979038514</c:v>
                </c:pt>
                <c:pt idx="45">
                  <c:v>7.7791369440987914</c:v>
                </c:pt>
                <c:pt idx="46">
                  <c:v>4.6770021726074669</c:v>
                </c:pt>
                <c:pt idx="47">
                  <c:v>3.018158522664415</c:v>
                </c:pt>
                <c:pt idx="48">
                  <c:v>4.2736005336016554</c:v>
                </c:pt>
                <c:pt idx="49">
                  <c:v>2.7726563795297001</c:v>
                </c:pt>
                <c:pt idx="50">
                  <c:v>3.2329679130020552</c:v>
                </c:pt>
                <c:pt idx="51">
                  <c:v>3.0747817476590837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6C-4318-B9BA-F1CD1EB1C363}"/>
            </c:ext>
          </c:extLst>
        </c:ser>
        <c:ser>
          <c:idx val="3"/>
          <c:order val="2"/>
          <c:tx>
            <c:strRef>
              <c:f>IRAUci!$A$28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IRAUci!$B$28:$BA$28</c:f>
              <c:numCache>
                <c:formatCode>General</c:formatCode>
                <c:ptCount val="52"/>
                <c:pt idx="0">
                  <c:v>18</c:v>
                </c:pt>
                <c:pt idx="1">
                  <c:v>31</c:v>
                </c:pt>
                <c:pt idx="2">
                  <c:v>29</c:v>
                </c:pt>
                <c:pt idx="3">
                  <c:v>22</c:v>
                </c:pt>
                <c:pt idx="4">
                  <c:v>15</c:v>
                </c:pt>
                <c:pt idx="5">
                  <c:v>15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6C-4318-B9BA-F1CD1EB1C363}"/>
            </c:ext>
          </c:extLst>
        </c:ser>
        <c:ser>
          <c:idx val="1"/>
          <c:order val="3"/>
          <c:tx>
            <c:strRef>
              <c:f>IRAUci!$A$27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IRAUci!$B$27:$BA$27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66C-4318-B9BA-F1CD1EB1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43280"/>
        <c:axId val="2059745456"/>
      </c:lineChart>
      <c:catAx>
        <c:axId val="205974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400" b="1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5456"/>
        <c:crosses val="autoZero"/>
        <c:auto val="1"/>
        <c:lblAlgn val="ctr"/>
        <c:lblOffset val="100"/>
        <c:noMultiLvlLbl val="0"/>
      </c:catAx>
      <c:valAx>
        <c:axId val="2059745456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600" b="1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6E-3"/>
              <c:y val="0.38184099768595708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3280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786679081090817"/>
          <c:y val="8.047571914700033E-2"/>
          <c:w val="0.18091327588118161"/>
          <c:h val="0.24631953030518017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Consulta</a:t>
            </a:r>
            <a:r>
              <a:rPr lang="es-CO" sz="1100" baseline="0"/>
              <a:t> Externa - Urgencias </a:t>
            </a:r>
            <a:r>
              <a:rPr lang="es-CO" sz="1100"/>
              <a:t>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0.10872461218712896"/>
          <c:w val="0.92045725494351804"/>
          <c:h val="0.72855362099357979"/>
        </c:manualLayout>
      </c:layout>
      <c:lineChart>
        <c:grouping val="standard"/>
        <c:varyColors val="0"/>
        <c:ser>
          <c:idx val="0"/>
          <c:order val="0"/>
          <c:tx>
            <c:strRef>
              <c:f>IRAext_urg!$A$63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IRAext_urg!$B$63:$BA$63</c:f>
              <c:numCache>
                <c:formatCode>0</c:formatCode>
                <c:ptCount val="52"/>
                <c:pt idx="0">
                  <c:v>1036.6320978370381</c:v>
                </c:pt>
                <c:pt idx="1">
                  <c:v>1001.7595736157253</c:v>
                </c:pt>
                <c:pt idx="2">
                  <c:v>1026.9150360006072</c:v>
                </c:pt>
                <c:pt idx="3">
                  <c:v>1062.5767811642149</c:v>
                </c:pt>
                <c:pt idx="4">
                  <c:v>1010.5917993123722</c:v>
                </c:pt>
                <c:pt idx="5">
                  <c:v>1010.5640069248228</c:v>
                </c:pt>
                <c:pt idx="6">
                  <c:v>1249.918591190461</c:v>
                </c:pt>
                <c:pt idx="7">
                  <c:v>1170.7152197186945</c:v>
                </c:pt>
                <c:pt idx="8">
                  <c:v>1348.1138981216156</c:v>
                </c:pt>
                <c:pt idx="9">
                  <c:v>1350.7554950902916</c:v>
                </c:pt>
                <c:pt idx="10">
                  <c:v>1230.7207802623398</c:v>
                </c:pt>
                <c:pt idx="11">
                  <c:v>1186.5764183641197</c:v>
                </c:pt>
                <c:pt idx="12">
                  <c:v>1071.1457586942308</c:v>
                </c:pt>
                <c:pt idx="13">
                  <c:v>1476.7822027259608</c:v>
                </c:pt>
                <c:pt idx="14">
                  <c:v>945.68396003946816</c:v>
                </c:pt>
                <c:pt idx="15">
                  <c:v>1033.0393039604055</c:v>
                </c:pt>
                <c:pt idx="16">
                  <c:v>1009.9688206263702</c:v>
                </c:pt>
                <c:pt idx="17">
                  <c:v>1158.7017805143437</c:v>
                </c:pt>
                <c:pt idx="18">
                  <c:v>1225.6954130907895</c:v>
                </c:pt>
                <c:pt idx="19">
                  <c:v>1323.2953079787349</c:v>
                </c:pt>
                <c:pt idx="20">
                  <c:v>1480.2935879666541</c:v>
                </c:pt>
                <c:pt idx="21">
                  <c:v>1346.9074468936437</c:v>
                </c:pt>
                <c:pt idx="22">
                  <c:v>1247.1521919277907</c:v>
                </c:pt>
                <c:pt idx="23">
                  <c:v>1255.8159860171352</c:v>
                </c:pt>
                <c:pt idx="24">
                  <c:v>1193.8303394542072</c:v>
                </c:pt>
                <c:pt idx="25">
                  <c:v>1082.1930642563807</c:v>
                </c:pt>
                <c:pt idx="26">
                  <c:v>1167.6994373163354</c:v>
                </c:pt>
                <c:pt idx="27">
                  <c:v>1143.8371048017152</c:v>
                </c:pt>
                <c:pt idx="28">
                  <c:v>1113.8750851705233</c:v>
                </c:pt>
                <c:pt idx="29">
                  <c:v>1209.4441462964917</c:v>
                </c:pt>
                <c:pt idx="30">
                  <c:v>1306.3914826002831</c:v>
                </c:pt>
                <c:pt idx="31">
                  <c:v>1188.8225723496482</c:v>
                </c:pt>
                <c:pt idx="32">
                  <c:v>1016.9893758543546</c:v>
                </c:pt>
                <c:pt idx="33">
                  <c:v>1062.4897078596941</c:v>
                </c:pt>
                <c:pt idx="34">
                  <c:v>1061.7935975026078</c:v>
                </c:pt>
                <c:pt idx="35">
                  <c:v>1097.7280144616311</c:v>
                </c:pt>
                <c:pt idx="36">
                  <c:v>1094.408992537634</c:v>
                </c:pt>
                <c:pt idx="37">
                  <c:v>1065.7822912871964</c:v>
                </c:pt>
                <c:pt idx="38">
                  <c:v>1146.1998387295566</c:v>
                </c:pt>
                <c:pt idx="39">
                  <c:v>1073.1655109797528</c:v>
                </c:pt>
                <c:pt idx="40">
                  <c:v>1028.3595086109658</c:v>
                </c:pt>
                <c:pt idx="41">
                  <c:v>1008.433046800165</c:v>
                </c:pt>
                <c:pt idx="42">
                  <c:v>988.17460653559669</c:v>
                </c:pt>
                <c:pt idx="43">
                  <c:v>1020.1401938888043</c:v>
                </c:pt>
                <c:pt idx="44">
                  <c:v>997.36145192840308</c:v>
                </c:pt>
                <c:pt idx="45">
                  <c:v>1066.6610194440648</c:v>
                </c:pt>
                <c:pt idx="46">
                  <c:v>1029.725012972842</c:v>
                </c:pt>
                <c:pt idx="47">
                  <c:v>1071.4117307418085</c:v>
                </c:pt>
                <c:pt idx="48">
                  <c:v>1034.4590283511081</c:v>
                </c:pt>
                <c:pt idx="49">
                  <c:v>1014.0392908492148</c:v>
                </c:pt>
                <c:pt idx="50">
                  <c:v>1096.1336331547031</c:v>
                </c:pt>
                <c:pt idx="51">
                  <c:v>1019.154000117266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F2-411B-9190-9FEE3E85F013}"/>
            </c:ext>
          </c:extLst>
        </c:ser>
        <c:ser>
          <c:idx val="2"/>
          <c:order val="1"/>
          <c:tx>
            <c:strRef>
              <c:f>IRAext_urg!$A$64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IRAext_urg!$B$64:$BA$64</c:f>
              <c:numCache>
                <c:formatCode>0</c:formatCode>
                <c:ptCount val="52"/>
                <c:pt idx="0">
                  <c:v>1838.6834713157832</c:v>
                </c:pt>
                <c:pt idx="1">
                  <c:v>2183.4661551795862</c:v>
                </c:pt>
                <c:pt idx="2">
                  <c:v>2058.750242715671</c:v>
                </c:pt>
                <c:pt idx="3">
                  <c:v>1857.8074055468801</c:v>
                </c:pt>
                <c:pt idx="4">
                  <c:v>1796.6352401610529</c:v>
                </c:pt>
                <c:pt idx="5">
                  <c:v>2017.5461447247239</c:v>
                </c:pt>
                <c:pt idx="6">
                  <c:v>1876.4379423273851</c:v>
                </c:pt>
                <c:pt idx="7">
                  <c:v>1959.0730782530597</c:v>
                </c:pt>
                <c:pt idx="8">
                  <c:v>1841.8455557837087</c:v>
                </c:pt>
                <c:pt idx="9">
                  <c:v>2556.4396918418292</c:v>
                </c:pt>
                <c:pt idx="10">
                  <c:v>2055.0074002456058</c:v>
                </c:pt>
                <c:pt idx="11">
                  <c:v>2023.4735248136797</c:v>
                </c:pt>
                <c:pt idx="12">
                  <c:v>2041.8753505570874</c:v>
                </c:pt>
                <c:pt idx="13">
                  <c:v>2045.2128578523329</c:v>
                </c:pt>
                <c:pt idx="14">
                  <c:v>2341.8745657943036</c:v>
                </c:pt>
                <c:pt idx="15">
                  <c:v>1958.495518735117</c:v>
                </c:pt>
                <c:pt idx="16">
                  <c:v>2000.4139133294548</c:v>
                </c:pt>
                <c:pt idx="17">
                  <c:v>2934.7136437269874</c:v>
                </c:pt>
                <c:pt idx="18">
                  <c:v>2619.4248047232813</c:v>
                </c:pt>
                <c:pt idx="19">
                  <c:v>2267.2839228112116</c:v>
                </c:pt>
                <c:pt idx="20">
                  <c:v>2087.9256847383303</c:v>
                </c:pt>
                <c:pt idx="21">
                  <c:v>2161.047951350743</c:v>
                </c:pt>
                <c:pt idx="22">
                  <c:v>1779.4877571736306</c:v>
                </c:pt>
                <c:pt idx="23">
                  <c:v>1961.8730864383774</c:v>
                </c:pt>
                <c:pt idx="24">
                  <c:v>1803.7229233708197</c:v>
                </c:pt>
                <c:pt idx="25">
                  <c:v>1828.7873759117224</c:v>
                </c:pt>
                <c:pt idx="26">
                  <c:v>1682.8378541107288</c:v>
                </c:pt>
                <c:pt idx="27">
                  <c:v>1750.8923021003425</c:v>
                </c:pt>
                <c:pt idx="28">
                  <c:v>1771.2863296768933</c:v>
                </c:pt>
                <c:pt idx="29">
                  <c:v>1965.4958688140637</c:v>
                </c:pt>
                <c:pt idx="30">
                  <c:v>1881.7271709945255</c:v>
                </c:pt>
                <c:pt idx="31">
                  <c:v>1862.602151004309</c:v>
                </c:pt>
                <c:pt idx="32">
                  <c:v>1760.6472139424966</c:v>
                </c:pt>
                <c:pt idx="33">
                  <c:v>1825.4739707541587</c:v>
                </c:pt>
                <c:pt idx="34">
                  <c:v>2061.8167692820284</c:v>
                </c:pt>
                <c:pt idx="35">
                  <c:v>2282.0238906209329</c:v>
                </c:pt>
                <c:pt idx="36">
                  <c:v>2114.1015082880685</c:v>
                </c:pt>
                <c:pt idx="37">
                  <c:v>2110.596800335481</c:v>
                </c:pt>
                <c:pt idx="38">
                  <c:v>2238.1653213305681</c:v>
                </c:pt>
                <c:pt idx="39">
                  <c:v>2155.5127298238358</c:v>
                </c:pt>
                <c:pt idx="40">
                  <c:v>1786.7535661329669</c:v>
                </c:pt>
                <c:pt idx="41">
                  <c:v>1994.742327498489</c:v>
                </c:pt>
                <c:pt idx="42">
                  <c:v>1854.3704867774036</c:v>
                </c:pt>
                <c:pt idx="43">
                  <c:v>1774.181950436348</c:v>
                </c:pt>
                <c:pt idx="44">
                  <c:v>1913.0756503945902</c:v>
                </c:pt>
                <c:pt idx="45">
                  <c:v>2123.1802859109803</c:v>
                </c:pt>
                <c:pt idx="46">
                  <c:v>2041.1636870881066</c:v>
                </c:pt>
                <c:pt idx="47">
                  <c:v>1752.6579372487736</c:v>
                </c:pt>
                <c:pt idx="48">
                  <c:v>1848.5188079252428</c:v>
                </c:pt>
                <c:pt idx="49">
                  <c:v>1868.1072826886436</c:v>
                </c:pt>
                <c:pt idx="50">
                  <c:v>1859.4984019625786</c:v>
                </c:pt>
                <c:pt idx="51">
                  <c:v>1735.7668940947854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F2-411B-9190-9FEE3E85F013}"/>
            </c:ext>
          </c:extLst>
        </c:ser>
        <c:ser>
          <c:idx val="3"/>
          <c:order val="2"/>
          <c:tx>
            <c:strRef>
              <c:f>IRAext_urg!$A$27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IRAext_urg!$B$27:$Z$27</c:f>
              <c:numCache>
                <c:formatCode>General</c:formatCode>
                <c:ptCount val="25"/>
                <c:pt idx="0">
                  <c:v>1366</c:v>
                </c:pt>
                <c:pt idx="1">
                  <c:v>1174</c:v>
                </c:pt>
                <c:pt idx="2">
                  <c:v>1074</c:v>
                </c:pt>
                <c:pt idx="3">
                  <c:v>862</c:v>
                </c:pt>
                <c:pt idx="4">
                  <c:v>795</c:v>
                </c:pt>
                <c:pt idx="5">
                  <c:v>724</c:v>
                </c:pt>
                <c:pt idx="6">
                  <c:v>794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F2-411B-9190-9FEE3E85F013}"/>
            </c:ext>
          </c:extLst>
        </c:ser>
        <c:ser>
          <c:idx val="1"/>
          <c:order val="3"/>
          <c:tx>
            <c:strRef>
              <c:f>IRAext_urg!$A$26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2225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IRAext_urg!$B$26:$BA$26</c:f>
              <c:numCache>
                <c:formatCode>General</c:formatCode>
                <c:ptCount val="52"/>
                <c:pt idx="0">
                  <c:v>1470</c:v>
                </c:pt>
                <c:pt idx="1">
                  <c:v>1470</c:v>
                </c:pt>
                <c:pt idx="2">
                  <c:v>1470</c:v>
                </c:pt>
                <c:pt idx="3">
                  <c:v>1470</c:v>
                </c:pt>
                <c:pt idx="4">
                  <c:v>1470</c:v>
                </c:pt>
                <c:pt idx="5">
                  <c:v>1470</c:v>
                </c:pt>
                <c:pt idx="6">
                  <c:v>1470</c:v>
                </c:pt>
                <c:pt idx="7">
                  <c:v>1470</c:v>
                </c:pt>
                <c:pt idx="8">
                  <c:v>1470</c:v>
                </c:pt>
                <c:pt idx="9">
                  <c:v>1470</c:v>
                </c:pt>
                <c:pt idx="10">
                  <c:v>1470</c:v>
                </c:pt>
                <c:pt idx="11">
                  <c:v>1470</c:v>
                </c:pt>
                <c:pt idx="12">
                  <c:v>1470</c:v>
                </c:pt>
                <c:pt idx="13">
                  <c:v>1470</c:v>
                </c:pt>
                <c:pt idx="14">
                  <c:v>1470</c:v>
                </c:pt>
                <c:pt idx="15">
                  <c:v>1470</c:v>
                </c:pt>
                <c:pt idx="16">
                  <c:v>1470</c:v>
                </c:pt>
                <c:pt idx="17">
                  <c:v>1470</c:v>
                </c:pt>
                <c:pt idx="18">
                  <c:v>1470</c:v>
                </c:pt>
                <c:pt idx="19">
                  <c:v>1470</c:v>
                </c:pt>
                <c:pt idx="20">
                  <c:v>1470</c:v>
                </c:pt>
                <c:pt idx="21">
                  <c:v>1470</c:v>
                </c:pt>
                <c:pt idx="22">
                  <c:v>1470</c:v>
                </c:pt>
                <c:pt idx="23">
                  <c:v>1470</c:v>
                </c:pt>
                <c:pt idx="24">
                  <c:v>1470</c:v>
                </c:pt>
                <c:pt idx="25">
                  <c:v>1470</c:v>
                </c:pt>
                <c:pt idx="26">
                  <c:v>1470</c:v>
                </c:pt>
                <c:pt idx="27">
                  <c:v>1470</c:v>
                </c:pt>
                <c:pt idx="28">
                  <c:v>1470</c:v>
                </c:pt>
                <c:pt idx="29">
                  <c:v>1470</c:v>
                </c:pt>
                <c:pt idx="30">
                  <c:v>1470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1470</c:v>
                </c:pt>
                <c:pt idx="37">
                  <c:v>1470</c:v>
                </c:pt>
                <c:pt idx="38">
                  <c:v>1470</c:v>
                </c:pt>
                <c:pt idx="39">
                  <c:v>1470</c:v>
                </c:pt>
                <c:pt idx="40">
                  <c:v>1470</c:v>
                </c:pt>
                <c:pt idx="41">
                  <c:v>1470</c:v>
                </c:pt>
                <c:pt idx="42">
                  <c:v>1470</c:v>
                </c:pt>
                <c:pt idx="43">
                  <c:v>1470</c:v>
                </c:pt>
                <c:pt idx="44">
                  <c:v>1470</c:v>
                </c:pt>
                <c:pt idx="45">
                  <c:v>1470</c:v>
                </c:pt>
                <c:pt idx="46">
                  <c:v>1470</c:v>
                </c:pt>
                <c:pt idx="47">
                  <c:v>1470</c:v>
                </c:pt>
                <c:pt idx="48">
                  <c:v>1470</c:v>
                </c:pt>
                <c:pt idx="49">
                  <c:v>1470</c:v>
                </c:pt>
                <c:pt idx="50">
                  <c:v>1470</c:v>
                </c:pt>
                <c:pt idx="51">
                  <c:v>1470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F2-411B-9190-9FEE3E85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47088"/>
        <c:axId val="2059746000"/>
      </c:lineChart>
      <c:catAx>
        <c:axId val="205974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6000"/>
        <c:crosses val="autoZero"/>
        <c:auto val="1"/>
        <c:lblAlgn val="ctr"/>
        <c:lblOffset val="100"/>
        <c:noMultiLvlLbl val="0"/>
      </c:catAx>
      <c:valAx>
        <c:axId val="2059746000"/>
        <c:scaling>
          <c:orientation val="minMax"/>
          <c:max val="4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6E-3"/>
              <c:y val="0.38184099768595708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7088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015845820380425"/>
          <c:y val="4.7122357216402573E-2"/>
          <c:w val="0.16541848484996419"/>
          <c:h val="0.22199353978387251"/>
        </c:manualLayout>
      </c:layout>
      <c:overlay val="0"/>
      <c:txPr>
        <a:bodyPr/>
        <a:lstStyle/>
        <a:p>
          <a:pPr>
            <a:defRPr lang="es-ES" sz="1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600"/>
              <a:t>Canal Endémico EDA Pereira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1914893617021E-2"/>
          <c:y val="0.11714184057051817"/>
          <c:w val="0.89955333425803607"/>
          <c:h val="0.71917021177853813"/>
        </c:manualLayout>
      </c:layout>
      <c:lineChart>
        <c:grouping val="standard"/>
        <c:varyColors val="0"/>
        <c:ser>
          <c:idx val="0"/>
          <c:order val="0"/>
          <c:tx>
            <c:strRef>
              <c:f>EDA!$A$66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EDA!$B$66:$BA$66</c:f>
              <c:numCache>
                <c:formatCode>0</c:formatCode>
                <c:ptCount val="52"/>
                <c:pt idx="0">
                  <c:v>471.42625610717914</c:v>
                </c:pt>
                <c:pt idx="1">
                  <c:v>601.54086452960735</c:v>
                </c:pt>
                <c:pt idx="2">
                  <c:v>545.94062921693114</c:v>
                </c:pt>
                <c:pt idx="3">
                  <c:v>670.22538915586131</c:v>
                </c:pt>
                <c:pt idx="4">
                  <c:v>630.64294648642681</c:v>
                </c:pt>
                <c:pt idx="5">
                  <c:v>560.88107746881974</c:v>
                </c:pt>
                <c:pt idx="6">
                  <c:v>625.86165065779414</c:v>
                </c:pt>
                <c:pt idx="7">
                  <c:v>647.42244280978366</c:v>
                </c:pt>
                <c:pt idx="8">
                  <c:v>523.09183305415013</c:v>
                </c:pt>
                <c:pt idx="9">
                  <c:v>549.77953842234263</c:v>
                </c:pt>
                <c:pt idx="10">
                  <c:v>510.41992159956368</c:v>
                </c:pt>
                <c:pt idx="11">
                  <c:v>447.9439748772283</c:v>
                </c:pt>
                <c:pt idx="12">
                  <c:v>367.12168945335031</c:v>
                </c:pt>
                <c:pt idx="13">
                  <c:v>249.83684594492678</c:v>
                </c:pt>
                <c:pt idx="14">
                  <c:v>286.48822717130395</c:v>
                </c:pt>
                <c:pt idx="15">
                  <c:v>248.33972223091982</c:v>
                </c:pt>
                <c:pt idx="16">
                  <c:v>247.37666821761007</c:v>
                </c:pt>
                <c:pt idx="17">
                  <c:v>247.44352537717</c:v>
                </c:pt>
                <c:pt idx="18">
                  <c:v>315.0671510505565</c:v>
                </c:pt>
                <c:pt idx="19">
                  <c:v>325.91134165662669</c:v>
                </c:pt>
                <c:pt idx="20">
                  <c:v>306.96687756170161</c:v>
                </c:pt>
                <c:pt idx="21">
                  <c:v>305.52489639788791</c:v>
                </c:pt>
                <c:pt idx="22">
                  <c:v>327.04575024323981</c:v>
                </c:pt>
                <c:pt idx="23">
                  <c:v>307.34159626234793</c:v>
                </c:pt>
                <c:pt idx="24">
                  <c:v>276.91766050955971</c:v>
                </c:pt>
                <c:pt idx="25">
                  <c:v>278.96431161157636</c:v>
                </c:pt>
                <c:pt idx="26">
                  <c:v>302.91746468375885</c:v>
                </c:pt>
                <c:pt idx="27">
                  <c:v>357.03115799187566</c:v>
                </c:pt>
                <c:pt idx="28">
                  <c:v>368.96504643388533</c:v>
                </c:pt>
                <c:pt idx="29">
                  <c:v>414.17635820521815</c:v>
                </c:pt>
                <c:pt idx="30">
                  <c:v>417.37229655049293</c:v>
                </c:pt>
                <c:pt idx="31">
                  <c:v>432.28734976316503</c:v>
                </c:pt>
                <c:pt idx="32">
                  <c:v>409.03593617846349</c:v>
                </c:pt>
                <c:pt idx="33">
                  <c:v>436.93163738432588</c:v>
                </c:pt>
                <c:pt idx="34">
                  <c:v>464.49353510496013</c:v>
                </c:pt>
                <c:pt idx="35">
                  <c:v>454.33003512208762</c:v>
                </c:pt>
                <c:pt idx="36">
                  <c:v>336.14181180405171</c:v>
                </c:pt>
                <c:pt idx="37">
                  <c:v>410.65248760824966</c:v>
                </c:pt>
                <c:pt idx="38">
                  <c:v>451.37608527999737</c:v>
                </c:pt>
                <c:pt idx="39">
                  <c:v>419.10619877350365</c:v>
                </c:pt>
                <c:pt idx="40">
                  <c:v>422.0495756104292</c:v>
                </c:pt>
                <c:pt idx="41">
                  <c:v>449.5148528724032</c:v>
                </c:pt>
                <c:pt idx="42">
                  <c:v>468.04064108263339</c:v>
                </c:pt>
                <c:pt idx="43">
                  <c:v>431.17384336455933</c:v>
                </c:pt>
                <c:pt idx="44">
                  <c:v>422.98986918301375</c:v>
                </c:pt>
                <c:pt idx="45">
                  <c:v>465.97297557181588</c:v>
                </c:pt>
                <c:pt idx="46">
                  <c:v>393.31766952689077</c:v>
                </c:pt>
                <c:pt idx="47">
                  <c:v>303.19913647149281</c:v>
                </c:pt>
                <c:pt idx="48">
                  <c:v>346.69486941508046</c:v>
                </c:pt>
                <c:pt idx="49">
                  <c:v>365.05813498420025</c:v>
                </c:pt>
                <c:pt idx="50">
                  <c:v>360.37191955334833</c:v>
                </c:pt>
                <c:pt idx="51">
                  <c:v>315.40859178273325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58-441F-B785-900902C1981E}"/>
            </c:ext>
          </c:extLst>
        </c:ser>
        <c:ser>
          <c:idx val="2"/>
          <c:order val="1"/>
          <c:tx>
            <c:strRef>
              <c:f>EDA!$A$67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EDA!$B$67:$BA$67</c:f>
              <c:numCache>
                <c:formatCode>0</c:formatCode>
                <c:ptCount val="52"/>
                <c:pt idx="0">
                  <c:v>922.01070985172544</c:v>
                </c:pt>
                <c:pt idx="1">
                  <c:v>1006.8562415116489</c:v>
                </c:pt>
                <c:pt idx="2">
                  <c:v>1276.2149165812864</c:v>
                </c:pt>
                <c:pt idx="3">
                  <c:v>984.82859126763719</c:v>
                </c:pt>
                <c:pt idx="4">
                  <c:v>1227.8696314431711</c:v>
                </c:pt>
                <c:pt idx="5">
                  <c:v>1183.8048233146208</c:v>
                </c:pt>
                <c:pt idx="6">
                  <c:v>1174.3489006412367</c:v>
                </c:pt>
                <c:pt idx="7">
                  <c:v>1095.5804358127646</c:v>
                </c:pt>
                <c:pt idx="8">
                  <c:v>1054.0589669518781</c:v>
                </c:pt>
                <c:pt idx="9">
                  <c:v>1078.4877957086276</c:v>
                </c:pt>
                <c:pt idx="10">
                  <c:v>969.44123052393604</c:v>
                </c:pt>
                <c:pt idx="11">
                  <c:v>911.93257021603097</c:v>
                </c:pt>
                <c:pt idx="12">
                  <c:v>874.01653209898348</c:v>
                </c:pt>
                <c:pt idx="13">
                  <c:v>963.27268766051009</c:v>
                </c:pt>
                <c:pt idx="14">
                  <c:v>987.65472375909746</c:v>
                </c:pt>
                <c:pt idx="15">
                  <c:v>928.10384552595269</c:v>
                </c:pt>
                <c:pt idx="16">
                  <c:v>902.0762847480363</c:v>
                </c:pt>
                <c:pt idx="17">
                  <c:v>934.16868948229614</c:v>
                </c:pt>
                <c:pt idx="18">
                  <c:v>935.66044558535145</c:v>
                </c:pt>
                <c:pt idx="19">
                  <c:v>905.2310916062379</c:v>
                </c:pt>
                <c:pt idx="20">
                  <c:v>861.18368435464947</c:v>
                </c:pt>
                <c:pt idx="21">
                  <c:v>759.14719615584954</c:v>
                </c:pt>
                <c:pt idx="22">
                  <c:v>730.91668951231782</c:v>
                </c:pt>
                <c:pt idx="23">
                  <c:v>684.05313255884482</c:v>
                </c:pt>
                <c:pt idx="24">
                  <c:v>824.48587369333404</c:v>
                </c:pt>
                <c:pt idx="25">
                  <c:v>750.1476552084273</c:v>
                </c:pt>
                <c:pt idx="26">
                  <c:v>793.86803519812474</c:v>
                </c:pt>
                <c:pt idx="27">
                  <c:v>816.24314602356185</c:v>
                </c:pt>
                <c:pt idx="28">
                  <c:v>800.66855747863542</c:v>
                </c:pt>
                <c:pt idx="29">
                  <c:v>907.77777485589695</c:v>
                </c:pt>
                <c:pt idx="30">
                  <c:v>753.93392174316432</c:v>
                </c:pt>
                <c:pt idx="31">
                  <c:v>785.48947940884148</c:v>
                </c:pt>
                <c:pt idx="32">
                  <c:v>900.67191272021398</c:v>
                </c:pt>
                <c:pt idx="33">
                  <c:v>805.70666084700736</c:v>
                </c:pt>
                <c:pt idx="34">
                  <c:v>874.39788335813444</c:v>
                </c:pt>
                <c:pt idx="35">
                  <c:v>903.93574845974263</c:v>
                </c:pt>
                <c:pt idx="36">
                  <c:v>879.24055746728595</c:v>
                </c:pt>
                <c:pt idx="37">
                  <c:v>885.20120951310889</c:v>
                </c:pt>
                <c:pt idx="38">
                  <c:v>924.81921025810288</c:v>
                </c:pt>
                <c:pt idx="39">
                  <c:v>875.87244000209773</c:v>
                </c:pt>
                <c:pt idx="40">
                  <c:v>781.49842519774336</c:v>
                </c:pt>
                <c:pt idx="41">
                  <c:v>774.4719071951705</c:v>
                </c:pt>
                <c:pt idx="42">
                  <c:v>777.61024555804909</c:v>
                </c:pt>
                <c:pt idx="43">
                  <c:v>835.4841022743484</c:v>
                </c:pt>
                <c:pt idx="44">
                  <c:v>790.8121919310164</c:v>
                </c:pt>
                <c:pt idx="45">
                  <c:v>695.161515375063</c:v>
                </c:pt>
                <c:pt idx="46">
                  <c:v>693.9194759862894</c:v>
                </c:pt>
                <c:pt idx="47">
                  <c:v>712.04433171808466</c:v>
                </c:pt>
                <c:pt idx="48">
                  <c:v>674.62556248259057</c:v>
                </c:pt>
                <c:pt idx="49">
                  <c:v>721.86192104485394</c:v>
                </c:pt>
                <c:pt idx="50">
                  <c:v>699.31447652215923</c:v>
                </c:pt>
                <c:pt idx="51">
                  <c:v>608.46161953829187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58-441F-B785-900902C1981E}"/>
            </c:ext>
          </c:extLst>
        </c:ser>
        <c:ser>
          <c:idx val="3"/>
          <c:order val="2"/>
          <c:tx>
            <c:strRef>
              <c:f>EDA!$A$28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EDA!$B$28:$BA$28</c:f>
              <c:numCache>
                <c:formatCode>General</c:formatCode>
                <c:ptCount val="52"/>
                <c:pt idx="0">
                  <c:v>496</c:v>
                </c:pt>
                <c:pt idx="1">
                  <c:v>291</c:v>
                </c:pt>
                <c:pt idx="2">
                  <c:v>376</c:v>
                </c:pt>
                <c:pt idx="3">
                  <c:v>364</c:v>
                </c:pt>
                <c:pt idx="4">
                  <c:v>374</c:v>
                </c:pt>
                <c:pt idx="5">
                  <c:v>316</c:v>
                </c:pt>
                <c:pt idx="6">
                  <c:v>413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58-441F-B785-900902C1981E}"/>
            </c:ext>
          </c:extLst>
        </c:ser>
        <c:ser>
          <c:idx val="1"/>
          <c:order val="3"/>
          <c:tx>
            <c:strRef>
              <c:f>EDA!$A$27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EDA!$B$27:$BA$27</c:f>
              <c:numCache>
                <c:formatCode>0</c:formatCode>
                <c:ptCount val="52"/>
                <c:pt idx="0">
                  <c:v>683</c:v>
                </c:pt>
                <c:pt idx="1">
                  <c:v>683</c:v>
                </c:pt>
                <c:pt idx="2">
                  <c:v>683</c:v>
                </c:pt>
                <c:pt idx="3">
                  <c:v>683</c:v>
                </c:pt>
                <c:pt idx="4">
                  <c:v>683</c:v>
                </c:pt>
                <c:pt idx="5">
                  <c:v>683</c:v>
                </c:pt>
                <c:pt idx="6">
                  <c:v>683</c:v>
                </c:pt>
                <c:pt idx="7">
                  <c:v>683</c:v>
                </c:pt>
                <c:pt idx="8">
                  <c:v>683</c:v>
                </c:pt>
                <c:pt idx="9">
                  <c:v>683</c:v>
                </c:pt>
                <c:pt idx="10">
                  <c:v>683</c:v>
                </c:pt>
                <c:pt idx="11">
                  <c:v>683</c:v>
                </c:pt>
                <c:pt idx="12">
                  <c:v>683</c:v>
                </c:pt>
                <c:pt idx="13">
                  <c:v>683</c:v>
                </c:pt>
                <c:pt idx="14">
                  <c:v>683</c:v>
                </c:pt>
                <c:pt idx="15">
                  <c:v>683</c:v>
                </c:pt>
                <c:pt idx="16">
                  <c:v>683</c:v>
                </c:pt>
                <c:pt idx="17">
                  <c:v>683</c:v>
                </c:pt>
                <c:pt idx="18">
                  <c:v>683</c:v>
                </c:pt>
                <c:pt idx="19">
                  <c:v>683</c:v>
                </c:pt>
                <c:pt idx="20">
                  <c:v>683</c:v>
                </c:pt>
                <c:pt idx="21">
                  <c:v>683</c:v>
                </c:pt>
                <c:pt idx="22">
                  <c:v>683</c:v>
                </c:pt>
                <c:pt idx="23">
                  <c:v>683</c:v>
                </c:pt>
                <c:pt idx="24">
                  <c:v>683</c:v>
                </c:pt>
                <c:pt idx="25">
                  <c:v>683</c:v>
                </c:pt>
                <c:pt idx="26">
                  <c:v>683</c:v>
                </c:pt>
                <c:pt idx="27">
                  <c:v>683</c:v>
                </c:pt>
                <c:pt idx="28">
                  <c:v>683</c:v>
                </c:pt>
                <c:pt idx="29">
                  <c:v>683</c:v>
                </c:pt>
                <c:pt idx="30">
                  <c:v>683</c:v>
                </c:pt>
                <c:pt idx="31">
                  <c:v>683</c:v>
                </c:pt>
                <c:pt idx="32">
                  <c:v>683</c:v>
                </c:pt>
                <c:pt idx="33">
                  <c:v>683</c:v>
                </c:pt>
                <c:pt idx="34">
                  <c:v>683</c:v>
                </c:pt>
                <c:pt idx="35">
                  <c:v>683</c:v>
                </c:pt>
                <c:pt idx="36">
                  <c:v>683</c:v>
                </c:pt>
                <c:pt idx="37">
                  <c:v>683</c:v>
                </c:pt>
                <c:pt idx="38">
                  <c:v>683</c:v>
                </c:pt>
                <c:pt idx="39">
                  <c:v>683</c:v>
                </c:pt>
                <c:pt idx="40">
                  <c:v>683</c:v>
                </c:pt>
                <c:pt idx="41">
                  <c:v>683</c:v>
                </c:pt>
                <c:pt idx="42">
                  <c:v>683</c:v>
                </c:pt>
                <c:pt idx="43">
                  <c:v>683</c:v>
                </c:pt>
                <c:pt idx="44">
                  <c:v>683</c:v>
                </c:pt>
                <c:pt idx="45">
                  <c:v>683</c:v>
                </c:pt>
                <c:pt idx="46">
                  <c:v>683</c:v>
                </c:pt>
                <c:pt idx="47">
                  <c:v>683</c:v>
                </c:pt>
                <c:pt idx="48">
                  <c:v>683</c:v>
                </c:pt>
                <c:pt idx="49">
                  <c:v>683</c:v>
                </c:pt>
                <c:pt idx="50">
                  <c:v>683</c:v>
                </c:pt>
                <c:pt idx="51">
                  <c:v>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4-40A0-93E5-DD686F0F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47632"/>
        <c:axId val="2059748176"/>
      </c:lineChart>
      <c:catAx>
        <c:axId val="205974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200" b="1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8176"/>
        <c:crosses val="autoZero"/>
        <c:auto val="1"/>
        <c:lblAlgn val="ctr"/>
        <c:lblOffset val="100"/>
        <c:noMultiLvlLbl val="0"/>
      </c:catAx>
      <c:valAx>
        <c:axId val="2059748176"/>
        <c:scaling>
          <c:orientation val="minMax"/>
          <c:max val="17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100" b="1"/>
                  <a:t>Casos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7632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220385108000668"/>
          <c:y val="0.13928770500636284"/>
          <c:w val="0.14722564998462381"/>
          <c:h val="0.26701985239164322"/>
        </c:manualLayout>
      </c:layout>
      <c:overlay val="0"/>
      <c:txPr>
        <a:bodyPr/>
        <a:lstStyle/>
        <a:p>
          <a:pPr>
            <a:defRPr lang="es-ES" sz="10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Canal Endemico Acumulado Varicela Pereira 2008 - 2013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224540637406885E-2"/>
          <c:y val="0.12938005390835317"/>
          <c:w val="0.81207550428782704"/>
          <c:h val="0.70889487870620005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00"/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52528"/>
        <c:axId val="2059748720"/>
      </c:areaChart>
      <c:lineChart>
        <c:grouping val="standard"/>
        <c:varyColors val="0"/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52528"/>
        <c:axId val="2059748720"/>
      </c:lineChart>
      <c:catAx>
        <c:axId val="205975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48720"/>
        <c:crosses val="autoZero"/>
        <c:auto val="1"/>
        <c:lblAlgn val="ctr"/>
        <c:lblOffset val="100"/>
        <c:noMultiLvlLbl val="0"/>
      </c:catAx>
      <c:valAx>
        <c:axId val="2059748720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59752528"/>
        <c:crosses val="autoZero"/>
        <c:crossBetween val="midCat"/>
        <c:minorUnit val="1000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88690547610120263"/>
          <c:y val="0.44743935309973099"/>
          <c:w val="0.105442266145303"/>
          <c:h val="0.204851752021563"/>
        </c:manualLayout>
      </c:layout>
      <c:overlay val="0"/>
      <c:txPr>
        <a:bodyPr/>
        <a:lstStyle/>
        <a:p>
          <a:pPr>
            <a:defRPr lang="es-ES" sz="6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Número de vacunados con DPT o pentavalente y número de casos de enfermedades objeto. Pereira, 2004-2015</a:t>
            </a:r>
          </a:p>
        </c:rich>
      </c:tx>
      <c:layout>
        <c:manualLayout>
          <c:xMode val="edge"/>
          <c:yMode val="edge"/>
          <c:x val="0.10470226474334712"/>
          <c:y val="2.6146526204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528"/>
          <c:y val="0.18721502928579539"/>
          <c:w val="0.74383078730904961"/>
          <c:h val="0.56392819797061799"/>
        </c:manualLayout>
      </c:layout>
      <c:barChart>
        <c:barDir val="col"/>
        <c:grouping val="clustered"/>
        <c:varyColors val="0"/>
        <c:ser>
          <c:idx val="4"/>
          <c:order val="3"/>
          <c:tx>
            <c:v>Vacunados DPT</c:v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Inmunoprevenibles!$M$2:$AA$2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Inmunoprevenibles!$Q$46:$AB$46</c:f>
              <c:numCache>
                <c:formatCode>General</c:formatCode>
                <c:ptCount val="12"/>
                <c:pt idx="0">
                  <c:v>80</c:v>
                </c:pt>
                <c:pt idx="1">
                  <c:v>90.4</c:v>
                </c:pt>
                <c:pt idx="2" formatCode="0.0">
                  <c:v>88.247772592278324</c:v>
                </c:pt>
                <c:pt idx="3" formatCode="0.0">
                  <c:v>85.633323887786915</c:v>
                </c:pt>
                <c:pt idx="4" formatCode="0.0">
                  <c:v>90.133636622121131</c:v>
                </c:pt>
                <c:pt idx="5" formatCode="0.0">
                  <c:v>86.878926327812678</c:v>
                </c:pt>
                <c:pt idx="6" formatCode="0.0">
                  <c:v>81.689738832595978</c:v>
                </c:pt>
                <c:pt idx="7">
                  <c:v>79</c:v>
                </c:pt>
                <c:pt idx="8" formatCode="0">
                  <c:v>80</c:v>
                </c:pt>
                <c:pt idx="9">
                  <c:v>40</c:v>
                </c:pt>
                <c:pt idx="10">
                  <c:v>91.5</c:v>
                </c:pt>
                <c:pt idx="11">
                  <c:v>90.5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C7-4553-8142-61B4046A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74976"/>
        <c:axId val="2064074432"/>
      </c:barChart>
      <c:lineChart>
        <c:grouping val="standard"/>
        <c:varyColors val="0"/>
        <c:ser>
          <c:idx val="1"/>
          <c:order val="0"/>
          <c:tx>
            <c:v>Tosferina</c:v>
          </c:tx>
          <c:spPr>
            <a:ln w="317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FF00FF"/>
                </a:solidFill>
                <a:ln w="22225">
                  <a:solidFill>
                    <a:srgbClr val="FF00FF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C7-4553-8142-61B4046A3777}"/>
              </c:ext>
            </c:extLst>
          </c:dPt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Inmunoprevenibles!$Q$10:$AB$10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27</c:v>
                </c:pt>
                <c:pt idx="9">
                  <c:v>0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C7-4553-8142-61B4046A3777}"/>
            </c:ext>
          </c:extLst>
        </c:ser>
        <c:ser>
          <c:idx val="2"/>
          <c:order val="1"/>
          <c:tx>
            <c:v>Tetanos</c:v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15875">
                <a:solidFill>
                  <a:srgbClr val="FFFF00"/>
                </a:solidFill>
                <a:prstDash val="solid"/>
              </a:ln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Inmunoprevenibles!$Q$12:$AB$12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C7-4553-8142-61B4046A3777}"/>
            </c:ext>
          </c:extLst>
        </c:ser>
        <c:ser>
          <c:idx val="3"/>
          <c:order val="2"/>
          <c:tx>
            <c:v>Difteria</c:v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Inmunoprevenibles!$Q$14:$AB$14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C7-4553-8142-61B4046A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49808"/>
        <c:axId val="2064079872"/>
      </c:lineChart>
      <c:catAx>
        <c:axId val="205974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079872"/>
        <c:crosses val="autoZero"/>
        <c:auto val="1"/>
        <c:lblAlgn val="ctr"/>
        <c:lblOffset val="100"/>
        <c:tickMarkSkip val="1"/>
        <c:noMultiLvlLbl val="0"/>
      </c:catAx>
      <c:valAx>
        <c:axId val="206407987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No casos</a:t>
                </a:r>
              </a:p>
            </c:rich>
          </c:tx>
          <c:layout>
            <c:manualLayout>
              <c:xMode val="edge"/>
              <c:yMode val="edge"/>
              <c:x val="7.5717991185299205E-2"/>
              <c:y val="0.3688141037164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749808"/>
        <c:crosses val="autoZero"/>
        <c:crossBetween val="between"/>
        <c:minorUnit val="1"/>
      </c:valAx>
      <c:catAx>
        <c:axId val="206407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4074432"/>
        <c:crosses val="autoZero"/>
        <c:auto val="1"/>
        <c:lblAlgn val="ctr"/>
        <c:lblOffset val="100"/>
        <c:noMultiLvlLbl val="0"/>
      </c:catAx>
      <c:valAx>
        <c:axId val="20640744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Cobertura vacunación DPT</a:t>
                </a:r>
              </a:p>
            </c:rich>
          </c:tx>
          <c:layout>
            <c:manualLayout>
              <c:xMode val="edge"/>
              <c:yMode val="edge"/>
              <c:x val="0.9405325215664011"/>
              <c:y val="0.32712808159255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07497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277" r="0.75000000000001277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Incidencia de enfermedades por VOP y Triple viral. Pereira 2004-2015</a:t>
            </a:r>
          </a:p>
        </c:rich>
      </c:tx>
      <c:layout>
        <c:manualLayout>
          <c:xMode val="edge"/>
          <c:yMode val="edge"/>
          <c:x val="0.15909231650612979"/>
          <c:y val="2.9104390671792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1277339426004"/>
          <c:y val="0.12532637075718001"/>
          <c:w val="0.83045726446366597"/>
          <c:h val="0.59791122715404699"/>
        </c:manualLayout>
      </c:layout>
      <c:lineChart>
        <c:grouping val="standard"/>
        <c:varyColors val="0"/>
        <c:ser>
          <c:idx val="0"/>
          <c:order val="0"/>
          <c:tx>
            <c:v>Paralisis flacida</c:v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Inmunoprevenibles!$Q$7:$AB$7</c:f>
              <c:numCache>
                <c:formatCode>0.0</c:formatCode>
                <c:ptCount val="12"/>
                <c:pt idx="0">
                  <c:v>1.8008247777482087</c:v>
                </c:pt>
                <c:pt idx="1">
                  <c:v>0.38337384316942819</c:v>
                </c:pt>
                <c:pt idx="2">
                  <c:v>0.38337384316942819</c:v>
                </c:pt>
                <c:pt idx="3">
                  <c:v>0</c:v>
                </c:pt>
                <c:pt idx="4">
                  <c:v>0</c:v>
                </c:pt>
                <c:pt idx="5">
                  <c:v>0.19168692158471409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A1-4F21-8E8E-013F6E02A34A}"/>
            </c:ext>
          </c:extLst>
        </c:ser>
        <c:ser>
          <c:idx val="1"/>
          <c:order val="1"/>
          <c:tx>
            <c:v>Rubeola</c:v>
          </c:tx>
          <c:spPr>
            <a:ln>
              <a:solidFill>
                <a:srgbClr val="FF0000"/>
              </a:solidFill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Inmunoprevenibles!$Q$17:$AB$17</c:f>
              <c:numCache>
                <c:formatCode>0.0</c:formatCode>
                <c:ptCount val="12"/>
                <c:pt idx="0">
                  <c:v>4.4020161233845094</c:v>
                </c:pt>
                <c:pt idx="1">
                  <c:v>2.8753038237707118</c:v>
                </c:pt>
                <c:pt idx="2">
                  <c:v>0.57506076475414236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1-4F21-8E8E-013F6E02A34A}"/>
            </c:ext>
          </c:extLst>
        </c:ser>
        <c:ser>
          <c:idx val="2"/>
          <c:order val="2"/>
          <c:tx>
            <c:v>Rubeola congenita</c:v>
          </c:tx>
          <c:spPr>
            <a:ln w="25400">
              <a:solidFill>
                <a:srgbClr val="99CC00"/>
              </a:solidFill>
              <a:prstDash val="solid"/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Inmunoprevenibles!$Q$21:$AB$21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A1-4F21-8E8E-013F6E02A34A}"/>
            </c:ext>
          </c:extLst>
        </c:ser>
        <c:ser>
          <c:idx val="3"/>
          <c:order val="3"/>
          <c:tx>
            <c:v>Sarampion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Inmunoprevenibles!$Q$23:$AB$23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0.57506076475414236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A1-4F21-8E8E-013F6E02A34A}"/>
            </c:ext>
          </c:extLst>
        </c:ser>
        <c:ser>
          <c:idx val="4"/>
          <c:order val="4"/>
          <c:tx>
            <c:v>Parotiditis</c:v>
          </c:tx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Inmunoprevenibles!$Q$25:$AB$25</c:f>
              <c:numCache>
                <c:formatCode>0.0</c:formatCode>
                <c:ptCount val="12"/>
                <c:pt idx="0">
                  <c:v>2.4010997036642783</c:v>
                </c:pt>
                <c:pt idx="1">
                  <c:v>1.3418084510929988</c:v>
                </c:pt>
                <c:pt idx="2">
                  <c:v>1.1501215295082847</c:v>
                </c:pt>
                <c:pt idx="3">
                  <c:v>3.833738431694282</c:v>
                </c:pt>
                <c:pt idx="4">
                  <c:v>5.9422945691261377</c:v>
                </c:pt>
                <c:pt idx="5">
                  <c:v>4.6004861180331389</c:v>
                </c:pt>
                <c:pt idx="6">
                  <c:v>10.926154530328704</c:v>
                </c:pt>
                <c:pt idx="7">
                  <c:v>8.2425376281427081</c:v>
                </c:pt>
                <c:pt idx="8">
                  <c:v>5.7506076475414236</c:v>
                </c:pt>
                <c:pt idx="9">
                  <c:v>0</c:v>
                </c:pt>
                <c:pt idx="10">
                  <c:v>1.5334953726777127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A1-4F21-8E8E-013F6E02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76064"/>
        <c:axId val="2064073888"/>
      </c:lineChart>
      <c:catAx>
        <c:axId val="20640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64073888"/>
        <c:crosses val="autoZero"/>
        <c:auto val="1"/>
        <c:lblAlgn val="ctr"/>
        <c:lblOffset val="100"/>
        <c:noMultiLvlLbl val="0"/>
      </c:catAx>
      <c:valAx>
        <c:axId val="206407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layout>
            <c:manualLayout>
              <c:xMode val="edge"/>
              <c:yMode val="edge"/>
              <c:x val="5.8751508853271503E-2"/>
              <c:y val="0.26902846021532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64076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77" l="0.70000000000000162" r="0.70000000000000162" t="0.750000000000012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Incidencia de Varicela en Pereira. 2000 - 2014</a:t>
            </a:r>
          </a:p>
        </c:rich>
      </c:tx>
      <c:layout>
        <c:manualLayout>
          <c:xMode val="edge"/>
          <c:yMode val="edge"/>
          <c:x val="0.321627436198135"/>
          <c:y val="0.11620333172639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9361702127719"/>
          <c:y val="0.16035008249544824"/>
          <c:w val="0.89627659574467256"/>
          <c:h val="0.7405258355244510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Inmunoprevenibles!$M$2:$AA$2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Inmunoprevenibles!$M$35:$AA$35</c:f>
              <c:numCache>
                <c:formatCode>0.0</c:formatCode>
                <c:ptCount val="15"/>
                <c:pt idx="0">
                  <c:v>110.84647762848454</c:v>
                </c:pt>
                <c:pt idx="1">
                  <c:v>76.778082054221642</c:v>
                </c:pt>
                <c:pt idx="2">
                  <c:v>179.60923739717984</c:v>
                </c:pt>
                <c:pt idx="3">
                  <c:v>130.85993384970314</c:v>
                </c:pt>
                <c:pt idx="4">
                  <c:v>85.562293069454256</c:v>
                </c:pt>
                <c:pt idx="5">
                  <c:v>98.91045153771249</c:v>
                </c:pt>
                <c:pt idx="6">
                  <c:v>61.723188750277949</c:v>
                </c:pt>
                <c:pt idx="7">
                  <c:v>54.630772651643525</c:v>
                </c:pt>
                <c:pt idx="8">
                  <c:v>75.524647104377365</c:v>
                </c:pt>
                <c:pt idx="9">
                  <c:v>78.399950928148073</c:v>
                </c:pt>
                <c:pt idx="10">
                  <c:v>76.48308171230093</c:v>
                </c:pt>
                <c:pt idx="11">
                  <c:v>132.45566281503744</c:v>
                </c:pt>
                <c:pt idx="12">
                  <c:v>125.74662055957245</c:v>
                </c:pt>
                <c:pt idx="13">
                  <c:v>0</c:v>
                </c:pt>
                <c:pt idx="14">
                  <c:v>45.238113493992529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2C-42A9-A751-957E0E8A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78784"/>
        <c:axId val="2064077696"/>
      </c:lineChart>
      <c:catAx>
        <c:axId val="20640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64077696"/>
        <c:crosses val="autoZero"/>
        <c:auto val="1"/>
        <c:lblAlgn val="ctr"/>
        <c:lblOffset val="100"/>
        <c:noMultiLvlLbl val="0"/>
      </c:catAx>
      <c:valAx>
        <c:axId val="206407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64078784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77" l="0.70000000000000162" r="0.70000000000000162" t="0.750000000000012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Canal Endemico Varicela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760956175299022E-2"/>
          <c:y val="8.8336278431982482E-2"/>
          <c:w val="0.92534888800323345"/>
          <c:h val="0.72681773844696718"/>
        </c:manualLayout>
      </c:layout>
      <c:lineChart>
        <c:grouping val="standard"/>
        <c:varyColors val="0"/>
        <c:ser>
          <c:idx val="0"/>
          <c:order val="0"/>
          <c:tx>
            <c:strRef>
              <c:f>Varicela!$A$60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Varicela!$B$60:$BA$60</c:f>
              <c:numCache>
                <c:formatCode>0</c:formatCode>
                <c:ptCount val="52"/>
                <c:pt idx="0">
                  <c:v>6.9774996348799103</c:v>
                </c:pt>
                <c:pt idx="1">
                  <c:v>4.0051192225878411</c:v>
                </c:pt>
                <c:pt idx="2">
                  <c:v>2.8975651522342987</c:v>
                </c:pt>
                <c:pt idx="3">
                  <c:v>2.5029711394599023</c:v>
                </c:pt>
                <c:pt idx="4">
                  <c:v>3.8857658176249399</c:v>
                </c:pt>
                <c:pt idx="5">
                  <c:v>3.496932673040412</c:v>
                </c:pt>
                <c:pt idx="6">
                  <c:v>4.2842025156718764</c:v>
                </c:pt>
                <c:pt idx="7">
                  <c:v>1.7175307963777462</c:v>
                </c:pt>
                <c:pt idx="8">
                  <c:v>4.6205818508182039</c:v>
                </c:pt>
                <c:pt idx="9">
                  <c:v>2.9882420204640332</c:v>
                </c:pt>
                <c:pt idx="10">
                  <c:v>2.1464180864613307</c:v>
                </c:pt>
                <c:pt idx="11">
                  <c:v>7.8302437649217396</c:v>
                </c:pt>
                <c:pt idx="12">
                  <c:v>3.4122945839315646</c:v>
                </c:pt>
                <c:pt idx="13">
                  <c:v>3.6603556284381118</c:v>
                </c:pt>
                <c:pt idx="14">
                  <c:v>1.0696736743740609</c:v>
                </c:pt>
                <c:pt idx="15">
                  <c:v>1.2053201302448855</c:v>
                </c:pt>
                <c:pt idx="16">
                  <c:v>6.3567021081503645</c:v>
                </c:pt>
                <c:pt idx="17">
                  <c:v>7.3938432425743361</c:v>
                </c:pt>
                <c:pt idx="18">
                  <c:v>2.0026559407119779</c:v>
                </c:pt>
                <c:pt idx="19">
                  <c:v>2.5748307906260499</c:v>
                </c:pt>
                <c:pt idx="20">
                  <c:v>3.1725346220358932</c:v>
                </c:pt>
                <c:pt idx="21">
                  <c:v>4.024519270982136</c:v>
                </c:pt>
                <c:pt idx="22">
                  <c:v>3.5635542583566613</c:v>
                </c:pt>
                <c:pt idx="23">
                  <c:v>1.5788632811245122</c:v>
                </c:pt>
                <c:pt idx="24">
                  <c:v>2.9975899251065705</c:v>
                </c:pt>
                <c:pt idx="25">
                  <c:v>1.8356789487646121</c:v>
                </c:pt>
                <c:pt idx="26">
                  <c:v>6.8071978782155016</c:v>
                </c:pt>
                <c:pt idx="27">
                  <c:v>0.74281593483303587</c:v>
                </c:pt>
                <c:pt idx="28">
                  <c:v>2.3933299893001267</c:v>
                </c:pt>
                <c:pt idx="29">
                  <c:v>1.4735310917007425</c:v>
                </c:pt>
                <c:pt idx="30">
                  <c:v>7.1879339549270904</c:v>
                </c:pt>
                <c:pt idx="31">
                  <c:v>2.0617270925007261</c:v>
                </c:pt>
                <c:pt idx="32">
                  <c:v>3.3757665166980582</c:v>
                </c:pt>
                <c:pt idx="33">
                  <c:v>2.5744798349823652</c:v>
                </c:pt>
                <c:pt idx="34">
                  <c:v>2.833995490373614</c:v>
                </c:pt>
                <c:pt idx="35">
                  <c:v>5.9039614515927923</c:v>
                </c:pt>
                <c:pt idx="36">
                  <c:v>5.6564190112789259</c:v>
                </c:pt>
                <c:pt idx="37">
                  <c:v>1.544751264185741</c:v>
                </c:pt>
                <c:pt idx="38">
                  <c:v>3.089134192525508</c:v>
                </c:pt>
                <c:pt idx="39">
                  <c:v>3.5026219157186826</c:v>
                </c:pt>
                <c:pt idx="40">
                  <c:v>4.3442034392928708</c:v>
                </c:pt>
                <c:pt idx="41">
                  <c:v>5.8746218125846852</c:v>
                </c:pt>
                <c:pt idx="42">
                  <c:v>5.6272746103342213</c:v>
                </c:pt>
                <c:pt idx="43">
                  <c:v>3.8074863247819986</c:v>
                </c:pt>
                <c:pt idx="44">
                  <c:v>4.3960617483921594</c:v>
                </c:pt>
                <c:pt idx="45">
                  <c:v>3.9580171436036786</c:v>
                </c:pt>
                <c:pt idx="46">
                  <c:v>3.5286395404794715</c:v>
                </c:pt>
                <c:pt idx="47">
                  <c:v>3.2028035867636637</c:v>
                </c:pt>
                <c:pt idx="48">
                  <c:v>3.1612507442998679</c:v>
                </c:pt>
                <c:pt idx="49">
                  <c:v>3.0744314791636396</c:v>
                </c:pt>
                <c:pt idx="50">
                  <c:v>1.1186874428971258</c:v>
                </c:pt>
                <c:pt idx="51">
                  <c:v>0.85969630207902181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48-4861-991D-E440415A9CA9}"/>
            </c:ext>
          </c:extLst>
        </c:ser>
        <c:ser>
          <c:idx val="2"/>
          <c:order val="1"/>
          <c:tx>
            <c:strRef>
              <c:f>Varicela!$A$61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Varicela!$B$61:$BA$61</c:f>
              <c:numCache>
                <c:formatCode>0</c:formatCode>
                <c:ptCount val="52"/>
                <c:pt idx="0">
                  <c:v>14.002270395036682</c:v>
                </c:pt>
                <c:pt idx="1">
                  <c:v>14.402758008606837</c:v>
                </c:pt>
                <c:pt idx="2">
                  <c:v>9.6687633302043103</c:v>
                </c:pt>
                <c:pt idx="3">
                  <c:v>10.364850877280764</c:v>
                </c:pt>
                <c:pt idx="4">
                  <c:v>8.8218255889126045</c:v>
                </c:pt>
                <c:pt idx="5">
                  <c:v>13.489641695942939</c:v>
                </c:pt>
                <c:pt idx="6">
                  <c:v>9.4706015822490297</c:v>
                </c:pt>
                <c:pt idx="7">
                  <c:v>11.048251568755763</c:v>
                </c:pt>
                <c:pt idx="8">
                  <c:v>11.286294902200385</c:v>
                </c:pt>
                <c:pt idx="9">
                  <c:v>15.179230980813267</c:v>
                </c:pt>
                <c:pt idx="10">
                  <c:v>7.8788200257736651</c:v>
                </c:pt>
                <c:pt idx="11">
                  <c:v>12.652433438313878</c:v>
                </c:pt>
                <c:pt idx="12">
                  <c:v>12.912169593255836</c:v>
                </c:pt>
                <c:pt idx="13">
                  <c:v>11.595115921248999</c:v>
                </c:pt>
                <c:pt idx="14">
                  <c:v>13.025180730712389</c:v>
                </c:pt>
                <c:pt idx="15">
                  <c:v>17.128728906422502</c:v>
                </c:pt>
                <c:pt idx="16">
                  <c:v>14.62705404946243</c:v>
                </c:pt>
                <c:pt idx="17">
                  <c:v>15.243289562183302</c:v>
                </c:pt>
                <c:pt idx="18">
                  <c:v>10.958901367033839</c:v>
                </c:pt>
                <c:pt idx="19">
                  <c:v>13.139738449400667</c:v>
                </c:pt>
                <c:pt idx="20">
                  <c:v>14.655169146063074</c:v>
                </c:pt>
                <c:pt idx="21">
                  <c:v>10.472419858135705</c:v>
                </c:pt>
                <c:pt idx="22">
                  <c:v>16.7018754140528</c:v>
                </c:pt>
                <c:pt idx="23">
                  <c:v>10.607475286013663</c:v>
                </c:pt>
                <c:pt idx="24">
                  <c:v>14.163826826941047</c:v>
                </c:pt>
                <c:pt idx="25">
                  <c:v>8.6947342578474629</c:v>
                </c:pt>
                <c:pt idx="26">
                  <c:v>10.94464911373491</c:v>
                </c:pt>
                <c:pt idx="27">
                  <c:v>14.406065620972287</c:v>
                </c:pt>
                <c:pt idx="28">
                  <c:v>8.7545883026935503</c:v>
                </c:pt>
                <c:pt idx="29">
                  <c:v>13.729134402291388</c:v>
                </c:pt>
                <c:pt idx="30">
                  <c:v>10.179479607585527</c:v>
                </c:pt>
                <c:pt idx="31">
                  <c:v>10.867326349025817</c:v>
                </c:pt>
                <c:pt idx="32">
                  <c:v>9.0671356719438219</c:v>
                </c:pt>
                <c:pt idx="33">
                  <c:v>13.515383244743235</c:v>
                </c:pt>
                <c:pt idx="34">
                  <c:v>13.234771322525843</c:v>
                </c:pt>
                <c:pt idx="35">
                  <c:v>13.320275912807077</c:v>
                </c:pt>
                <c:pt idx="36">
                  <c:v>17.479385028413816</c:v>
                </c:pt>
                <c:pt idx="37">
                  <c:v>13.815470627045137</c:v>
                </c:pt>
                <c:pt idx="38">
                  <c:v>17.041561585008139</c:v>
                </c:pt>
                <c:pt idx="39">
                  <c:v>15.961394880731278</c:v>
                </c:pt>
                <c:pt idx="40">
                  <c:v>15.891208730687108</c:v>
                </c:pt>
                <c:pt idx="41">
                  <c:v>12.714585194456125</c:v>
                </c:pt>
                <c:pt idx="42">
                  <c:v>11.214000423166212</c:v>
                </c:pt>
                <c:pt idx="43">
                  <c:v>17.853858988307678</c:v>
                </c:pt>
                <c:pt idx="44">
                  <c:v>19.251929353275212</c:v>
                </c:pt>
                <c:pt idx="45">
                  <c:v>19.45229212729782</c:v>
                </c:pt>
                <c:pt idx="46">
                  <c:v>12.882298219305177</c:v>
                </c:pt>
                <c:pt idx="47">
                  <c:v>13.604487900220256</c:v>
                </c:pt>
                <c:pt idx="48">
                  <c:v>11.022585387815322</c:v>
                </c:pt>
                <c:pt idx="49">
                  <c:v>9.7309894763617564</c:v>
                </c:pt>
                <c:pt idx="50">
                  <c:v>9.1740464332580327</c:v>
                </c:pt>
                <c:pt idx="51">
                  <c:v>6.5651778890876633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48-4861-991D-E440415A9CA9}"/>
            </c:ext>
          </c:extLst>
        </c:ser>
        <c:ser>
          <c:idx val="1"/>
          <c:order val="3"/>
          <c:tx>
            <c:strRef>
              <c:f>Varicela!$A$59</c:f>
              <c:strCache>
                <c:ptCount val="1"/>
                <c:pt idx="0">
                  <c:v> Media (casos)</c:v>
                </c:pt>
              </c:strCache>
            </c:strRef>
          </c:tx>
          <c:spPr>
            <a:ln w="285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Varicela!$B$18:$BA$18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Varicela!$B$59:$BA$59</c:f>
              <c:numCache>
                <c:formatCode>0</c:formatCode>
                <c:ptCount val="52"/>
                <c:pt idx="0">
                  <c:v>10.081206137112549</c:v>
                </c:pt>
                <c:pt idx="1">
                  <c:v>8.203793139105187</c:v>
                </c:pt>
                <c:pt idx="2">
                  <c:v>5.7538026300467449</c:v>
                </c:pt>
                <c:pt idx="3">
                  <c:v>5.7242513000170607</c:v>
                </c:pt>
                <c:pt idx="4">
                  <c:v>6.0775192058839336</c:v>
                </c:pt>
                <c:pt idx="5">
                  <c:v>7.5192357324466785</c:v>
                </c:pt>
                <c:pt idx="6">
                  <c:v>6.5860315388641819</c:v>
                </c:pt>
                <c:pt idx="7">
                  <c:v>5.3640459622310939</c:v>
                </c:pt>
                <c:pt idx="8">
                  <c:v>7.5105390120161717</c:v>
                </c:pt>
                <c:pt idx="9">
                  <c:v>7.6750034274336931</c:v>
                </c:pt>
                <c:pt idx="10">
                  <c:v>4.5850546842218751</c:v>
                </c:pt>
                <c:pt idx="11">
                  <c:v>10.046939437727483</c:v>
                </c:pt>
                <c:pt idx="12">
                  <c:v>7.2611784391899974</c:v>
                </c:pt>
                <c:pt idx="13">
                  <c:v>6.9779008151998863</c:v>
                </c:pt>
                <c:pt idx="14">
                  <c:v>5.4300522539084506</c:v>
                </c:pt>
                <c:pt idx="15">
                  <c:v>6.6773264170680591</c:v>
                </c:pt>
                <c:pt idx="16">
                  <c:v>9.9224658135031625</c:v>
                </c:pt>
                <c:pt idx="17">
                  <c:v>10.833698154015201</c:v>
                </c:pt>
                <c:pt idx="18">
                  <c:v>5.5545767082384261</c:v>
                </c:pt>
                <c:pt idx="19">
                  <c:v>6.7030896659714871</c:v>
                </c:pt>
                <c:pt idx="20">
                  <c:v>7.6550080941691014</c:v>
                </c:pt>
                <c:pt idx="21">
                  <c:v>6.8094278223790266</c:v>
                </c:pt>
                <c:pt idx="22">
                  <c:v>8.6110603403705124</c:v>
                </c:pt>
                <c:pt idx="23">
                  <c:v>5.1145295053080968</c:v>
                </c:pt>
                <c:pt idx="24">
                  <c:v>7.3610744725830237</c:v>
                </c:pt>
                <c:pt idx="25">
                  <c:v>4.6634237285952125</c:v>
                </c:pt>
                <c:pt idx="26">
                  <c:v>8.718645777826449</c:v>
                </c:pt>
                <c:pt idx="27">
                  <c:v>5.5193358097874707</c:v>
                </c:pt>
                <c:pt idx="28">
                  <c:v>5.0747477874020284</c:v>
                </c:pt>
                <c:pt idx="29">
                  <c:v>5.9828147611803608</c:v>
                </c:pt>
                <c:pt idx="30">
                  <c:v>8.600535360496977</c:v>
                </c:pt>
                <c:pt idx="31">
                  <c:v>5.5691512384768727</c:v>
                </c:pt>
                <c:pt idx="32">
                  <c:v>5.8480261416812338</c:v>
                </c:pt>
                <c:pt idx="33">
                  <c:v>6.8226526321485998</c:v>
                </c:pt>
                <c:pt idx="34">
                  <c:v>6.9343525361163065</c:v>
                </c:pt>
                <c:pt idx="35">
                  <c:v>9.1271864665586904</c:v>
                </c:pt>
                <c:pt idx="36">
                  <c:v>10.463692828746206</c:v>
                </c:pt>
                <c:pt idx="37">
                  <c:v>6.069057195432598</c:v>
                </c:pt>
                <c:pt idx="38">
                  <c:v>8.3277917210204624</c:v>
                </c:pt>
                <c:pt idx="39">
                  <c:v>8.3299858575572081</c:v>
                </c:pt>
                <c:pt idx="40">
                  <c:v>8.9558453583030069</c:v>
                </c:pt>
                <c:pt idx="41">
                  <c:v>8.8736364543571096</c:v>
                </c:pt>
                <c:pt idx="42">
                  <c:v>8.1223515853122272</c:v>
                </c:pt>
                <c:pt idx="43">
                  <c:v>9.1649394241833306</c:v>
                </c:pt>
                <c:pt idx="44">
                  <c:v>10.073168653002758</c:v>
                </c:pt>
                <c:pt idx="45">
                  <c:v>9.7750810359519704</c:v>
                </c:pt>
                <c:pt idx="46">
                  <c:v>7.336039352032123</c:v>
                </c:pt>
                <c:pt idx="47">
                  <c:v>7.3369120258794007</c:v>
                </c:pt>
                <c:pt idx="48">
                  <c:v>6.424005362325647</c:v>
                </c:pt>
                <c:pt idx="49">
                  <c:v>5.8972612602708496</c:v>
                </c:pt>
                <c:pt idx="50">
                  <c:v>4.2951461646642448</c:v>
                </c:pt>
                <c:pt idx="51">
                  <c:v>3.2206828166347301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16-4B89-8601-C8705D2B9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76608"/>
        <c:axId val="2064078240"/>
      </c:lineChart>
      <c:scatterChart>
        <c:scatterStyle val="lineMarker"/>
        <c:varyColors val="0"/>
        <c:ser>
          <c:idx val="3"/>
          <c:order val="2"/>
          <c:tx>
            <c:strRef>
              <c:f>Varicela!$A$25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yVal>
            <c:numRef>
              <c:f>Varicela!$B$25:$BA$25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48-4861-991D-E440415A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076608"/>
        <c:axId val="2064078240"/>
      </c:scatterChart>
      <c:catAx>
        <c:axId val="20640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64078240"/>
        <c:crosses val="autoZero"/>
        <c:auto val="1"/>
        <c:lblAlgn val="ctr"/>
        <c:lblOffset val="100"/>
        <c:noMultiLvlLbl val="0"/>
      </c:catAx>
      <c:valAx>
        <c:axId val="2064078240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6.5940960567180086E-3"/>
              <c:y val="0.3848968424401503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64076608"/>
        <c:crossesAt val="1"/>
        <c:crossBetween val="between"/>
        <c:majorUnit val="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0874777908924613"/>
          <c:y val="0.10424377952755924"/>
          <c:w val="0.22073656663820287"/>
          <c:h val="0.27272822715342432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552449</xdr:colOff>
      <xdr:row>13</xdr:row>
      <xdr:rowOff>19049</xdr:rowOff>
    </xdr:from>
    <xdr:to>
      <xdr:col>17</xdr:col>
      <xdr:colOff>114300</xdr:colOff>
      <xdr:row>29</xdr:row>
      <xdr:rowOff>171450</xdr:rowOff>
    </xdr:to>
    <xdr:graphicFrame macro="">
      <xdr:nvGraphicFramePr>
        <xdr:cNvPr id="2832" name="4 Gráfico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190730</xdr:colOff>
      <xdr:row>0</xdr:row>
      <xdr:rowOff>0</xdr:rowOff>
    </xdr:from>
    <xdr:to>
      <xdr:col>52</xdr:col>
      <xdr:colOff>42632</xdr:colOff>
      <xdr:row>27</xdr:row>
      <xdr:rowOff>130968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90964</xdr:colOff>
      <xdr:row>2</xdr:row>
      <xdr:rowOff>150972</xdr:rowOff>
    </xdr:from>
    <xdr:to>
      <xdr:col>45</xdr:col>
      <xdr:colOff>224345</xdr:colOff>
      <xdr:row>4</xdr:row>
      <xdr:rowOff>53758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140589" y="570072"/>
          <a:ext cx="1685956" cy="321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/>
            <a:t>Zona</a:t>
          </a:r>
          <a:r>
            <a:rPr lang="es-CO" sz="1600" baseline="0"/>
            <a:t> de Brote</a:t>
          </a:r>
          <a:endParaRPr lang="es-CO" sz="1600"/>
        </a:p>
      </xdr:txBody>
    </xdr:sp>
    <xdr:clientData/>
  </xdr:twoCellAnchor>
  <xdr:twoCellAnchor>
    <xdr:from>
      <xdr:col>26</xdr:col>
      <xdr:colOff>138267</xdr:colOff>
      <xdr:row>74</xdr:row>
      <xdr:rowOff>168993</xdr:rowOff>
    </xdr:from>
    <xdr:to>
      <xdr:col>53</xdr:col>
      <xdr:colOff>217766</xdr:colOff>
      <xdr:row>96</xdr:row>
      <xdr:rowOff>15363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346051</xdr:colOff>
      <xdr:row>75</xdr:row>
      <xdr:rowOff>15363</xdr:rowOff>
    </xdr:from>
    <xdr:to>
      <xdr:col>24</xdr:col>
      <xdr:colOff>92179</xdr:colOff>
      <xdr:row>93</xdr:row>
      <xdr:rowOff>187042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214312</xdr:colOff>
      <xdr:row>50</xdr:row>
      <xdr:rowOff>211931</xdr:rowOff>
    </xdr:from>
    <xdr:to>
      <xdr:col>17</xdr:col>
      <xdr:colOff>83344</xdr:colOff>
      <xdr:row>64</xdr:row>
      <xdr:rowOff>192880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74507</xdr:colOff>
      <xdr:row>50</xdr:row>
      <xdr:rowOff>168991</xdr:rowOff>
    </xdr:from>
    <xdr:to>
      <xdr:col>47</xdr:col>
      <xdr:colOff>0</xdr:colOff>
      <xdr:row>70</xdr:row>
      <xdr:rowOff>209317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153629</xdr:colOff>
      <xdr:row>97</xdr:row>
      <xdr:rowOff>46089</xdr:rowOff>
    </xdr:from>
    <xdr:to>
      <xdr:col>54</xdr:col>
      <xdr:colOff>76814</xdr:colOff>
      <xdr:row>118</xdr:row>
      <xdr:rowOff>107540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42333</xdr:rowOff>
    </xdr:from>
    <xdr:to>
      <xdr:col>29</xdr:col>
      <xdr:colOff>299357</xdr:colOff>
      <xdr:row>24</xdr:row>
      <xdr:rowOff>169333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333375</xdr:colOff>
      <xdr:row>0</xdr:row>
      <xdr:rowOff>0</xdr:rowOff>
    </xdr:from>
    <xdr:to>
      <xdr:col>85</xdr:col>
      <xdr:colOff>85725</xdr:colOff>
      <xdr:row>24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0</xdr:colOff>
      <xdr:row>47</xdr:row>
      <xdr:rowOff>0</xdr:rowOff>
    </xdr:from>
    <xdr:to>
      <xdr:col>86</xdr:col>
      <xdr:colOff>55418</xdr:colOff>
      <xdr:row>72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0</xdr:row>
      <xdr:rowOff>0</xdr:rowOff>
    </xdr:from>
    <xdr:to>
      <xdr:col>36</xdr:col>
      <xdr:colOff>89646</xdr:colOff>
      <xdr:row>19</xdr:row>
      <xdr:rowOff>156882</xdr:rowOff>
    </xdr:to>
    <xdr:graphicFrame macro="">
      <xdr:nvGraphicFramePr>
        <xdr:cNvPr id="19993659" name="1 Gráfico">
          <a:extLst>
            <a:ext uri="{FF2B5EF4-FFF2-40B4-BE49-F238E27FC236}">
              <a16:creationId xmlns="" xmlns:a16="http://schemas.microsoft.com/office/drawing/2014/main" id="{00000000-0008-0000-0600-00003B14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273424</xdr:colOff>
      <xdr:row>0</xdr:row>
      <xdr:rowOff>0</xdr:rowOff>
    </xdr:from>
    <xdr:to>
      <xdr:col>35</xdr:col>
      <xdr:colOff>78441</xdr:colOff>
      <xdr:row>19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35</xdr:col>
      <xdr:colOff>38100</xdr:colOff>
      <xdr:row>16</xdr:row>
      <xdr:rowOff>145676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35</xdr:col>
      <xdr:colOff>38100</xdr:colOff>
      <xdr:row>16</xdr:row>
      <xdr:rowOff>134470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1044575</xdr:colOff>
      <xdr:row>0</xdr:row>
      <xdr:rowOff>39157</xdr:rowOff>
    </xdr:from>
    <xdr:to>
      <xdr:col>31</xdr:col>
      <xdr:colOff>411692</xdr:colOff>
      <xdr:row>16</xdr:row>
      <xdr:rowOff>95249</xdr:rowOff>
    </xdr:to>
    <xdr:graphicFrame macro="">
      <xdr:nvGraphicFramePr>
        <xdr:cNvPr id="20000827" name="1 Gráfico">
          <a:extLst>
            <a:ext uri="{FF2B5EF4-FFF2-40B4-BE49-F238E27FC236}">
              <a16:creationId xmlns="" xmlns:a16="http://schemas.microsoft.com/office/drawing/2014/main" id="{00000000-0008-0000-0A00-00003B3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0</xdr:colOff>
      <xdr:row>16</xdr:row>
      <xdr:rowOff>180975</xdr:rowOff>
    </xdr:to>
    <xdr:graphicFrame macro="">
      <xdr:nvGraphicFramePr>
        <xdr:cNvPr id="20000828" name="2 Gráfico">
          <a:extLst>
            <a:ext uri="{FF2B5EF4-FFF2-40B4-BE49-F238E27FC236}">
              <a16:creationId xmlns="" xmlns:a16="http://schemas.microsoft.com/office/drawing/2014/main" id="{00000000-0008-0000-0A00-00003C3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267890</xdr:colOff>
      <xdr:row>9</xdr:row>
      <xdr:rowOff>14883</xdr:rowOff>
    </xdr:from>
    <xdr:to>
      <xdr:col>82</xdr:col>
      <xdr:colOff>357188</xdr:colOff>
      <xdr:row>30</xdr:row>
      <xdr:rowOff>18455</xdr:rowOff>
    </xdr:to>
    <xdr:graphicFrame macro="">
      <xdr:nvGraphicFramePr>
        <xdr:cNvPr id="20165733" name="Chart 26">
          <a:extLst>
            <a:ext uri="{FF2B5EF4-FFF2-40B4-BE49-F238E27FC236}">
              <a16:creationId xmlns="" xmlns:a16="http://schemas.microsoft.com/office/drawing/2014/main" id="{00000000-0008-0000-0B00-000065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447675</xdr:colOff>
      <xdr:row>35</xdr:row>
      <xdr:rowOff>0</xdr:rowOff>
    </xdr:from>
    <xdr:to>
      <xdr:col>62</xdr:col>
      <xdr:colOff>219075</xdr:colOff>
      <xdr:row>56</xdr:row>
      <xdr:rowOff>47625</xdr:rowOff>
    </xdr:to>
    <xdr:graphicFrame macro="">
      <xdr:nvGraphicFramePr>
        <xdr:cNvPr id="20165734" name="3 Gráfico">
          <a:extLst>
            <a:ext uri="{FF2B5EF4-FFF2-40B4-BE49-F238E27FC236}">
              <a16:creationId xmlns="" xmlns:a16="http://schemas.microsoft.com/office/drawing/2014/main" id="{00000000-0008-0000-0B00-000066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447675</xdr:colOff>
      <xdr:row>63</xdr:row>
      <xdr:rowOff>76200</xdr:rowOff>
    </xdr:from>
    <xdr:to>
      <xdr:col>52</xdr:col>
      <xdr:colOff>0</xdr:colOff>
      <xdr:row>83</xdr:row>
      <xdr:rowOff>104775</xdr:rowOff>
    </xdr:to>
    <xdr:graphicFrame macro="">
      <xdr:nvGraphicFramePr>
        <xdr:cNvPr id="20165735" name="6 Gráfico">
          <a:extLst>
            <a:ext uri="{FF2B5EF4-FFF2-40B4-BE49-F238E27FC236}">
              <a16:creationId xmlns="" xmlns:a16="http://schemas.microsoft.com/office/drawing/2014/main" id="{00000000-0008-0000-0B00-000067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72</xdr:col>
      <xdr:colOff>266700</xdr:colOff>
      <xdr:row>40</xdr:row>
      <xdr:rowOff>66675</xdr:rowOff>
    </xdr:from>
    <xdr:to>
      <xdr:col>89</xdr:col>
      <xdr:colOff>571499</xdr:colOff>
      <xdr:row>64</xdr:row>
      <xdr:rowOff>9524</xdr:rowOff>
    </xdr:to>
    <xdr:pic>
      <xdr:nvPicPr>
        <xdr:cNvPr id="20165736" name="5 Imagen">
          <a:extLst>
            <a:ext uri="{FF2B5EF4-FFF2-40B4-BE49-F238E27FC236}">
              <a16:creationId xmlns="" xmlns:a16="http://schemas.microsoft.com/office/drawing/2014/main" id="{00000000-0008-0000-0B00-000068B4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7675" y="7010400"/>
          <a:ext cx="8686800" cy="39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0</xdr:row>
      <xdr:rowOff>19050</xdr:rowOff>
    </xdr:from>
    <xdr:to>
      <xdr:col>39</xdr:col>
      <xdr:colOff>74082</xdr:colOff>
      <xdr:row>16</xdr:row>
      <xdr:rowOff>169333</xdr:rowOff>
    </xdr:to>
    <xdr:graphicFrame macro="">
      <xdr:nvGraphicFramePr>
        <xdr:cNvPr id="16336" name="1 Gráfico">
          <a:extLst>
            <a:ext uri="{FF2B5EF4-FFF2-40B4-BE49-F238E27FC236}">
              <a16:creationId xmlns="" xmlns:a16="http://schemas.microsoft.com/office/drawing/2014/main" id="{00000000-0008-0000-0C00-0000D03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Subsidiado\05S_PLANIFICACI&#211;NMUJERES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Subsidiado\12S_VIS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Programacion%202002\02S_DETARTRA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estrada\Dropbox\SIVIGILA\Alerta_Sivigila_sem%204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Alerta_Sivigila_sem%204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ONCEPCIÓN"/>
      <sheetName val="PLANIFICACIÓN-V"/>
      <sheetName val="PLANIFICACIÓN-SUBSIDIADO"/>
      <sheetName val="PLANIFICACIÓN-CONTRIBUTIVO"/>
      <sheetName val="PLANIFICACIÓN-TOTAL"/>
      <sheetName val="DEPARTAMENTOS"/>
    </sheetNames>
    <sheetDataSet>
      <sheetData sheetId="0">
        <row r="1">
          <cell r="A1" t="str">
            <v>AMAZONAS</v>
          </cell>
        </row>
        <row r="2">
          <cell r="A2">
            <v>0.312</v>
          </cell>
        </row>
        <row r="3">
          <cell r="A3" t="str">
            <v>ANTIOQUIA</v>
          </cell>
        </row>
        <row r="4">
          <cell r="A4">
            <v>0.30709999999999998</v>
          </cell>
        </row>
        <row r="5">
          <cell r="A5" t="str">
            <v>ARAUCA</v>
          </cell>
        </row>
        <row r="6">
          <cell r="A6">
            <v>0.312</v>
          </cell>
        </row>
        <row r="7">
          <cell r="A7" t="str">
            <v>ATLANTICO</v>
          </cell>
        </row>
        <row r="8">
          <cell r="A8">
            <v>0.2334</v>
          </cell>
        </row>
        <row r="9">
          <cell r="A9" t="str">
            <v>BARRANQUILLA</v>
          </cell>
        </row>
        <row r="10">
          <cell r="A10">
            <v>0.2334</v>
          </cell>
        </row>
        <row r="11">
          <cell r="A11" t="str">
            <v>BOLIVAR</v>
          </cell>
        </row>
        <row r="12">
          <cell r="A12">
            <v>0.2334</v>
          </cell>
        </row>
        <row r="13">
          <cell r="A13" t="str">
            <v>BOYACA</v>
          </cell>
        </row>
        <row r="14">
          <cell r="A14">
            <v>0.32050000000000001</v>
          </cell>
        </row>
        <row r="15">
          <cell r="A15" t="str">
            <v>CALDAS</v>
          </cell>
        </row>
        <row r="16">
          <cell r="A16">
            <v>0.30709999999999998</v>
          </cell>
        </row>
        <row r="17">
          <cell r="A17" t="str">
            <v>CAQUETA</v>
          </cell>
        </row>
        <row r="18">
          <cell r="A18">
            <v>0.30709999999999998</v>
          </cell>
        </row>
        <row r="19">
          <cell r="A19" t="str">
            <v>CARTAGENA</v>
          </cell>
        </row>
        <row r="20">
          <cell r="A20">
            <v>0.2334</v>
          </cell>
        </row>
        <row r="21">
          <cell r="A21" t="str">
            <v>CASANARE</v>
          </cell>
        </row>
        <row r="22">
          <cell r="A22">
            <v>0.312</v>
          </cell>
        </row>
        <row r="23">
          <cell r="A23" t="str">
            <v>CAUCA</v>
          </cell>
        </row>
        <row r="24">
          <cell r="A24">
            <v>0.28470000000000001</v>
          </cell>
        </row>
        <row r="25">
          <cell r="A25" t="str">
            <v>CESAR</v>
          </cell>
        </row>
        <row r="26">
          <cell r="A26">
            <v>0.2334</v>
          </cell>
        </row>
        <row r="27">
          <cell r="A27" t="str">
            <v>CORDOBA</v>
          </cell>
        </row>
        <row r="28">
          <cell r="A28">
            <v>0.2334</v>
          </cell>
        </row>
        <row r="29">
          <cell r="A29" t="str">
            <v>CUNDINAMARCA</v>
          </cell>
        </row>
        <row r="30">
          <cell r="A30">
            <v>0.32050000000000001</v>
          </cell>
        </row>
        <row r="31">
          <cell r="A31" t="str">
            <v>CHOCO</v>
          </cell>
        </row>
        <row r="32">
          <cell r="A32">
            <v>0.28470000000000001</v>
          </cell>
        </row>
        <row r="33">
          <cell r="A33" t="str">
            <v>GUAINIA</v>
          </cell>
        </row>
        <row r="34">
          <cell r="A34">
            <v>0.312</v>
          </cell>
        </row>
        <row r="35">
          <cell r="A35" t="str">
            <v>GUAVIARE</v>
          </cell>
        </row>
        <row r="36">
          <cell r="A36">
            <v>0.312</v>
          </cell>
        </row>
        <row r="37">
          <cell r="A37" t="str">
            <v>HUILA</v>
          </cell>
        </row>
        <row r="38">
          <cell r="A38">
            <v>0.30709999999999998</v>
          </cell>
        </row>
        <row r="39">
          <cell r="A39" t="str">
            <v>LA GUAJIRA</v>
          </cell>
        </row>
        <row r="40">
          <cell r="A40">
            <v>0.2334</v>
          </cell>
        </row>
        <row r="41">
          <cell r="A41" t="str">
            <v>MAGDALENA</v>
          </cell>
        </row>
        <row r="42">
          <cell r="A42">
            <v>0.2334</v>
          </cell>
        </row>
        <row r="43">
          <cell r="A43" t="str">
            <v>META</v>
          </cell>
        </row>
        <row r="44">
          <cell r="A44">
            <v>0.32050000000000001</v>
          </cell>
        </row>
        <row r="45">
          <cell r="A45" t="str">
            <v>NARIÑO</v>
          </cell>
        </row>
        <row r="46">
          <cell r="A46">
            <v>0.28470000000000001</v>
          </cell>
        </row>
        <row r="47">
          <cell r="A47" t="str">
            <v>NORTE DE SANTANDER</v>
          </cell>
        </row>
        <row r="48">
          <cell r="A48">
            <v>0.32050000000000001</v>
          </cell>
        </row>
        <row r="49">
          <cell r="A49" t="str">
            <v>PUTUMAYO</v>
          </cell>
        </row>
        <row r="50">
          <cell r="A50">
            <v>0.312</v>
          </cell>
        </row>
        <row r="51">
          <cell r="A51" t="str">
            <v>QUINDIO</v>
          </cell>
        </row>
        <row r="52">
          <cell r="A52">
            <v>0.30709999999999998</v>
          </cell>
        </row>
        <row r="53">
          <cell r="A53" t="str">
            <v>RISARALDA</v>
          </cell>
        </row>
        <row r="54">
          <cell r="A54">
            <v>0.30709999999999998</v>
          </cell>
        </row>
        <row r="55">
          <cell r="A55" t="str">
            <v>SAN ANDRES</v>
          </cell>
        </row>
        <row r="56">
          <cell r="A56">
            <v>0.312</v>
          </cell>
        </row>
        <row r="57">
          <cell r="A57" t="str">
            <v>SANTA MARTA</v>
          </cell>
        </row>
        <row r="58">
          <cell r="A58">
            <v>0.2334</v>
          </cell>
        </row>
        <row r="59">
          <cell r="A59" t="str">
            <v>SANTAFE DE BOGOTA</v>
          </cell>
        </row>
        <row r="60">
          <cell r="A60">
            <v>0.34710000000000002</v>
          </cell>
        </row>
        <row r="61">
          <cell r="A61" t="str">
            <v>SANTANDER</v>
          </cell>
        </row>
        <row r="62">
          <cell r="A62">
            <v>0.32050000000000001</v>
          </cell>
        </row>
        <row r="63">
          <cell r="A63" t="str">
            <v>SUCRE</v>
          </cell>
        </row>
        <row r="64">
          <cell r="A64">
            <v>0.2334</v>
          </cell>
        </row>
        <row r="65">
          <cell r="A65" t="str">
            <v>TOLIMA</v>
          </cell>
        </row>
        <row r="66">
          <cell r="A66">
            <v>0.30709999999999998</v>
          </cell>
        </row>
        <row r="67">
          <cell r="A67" t="str">
            <v>VALLE</v>
          </cell>
        </row>
        <row r="68">
          <cell r="A68">
            <v>0.28470000000000001</v>
          </cell>
        </row>
        <row r="69">
          <cell r="A69" t="str">
            <v>VAUPES</v>
          </cell>
        </row>
        <row r="70">
          <cell r="A70">
            <v>0.312</v>
          </cell>
        </row>
        <row r="71">
          <cell r="A71" t="str">
            <v>VICHADA</v>
          </cell>
        </row>
        <row r="72">
          <cell r="A72">
            <v>0.312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UAL-V"/>
      <sheetName val="VISUAL-SUBSIDIADO"/>
      <sheetName val="VISUAL-CONTRIBUTIVO"/>
      <sheetName val="VISUAL-TOTAL2002"/>
      <sheetName val="DEPARTAMENTOS"/>
    </sheetNames>
    <sheetDataSet>
      <sheetData sheetId="0"/>
      <sheetData sheetId="1"/>
      <sheetData sheetId="2"/>
      <sheetData sheetId="3"/>
      <sheetData sheetId="4">
        <row r="1">
          <cell r="A1" t="str">
            <v>AMAZONAS</v>
          </cell>
        </row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ATLANTICO</v>
          </cell>
        </row>
        <row r="5">
          <cell r="A5" t="str">
            <v>BARRANQUILLA</v>
          </cell>
        </row>
        <row r="6">
          <cell r="A6" t="str">
            <v>BOLIVAR</v>
          </cell>
        </row>
        <row r="7">
          <cell r="A7" t="str">
            <v>BOYACA</v>
          </cell>
        </row>
        <row r="8">
          <cell r="A8" t="str">
            <v>CALDAS</v>
          </cell>
        </row>
        <row r="9">
          <cell r="A9" t="str">
            <v>CAQUETA</v>
          </cell>
        </row>
        <row r="10">
          <cell r="A10" t="str">
            <v>CARTAGENA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CORDOBA</v>
          </cell>
        </row>
        <row r="15">
          <cell r="A15" t="str">
            <v>CUNDINAMARCA</v>
          </cell>
        </row>
        <row r="16">
          <cell r="A16" t="str">
            <v>CHOCO</v>
          </cell>
        </row>
        <row r="17">
          <cell r="A17" t="str">
            <v>GUAINIA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 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NARIÑO</v>
          </cell>
        </row>
        <row r="24">
          <cell r="A24" t="str">
            <v>NORTE DE SANTANDER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 ANDRES</v>
          </cell>
        </row>
        <row r="29">
          <cell r="A29" t="str">
            <v>SANTA MARTA</v>
          </cell>
        </row>
        <row r="30">
          <cell r="A30" t="str">
            <v>SANTAFE DE BOGOTA</v>
          </cell>
        </row>
        <row r="31">
          <cell r="A31" t="str">
            <v>SANTANDER</v>
          </cell>
        </row>
        <row r="32">
          <cell r="A32" t="str">
            <v>SUCRE</v>
          </cell>
        </row>
        <row r="33">
          <cell r="A33" t="str">
            <v>TOLIMA</v>
          </cell>
        </row>
        <row r="34">
          <cell r="A34" t="str">
            <v>VALLE</v>
          </cell>
        </row>
        <row r="35">
          <cell r="A35" t="str">
            <v>VAUPES</v>
          </cell>
        </row>
        <row r="36">
          <cell r="A36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RTRAJE-VINC."/>
      <sheetName val="DETARTRAJE-SUBSIDIADO"/>
      <sheetName val="DETARTRAJE-CONTRIBUTIVO"/>
      <sheetName val="DETARTRAJE-TOTAL"/>
      <sheetName val="USUARIOS"/>
      <sheetName val="DEPARTAMEN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AMAZONAS</v>
          </cell>
        </row>
        <row r="2">
          <cell r="A2">
            <v>0.19700000000000001</v>
          </cell>
        </row>
        <row r="3">
          <cell r="A3" t="str">
            <v>ANTIOQUIA</v>
          </cell>
        </row>
        <row r="4">
          <cell r="A4">
            <v>0.24199999999999999</v>
          </cell>
        </row>
        <row r="5">
          <cell r="A5" t="str">
            <v>ARAUCA</v>
          </cell>
        </row>
        <row r="6">
          <cell r="A6">
            <v>0.19700000000000001</v>
          </cell>
        </row>
        <row r="7">
          <cell r="A7" t="str">
            <v>ATLANTICO</v>
          </cell>
        </row>
        <row r="8">
          <cell r="A8">
            <v>0.23100000000000001</v>
          </cell>
        </row>
        <row r="9">
          <cell r="A9" t="str">
            <v>BARRANQUILLA</v>
          </cell>
        </row>
        <row r="10">
          <cell r="A10">
            <v>0.23100000000000001</v>
          </cell>
        </row>
        <row r="11">
          <cell r="A11" t="str">
            <v>BOLIVAR</v>
          </cell>
        </row>
        <row r="12">
          <cell r="A12">
            <v>0.23100000000000001</v>
          </cell>
        </row>
        <row r="13">
          <cell r="A13" t="str">
            <v>BOYACA</v>
          </cell>
        </row>
        <row r="14">
          <cell r="A14">
            <v>0.19700000000000001</v>
          </cell>
        </row>
        <row r="15">
          <cell r="A15" t="str">
            <v>CALDAS</v>
          </cell>
        </row>
        <row r="16">
          <cell r="A16">
            <v>0.24199999999999999</v>
          </cell>
        </row>
        <row r="17">
          <cell r="A17" t="str">
            <v>CAQUETA</v>
          </cell>
        </row>
        <row r="18">
          <cell r="A18">
            <v>0.19700000000000001</v>
          </cell>
        </row>
        <row r="19">
          <cell r="A19" t="str">
            <v>CARTAGENA</v>
          </cell>
        </row>
        <row r="20">
          <cell r="A20">
            <v>0.23100000000000001</v>
          </cell>
        </row>
        <row r="21">
          <cell r="A21" t="str">
            <v>CASANARE</v>
          </cell>
        </row>
        <row r="22">
          <cell r="A22">
            <v>0.19700000000000001</v>
          </cell>
        </row>
        <row r="23">
          <cell r="A23" t="str">
            <v>CAUCA</v>
          </cell>
        </row>
        <row r="24">
          <cell r="A24">
            <v>0.17199999999999999</v>
          </cell>
        </row>
        <row r="25">
          <cell r="A25" t="str">
            <v>CESAR</v>
          </cell>
        </row>
        <row r="26">
          <cell r="A26">
            <v>0.23100000000000001</v>
          </cell>
        </row>
        <row r="27">
          <cell r="A27" t="str">
            <v>CORDOBA</v>
          </cell>
        </row>
        <row r="28">
          <cell r="A28">
            <v>0.23100000000000001</v>
          </cell>
        </row>
        <row r="29">
          <cell r="A29" t="str">
            <v>CUNDINAMARCA</v>
          </cell>
        </row>
        <row r="30">
          <cell r="A30">
            <v>0.19700000000000001</v>
          </cell>
        </row>
        <row r="31">
          <cell r="A31" t="str">
            <v>CHOCO</v>
          </cell>
        </row>
        <row r="32">
          <cell r="A32">
            <v>0.17199999999999999</v>
          </cell>
        </row>
        <row r="33">
          <cell r="A33" t="str">
            <v>GUAINIA</v>
          </cell>
        </row>
        <row r="34">
          <cell r="A34">
            <v>0.19700000000000001</v>
          </cell>
        </row>
        <row r="35">
          <cell r="A35" t="str">
            <v>GUAVIARE</v>
          </cell>
        </row>
        <row r="36">
          <cell r="A36">
            <v>0.19700000000000001</v>
          </cell>
        </row>
        <row r="37">
          <cell r="A37" t="str">
            <v>HUILA</v>
          </cell>
        </row>
        <row r="38">
          <cell r="A38">
            <v>0.24199999999999999</v>
          </cell>
        </row>
        <row r="39">
          <cell r="A39" t="str">
            <v>LA GUAJIRA</v>
          </cell>
        </row>
        <row r="40">
          <cell r="A40">
            <v>0.23100000000000001</v>
          </cell>
        </row>
        <row r="41">
          <cell r="A41" t="str">
            <v>MAGDALENA</v>
          </cell>
        </row>
        <row r="42">
          <cell r="A42">
            <v>0.23100000000000001</v>
          </cell>
        </row>
        <row r="43">
          <cell r="A43" t="str">
            <v>META</v>
          </cell>
        </row>
        <row r="44">
          <cell r="A44">
            <v>0.19700000000000001</v>
          </cell>
        </row>
        <row r="45">
          <cell r="A45" t="str">
            <v>NARIÑO</v>
          </cell>
        </row>
        <row r="46">
          <cell r="A46">
            <v>0.17199999999999999</v>
          </cell>
        </row>
        <row r="47">
          <cell r="A47" t="str">
            <v>NORTE DE SANTANDER</v>
          </cell>
        </row>
        <row r="48">
          <cell r="A48">
            <v>0.19700000000000001</v>
          </cell>
        </row>
        <row r="49">
          <cell r="A49" t="str">
            <v>PUTUMAYO</v>
          </cell>
        </row>
        <row r="50">
          <cell r="A50">
            <v>0.19700000000000001</v>
          </cell>
        </row>
        <row r="51">
          <cell r="A51" t="str">
            <v>QUINDIO</v>
          </cell>
        </row>
        <row r="52">
          <cell r="A52">
            <v>0.24199999999999999</v>
          </cell>
        </row>
        <row r="53">
          <cell r="A53" t="str">
            <v>RISARALDA</v>
          </cell>
        </row>
        <row r="54">
          <cell r="A54">
            <v>0.24199999999999999</v>
          </cell>
        </row>
        <row r="55">
          <cell r="A55" t="str">
            <v>SAN ANDRES</v>
          </cell>
        </row>
        <row r="56">
          <cell r="A56">
            <v>0.23100000000000001</v>
          </cell>
        </row>
        <row r="57">
          <cell r="A57" t="str">
            <v>SANTA MARTA</v>
          </cell>
        </row>
        <row r="58">
          <cell r="A58">
            <v>0.23100000000000001</v>
          </cell>
        </row>
        <row r="59">
          <cell r="A59" t="str">
            <v>SANTAFE DE BOGOTA</v>
          </cell>
        </row>
        <row r="60">
          <cell r="A60">
            <v>0.157</v>
          </cell>
        </row>
        <row r="61">
          <cell r="A61" t="str">
            <v>SANTANDER</v>
          </cell>
        </row>
        <row r="62">
          <cell r="A62">
            <v>0.19700000000000001</v>
          </cell>
        </row>
        <row r="63">
          <cell r="A63" t="str">
            <v>SUCRE</v>
          </cell>
        </row>
        <row r="64">
          <cell r="A64">
            <v>0.23100000000000001</v>
          </cell>
        </row>
        <row r="65">
          <cell r="A65" t="str">
            <v>TOLIMA</v>
          </cell>
        </row>
        <row r="66">
          <cell r="A66">
            <v>0.24199999999999999</v>
          </cell>
        </row>
        <row r="67">
          <cell r="A67" t="str">
            <v>VALLE</v>
          </cell>
        </row>
        <row r="68">
          <cell r="A68">
            <v>0.17199999999999999</v>
          </cell>
        </row>
        <row r="69">
          <cell r="A69" t="str">
            <v>VAUPES</v>
          </cell>
        </row>
        <row r="70">
          <cell r="A70">
            <v>0.19700000000000001</v>
          </cell>
        </row>
        <row r="71">
          <cell r="A71" t="str">
            <v>VICHADA</v>
          </cell>
        </row>
        <row r="72">
          <cell r="A72">
            <v>0.19700000000000001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EVENTOS2013"/>
      <sheetName val="DENGUE"/>
      <sheetName val="CanalEndemicoDengue"/>
      <sheetName val="Malaria"/>
      <sheetName val="ERA"/>
      <sheetName val="EDA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Acumulado SIVIGILA"/>
      <sheetName val="EVENTOS2010"/>
      <sheetName val="CanalEndemicoDengue2013"/>
      <sheetName val="Inmunoprevenibles"/>
    </sheetNames>
    <sheetDataSet>
      <sheetData sheetId="0">
        <row r="9">
          <cell r="BC9">
            <v>0</v>
          </cell>
        </row>
      </sheetData>
      <sheetData sheetId="1">
        <row r="7">
          <cell r="BC7">
            <v>174</v>
          </cell>
        </row>
        <row r="8">
          <cell r="BC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0"/>
      <sheetName val="EVENTOS2011"/>
      <sheetName val="EVENTOS2012"/>
      <sheetName val="EVENTOS2013"/>
      <sheetName val="Acumulado SIVIGILA"/>
      <sheetName val="DENGUE"/>
      <sheetName val="CanalEndemicoDengue2013"/>
      <sheetName val="CanalEndemicoDengue"/>
      <sheetName val="Malaria"/>
      <sheetName val="Inmunoprevenibles"/>
      <sheetName val="MortaEDA-IRA"/>
      <sheetName val="TBC"/>
      <sheetName val="Gráfico1"/>
      <sheetName val="VIH-SIDA"/>
      <sheetName val="Influenza H1N1"/>
      <sheetName val="CongéGestacio"/>
      <sheetName val="Mortalidad Infantil "/>
      <sheetName val="BPN"/>
      <sheetName val="Leptospira"/>
      <sheetName val="Zoonosis"/>
      <sheetName val="Intoxicaciones"/>
      <sheetName val="Hoja1"/>
      <sheetName val="EVENTOS2014"/>
      <sheetName val="EVENTOS 2015"/>
      <sheetName val="ERA"/>
      <sheetName val="ERA&lt;6años"/>
      <sheetName val="EDA&lt;6años"/>
      <sheetName val="EDA"/>
      <sheetName val="Varicela"/>
      <sheetName val="SIFILIS"/>
      <sheetName val="EXPOSICION RABICA"/>
      <sheetName val="ANOMALIAS CONGENITAS"/>
      <sheetName val="MME"/>
      <sheetName val="VIF-VS"/>
      <sheetName val="ETAS"/>
      <sheetName val="Informe de compatibilidad"/>
    </sheetNames>
    <sheetDataSet>
      <sheetData sheetId="0">
        <row r="42">
          <cell r="BC42">
            <v>691</v>
          </cell>
        </row>
      </sheetData>
      <sheetData sheetId="1">
        <row r="35">
          <cell r="BC35">
            <v>0</v>
          </cell>
        </row>
        <row r="42">
          <cell r="BC42">
            <v>691</v>
          </cell>
        </row>
        <row r="43">
          <cell r="BC43">
            <v>8</v>
          </cell>
        </row>
        <row r="48">
          <cell r="BC48">
            <v>43</v>
          </cell>
        </row>
      </sheetData>
      <sheetData sheetId="2">
        <row r="35">
          <cell r="BC35">
            <v>0</v>
          </cell>
        </row>
        <row r="37">
          <cell r="BC37">
            <v>1</v>
          </cell>
        </row>
        <row r="38">
          <cell r="BC38">
            <v>0</v>
          </cell>
        </row>
        <row r="39">
          <cell r="BC39">
            <v>27</v>
          </cell>
        </row>
        <row r="41">
          <cell r="BC41">
            <v>0</v>
          </cell>
        </row>
        <row r="43">
          <cell r="BC43">
            <v>0</v>
          </cell>
        </row>
        <row r="44">
          <cell r="BC44">
            <v>656</v>
          </cell>
        </row>
        <row r="45">
          <cell r="BC45">
            <v>10</v>
          </cell>
        </row>
        <row r="46">
          <cell r="BC46">
            <v>1</v>
          </cell>
        </row>
        <row r="47">
          <cell r="BC47">
            <v>1</v>
          </cell>
        </row>
        <row r="50">
          <cell r="BC50">
            <v>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Q22" sqref="Q22"/>
    </sheetView>
  </sheetViews>
  <sheetFormatPr baseColWidth="10" defaultColWidth="11.42578125" defaultRowHeight="16.5" x14ac:dyDescent="0.3"/>
  <cols>
    <col min="1" max="1" width="18" style="118" customWidth="1"/>
    <col min="2" max="4" width="8.42578125" style="118" customWidth="1"/>
    <col min="5" max="8" width="8.42578125" style="118" bestFit="1" customWidth="1"/>
    <col min="9" max="9" width="7" style="118" bestFit="1" customWidth="1"/>
    <col min="10" max="11" width="8.42578125" style="118" bestFit="1" customWidth="1"/>
    <col min="12" max="13" width="7" style="118" bestFit="1" customWidth="1"/>
    <col min="14" max="15" width="7.42578125" style="118" bestFit="1" customWidth="1"/>
    <col min="16" max="16" width="7.42578125" style="118" customWidth="1"/>
    <col min="17" max="17" width="8.42578125" style="118" customWidth="1"/>
    <col min="18" max="16384" width="11.42578125" style="118"/>
  </cols>
  <sheetData>
    <row r="1" spans="1:19" ht="20.25" x14ac:dyDescent="0.3">
      <c r="A1" s="536" t="s">
        <v>200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9" x14ac:dyDescent="0.3">
      <c r="A2" s="121" t="s">
        <v>81</v>
      </c>
      <c r="B2" s="122">
        <v>1998</v>
      </c>
      <c r="C2" s="122">
        <v>1999</v>
      </c>
      <c r="D2" s="122">
        <v>2000</v>
      </c>
      <c r="E2" s="122">
        <v>2001</v>
      </c>
      <c r="F2" s="122">
        <v>2002</v>
      </c>
      <c r="G2" s="122">
        <v>2003</v>
      </c>
      <c r="H2" s="122">
        <v>2004</v>
      </c>
      <c r="I2" s="122">
        <v>2005</v>
      </c>
      <c r="J2" s="122">
        <v>2006</v>
      </c>
      <c r="K2" s="122">
        <v>2007</v>
      </c>
      <c r="L2" s="122">
        <v>2008</v>
      </c>
      <c r="M2" s="122">
        <v>2009</v>
      </c>
      <c r="N2" s="122">
        <v>2010</v>
      </c>
      <c r="O2" s="122">
        <v>2011</v>
      </c>
      <c r="P2" s="122">
        <v>2012</v>
      </c>
      <c r="Q2" s="122">
        <v>2013</v>
      </c>
      <c r="R2" s="122">
        <v>2014</v>
      </c>
      <c r="S2" s="197" t="s">
        <v>202</v>
      </c>
    </row>
    <row r="3" spans="1:19" x14ac:dyDescent="0.3">
      <c r="A3" s="123" t="s">
        <v>82</v>
      </c>
      <c r="B3" s="124">
        <v>5268</v>
      </c>
      <c r="C3" s="125">
        <v>1775</v>
      </c>
      <c r="D3" s="125">
        <v>1244</v>
      </c>
      <c r="E3" s="125">
        <v>1593</v>
      </c>
      <c r="F3" s="124">
        <v>5428</v>
      </c>
      <c r="G3" s="124">
        <v>2804</v>
      </c>
      <c r="H3" s="124">
        <v>1379</v>
      </c>
      <c r="I3" s="124">
        <v>2989</v>
      </c>
      <c r="J3" s="124">
        <v>835</v>
      </c>
      <c r="K3" s="124">
        <v>716</v>
      </c>
      <c r="L3" s="124">
        <v>199</v>
      </c>
      <c r="M3" s="124">
        <v>307</v>
      </c>
      <c r="N3" s="124">
        <f>+N5+N7</f>
        <v>7649</v>
      </c>
      <c r="O3" s="124">
        <f>+O5+O7</f>
        <v>405</v>
      </c>
      <c r="P3" s="124">
        <f>+P5+P7</f>
        <v>178</v>
      </c>
      <c r="Q3" s="124" t="e">
        <f>+Q5+Q7</f>
        <v>#REF!</v>
      </c>
      <c r="R3" s="124">
        <v>317</v>
      </c>
      <c r="S3" s="198">
        <v>41912</v>
      </c>
    </row>
    <row r="4" spans="1:19" x14ac:dyDescent="0.3">
      <c r="A4" s="126" t="s">
        <v>83</v>
      </c>
      <c r="B4" s="127">
        <v>1241.0648183902019</v>
      </c>
      <c r="C4" s="127">
        <v>415.42393243755703</v>
      </c>
      <c r="D4" s="127">
        <v>289.30537434557482</v>
      </c>
      <c r="E4" s="127">
        <v>368.36317827589619</v>
      </c>
      <c r="F4" s="127">
        <v>1247.7217052706908</v>
      </c>
      <c r="G4" s="127">
        <v>640.52793851561034</v>
      </c>
      <c r="H4" s="127">
        <v>312.96219321969227</v>
      </c>
      <c r="I4" s="127">
        <v>673.87510878044156</v>
      </c>
      <c r="J4" s="127">
        <v>187.10687948300242</v>
      </c>
      <c r="K4" s="127">
        <v>159.47577905922654</v>
      </c>
      <c r="L4" s="128">
        <f t="shared" ref="L4:Q4" si="0">+L3/L12*100000</f>
        <v>44.061154225110428</v>
      </c>
      <c r="M4" s="128">
        <f t="shared" si="0"/>
        <v>67.577830069272778</v>
      </c>
      <c r="N4" s="129">
        <f t="shared" si="0"/>
        <v>1674.1264404294204</v>
      </c>
      <c r="O4" s="129">
        <f t="shared" si="0"/>
        <v>88.144844832426855</v>
      </c>
      <c r="P4" s="129">
        <f t="shared" si="0"/>
        <v>38.510717013299178</v>
      </c>
      <c r="Q4" s="129" t="e">
        <f t="shared" si="0"/>
        <v>#REF!</v>
      </c>
      <c r="R4" s="129">
        <f>+R3/R12*100000</f>
        <v>67.853205903442955</v>
      </c>
    </row>
    <row r="5" spans="1:19" x14ac:dyDescent="0.3">
      <c r="A5" s="123" t="s">
        <v>84</v>
      </c>
      <c r="B5" s="125">
        <v>5077</v>
      </c>
      <c r="C5" s="125">
        <v>1737</v>
      </c>
      <c r="D5" s="125">
        <v>1238</v>
      </c>
      <c r="E5" s="130">
        <v>1568</v>
      </c>
      <c r="F5" s="130">
        <v>5139</v>
      </c>
      <c r="G5" s="130">
        <v>2690</v>
      </c>
      <c r="H5" s="130">
        <v>1338</v>
      </c>
      <c r="I5" s="125">
        <v>2977</v>
      </c>
      <c r="J5" s="125">
        <v>832</v>
      </c>
      <c r="K5" s="125">
        <v>668</v>
      </c>
      <c r="L5" s="125">
        <v>198</v>
      </c>
      <c r="M5" s="125">
        <v>305</v>
      </c>
      <c r="N5" s="125">
        <v>7360</v>
      </c>
      <c r="O5" s="125">
        <v>400</v>
      </c>
      <c r="P5" s="125">
        <f>[4]EVENTOS2012!BC7</f>
        <v>174</v>
      </c>
      <c r="Q5" s="125" t="e">
        <f>#REF!</f>
        <v>#REF!</v>
      </c>
      <c r="R5" s="125">
        <v>317</v>
      </c>
    </row>
    <row r="6" spans="1:19" x14ac:dyDescent="0.3">
      <c r="A6" s="123" t="s">
        <v>85</v>
      </c>
      <c r="B6" s="127">
        <v>1196.0679732283704</v>
      </c>
      <c r="C6" s="127">
        <v>406.53034965861212</v>
      </c>
      <c r="D6" s="127">
        <v>287.91001080371518</v>
      </c>
      <c r="E6" s="131">
        <v>362.5822118873856</v>
      </c>
      <c r="F6" s="127">
        <v>1181.28994903944</v>
      </c>
      <c r="G6" s="127">
        <v>614.48650306954062</v>
      </c>
      <c r="H6" s="127">
        <v>303.65729842490811</v>
      </c>
      <c r="I6" s="127">
        <v>671.16968847085138</v>
      </c>
      <c r="J6" s="127">
        <v>186.43463919743473</v>
      </c>
      <c r="K6" s="127">
        <v>148.78466537927838</v>
      </c>
      <c r="L6" s="129">
        <f t="shared" ref="L6:Q6" si="1">+L5/L12*100000</f>
        <v>43.839741389808367</v>
      </c>
      <c r="M6" s="129">
        <f t="shared" si="1"/>
        <v>67.137583619310092</v>
      </c>
      <c r="N6" s="129">
        <f t="shared" si="1"/>
        <v>1610.8733954190789</v>
      </c>
      <c r="O6" s="129">
        <f t="shared" si="1"/>
        <v>87.056636871532703</v>
      </c>
      <c r="P6" s="129">
        <f t="shared" si="1"/>
        <v>37.645307642213808</v>
      </c>
      <c r="Q6" s="129" t="e">
        <f t="shared" si="1"/>
        <v>#REF!</v>
      </c>
      <c r="R6" s="129">
        <f>+R5/R12*100000</f>
        <v>67.853205903442955</v>
      </c>
    </row>
    <row r="7" spans="1:19" x14ac:dyDescent="0.3">
      <c r="A7" s="123" t="s">
        <v>86</v>
      </c>
      <c r="B7" s="125">
        <v>191</v>
      </c>
      <c r="C7" s="125">
        <v>0</v>
      </c>
      <c r="D7" s="125">
        <v>0</v>
      </c>
      <c r="E7" s="130">
        <v>0</v>
      </c>
      <c r="F7" s="130">
        <v>20</v>
      </c>
      <c r="G7" s="130">
        <v>2</v>
      </c>
      <c r="H7" s="130">
        <v>2</v>
      </c>
      <c r="I7" s="125">
        <v>3</v>
      </c>
      <c r="J7" s="125">
        <v>3</v>
      </c>
      <c r="K7" s="125">
        <v>2</v>
      </c>
      <c r="L7" s="125">
        <v>1</v>
      </c>
      <c r="M7" s="125">
        <v>2</v>
      </c>
      <c r="N7" s="125">
        <v>289</v>
      </c>
      <c r="O7" s="125">
        <v>5</v>
      </c>
      <c r="P7" s="125">
        <f>[4]EVENTOS2012!BC8</f>
        <v>4</v>
      </c>
      <c r="Q7" s="125" t="e">
        <f>#REF!</f>
        <v>#REF!</v>
      </c>
      <c r="R7" s="125">
        <v>12</v>
      </c>
    </row>
    <row r="8" spans="1:19" x14ac:dyDescent="0.3">
      <c r="A8" s="123" t="s">
        <v>85</v>
      </c>
      <c r="B8" s="127">
        <v>44.996845161831544</v>
      </c>
      <c r="C8" s="127">
        <v>0</v>
      </c>
      <c r="D8" s="127">
        <v>0</v>
      </c>
      <c r="E8" s="131">
        <v>0</v>
      </c>
      <c r="F8" s="131">
        <v>4.5973533724049034</v>
      </c>
      <c r="G8" s="131">
        <v>0.45686728852753938</v>
      </c>
      <c r="H8" s="131">
        <v>0</v>
      </c>
      <c r="I8" s="131">
        <v>0.67635507739756595</v>
      </c>
      <c r="J8" s="131">
        <v>0.67224028556767323</v>
      </c>
      <c r="K8" s="131">
        <v>0.44546306999783952</v>
      </c>
      <c r="L8" s="128">
        <f t="shared" ref="L8:Q8" si="2">+L7/L12*100000</f>
        <v>0.22141283530206249</v>
      </c>
      <c r="M8" s="128">
        <f t="shared" si="2"/>
        <v>0.44024644996268913</v>
      </c>
      <c r="N8" s="128">
        <f t="shared" si="2"/>
        <v>63.253045010341545</v>
      </c>
      <c r="O8" s="128">
        <f t="shared" si="2"/>
        <v>1.0882079608941588</v>
      </c>
      <c r="P8" s="128">
        <f t="shared" si="2"/>
        <v>0.86540937108537475</v>
      </c>
      <c r="Q8" s="128" t="e">
        <f t="shared" si="2"/>
        <v>#REF!</v>
      </c>
      <c r="R8" s="128">
        <f>+R7/R12*100000</f>
        <v>2.5685756177959482</v>
      </c>
    </row>
    <row r="9" spans="1:19" x14ac:dyDescent="0.3">
      <c r="A9" s="121" t="s">
        <v>87</v>
      </c>
      <c r="B9" s="127"/>
      <c r="C9" s="127"/>
      <c r="D9" s="127"/>
      <c r="E9" s="131"/>
      <c r="F9" s="132">
        <v>1</v>
      </c>
      <c r="G9" s="132">
        <v>0</v>
      </c>
      <c r="H9" s="132">
        <v>1</v>
      </c>
      <c r="I9" s="132">
        <v>2</v>
      </c>
      <c r="J9" s="132">
        <v>0</v>
      </c>
      <c r="K9" s="132">
        <v>0</v>
      </c>
      <c r="L9" s="133">
        <v>0</v>
      </c>
      <c r="M9" s="133">
        <v>1</v>
      </c>
      <c r="N9" s="133">
        <v>9</v>
      </c>
      <c r="O9" s="133">
        <f>[4]EVENTOS2011!BC9</f>
        <v>0</v>
      </c>
      <c r="P9" s="133">
        <f>[4]EVENTOS2011!BD9</f>
        <v>0</v>
      </c>
      <c r="Q9" s="133">
        <v>1</v>
      </c>
      <c r="R9" s="133">
        <v>1</v>
      </c>
    </row>
    <row r="10" spans="1:19" x14ac:dyDescent="0.3">
      <c r="A10" s="123" t="s">
        <v>88</v>
      </c>
      <c r="B10" s="127"/>
      <c r="C10" s="127"/>
      <c r="D10" s="127"/>
      <c r="E10" s="131"/>
      <c r="F10" s="131">
        <f>+F9/F12*100000</f>
        <v>0.22986766862024519</v>
      </c>
      <c r="G10" s="131">
        <f t="shared" ref="G10:N10" si="3">+G9/G12*100000</f>
        <v>0</v>
      </c>
      <c r="H10" s="131">
        <f t="shared" si="3"/>
        <v>0.22694865353132146</v>
      </c>
      <c r="I10" s="131">
        <f t="shared" si="3"/>
        <v>0.45090338493171067</v>
      </c>
      <c r="J10" s="131">
        <f t="shared" si="3"/>
        <v>0</v>
      </c>
      <c r="K10" s="131">
        <f t="shared" si="3"/>
        <v>0</v>
      </c>
      <c r="L10" s="131">
        <f t="shared" si="3"/>
        <v>0</v>
      </c>
      <c r="M10" s="131">
        <f t="shared" si="3"/>
        <v>0.22012322498134457</v>
      </c>
      <c r="N10" s="131">
        <f t="shared" si="3"/>
        <v>1.9698180107026779</v>
      </c>
      <c r="O10" s="131">
        <f>+O9/O12*100000</f>
        <v>0</v>
      </c>
      <c r="P10" s="131">
        <f>+P9/P12*100000</f>
        <v>0</v>
      </c>
      <c r="Q10" s="131">
        <f>+Q9/Q12*100000</f>
        <v>0.21518379924212266</v>
      </c>
      <c r="R10" s="131">
        <f>+R9/R12*100000</f>
        <v>0.21404796814966234</v>
      </c>
    </row>
    <row r="11" spans="1:19" x14ac:dyDescent="0.3">
      <c r="A11" s="123" t="s">
        <v>89</v>
      </c>
      <c r="B11" s="127"/>
      <c r="C11" s="127"/>
      <c r="D11" s="127"/>
      <c r="E11" s="131"/>
      <c r="F11" s="127">
        <f>+F9/F7*100</f>
        <v>5</v>
      </c>
      <c r="G11" s="127">
        <f t="shared" ref="G11:N11" si="4">+G9/G7*100</f>
        <v>0</v>
      </c>
      <c r="H11" s="127">
        <f t="shared" si="4"/>
        <v>50</v>
      </c>
      <c r="I11" s="127">
        <f t="shared" si="4"/>
        <v>66.666666666666657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v>0</v>
      </c>
      <c r="N11" s="134">
        <f t="shared" si="4"/>
        <v>3.1141868512110724</v>
      </c>
      <c r="O11" s="134">
        <f>+O9/O7*100</f>
        <v>0</v>
      </c>
      <c r="P11" s="134">
        <f>+P9/P7*100</f>
        <v>0</v>
      </c>
      <c r="Q11" s="134" t="e">
        <f>+Q9/Q3*100</f>
        <v>#REF!</v>
      </c>
      <c r="R11" s="134">
        <f>+R9/R3*100</f>
        <v>0.31545741324921134</v>
      </c>
    </row>
    <row r="12" spans="1:19" s="119" customFormat="1" x14ac:dyDescent="0.3">
      <c r="A12" s="121" t="s">
        <v>90</v>
      </c>
      <c r="B12" s="135">
        <v>424474.20327595598</v>
      </c>
      <c r="C12" s="135">
        <v>427274.37237063918</v>
      </c>
      <c r="D12" s="135">
        <v>429995.46856466064</v>
      </c>
      <c r="E12" s="135">
        <v>432453.64736398187</v>
      </c>
      <c r="F12" s="135">
        <v>435032.90654244134</v>
      </c>
      <c r="G12" s="135">
        <v>437763.88684904552</v>
      </c>
      <c r="H12" s="135">
        <v>440628.30267551634</v>
      </c>
      <c r="I12" s="136">
        <v>443554</v>
      </c>
      <c r="J12" s="135">
        <v>446269</v>
      </c>
      <c r="K12" s="137">
        <v>448971</v>
      </c>
      <c r="L12" s="138">
        <v>451645</v>
      </c>
      <c r="M12" s="138">
        <v>454291</v>
      </c>
      <c r="N12" s="139">
        <v>456895</v>
      </c>
      <c r="O12" s="139">
        <v>459471</v>
      </c>
      <c r="P12" s="140">
        <v>462209</v>
      </c>
      <c r="Q12" s="140">
        <v>464719</v>
      </c>
      <c r="R12" s="140">
        <v>467185</v>
      </c>
    </row>
    <row r="13" spans="1:19" x14ac:dyDescent="0.3">
      <c r="B13" s="115">
        <v>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9" x14ac:dyDescent="0.3">
      <c r="B14" s="141"/>
      <c r="C14" s="141"/>
      <c r="D14" s="141"/>
      <c r="E14" s="116"/>
      <c r="F14" s="116"/>
      <c r="G14" s="116"/>
      <c r="H14" s="116"/>
      <c r="I14" s="141"/>
      <c r="J14" s="141"/>
      <c r="K14" s="141"/>
      <c r="L14" s="141"/>
      <c r="M14" s="141"/>
      <c r="N14" s="141"/>
    </row>
    <row r="15" spans="1:19" x14ac:dyDescent="0.3">
      <c r="B15" s="141"/>
      <c r="C15" s="141"/>
      <c r="D15" s="141"/>
      <c r="E15" s="116"/>
      <c r="F15" s="116"/>
      <c r="G15" s="116"/>
      <c r="H15" s="116"/>
      <c r="I15" s="141"/>
      <c r="J15" s="141"/>
      <c r="K15" s="141"/>
      <c r="L15" s="141"/>
      <c r="M15" s="141"/>
      <c r="N15" s="141"/>
    </row>
    <row r="16" spans="1:19" x14ac:dyDescent="0.3">
      <c r="B16" s="141"/>
      <c r="C16" s="141"/>
      <c r="D16" s="141"/>
      <c r="E16" s="116"/>
      <c r="F16" s="116"/>
      <c r="G16" s="116"/>
      <c r="H16" s="116"/>
      <c r="I16" s="141"/>
      <c r="J16" s="141"/>
      <c r="K16" s="141"/>
      <c r="L16" s="141"/>
      <c r="M16" s="141"/>
      <c r="N16" s="141"/>
    </row>
    <row r="17" spans="2:14" x14ac:dyDescent="0.3">
      <c r="B17" s="141"/>
      <c r="C17" s="141"/>
      <c r="D17" s="141"/>
      <c r="E17" s="116"/>
      <c r="F17" s="116"/>
      <c r="G17" s="116"/>
      <c r="H17" s="116"/>
      <c r="I17" s="141"/>
      <c r="J17" s="141"/>
      <c r="K17" s="141"/>
      <c r="L17" s="141"/>
      <c r="M17" s="141"/>
      <c r="N17" s="141"/>
    </row>
    <row r="18" spans="2:14" x14ac:dyDescent="0.3">
      <c r="B18" s="141"/>
      <c r="C18" s="141"/>
      <c r="D18" s="141"/>
      <c r="E18" s="116"/>
      <c r="F18" s="116"/>
      <c r="G18" s="116"/>
      <c r="H18" s="116"/>
      <c r="I18" s="141"/>
      <c r="J18" s="141"/>
      <c r="K18" s="141"/>
      <c r="L18" s="141"/>
      <c r="M18" s="141"/>
      <c r="N18" s="141"/>
    </row>
    <row r="19" spans="2:14" x14ac:dyDescent="0.3">
      <c r="B19" s="141"/>
      <c r="C19" s="141"/>
      <c r="D19" s="141"/>
      <c r="E19" s="116"/>
      <c r="F19" s="116"/>
      <c r="G19" s="116"/>
      <c r="H19" s="116"/>
      <c r="I19" s="141"/>
      <c r="J19" s="141"/>
      <c r="K19" s="141"/>
      <c r="L19" s="141"/>
      <c r="M19" s="141"/>
      <c r="N19" s="141"/>
    </row>
    <row r="20" spans="2:14" x14ac:dyDescent="0.3">
      <c r="B20" s="141"/>
      <c r="C20" s="141"/>
      <c r="D20" s="141"/>
      <c r="E20" s="116"/>
      <c r="F20" s="116"/>
      <c r="G20" s="116"/>
      <c r="H20" s="116"/>
      <c r="I20" s="141"/>
      <c r="J20" s="141"/>
      <c r="K20" s="141"/>
      <c r="L20" s="141"/>
      <c r="M20" s="141"/>
      <c r="N20" s="141"/>
    </row>
    <row r="21" spans="2:14" x14ac:dyDescent="0.3">
      <c r="B21" s="141"/>
      <c r="C21" s="141"/>
      <c r="D21" s="141"/>
      <c r="E21" s="116"/>
      <c r="F21" s="116"/>
      <c r="G21" s="116"/>
      <c r="H21" s="116"/>
      <c r="I21" s="141"/>
      <c r="J21" s="141"/>
      <c r="K21" s="115"/>
      <c r="L21" s="115"/>
      <c r="M21" s="114"/>
      <c r="N21" s="115"/>
    </row>
    <row r="22" spans="2:14" x14ac:dyDescent="0.3">
      <c r="B22" s="141"/>
      <c r="C22" s="141"/>
      <c r="D22" s="141"/>
      <c r="E22" s="116"/>
      <c r="F22" s="116"/>
      <c r="G22" s="116"/>
      <c r="H22" s="116"/>
      <c r="I22" s="141"/>
      <c r="J22" s="141"/>
      <c r="K22" s="117"/>
      <c r="L22" s="117"/>
      <c r="M22" s="117"/>
      <c r="N22" s="117"/>
    </row>
    <row r="23" spans="2:14" x14ac:dyDescent="0.3">
      <c r="B23" s="141"/>
      <c r="C23" s="141"/>
      <c r="D23" s="141"/>
      <c r="E23" s="116"/>
      <c r="F23" s="116"/>
      <c r="G23" s="116"/>
      <c r="H23" s="116"/>
      <c r="I23" s="141"/>
      <c r="J23" s="141"/>
      <c r="K23" s="117"/>
      <c r="L23" s="117"/>
      <c r="M23" s="117"/>
      <c r="N23" s="117"/>
    </row>
    <row r="24" spans="2:14" x14ac:dyDescent="0.3">
      <c r="B24" s="141"/>
      <c r="C24" s="141"/>
      <c r="D24" s="141"/>
      <c r="E24" s="116"/>
      <c r="F24" s="116"/>
      <c r="G24" s="116"/>
      <c r="H24" s="116"/>
      <c r="I24" s="141"/>
      <c r="J24" s="141"/>
      <c r="K24" s="141"/>
      <c r="L24" s="141"/>
      <c r="M24" s="141"/>
      <c r="N24" s="141"/>
    </row>
    <row r="25" spans="2:14" x14ac:dyDescent="0.3">
      <c r="B25" s="141"/>
      <c r="C25" s="116"/>
      <c r="D25" s="116"/>
      <c r="E25" s="116"/>
      <c r="F25" s="116"/>
      <c r="G25" s="116"/>
      <c r="H25" s="116"/>
      <c r="I25" s="141"/>
      <c r="J25" s="141"/>
      <c r="K25" s="141"/>
      <c r="L25" s="141"/>
      <c r="M25" s="141"/>
      <c r="N25" s="141"/>
    </row>
    <row r="26" spans="2:14" x14ac:dyDescent="0.3">
      <c r="B26" s="141"/>
      <c r="C26" s="116"/>
      <c r="D26" s="116"/>
      <c r="E26" s="116"/>
      <c r="F26" s="116"/>
      <c r="G26" s="116"/>
      <c r="H26" s="116"/>
      <c r="I26" s="141"/>
      <c r="J26" s="141"/>
      <c r="K26" s="142"/>
      <c r="L26" s="142"/>
      <c r="M26" s="142"/>
      <c r="N26" s="142"/>
    </row>
    <row r="27" spans="2:14" x14ac:dyDescent="0.3">
      <c r="B27" s="141"/>
      <c r="C27" s="116"/>
      <c r="D27" s="116"/>
      <c r="E27" s="116"/>
      <c r="F27" s="116"/>
      <c r="G27" s="116"/>
      <c r="H27" s="116"/>
      <c r="I27" s="141"/>
      <c r="J27" s="141"/>
      <c r="K27" s="143"/>
      <c r="L27" s="143"/>
      <c r="M27" s="143"/>
      <c r="N27" s="143"/>
    </row>
    <row r="28" spans="2:14" x14ac:dyDescent="0.3">
      <c r="B28" s="141"/>
      <c r="C28" s="116"/>
      <c r="D28" s="116"/>
      <c r="E28" s="116"/>
      <c r="F28" s="116"/>
      <c r="G28" s="116"/>
      <c r="H28" s="116"/>
      <c r="I28" s="141"/>
      <c r="J28" s="141"/>
      <c r="K28" s="143"/>
      <c r="L28" s="143"/>
      <c r="M28" s="143"/>
      <c r="N28" s="143"/>
    </row>
    <row r="29" spans="2:14" x14ac:dyDescent="0.3">
      <c r="B29" s="141"/>
      <c r="C29" s="116"/>
      <c r="D29" s="116"/>
      <c r="E29" s="116"/>
      <c r="F29" s="116"/>
      <c r="G29" s="116"/>
      <c r="H29" s="116"/>
      <c r="I29" s="141"/>
      <c r="J29" s="141"/>
      <c r="K29" s="141"/>
      <c r="L29" s="141"/>
      <c r="M29" s="141"/>
      <c r="N29" s="141"/>
    </row>
    <row r="30" spans="2:14" x14ac:dyDescent="0.3">
      <c r="B30" s="141"/>
      <c r="C30" s="116"/>
      <c r="D30" s="116"/>
      <c r="E30" s="116"/>
      <c r="F30" s="116"/>
      <c r="G30" s="116"/>
      <c r="H30" s="116"/>
      <c r="I30" s="141"/>
      <c r="J30" s="141"/>
      <c r="K30" s="141"/>
      <c r="L30" s="141"/>
      <c r="M30" s="141"/>
      <c r="N30" s="141"/>
    </row>
    <row r="31" spans="2:14" x14ac:dyDescent="0.3">
      <c r="B31" s="141"/>
      <c r="C31" s="116"/>
      <c r="D31" s="116"/>
      <c r="E31" s="116"/>
      <c r="F31" s="116"/>
      <c r="G31" s="116"/>
      <c r="H31" s="116"/>
      <c r="I31" s="141"/>
      <c r="J31" s="141"/>
      <c r="K31" s="117"/>
      <c r="L31" s="144"/>
      <c r="M31" s="144"/>
      <c r="N31" s="144"/>
    </row>
    <row r="32" spans="2:14" x14ac:dyDescent="0.3">
      <c r="B32" s="141"/>
      <c r="C32" s="116"/>
      <c r="D32" s="116"/>
      <c r="E32" s="116"/>
      <c r="F32" s="116"/>
      <c r="G32" s="116"/>
      <c r="H32" s="116"/>
      <c r="I32" s="141"/>
      <c r="J32" s="145"/>
      <c r="K32" s="141"/>
      <c r="L32" s="141"/>
      <c r="M32" s="141"/>
      <c r="N32" s="141"/>
    </row>
    <row r="33" spans="2:14" x14ac:dyDescent="0.3">
      <c r="B33" s="141"/>
      <c r="C33" s="116"/>
      <c r="D33" s="116"/>
      <c r="E33" s="116"/>
      <c r="F33" s="116"/>
      <c r="G33" s="116"/>
      <c r="H33" s="116"/>
      <c r="I33" s="141"/>
      <c r="J33" s="141"/>
      <c r="K33" s="141"/>
      <c r="L33" s="141"/>
      <c r="M33" s="141"/>
      <c r="N33" s="141"/>
    </row>
    <row r="34" spans="2:14" x14ac:dyDescent="0.3">
      <c r="B34" s="141"/>
      <c r="C34" s="116"/>
      <c r="D34" s="116"/>
      <c r="E34" s="116"/>
      <c r="F34" s="116"/>
      <c r="G34" s="116"/>
      <c r="H34" s="116"/>
      <c r="I34" s="141"/>
      <c r="J34" s="141"/>
      <c r="K34" s="117"/>
      <c r="L34" s="144"/>
      <c r="M34" s="144"/>
      <c r="N34" s="144"/>
    </row>
  </sheetData>
  <mergeCells count="1">
    <mergeCell ref="A1:O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3"/>
  <sheetViews>
    <sheetView zoomScale="62" zoomScaleNormal="62" zoomScalePageLayoutView="62" workbookViewId="0">
      <selection activeCell="S58" sqref="S58"/>
    </sheetView>
  </sheetViews>
  <sheetFormatPr baseColWidth="10" defaultColWidth="11.42578125" defaultRowHeight="16.5" x14ac:dyDescent="0.3"/>
  <cols>
    <col min="1" max="1" width="38" style="118" customWidth="1"/>
    <col min="2" max="26" width="5.42578125" style="118" customWidth="1"/>
    <col min="27" max="27" width="4.42578125" style="118" customWidth="1"/>
    <col min="28" max="29" width="5.42578125" style="118" customWidth="1"/>
    <col min="30" max="31" width="4.42578125" style="118" customWidth="1"/>
    <col min="32" max="32" width="3.85546875" style="118" customWidth="1"/>
    <col min="33" max="36" width="4.42578125" style="118" customWidth="1"/>
    <col min="37" max="37" width="4.140625" style="118" customWidth="1"/>
    <col min="38" max="41" width="5.42578125" style="118" customWidth="1"/>
    <col min="42" max="42" width="3.85546875" style="118" customWidth="1"/>
    <col min="43" max="44" width="4.42578125" style="118" customWidth="1"/>
    <col min="45" max="46" width="5.42578125" style="118" customWidth="1"/>
    <col min="47" max="47" width="4.42578125" style="118" customWidth="1"/>
    <col min="48" max="48" width="3.85546875" style="118" customWidth="1"/>
    <col min="49" max="49" width="5.42578125" style="118" customWidth="1"/>
    <col min="50" max="50" width="4.42578125" style="118" customWidth="1"/>
    <col min="51" max="51" width="4.85546875" style="118" customWidth="1"/>
    <col min="52" max="53" width="4.42578125" style="118" customWidth="1"/>
    <col min="54" max="54" width="10" style="118" customWidth="1"/>
    <col min="55" max="60" width="4.42578125" style="118" customWidth="1"/>
    <col min="61" max="70" width="3.85546875" style="118" customWidth="1"/>
    <col min="71" max="71" width="5.42578125" style="118" customWidth="1"/>
    <col min="72" max="75" width="6.140625" style="118" customWidth="1"/>
    <col min="76" max="87" width="5.85546875" style="118" customWidth="1"/>
    <col min="88" max="16384" width="11.42578125" style="118"/>
  </cols>
  <sheetData>
    <row r="1" s="278" customFormat="1" x14ac:dyDescent="0.3"/>
    <row r="2" s="278" customFormat="1" x14ac:dyDescent="0.3"/>
    <row r="3" s="278" customFormat="1" x14ac:dyDescent="0.3"/>
    <row r="4" s="278" customFormat="1" x14ac:dyDescent="0.3"/>
    <row r="5" s="278" customFormat="1" x14ac:dyDescent="0.3"/>
    <row r="6" s="278" customFormat="1" x14ac:dyDescent="0.3"/>
    <row r="7" s="278" customFormat="1" x14ac:dyDescent="0.3"/>
    <row r="8" s="278" customFormat="1" x14ac:dyDescent="0.3"/>
    <row r="9" s="278" customFormat="1" x14ac:dyDescent="0.3"/>
    <row r="10" s="278" customFormat="1" x14ac:dyDescent="0.3"/>
    <row r="11" s="278" customFormat="1" x14ac:dyDescent="0.3"/>
    <row r="12" s="278" customFormat="1" x14ac:dyDescent="0.3"/>
    <row r="13" s="278" customFormat="1" x14ac:dyDescent="0.3"/>
    <row r="14" s="278" customFormat="1" x14ac:dyDescent="0.3"/>
    <row r="15" s="278" customFormat="1" x14ac:dyDescent="0.3"/>
    <row r="16" s="278" customFormat="1" x14ac:dyDescent="0.3"/>
    <row r="17" spans="1:78" s="278" customFormat="1" x14ac:dyDescent="0.3"/>
    <row r="18" spans="1:78" s="278" customFormat="1" x14ac:dyDescent="0.3"/>
    <row r="19" spans="1:78" s="278" customFormat="1" x14ac:dyDescent="0.3"/>
    <row r="20" spans="1:78" s="278" customFormat="1" x14ac:dyDescent="0.3"/>
    <row r="21" spans="1:78" s="278" customFormat="1" x14ac:dyDescent="0.3"/>
    <row r="22" spans="1:78" s="278" customFormat="1" x14ac:dyDescent="0.3"/>
    <row r="23" spans="1:78" s="278" customFormat="1" x14ac:dyDescent="0.3"/>
    <row r="24" spans="1:78" s="278" customFormat="1" x14ac:dyDescent="0.3"/>
    <row r="25" spans="1:78" s="278" customFormat="1" x14ac:dyDescent="0.3"/>
    <row r="26" spans="1:78" s="278" customFormat="1" x14ac:dyDescent="0.3"/>
    <row r="28" spans="1:78" x14ac:dyDescent="0.3">
      <c r="A28" s="279" t="s">
        <v>226</v>
      </c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</row>
    <row r="29" spans="1:78" s="281" customFormat="1" x14ac:dyDescent="0.3">
      <c r="A29" s="281" t="s">
        <v>227</v>
      </c>
      <c r="B29" s="281">
        <v>1</v>
      </c>
      <c r="C29" s="281">
        <v>2</v>
      </c>
      <c r="D29" s="281">
        <v>3</v>
      </c>
      <c r="E29" s="281">
        <v>4</v>
      </c>
      <c r="F29" s="281">
        <v>5</v>
      </c>
      <c r="G29" s="281">
        <v>6</v>
      </c>
      <c r="H29" s="281">
        <v>7</v>
      </c>
      <c r="I29" s="281">
        <v>8</v>
      </c>
      <c r="J29" s="281">
        <v>9</v>
      </c>
      <c r="K29" s="281">
        <v>10</v>
      </c>
      <c r="L29" s="281">
        <v>11</v>
      </c>
      <c r="M29" s="281">
        <v>12</v>
      </c>
      <c r="N29" s="281">
        <v>13</v>
      </c>
      <c r="O29" s="281">
        <v>14</v>
      </c>
      <c r="P29" s="281">
        <v>15</v>
      </c>
      <c r="Q29" s="281">
        <v>16</v>
      </c>
      <c r="R29" s="281">
        <v>17</v>
      </c>
      <c r="S29" s="281">
        <v>18</v>
      </c>
      <c r="T29" s="281">
        <v>19</v>
      </c>
      <c r="U29" s="281">
        <v>20</v>
      </c>
      <c r="V29" s="281">
        <v>21</v>
      </c>
      <c r="W29" s="281">
        <v>22</v>
      </c>
      <c r="X29" s="281">
        <v>23</v>
      </c>
      <c r="Y29" s="281">
        <v>24</v>
      </c>
      <c r="Z29" s="281">
        <v>25</v>
      </c>
      <c r="AA29" s="281">
        <v>26</v>
      </c>
      <c r="AB29" s="281">
        <v>27</v>
      </c>
      <c r="AC29" s="281">
        <v>28</v>
      </c>
      <c r="AD29" s="281">
        <v>29</v>
      </c>
      <c r="AE29" s="281">
        <v>30</v>
      </c>
      <c r="AF29" s="281">
        <v>31</v>
      </c>
      <c r="AG29" s="281">
        <v>32</v>
      </c>
      <c r="AH29" s="281">
        <v>33</v>
      </c>
      <c r="AI29" s="281">
        <v>34</v>
      </c>
      <c r="AJ29" s="281">
        <v>35</v>
      </c>
      <c r="AK29" s="281">
        <v>36</v>
      </c>
      <c r="AL29" s="281">
        <v>37</v>
      </c>
      <c r="AM29" s="281">
        <v>38</v>
      </c>
      <c r="AN29" s="281">
        <v>39</v>
      </c>
      <c r="AO29" s="281">
        <v>40</v>
      </c>
      <c r="AP29" s="281">
        <v>41</v>
      </c>
      <c r="AQ29" s="281">
        <v>42</v>
      </c>
      <c r="AR29" s="281">
        <v>43</v>
      </c>
      <c r="AS29" s="281">
        <v>44</v>
      </c>
      <c r="AT29" s="281">
        <v>45</v>
      </c>
      <c r="AU29" s="281">
        <v>46</v>
      </c>
      <c r="AV29" s="281">
        <v>47</v>
      </c>
      <c r="AW29" s="281">
        <v>48</v>
      </c>
      <c r="AX29" s="281">
        <v>49</v>
      </c>
      <c r="AY29" s="281">
        <v>50</v>
      </c>
      <c r="AZ29" s="281">
        <v>51</v>
      </c>
      <c r="BA29" s="281">
        <v>52</v>
      </c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</row>
    <row r="30" spans="1:78" x14ac:dyDescent="0.3">
      <c r="A30" s="119" t="s">
        <v>228</v>
      </c>
      <c r="B30" s="147">
        <v>4</v>
      </c>
      <c r="C30" s="147">
        <v>4</v>
      </c>
      <c r="D30" s="147">
        <v>3</v>
      </c>
      <c r="E30" s="147">
        <v>5</v>
      </c>
      <c r="F30" s="147">
        <v>3</v>
      </c>
      <c r="G30" s="147">
        <v>4</v>
      </c>
      <c r="H30" s="147">
        <v>4</v>
      </c>
      <c r="I30" s="147">
        <v>4</v>
      </c>
      <c r="J30" s="147">
        <v>2</v>
      </c>
      <c r="K30" s="147">
        <v>3</v>
      </c>
      <c r="L30" s="147">
        <v>3</v>
      </c>
      <c r="M30" s="147">
        <v>4</v>
      </c>
      <c r="N30" s="147">
        <v>3</v>
      </c>
      <c r="O30" s="147">
        <v>5</v>
      </c>
      <c r="P30" s="147">
        <v>2</v>
      </c>
      <c r="Q30" s="147">
        <v>5</v>
      </c>
      <c r="R30" s="147">
        <v>2</v>
      </c>
      <c r="S30" s="147">
        <v>8</v>
      </c>
      <c r="T30" s="147">
        <v>4</v>
      </c>
      <c r="U30" s="147">
        <v>4</v>
      </c>
      <c r="V30" s="147">
        <v>1</v>
      </c>
      <c r="W30" s="147">
        <v>2</v>
      </c>
      <c r="X30" s="147">
        <v>4</v>
      </c>
      <c r="Y30" s="147">
        <v>6</v>
      </c>
      <c r="Z30" s="147">
        <v>2</v>
      </c>
      <c r="AA30" s="147">
        <v>6</v>
      </c>
      <c r="AB30" s="147">
        <v>2</v>
      </c>
      <c r="AC30" s="147">
        <v>6</v>
      </c>
      <c r="AD30" s="147">
        <v>5</v>
      </c>
      <c r="AE30" s="147">
        <v>3</v>
      </c>
      <c r="AF30" s="147">
        <v>9</v>
      </c>
      <c r="AG30" s="147">
        <v>4</v>
      </c>
      <c r="AH30" s="147">
        <v>7</v>
      </c>
      <c r="AI30" s="147">
        <v>4</v>
      </c>
      <c r="AJ30" s="147">
        <v>6</v>
      </c>
      <c r="AK30" s="147">
        <v>5</v>
      </c>
      <c r="AL30" s="147">
        <v>5</v>
      </c>
      <c r="AM30" s="147">
        <v>9</v>
      </c>
      <c r="AN30" s="147">
        <v>3</v>
      </c>
      <c r="AO30" s="147">
        <v>4</v>
      </c>
      <c r="AP30" s="147">
        <v>5</v>
      </c>
      <c r="AQ30" s="147">
        <v>5</v>
      </c>
      <c r="AR30" s="147">
        <v>2</v>
      </c>
      <c r="AS30" s="147">
        <v>3</v>
      </c>
      <c r="AT30" s="147">
        <v>2</v>
      </c>
      <c r="AU30" s="147">
        <v>3</v>
      </c>
      <c r="AV30" s="147">
        <v>1</v>
      </c>
      <c r="AW30" s="147">
        <v>2</v>
      </c>
      <c r="AX30" s="147">
        <v>2</v>
      </c>
      <c r="AY30" s="147">
        <v>2</v>
      </c>
      <c r="AZ30" s="147">
        <v>1</v>
      </c>
      <c r="BA30" s="147">
        <v>2</v>
      </c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</row>
    <row r="31" spans="1:78" x14ac:dyDescent="0.3">
      <c r="A31" s="119" t="s">
        <v>229</v>
      </c>
      <c r="B31" s="147">
        <v>8</v>
      </c>
      <c r="C31" s="147">
        <v>9</v>
      </c>
      <c r="D31" s="147">
        <v>3</v>
      </c>
      <c r="E31" s="147">
        <v>7</v>
      </c>
      <c r="F31" s="147">
        <v>4</v>
      </c>
      <c r="G31" s="147">
        <v>4</v>
      </c>
      <c r="H31" s="147">
        <v>5</v>
      </c>
      <c r="I31" s="147">
        <v>7</v>
      </c>
      <c r="J31" s="147">
        <v>4</v>
      </c>
      <c r="K31" s="147">
        <v>8</v>
      </c>
      <c r="L31" s="147">
        <v>5</v>
      </c>
      <c r="M31" s="147">
        <v>4</v>
      </c>
      <c r="N31" s="147">
        <v>3</v>
      </c>
      <c r="O31" s="147">
        <v>5</v>
      </c>
      <c r="P31" s="147">
        <v>4</v>
      </c>
      <c r="Q31" s="147">
        <v>9</v>
      </c>
      <c r="R31" s="147">
        <v>5</v>
      </c>
      <c r="S31" s="147">
        <v>11</v>
      </c>
      <c r="T31" s="147">
        <v>5</v>
      </c>
      <c r="U31" s="147">
        <v>6</v>
      </c>
      <c r="V31" s="147">
        <v>9</v>
      </c>
      <c r="W31" s="147">
        <v>8</v>
      </c>
      <c r="X31" s="147">
        <v>5</v>
      </c>
      <c r="Y31" s="147">
        <v>6</v>
      </c>
      <c r="Z31" s="147">
        <v>8</v>
      </c>
      <c r="AA31" s="147">
        <v>6</v>
      </c>
      <c r="AB31" s="147">
        <v>5</v>
      </c>
      <c r="AC31" s="147">
        <v>8</v>
      </c>
      <c r="AD31" s="147">
        <v>9</v>
      </c>
      <c r="AE31" s="147">
        <v>3</v>
      </c>
      <c r="AF31" s="147">
        <v>11</v>
      </c>
      <c r="AG31" s="147">
        <v>5</v>
      </c>
      <c r="AH31" s="147">
        <v>7</v>
      </c>
      <c r="AI31" s="147">
        <v>8</v>
      </c>
      <c r="AJ31" s="147">
        <v>7</v>
      </c>
      <c r="AK31" s="147">
        <v>6</v>
      </c>
      <c r="AL31" s="147">
        <v>8</v>
      </c>
      <c r="AM31" s="147">
        <v>11</v>
      </c>
      <c r="AN31" s="147">
        <v>7</v>
      </c>
      <c r="AO31" s="147">
        <v>6</v>
      </c>
      <c r="AP31" s="147">
        <v>6</v>
      </c>
      <c r="AQ31" s="147">
        <v>7</v>
      </c>
      <c r="AR31" s="147">
        <v>2</v>
      </c>
      <c r="AS31" s="147">
        <v>7</v>
      </c>
      <c r="AT31" s="147">
        <v>8</v>
      </c>
      <c r="AU31" s="147">
        <v>6</v>
      </c>
      <c r="AV31" s="147">
        <v>4</v>
      </c>
      <c r="AW31" s="147">
        <v>4</v>
      </c>
      <c r="AX31" s="147">
        <v>3</v>
      </c>
      <c r="AY31" s="147">
        <v>5</v>
      </c>
      <c r="AZ31" s="147">
        <v>6</v>
      </c>
      <c r="BA31" s="147">
        <v>2</v>
      </c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</row>
    <row r="32" spans="1:78" x14ac:dyDescent="0.3">
      <c r="A32" s="119" t="s">
        <v>230</v>
      </c>
      <c r="B32" s="147">
        <v>8</v>
      </c>
      <c r="C32" s="147">
        <v>13</v>
      </c>
      <c r="D32" s="147">
        <v>5</v>
      </c>
      <c r="E32" s="147">
        <v>7</v>
      </c>
      <c r="F32" s="147">
        <v>8</v>
      </c>
      <c r="G32" s="147">
        <v>6</v>
      </c>
      <c r="H32" s="147">
        <v>9</v>
      </c>
      <c r="I32" s="147">
        <v>8</v>
      </c>
      <c r="J32" s="147">
        <v>9</v>
      </c>
      <c r="K32" s="147">
        <v>12</v>
      </c>
      <c r="L32" s="147">
        <v>6</v>
      </c>
      <c r="M32" s="147">
        <v>6</v>
      </c>
      <c r="N32" s="147">
        <v>9</v>
      </c>
      <c r="O32" s="147">
        <v>6</v>
      </c>
      <c r="P32" s="147">
        <v>6</v>
      </c>
      <c r="Q32" s="147">
        <v>12</v>
      </c>
      <c r="R32" s="147">
        <v>17</v>
      </c>
      <c r="S32" s="147">
        <v>13</v>
      </c>
      <c r="T32" s="147">
        <v>7</v>
      </c>
      <c r="U32" s="147">
        <v>8</v>
      </c>
      <c r="V32" s="147">
        <v>9</v>
      </c>
      <c r="W32" s="147">
        <v>9</v>
      </c>
      <c r="X32" s="147">
        <v>9</v>
      </c>
      <c r="Y32" s="147">
        <v>6</v>
      </c>
      <c r="Z32" s="147">
        <v>13</v>
      </c>
      <c r="AA32" s="147">
        <v>7</v>
      </c>
      <c r="AB32" s="147">
        <v>12</v>
      </c>
      <c r="AC32" s="147">
        <v>12</v>
      </c>
      <c r="AD32" s="147">
        <v>15</v>
      </c>
      <c r="AE32" s="147">
        <v>13</v>
      </c>
      <c r="AF32" s="147">
        <v>13</v>
      </c>
      <c r="AG32" s="147">
        <v>10</v>
      </c>
      <c r="AH32" s="147">
        <v>11</v>
      </c>
      <c r="AI32" s="147">
        <v>9</v>
      </c>
      <c r="AJ32" s="147">
        <v>8</v>
      </c>
      <c r="AK32" s="147">
        <v>7</v>
      </c>
      <c r="AL32" s="147">
        <v>10</v>
      </c>
      <c r="AM32" s="147">
        <v>11</v>
      </c>
      <c r="AN32" s="147">
        <v>13</v>
      </c>
      <c r="AO32" s="147">
        <v>6</v>
      </c>
      <c r="AP32" s="147">
        <v>6</v>
      </c>
      <c r="AQ32" s="147">
        <v>8</v>
      </c>
      <c r="AR32" s="147">
        <v>9</v>
      </c>
      <c r="AS32" s="147">
        <v>8</v>
      </c>
      <c r="AT32" s="147">
        <v>8</v>
      </c>
      <c r="AU32" s="147">
        <v>7</v>
      </c>
      <c r="AV32" s="147">
        <v>10</v>
      </c>
      <c r="AW32" s="147">
        <v>11</v>
      </c>
      <c r="AX32" s="147">
        <v>5</v>
      </c>
      <c r="AY32" s="147">
        <v>8</v>
      </c>
      <c r="AZ32" s="147">
        <v>7</v>
      </c>
      <c r="BA32" s="147">
        <v>5</v>
      </c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</row>
    <row r="33" spans="1:110" s="281" customFormat="1" x14ac:dyDescent="0.3">
      <c r="A33" s="283" t="s">
        <v>231</v>
      </c>
      <c r="B33" s="284">
        <v>7</v>
      </c>
      <c r="C33" s="284">
        <v>5</v>
      </c>
      <c r="D33" s="284">
        <v>6</v>
      </c>
      <c r="E33" s="284">
        <v>5</v>
      </c>
      <c r="F33" s="284">
        <v>11</v>
      </c>
      <c r="G33" s="284">
        <v>6</v>
      </c>
      <c r="H33" s="284">
        <v>6</v>
      </c>
      <c r="I33" s="284">
        <v>6</v>
      </c>
      <c r="J33" s="284">
        <v>6</v>
      </c>
      <c r="K33" s="284">
        <v>7</v>
      </c>
      <c r="L33" s="284">
        <v>12</v>
      </c>
      <c r="M33" s="284">
        <v>3</v>
      </c>
      <c r="N33" s="284">
        <v>11</v>
      </c>
      <c r="O33" s="284">
        <v>6</v>
      </c>
      <c r="P33" s="284">
        <v>13</v>
      </c>
      <c r="Q33" s="284">
        <v>11</v>
      </c>
      <c r="R33" s="284">
        <v>9</v>
      </c>
      <c r="S33" s="284">
        <v>17</v>
      </c>
      <c r="T33" s="284">
        <v>20</v>
      </c>
      <c r="U33" s="284">
        <v>20</v>
      </c>
      <c r="V33" s="284">
        <v>23</v>
      </c>
      <c r="W33" s="284">
        <v>9</v>
      </c>
      <c r="X33" s="284">
        <v>9</v>
      </c>
      <c r="Y33" s="284">
        <v>14</v>
      </c>
      <c r="Z33" s="284">
        <v>13</v>
      </c>
      <c r="AA33" s="284">
        <v>27</v>
      </c>
      <c r="AB33" s="284">
        <v>13</v>
      </c>
      <c r="AC33" s="284">
        <v>12</v>
      </c>
      <c r="AD33" s="284">
        <v>10</v>
      </c>
      <c r="AE33" s="284">
        <v>15</v>
      </c>
      <c r="AF33" s="284">
        <v>13</v>
      </c>
      <c r="AG33" s="284">
        <v>12</v>
      </c>
      <c r="AH33" s="284">
        <v>14</v>
      </c>
      <c r="AI33" s="284">
        <v>22</v>
      </c>
      <c r="AJ33" s="284">
        <v>19</v>
      </c>
      <c r="AK33" s="284">
        <v>17</v>
      </c>
      <c r="AL33" s="284">
        <v>14</v>
      </c>
      <c r="AM33" s="284">
        <v>11</v>
      </c>
      <c r="AN33" s="284">
        <v>13</v>
      </c>
      <c r="AO33" s="284">
        <v>13</v>
      </c>
      <c r="AP33" s="284">
        <v>16</v>
      </c>
      <c r="AQ33" s="284">
        <v>13</v>
      </c>
      <c r="AR33" s="284">
        <v>25</v>
      </c>
      <c r="AS33" s="284">
        <v>6</v>
      </c>
      <c r="AT33" s="284">
        <v>10</v>
      </c>
      <c r="AU33" s="284">
        <v>10</v>
      </c>
      <c r="AV33" s="284">
        <v>6</v>
      </c>
      <c r="AW33" s="284">
        <v>10</v>
      </c>
      <c r="AX33" s="284">
        <v>15</v>
      </c>
      <c r="AY33" s="284">
        <v>8</v>
      </c>
      <c r="AZ33" s="284">
        <v>20</v>
      </c>
      <c r="BA33" s="284">
        <v>24</v>
      </c>
      <c r="BB33" s="285">
        <f>SUM(B33:BA33)</f>
        <v>643</v>
      </c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</row>
    <row r="34" spans="1:110" s="286" customFormat="1" x14ac:dyDescent="0.3">
      <c r="A34" s="286" t="s">
        <v>232</v>
      </c>
      <c r="B34" s="286">
        <f>+B36+B37</f>
        <v>7</v>
      </c>
      <c r="C34" s="286">
        <f>+C36+C37</f>
        <v>5</v>
      </c>
      <c r="D34" s="286">
        <v>6</v>
      </c>
      <c r="E34" s="286">
        <v>8</v>
      </c>
      <c r="F34" s="286">
        <v>12</v>
      </c>
      <c r="G34" s="286">
        <v>11</v>
      </c>
      <c r="H34" s="286">
        <v>7</v>
      </c>
      <c r="I34" s="286">
        <v>6</v>
      </c>
      <c r="J34" s="286">
        <v>7</v>
      </c>
      <c r="K34" s="286">
        <v>10</v>
      </c>
      <c r="L34" s="286">
        <v>14</v>
      </c>
      <c r="M34" s="286">
        <v>6</v>
      </c>
      <c r="N34" s="286">
        <v>15</v>
      </c>
      <c r="O34" s="286">
        <v>8</v>
      </c>
      <c r="P34" s="286">
        <f>+P36+P37</f>
        <v>13</v>
      </c>
      <c r="Q34" s="286">
        <f>+Q36+Q37</f>
        <v>11</v>
      </c>
      <c r="R34" s="286">
        <f>+R36+R37</f>
        <v>9</v>
      </c>
      <c r="S34" s="286">
        <f>+S36+S37</f>
        <v>17</v>
      </c>
      <c r="T34" s="286">
        <v>26</v>
      </c>
      <c r="U34" s="286">
        <f>+U36+U37</f>
        <v>20</v>
      </c>
      <c r="V34" s="286">
        <v>16</v>
      </c>
      <c r="W34" s="286">
        <v>11</v>
      </c>
      <c r="X34" s="286">
        <v>7</v>
      </c>
      <c r="Y34" s="286">
        <v>15</v>
      </c>
      <c r="Z34" s="286">
        <v>18</v>
      </c>
      <c r="AA34" s="286">
        <v>31</v>
      </c>
      <c r="AB34" s="286">
        <v>33</v>
      </c>
      <c r="AC34" s="286">
        <v>27</v>
      </c>
      <c r="AD34" s="286">
        <v>9</v>
      </c>
      <c r="AE34" s="286">
        <v>18</v>
      </c>
      <c r="AF34" s="286">
        <v>16</v>
      </c>
      <c r="AG34" s="286">
        <v>19</v>
      </c>
      <c r="AH34" s="286">
        <v>28</v>
      </c>
      <c r="AI34" s="286">
        <v>32</v>
      </c>
      <c r="AJ34" s="286">
        <v>27</v>
      </c>
      <c r="AK34" s="286">
        <v>16</v>
      </c>
      <c r="AL34" s="286">
        <v>16</v>
      </c>
      <c r="AM34" s="286">
        <v>18</v>
      </c>
      <c r="AN34" s="286">
        <v>24</v>
      </c>
      <c r="AO34" s="286">
        <v>32</v>
      </c>
      <c r="AP34" s="286">
        <v>6</v>
      </c>
      <c r="AQ34" s="286">
        <v>1</v>
      </c>
      <c r="AR34" s="286">
        <v>32</v>
      </c>
      <c r="AS34" s="286">
        <v>8</v>
      </c>
      <c r="AT34" s="286">
        <v>18</v>
      </c>
      <c r="AU34" s="286">
        <v>12</v>
      </c>
      <c r="AV34" s="286">
        <v>7</v>
      </c>
      <c r="AW34" s="286">
        <v>11</v>
      </c>
      <c r="AX34" s="286">
        <v>7</v>
      </c>
      <c r="BB34" s="287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</row>
    <row r="35" spans="1:110" x14ac:dyDescent="0.3">
      <c r="U35" s="118" t="s">
        <v>38</v>
      </c>
      <c r="AD35" s="286"/>
      <c r="AE35" s="286"/>
      <c r="AF35" s="286"/>
      <c r="AG35" s="286"/>
      <c r="AH35" s="286"/>
      <c r="AI35" s="288"/>
      <c r="AJ35" s="289"/>
      <c r="AK35" s="286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90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0"/>
      <c r="BX35" s="280"/>
      <c r="BY35" s="280"/>
      <c r="BZ35" s="280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</row>
    <row r="36" spans="1:110" x14ac:dyDescent="0.3">
      <c r="A36" s="291" t="s">
        <v>205</v>
      </c>
      <c r="B36" s="202">
        <v>6</v>
      </c>
      <c r="C36" s="202">
        <v>5</v>
      </c>
      <c r="D36" s="202">
        <v>6</v>
      </c>
      <c r="E36" s="202">
        <v>4</v>
      </c>
      <c r="F36" s="202">
        <v>10</v>
      </c>
      <c r="G36" s="202">
        <v>6</v>
      </c>
      <c r="H36" s="202">
        <v>6</v>
      </c>
      <c r="I36" s="202">
        <v>6</v>
      </c>
      <c r="J36" s="202">
        <v>6</v>
      </c>
      <c r="K36" s="202">
        <v>6</v>
      </c>
      <c r="L36" s="202">
        <v>12</v>
      </c>
      <c r="M36" s="202">
        <v>3</v>
      </c>
      <c r="N36" s="202">
        <v>11</v>
      </c>
      <c r="O36" s="202">
        <v>6</v>
      </c>
      <c r="P36" s="202">
        <v>13</v>
      </c>
      <c r="Q36" s="202">
        <v>11</v>
      </c>
      <c r="R36" s="202">
        <v>9</v>
      </c>
      <c r="S36" s="202">
        <v>17</v>
      </c>
      <c r="T36" s="202">
        <v>20</v>
      </c>
      <c r="U36" s="202">
        <v>20</v>
      </c>
      <c r="V36" s="202">
        <v>23</v>
      </c>
      <c r="W36" s="202">
        <v>9</v>
      </c>
      <c r="X36" s="202">
        <v>9</v>
      </c>
      <c r="Y36" s="202">
        <v>14</v>
      </c>
      <c r="Z36" s="202">
        <v>13</v>
      </c>
      <c r="AA36" s="202">
        <v>26</v>
      </c>
      <c r="AB36" s="202">
        <v>13</v>
      </c>
      <c r="AC36" s="202">
        <v>12</v>
      </c>
      <c r="AD36" s="202">
        <v>10</v>
      </c>
      <c r="AE36" s="202">
        <v>12</v>
      </c>
      <c r="AF36" s="202">
        <v>13</v>
      </c>
      <c r="AG36" s="202">
        <v>12</v>
      </c>
      <c r="AH36" s="202">
        <v>14</v>
      </c>
      <c r="AI36" s="202">
        <v>22</v>
      </c>
      <c r="AJ36" s="202">
        <v>19</v>
      </c>
      <c r="AK36" s="202">
        <v>17</v>
      </c>
      <c r="AL36" s="202">
        <v>14</v>
      </c>
      <c r="AM36" s="202">
        <v>10</v>
      </c>
      <c r="AN36" s="202">
        <v>13</v>
      </c>
      <c r="AO36" s="202">
        <v>13</v>
      </c>
      <c r="AP36" s="202">
        <v>16</v>
      </c>
      <c r="AQ36" s="202">
        <v>13</v>
      </c>
      <c r="AR36" s="202">
        <v>25</v>
      </c>
      <c r="AS36" s="202">
        <v>6</v>
      </c>
      <c r="AT36" s="202">
        <v>10</v>
      </c>
      <c r="AU36" s="202">
        <v>10</v>
      </c>
      <c r="AV36" s="202">
        <v>6</v>
      </c>
      <c r="AW36" s="202">
        <v>10</v>
      </c>
      <c r="AX36" s="202">
        <v>15</v>
      </c>
      <c r="AY36" s="202">
        <v>8</v>
      </c>
      <c r="AZ36" s="202">
        <v>20</v>
      </c>
      <c r="BA36" s="202">
        <v>23</v>
      </c>
      <c r="BB36" s="292">
        <f>SUM(B36:BA36)</f>
        <v>633</v>
      </c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86"/>
      <c r="DF36" s="286"/>
    </row>
    <row r="37" spans="1:110" s="120" customFormat="1" x14ac:dyDescent="0.3">
      <c r="A37" s="291" t="s">
        <v>233</v>
      </c>
      <c r="B37" s="202">
        <v>1</v>
      </c>
      <c r="C37" s="202"/>
      <c r="D37" s="202"/>
      <c r="E37" s="202">
        <v>1</v>
      </c>
      <c r="F37" s="202">
        <v>1</v>
      </c>
      <c r="G37" s="202"/>
      <c r="H37" s="202"/>
      <c r="I37" s="202"/>
      <c r="J37" s="202"/>
      <c r="K37" s="202">
        <v>1</v>
      </c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>
        <v>1</v>
      </c>
      <c r="AB37" s="202">
        <v>0</v>
      </c>
      <c r="AC37" s="202"/>
      <c r="AD37" s="202"/>
      <c r="AE37" s="202">
        <v>3</v>
      </c>
      <c r="AF37" s="202"/>
      <c r="AG37" s="202"/>
      <c r="AH37" s="202"/>
      <c r="AI37" s="202"/>
      <c r="AJ37" s="202"/>
      <c r="AK37" s="202"/>
      <c r="AL37" s="202"/>
      <c r="AM37" s="202">
        <v>1</v>
      </c>
      <c r="AN37" s="202"/>
      <c r="AO37" s="202"/>
      <c r="AP37" s="202"/>
      <c r="AQ37" s="202"/>
      <c r="AR37" s="202"/>
      <c r="AS37" s="202"/>
      <c r="AT37" s="202">
        <v>0</v>
      </c>
      <c r="AU37" s="202"/>
      <c r="AV37" s="202"/>
      <c r="AW37" s="202"/>
      <c r="AX37" s="202"/>
      <c r="AY37" s="202"/>
      <c r="AZ37" s="202"/>
      <c r="BA37" s="202">
        <v>1</v>
      </c>
      <c r="BB37" s="294">
        <f>SUM(B37:BA37)</f>
        <v>10</v>
      </c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86"/>
      <c r="DF37" s="286"/>
    </row>
    <row r="38" spans="1:110" x14ac:dyDescent="0.3">
      <c r="A38" s="291" t="s">
        <v>234</v>
      </c>
      <c r="B38" s="295">
        <v>0</v>
      </c>
      <c r="C38" s="295">
        <v>0</v>
      </c>
      <c r="D38" s="295">
        <v>0</v>
      </c>
      <c r="E38" s="295">
        <v>1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6">
        <v>0</v>
      </c>
      <c r="V38" s="297">
        <v>0</v>
      </c>
      <c r="W38" s="297">
        <v>0</v>
      </c>
      <c r="X38" s="297">
        <v>0</v>
      </c>
      <c r="Y38" s="297">
        <v>0</v>
      </c>
      <c r="Z38" s="298">
        <v>0</v>
      </c>
      <c r="AA38" s="296">
        <v>0</v>
      </c>
      <c r="AB38" s="298">
        <v>1</v>
      </c>
      <c r="AC38" s="299">
        <v>0</v>
      </c>
      <c r="AD38" s="299">
        <v>0</v>
      </c>
      <c r="AE38" s="300">
        <v>0</v>
      </c>
      <c r="AF38" s="299">
        <v>0</v>
      </c>
      <c r="AG38" s="301">
        <v>0</v>
      </c>
      <c r="AH38" s="301">
        <v>0</v>
      </c>
      <c r="AI38" s="302">
        <v>0</v>
      </c>
      <c r="AJ38" s="299">
        <v>0</v>
      </c>
      <c r="AK38" s="296">
        <v>0</v>
      </c>
      <c r="AL38" s="301">
        <v>0</v>
      </c>
      <c r="AM38" s="301">
        <v>0</v>
      </c>
      <c r="AN38" s="301">
        <v>0</v>
      </c>
      <c r="AO38" s="303">
        <v>0</v>
      </c>
      <c r="AP38" s="304">
        <v>0</v>
      </c>
      <c r="AQ38" s="304">
        <v>0</v>
      </c>
      <c r="AR38" s="303">
        <v>0</v>
      </c>
      <c r="AS38" s="305">
        <v>0</v>
      </c>
      <c r="AT38" s="305">
        <v>0</v>
      </c>
      <c r="AU38" s="306">
        <v>0</v>
      </c>
      <c r="AV38" s="305">
        <v>0</v>
      </c>
      <c r="AW38" s="305">
        <v>0</v>
      </c>
      <c r="AX38" s="305">
        <v>0</v>
      </c>
      <c r="AY38" s="305">
        <v>0</v>
      </c>
      <c r="AZ38" s="307">
        <v>0</v>
      </c>
      <c r="BA38" s="307">
        <v>0</v>
      </c>
      <c r="BB38" s="308">
        <f>SUM(B38:BA38)</f>
        <v>2</v>
      </c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86"/>
    </row>
    <row r="39" spans="1:110" x14ac:dyDescent="0.3">
      <c r="A39" s="309"/>
      <c r="B39" s="310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2"/>
      <c r="U39" s="201"/>
      <c r="V39" s="201"/>
      <c r="W39" s="201"/>
      <c r="X39" s="201"/>
      <c r="Y39" s="201"/>
      <c r="Z39" s="201"/>
      <c r="AA39" s="201"/>
      <c r="AB39" s="289"/>
      <c r="AC39" s="289"/>
      <c r="AD39" s="289"/>
      <c r="AE39" s="313"/>
      <c r="AF39" s="289"/>
      <c r="AG39" s="289"/>
      <c r="AH39" s="289"/>
      <c r="AI39" s="313"/>
      <c r="AJ39" s="289"/>
      <c r="AP39" s="286"/>
      <c r="AQ39" s="286"/>
      <c r="AR39" s="286"/>
      <c r="AS39" s="289"/>
      <c r="AT39" s="289"/>
      <c r="AU39" s="289"/>
      <c r="AV39" s="289"/>
      <c r="AW39" s="289"/>
      <c r="AX39" s="289"/>
      <c r="AY39" s="289"/>
      <c r="AZ39" s="289"/>
      <c r="BA39" s="289"/>
      <c r="BB39" s="290"/>
      <c r="BC39" s="289"/>
      <c r="BD39" s="289"/>
      <c r="BE39" s="289"/>
      <c r="BF39" s="289"/>
      <c r="BG39" s="201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6"/>
      <c r="CB39" s="286"/>
      <c r="CC39" s="286"/>
    </row>
    <row r="40" spans="1:110" x14ac:dyDescent="0.3">
      <c r="A40" s="314" t="s">
        <v>235</v>
      </c>
      <c r="B40" s="315">
        <v>7</v>
      </c>
      <c r="C40" s="315">
        <v>5</v>
      </c>
      <c r="D40" s="315">
        <v>6</v>
      </c>
      <c r="E40" s="315">
        <v>5</v>
      </c>
      <c r="F40" s="315">
        <v>11</v>
      </c>
      <c r="G40" s="315">
        <v>6</v>
      </c>
      <c r="H40" s="315">
        <v>6</v>
      </c>
      <c r="I40" s="315">
        <v>6</v>
      </c>
      <c r="J40" s="315">
        <v>6</v>
      </c>
      <c r="K40" s="315">
        <v>7</v>
      </c>
      <c r="L40" s="315">
        <v>12</v>
      </c>
      <c r="M40" s="315">
        <v>3</v>
      </c>
      <c r="N40" s="315">
        <v>11</v>
      </c>
      <c r="O40" s="315">
        <v>6</v>
      </c>
      <c r="P40" s="315">
        <v>13</v>
      </c>
      <c r="Q40" s="315">
        <v>11</v>
      </c>
      <c r="R40" s="315">
        <v>9</v>
      </c>
      <c r="S40" s="315">
        <v>17</v>
      </c>
      <c r="T40" s="315">
        <v>20</v>
      </c>
      <c r="U40" s="315">
        <v>20</v>
      </c>
      <c r="V40" s="316">
        <v>23</v>
      </c>
      <c r="W40" s="315">
        <v>9</v>
      </c>
      <c r="X40" s="315">
        <v>9</v>
      </c>
      <c r="Y40" s="315">
        <v>14</v>
      </c>
      <c r="Z40" s="315">
        <v>13</v>
      </c>
      <c r="AA40" s="315">
        <v>27</v>
      </c>
      <c r="AB40" s="315">
        <v>13</v>
      </c>
      <c r="AC40" s="315">
        <v>12</v>
      </c>
      <c r="AD40" s="315">
        <v>10</v>
      </c>
      <c r="AE40" s="315">
        <v>15</v>
      </c>
      <c r="AF40" s="315">
        <v>13</v>
      </c>
      <c r="AG40" s="315">
        <v>12</v>
      </c>
      <c r="AH40" s="315">
        <v>14</v>
      </c>
      <c r="AI40" s="315">
        <v>22</v>
      </c>
      <c r="AJ40" s="315">
        <v>19</v>
      </c>
      <c r="AK40" s="315">
        <v>17</v>
      </c>
      <c r="AL40" s="315">
        <v>14</v>
      </c>
      <c r="AM40" s="315">
        <v>11</v>
      </c>
      <c r="AN40" s="315">
        <v>13</v>
      </c>
      <c r="AO40" s="315">
        <v>13</v>
      </c>
      <c r="AP40" s="315">
        <v>16</v>
      </c>
      <c r="AQ40" s="315">
        <v>13</v>
      </c>
      <c r="AR40" s="315">
        <v>25</v>
      </c>
      <c r="AS40" s="315">
        <v>6</v>
      </c>
      <c r="AT40" s="315">
        <v>10</v>
      </c>
      <c r="AU40" s="317">
        <v>10</v>
      </c>
      <c r="AV40" s="318">
        <v>6</v>
      </c>
      <c r="AW40" s="120">
        <v>10</v>
      </c>
      <c r="AX40" s="120">
        <v>15</v>
      </c>
      <c r="AY40" s="319">
        <v>8</v>
      </c>
      <c r="AZ40" s="120">
        <v>20</v>
      </c>
      <c r="BA40" s="120">
        <v>24</v>
      </c>
      <c r="BB40" s="320">
        <f>SUM(B40:BA40)</f>
        <v>643</v>
      </c>
    </row>
    <row r="41" spans="1:110" x14ac:dyDescent="0.3">
      <c r="A41" s="314" t="s">
        <v>236</v>
      </c>
      <c r="B41" s="321">
        <v>8</v>
      </c>
      <c r="C41" s="321">
        <v>9</v>
      </c>
      <c r="D41" s="321">
        <v>3</v>
      </c>
      <c r="E41" s="321">
        <v>7</v>
      </c>
      <c r="F41" s="321">
        <v>7</v>
      </c>
      <c r="G41" s="321">
        <v>6</v>
      </c>
      <c r="H41" s="321">
        <v>11</v>
      </c>
      <c r="I41" s="321">
        <v>9</v>
      </c>
      <c r="J41" s="321">
        <v>4</v>
      </c>
      <c r="K41" s="321">
        <v>13</v>
      </c>
      <c r="L41" s="321">
        <v>7</v>
      </c>
      <c r="M41" s="321">
        <v>3</v>
      </c>
      <c r="N41" s="321">
        <v>4</v>
      </c>
      <c r="O41" s="322">
        <v>5</v>
      </c>
      <c r="P41" s="323">
        <v>6</v>
      </c>
      <c r="Q41" s="323">
        <v>11</v>
      </c>
      <c r="R41" s="323">
        <v>17</v>
      </c>
      <c r="S41" s="324">
        <v>12</v>
      </c>
      <c r="T41" s="324">
        <v>8</v>
      </c>
      <c r="U41" s="324">
        <v>6</v>
      </c>
      <c r="V41" s="325">
        <v>2</v>
      </c>
      <c r="W41" s="326">
        <v>2</v>
      </c>
      <c r="X41" s="326">
        <v>9</v>
      </c>
      <c r="Y41" s="326">
        <v>8</v>
      </c>
      <c r="Z41" s="327">
        <v>13</v>
      </c>
      <c r="AA41" s="328">
        <v>9</v>
      </c>
      <c r="AB41" s="125">
        <v>12</v>
      </c>
      <c r="AC41" s="325">
        <v>12</v>
      </c>
      <c r="AD41" s="329">
        <v>10</v>
      </c>
      <c r="AE41" s="317">
        <v>2</v>
      </c>
      <c r="AF41" s="330">
        <v>15</v>
      </c>
      <c r="AG41" s="120">
        <v>6</v>
      </c>
      <c r="AH41" s="50">
        <v>7</v>
      </c>
      <c r="AI41" s="50">
        <v>10</v>
      </c>
      <c r="AJ41" s="50">
        <v>10</v>
      </c>
      <c r="AK41" s="50">
        <v>11</v>
      </c>
      <c r="AL41" s="50">
        <v>7</v>
      </c>
      <c r="AM41" s="50">
        <v>16</v>
      </c>
      <c r="AN41" s="50">
        <v>16</v>
      </c>
      <c r="AO41" s="50">
        <v>10</v>
      </c>
      <c r="AP41" s="50">
        <v>15</v>
      </c>
      <c r="AQ41" s="50">
        <v>16</v>
      </c>
      <c r="AR41" s="50">
        <v>8</v>
      </c>
      <c r="AS41" s="50">
        <v>9</v>
      </c>
      <c r="AT41" s="50">
        <v>10</v>
      </c>
      <c r="AU41" s="54">
        <v>10</v>
      </c>
      <c r="AV41" s="50">
        <v>10</v>
      </c>
      <c r="AW41" s="50">
        <v>12</v>
      </c>
      <c r="AX41" s="50">
        <v>6</v>
      </c>
      <c r="AY41" s="331">
        <v>14</v>
      </c>
      <c r="AZ41" s="50">
        <v>4</v>
      </c>
      <c r="BA41" s="151">
        <v>4</v>
      </c>
      <c r="BB41" s="332">
        <v>10</v>
      </c>
      <c r="BC41" s="333">
        <f>SUM(B41:BB41)</f>
        <v>471</v>
      </c>
    </row>
    <row r="42" spans="1:110" s="197" customFormat="1" x14ac:dyDescent="0.3">
      <c r="A42" s="334" t="s">
        <v>237</v>
      </c>
      <c r="B42" s="335">
        <v>1</v>
      </c>
      <c r="C42" s="335">
        <v>3</v>
      </c>
      <c r="D42" s="335">
        <v>1</v>
      </c>
      <c r="E42" s="335">
        <v>1</v>
      </c>
      <c r="F42" s="335">
        <v>0</v>
      </c>
      <c r="G42" s="335">
        <v>1</v>
      </c>
      <c r="H42" s="335">
        <v>1</v>
      </c>
      <c r="I42" s="335">
        <v>1</v>
      </c>
      <c r="J42" s="336">
        <v>0</v>
      </c>
      <c r="K42" s="335">
        <v>3</v>
      </c>
      <c r="L42" s="335">
        <v>1</v>
      </c>
      <c r="M42" s="335">
        <v>3</v>
      </c>
      <c r="N42" s="336">
        <v>0</v>
      </c>
      <c r="O42" s="335">
        <v>2</v>
      </c>
      <c r="P42" s="335">
        <v>0</v>
      </c>
      <c r="Q42" s="335">
        <v>5</v>
      </c>
      <c r="R42" s="335">
        <v>1</v>
      </c>
      <c r="S42" s="335">
        <v>5</v>
      </c>
      <c r="T42" s="335">
        <v>0</v>
      </c>
      <c r="U42" s="335">
        <v>2</v>
      </c>
      <c r="V42" s="335">
        <v>0</v>
      </c>
      <c r="W42" s="335">
        <v>2</v>
      </c>
      <c r="X42" s="335">
        <v>4</v>
      </c>
      <c r="Y42" s="335">
        <v>3</v>
      </c>
      <c r="Z42" s="335">
        <v>2</v>
      </c>
      <c r="AA42" s="335">
        <v>2</v>
      </c>
      <c r="AB42" s="335">
        <v>1</v>
      </c>
      <c r="AC42" s="335">
        <v>1</v>
      </c>
      <c r="AD42" s="336">
        <v>0</v>
      </c>
      <c r="AE42" s="336">
        <v>0</v>
      </c>
      <c r="AF42" s="336">
        <v>0</v>
      </c>
      <c r="AG42" s="336">
        <v>1</v>
      </c>
      <c r="AH42" s="336">
        <v>0</v>
      </c>
      <c r="AI42" s="335">
        <v>1</v>
      </c>
      <c r="AJ42" s="335">
        <v>1</v>
      </c>
      <c r="AK42" s="335">
        <v>0</v>
      </c>
      <c r="AL42" s="336">
        <v>0</v>
      </c>
      <c r="AM42" s="335">
        <v>1</v>
      </c>
      <c r="AN42" s="335">
        <v>0</v>
      </c>
      <c r="AO42" s="335">
        <v>2</v>
      </c>
      <c r="AP42" s="336">
        <v>0</v>
      </c>
      <c r="AQ42" s="336">
        <v>2</v>
      </c>
      <c r="AR42" s="336">
        <v>2</v>
      </c>
      <c r="AS42" s="336">
        <v>0</v>
      </c>
      <c r="AT42" s="336">
        <v>0</v>
      </c>
      <c r="AU42" s="337">
        <v>0</v>
      </c>
      <c r="AV42" s="338">
        <v>0</v>
      </c>
      <c r="AW42" s="336">
        <v>0</v>
      </c>
      <c r="AX42" s="336">
        <v>0</v>
      </c>
      <c r="AY42" s="337">
        <v>0</v>
      </c>
      <c r="AZ42" s="337">
        <v>0</v>
      </c>
      <c r="BA42" s="337">
        <v>0</v>
      </c>
      <c r="BB42" s="339">
        <f>SUM(B42:BA42)</f>
        <v>56</v>
      </c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1"/>
      <c r="BX42" s="341"/>
      <c r="BY42" s="341"/>
      <c r="BZ42" s="341"/>
      <c r="CA42" s="341"/>
      <c r="CB42" s="341"/>
      <c r="CC42" s="341"/>
    </row>
    <row r="43" spans="1:110" s="197" customFormat="1" x14ac:dyDescent="0.3">
      <c r="A43" s="334" t="s">
        <v>238</v>
      </c>
      <c r="B43" s="341"/>
      <c r="C43" s="341"/>
      <c r="D43" s="341"/>
      <c r="E43" s="341"/>
      <c r="F43" s="341"/>
      <c r="G43" s="341"/>
      <c r="H43" s="342">
        <v>4</v>
      </c>
      <c r="I43" s="342">
        <v>7</v>
      </c>
      <c r="J43" s="342">
        <v>17</v>
      </c>
      <c r="K43" s="342">
        <v>18</v>
      </c>
      <c r="L43" s="342">
        <v>8</v>
      </c>
      <c r="M43" s="342">
        <v>19</v>
      </c>
      <c r="N43" s="342">
        <v>25</v>
      </c>
      <c r="O43" s="342">
        <v>24</v>
      </c>
      <c r="P43" s="342">
        <v>30</v>
      </c>
      <c r="Q43" s="342">
        <v>29</v>
      </c>
      <c r="R43" s="342">
        <v>29</v>
      </c>
      <c r="S43" s="342">
        <v>24</v>
      </c>
      <c r="T43" s="342">
        <v>46</v>
      </c>
      <c r="U43" s="342">
        <v>60</v>
      </c>
      <c r="V43" s="342">
        <v>61</v>
      </c>
      <c r="W43" s="342">
        <v>55</v>
      </c>
      <c r="X43" s="342">
        <v>43</v>
      </c>
      <c r="Y43" s="342">
        <v>54</v>
      </c>
      <c r="Z43" s="342">
        <v>61</v>
      </c>
      <c r="AA43" s="342">
        <v>48</v>
      </c>
      <c r="AB43" s="342">
        <v>85</v>
      </c>
      <c r="AC43" s="342">
        <v>59</v>
      </c>
      <c r="AD43" s="342">
        <v>46</v>
      </c>
      <c r="AE43" s="342">
        <v>50</v>
      </c>
      <c r="AF43" s="342">
        <v>56</v>
      </c>
      <c r="AG43" s="342">
        <v>55</v>
      </c>
      <c r="AH43" s="342">
        <v>65</v>
      </c>
      <c r="AI43" s="342">
        <v>58</v>
      </c>
      <c r="AJ43" s="342">
        <v>88</v>
      </c>
      <c r="AK43" s="342">
        <v>68</v>
      </c>
      <c r="AL43" s="342">
        <v>84</v>
      </c>
      <c r="AM43" s="342">
        <v>59</v>
      </c>
      <c r="AN43" s="342">
        <v>64</v>
      </c>
      <c r="AO43" s="342">
        <v>63</v>
      </c>
      <c r="AP43" s="342">
        <v>48</v>
      </c>
      <c r="AQ43" s="342">
        <v>70</v>
      </c>
      <c r="AR43" s="342">
        <v>28</v>
      </c>
      <c r="AS43" s="342">
        <v>27</v>
      </c>
      <c r="AT43" s="342">
        <v>26</v>
      </c>
      <c r="AU43" s="342">
        <v>17</v>
      </c>
      <c r="AV43" s="342">
        <v>21</v>
      </c>
      <c r="AW43" s="342">
        <v>38</v>
      </c>
      <c r="AX43" s="342">
        <v>22</v>
      </c>
      <c r="AY43" s="342">
        <v>49</v>
      </c>
      <c r="AZ43" s="342">
        <v>17</v>
      </c>
      <c r="BA43" s="342">
        <v>12</v>
      </c>
      <c r="BB43" s="343">
        <f>SUM(H43:BA43)</f>
        <v>1937</v>
      </c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1"/>
      <c r="BX43" s="341"/>
      <c r="BY43" s="341"/>
      <c r="BZ43" s="341"/>
      <c r="CA43" s="341"/>
      <c r="CB43" s="341"/>
      <c r="CC43" s="341"/>
    </row>
    <row r="44" spans="1:110" s="351" customFormat="1" x14ac:dyDescent="0.3">
      <c r="A44" s="345" t="s">
        <v>239</v>
      </c>
      <c r="B44" s="346">
        <f t="shared" ref="B44:BA44" si="0">B42+B43</f>
        <v>1</v>
      </c>
      <c r="C44" s="347">
        <f t="shared" si="0"/>
        <v>3</v>
      </c>
      <c r="D44" s="347">
        <f t="shared" si="0"/>
        <v>1</v>
      </c>
      <c r="E44" s="347">
        <f t="shared" si="0"/>
        <v>1</v>
      </c>
      <c r="F44" s="347">
        <f t="shared" si="0"/>
        <v>0</v>
      </c>
      <c r="G44" s="347">
        <f t="shared" si="0"/>
        <v>1</v>
      </c>
      <c r="H44" s="347">
        <f t="shared" si="0"/>
        <v>5</v>
      </c>
      <c r="I44" s="347">
        <f t="shared" si="0"/>
        <v>8</v>
      </c>
      <c r="J44" s="347">
        <f t="shared" si="0"/>
        <v>17</v>
      </c>
      <c r="K44" s="347">
        <f t="shared" si="0"/>
        <v>21</v>
      </c>
      <c r="L44" s="347">
        <f t="shared" si="0"/>
        <v>9</v>
      </c>
      <c r="M44" s="347">
        <f t="shared" si="0"/>
        <v>22</v>
      </c>
      <c r="N44" s="347">
        <f t="shared" si="0"/>
        <v>25</v>
      </c>
      <c r="O44" s="347">
        <f t="shared" si="0"/>
        <v>26</v>
      </c>
      <c r="P44" s="347">
        <f t="shared" si="0"/>
        <v>30</v>
      </c>
      <c r="Q44" s="347">
        <f t="shared" si="0"/>
        <v>34</v>
      </c>
      <c r="R44" s="347">
        <f t="shared" si="0"/>
        <v>30</v>
      </c>
      <c r="S44" s="347">
        <f t="shared" si="0"/>
        <v>29</v>
      </c>
      <c r="T44" s="347">
        <f t="shared" si="0"/>
        <v>46</v>
      </c>
      <c r="U44" s="347">
        <f t="shared" si="0"/>
        <v>62</v>
      </c>
      <c r="V44" s="347">
        <f t="shared" si="0"/>
        <v>61</v>
      </c>
      <c r="W44" s="347">
        <f t="shared" si="0"/>
        <v>57</v>
      </c>
      <c r="X44" s="347">
        <f t="shared" si="0"/>
        <v>47</v>
      </c>
      <c r="Y44" s="347">
        <f t="shared" si="0"/>
        <v>57</v>
      </c>
      <c r="Z44" s="347">
        <f t="shared" si="0"/>
        <v>63</v>
      </c>
      <c r="AA44" s="347">
        <f t="shared" si="0"/>
        <v>50</v>
      </c>
      <c r="AB44" s="347">
        <f t="shared" si="0"/>
        <v>86</v>
      </c>
      <c r="AC44" s="347">
        <f t="shared" si="0"/>
        <v>60</v>
      </c>
      <c r="AD44" s="347">
        <f t="shared" si="0"/>
        <v>46</v>
      </c>
      <c r="AE44" s="347">
        <f t="shared" si="0"/>
        <v>50</v>
      </c>
      <c r="AF44" s="347">
        <f t="shared" si="0"/>
        <v>56</v>
      </c>
      <c r="AG44" s="347">
        <f t="shared" si="0"/>
        <v>56</v>
      </c>
      <c r="AH44" s="347">
        <f t="shared" si="0"/>
        <v>65</v>
      </c>
      <c r="AI44" s="347">
        <f t="shared" si="0"/>
        <v>59</v>
      </c>
      <c r="AJ44" s="347">
        <f t="shared" si="0"/>
        <v>89</v>
      </c>
      <c r="AK44" s="347">
        <f t="shared" si="0"/>
        <v>68</v>
      </c>
      <c r="AL44" s="347">
        <f t="shared" si="0"/>
        <v>84</v>
      </c>
      <c r="AM44" s="347">
        <f t="shared" si="0"/>
        <v>60</v>
      </c>
      <c r="AN44" s="347">
        <f t="shared" si="0"/>
        <v>64</v>
      </c>
      <c r="AO44" s="347">
        <f t="shared" si="0"/>
        <v>65</v>
      </c>
      <c r="AP44" s="347">
        <f t="shared" si="0"/>
        <v>48</v>
      </c>
      <c r="AQ44" s="347">
        <f t="shared" si="0"/>
        <v>72</v>
      </c>
      <c r="AR44" s="347">
        <f t="shared" si="0"/>
        <v>30</v>
      </c>
      <c r="AS44" s="347">
        <f t="shared" si="0"/>
        <v>27</v>
      </c>
      <c r="AT44" s="347">
        <f t="shared" si="0"/>
        <v>26</v>
      </c>
      <c r="AU44" s="347">
        <f t="shared" si="0"/>
        <v>17</v>
      </c>
      <c r="AV44" s="347">
        <f t="shared" si="0"/>
        <v>21</v>
      </c>
      <c r="AW44" s="347">
        <f t="shared" si="0"/>
        <v>38</v>
      </c>
      <c r="AX44" s="347">
        <f t="shared" si="0"/>
        <v>22</v>
      </c>
      <c r="AY44" s="347">
        <f t="shared" si="0"/>
        <v>49</v>
      </c>
      <c r="AZ44" s="347">
        <f t="shared" si="0"/>
        <v>17</v>
      </c>
      <c r="BA44" s="347">
        <f t="shared" si="0"/>
        <v>12</v>
      </c>
      <c r="BB44" s="348">
        <f>SUM(B44:BA44)</f>
        <v>1993</v>
      </c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50"/>
      <c r="BX44" s="350"/>
      <c r="BY44" s="350"/>
      <c r="BZ44" s="350"/>
      <c r="CA44" s="350"/>
      <c r="CB44" s="350"/>
      <c r="CC44" s="350"/>
    </row>
    <row r="45" spans="1:110" s="358" customFormat="1" x14ac:dyDescent="0.3">
      <c r="A45" s="352" t="s">
        <v>213</v>
      </c>
      <c r="B45" s="353" t="s">
        <v>240</v>
      </c>
      <c r="C45" s="353" t="s">
        <v>240</v>
      </c>
      <c r="D45" s="353" t="s">
        <v>240</v>
      </c>
      <c r="E45" s="353" t="s">
        <v>240</v>
      </c>
      <c r="F45" s="353" t="s">
        <v>240</v>
      </c>
      <c r="G45" s="353" t="s">
        <v>240</v>
      </c>
      <c r="H45" s="353" t="s">
        <v>240</v>
      </c>
      <c r="I45" s="353" t="s">
        <v>240</v>
      </c>
      <c r="J45" s="353" t="s">
        <v>240</v>
      </c>
      <c r="K45" s="353" t="s">
        <v>240</v>
      </c>
      <c r="L45" s="353" t="s">
        <v>240</v>
      </c>
      <c r="M45" s="353" t="s">
        <v>240</v>
      </c>
      <c r="N45" s="353" t="s">
        <v>240</v>
      </c>
      <c r="O45" s="353" t="s">
        <v>240</v>
      </c>
      <c r="P45" s="353" t="s">
        <v>240</v>
      </c>
      <c r="Q45" s="353" t="s">
        <v>240</v>
      </c>
      <c r="R45" s="353" t="s">
        <v>240</v>
      </c>
      <c r="S45" s="353" t="s">
        <v>240</v>
      </c>
      <c r="T45" s="353" t="s">
        <v>240</v>
      </c>
      <c r="U45" s="353" t="s">
        <v>240</v>
      </c>
      <c r="V45" s="353" t="s">
        <v>240</v>
      </c>
      <c r="W45" s="353" t="s">
        <v>240</v>
      </c>
      <c r="X45" s="353" t="s">
        <v>240</v>
      </c>
      <c r="Y45" s="353" t="s">
        <v>240</v>
      </c>
      <c r="Z45" s="353" t="s">
        <v>240</v>
      </c>
      <c r="AA45" s="353" t="s">
        <v>240</v>
      </c>
      <c r="AB45" s="353" t="s">
        <v>240</v>
      </c>
      <c r="AC45" s="353" t="s">
        <v>240</v>
      </c>
      <c r="AD45" s="353" t="s">
        <v>240</v>
      </c>
      <c r="AE45" s="353" t="s">
        <v>240</v>
      </c>
      <c r="AF45" s="353" t="s">
        <v>240</v>
      </c>
      <c r="AG45" s="353" t="s">
        <v>240</v>
      </c>
      <c r="AH45" s="353" t="s">
        <v>240</v>
      </c>
      <c r="AI45" s="353" t="s">
        <v>240</v>
      </c>
      <c r="AJ45" s="353" t="s">
        <v>240</v>
      </c>
      <c r="AK45" s="353" t="s">
        <v>240</v>
      </c>
      <c r="AL45" s="353" t="s">
        <v>240</v>
      </c>
      <c r="AM45" s="353" t="s">
        <v>240</v>
      </c>
      <c r="AN45" s="353" t="s">
        <v>240</v>
      </c>
      <c r="AO45" s="353" t="s">
        <v>240</v>
      </c>
      <c r="AP45" s="353" t="s">
        <v>240</v>
      </c>
      <c r="AQ45" s="353" t="s">
        <v>240</v>
      </c>
      <c r="AR45" s="354">
        <v>2</v>
      </c>
      <c r="AS45" s="354">
        <v>1</v>
      </c>
      <c r="AT45" s="354">
        <v>1</v>
      </c>
      <c r="AU45" s="354">
        <v>2</v>
      </c>
      <c r="AV45" s="354">
        <v>2</v>
      </c>
      <c r="AW45" s="354">
        <v>0</v>
      </c>
      <c r="AX45" s="354">
        <v>0</v>
      </c>
      <c r="AY45" s="354">
        <v>2</v>
      </c>
      <c r="AZ45" s="354">
        <v>0</v>
      </c>
      <c r="BA45" s="354">
        <v>3</v>
      </c>
      <c r="BB45" s="355">
        <f>SUM(AR45:BA45)</f>
        <v>13</v>
      </c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7"/>
      <c r="BX45" s="357"/>
      <c r="BY45" s="357"/>
      <c r="BZ45" s="357"/>
      <c r="CA45" s="357"/>
      <c r="CB45" s="357"/>
      <c r="CC45" s="357"/>
    </row>
    <row r="46" spans="1:110" s="351" customFormat="1" ht="24" customHeight="1" x14ac:dyDescent="0.3">
      <c r="A46" s="345" t="s">
        <v>241</v>
      </c>
      <c r="B46" s="359">
        <f t="shared" ref="B46:BA46" si="1">B47+B48</f>
        <v>18</v>
      </c>
      <c r="C46" s="359">
        <f t="shared" si="1"/>
        <v>15</v>
      </c>
      <c r="D46" s="359">
        <f t="shared" si="1"/>
        <v>20</v>
      </c>
      <c r="E46" s="359">
        <f t="shared" si="1"/>
        <v>28</v>
      </c>
      <c r="F46" s="359">
        <f t="shared" si="1"/>
        <v>27</v>
      </c>
      <c r="G46" s="359">
        <f t="shared" si="1"/>
        <v>32</v>
      </c>
      <c r="H46" s="359">
        <f t="shared" si="1"/>
        <v>24</v>
      </c>
      <c r="I46" s="359">
        <f t="shared" si="1"/>
        <v>15</v>
      </c>
      <c r="J46" s="359">
        <f t="shared" si="1"/>
        <v>39</v>
      </c>
      <c r="K46" s="359">
        <f t="shared" si="1"/>
        <v>34</v>
      </c>
      <c r="L46" s="359">
        <f t="shared" si="1"/>
        <v>31</v>
      </c>
      <c r="M46" s="359">
        <f t="shared" si="1"/>
        <v>14</v>
      </c>
      <c r="N46" s="359">
        <f t="shared" si="1"/>
        <v>17</v>
      </c>
      <c r="O46" s="359">
        <f t="shared" si="1"/>
        <v>44</v>
      </c>
      <c r="P46" s="359">
        <f t="shared" si="1"/>
        <v>28</v>
      </c>
      <c r="Q46" s="359">
        <f t="shared" si="1"/>
        <v>79</v>
      </c>
      <c r="R46" s="359">
        <f t="shared" si="1"/>
        <v>15</v>
      </c>
      <c r="S46" s="359">
        <f t="shared" si="1"/>
        <v>12</v>
      </c>
      <c r="T46" s="359">
        <f t="shared" si="1"/>
        <v>18</v>
      </c>
      <c r="U46" s="359">
        <f t="shared" si="1"/>
        <v>23</v>
      </c>
      <c r="V46" s="359">
        <f t="shared" si="1"/>
        <v>29</v>
      </c>
      <c r="W46" s="359">
        <f t="shared" si="1"/>
        <v>25</v>
      </c>
      <c r="X46" s="359">
        <f t="shared" si="1"/>
        <v>20</v>
      </c>
      <c r="Y46" s="359">
        <f t="shared" si="1"/>
        <v>20</v>
      </c>
      <c r="Z46" s="359">
        <f t="shared" si="1"/>
        <v>18</v>
      </c>
      <c r="AA46" s="359">
        <f t="shared" si="1"/>
        <v>17</v>
      </c>
      <c r="AB46" s="359">
        <f t="shared" si="1"/>
        <v>10</v>
      </c>
      <c r="AC46" s="359">
        <f t="shared" si="1"/>
        <v>12</v>
      </c>
      <c r="AD46" s="359">
        <f t="shared" si="1"/>
        <v>14</v>
      </c>
      <c r="AE46" s="359">
        <f t="shared" si="1"/>
        <v>8</v>
      </c>
      <c r="AF46" s="359">
        <f t="shared" si="1"/>
        <v>6</v>
      </c>
      <c r="AG46" s="359">
        <f t="shared" si="1"/>
        <v>4</v>
      </c>
      <c r="AH46" s="359">
        <f t="shared" si="1"/>
        <v>7</v>
      </c>
      <c r="AI46" s="359">
        <f t="shared" si="1"/>
        <v>4</v>
      </c>
      <c r="AJ46" s="359">
        <f t="shared" si="1"/>
        <v>1</v>
      </c>
      <c r="AK46" s="359">
        <f t="shared" si="1"/>
        <v>1</v>
      </c>
      <c r="AL46" s="359">
        <f t="shared" si="1"/>
        <v>6</v>
      </c>
      <c r="AM46" s="359">
        <f t="shared" si="1"/>
        <v>5</v>
      </c>
      <c r="AN46" s="359">
        <f t="shared" si="1"/>
        <v>2</v>
      </c>
      <c r="AO46" s="359">
        <f t="shared" si="1"/>
        <v>2</v>
      </c>
      <c r="AP46" s="359">
        <f t="shared" si="1"/>
        <v>4</v>
      </c>
      <c r="AQ46" s="359">
        <f t="shared" si="1"/>
        <v>1</v>
      </c>
      <c r="AR46" s="359">
        <f t="shared" si="1"/>
        <v>1</v>
      </c>
      <c r="AS46" s="359">
        <f t="shared" si="1"/>
        <v>2</v>
      </c>
      <c r="AT46" s="359">
        <f t="shared" si="1"/>
        <v>0</v>
      </c>
      <c r="AU46" s="359">
        <f t="shared" si="1"/>
        <v>2</v>
      </c>
      <c r="AV46" s="359">
        <f t="shared" si="1"/>
        <v>1</v>
      </c>
      <c r="AW46" s="359">
        <f t="shared" si="1"/>
        <v>2</v>
      </c>
      <c r="AX46" s="359">
        <f t="shared" si="1"/>
        <v>2</v>
      </c>
      <c r="AY46" s="359">
        <f t="shared" si="1"/>
        <v>0</v>
      </c>
      <c r="AZ46" s="359">
        <f t="shared" si="1"/>
        <v>1</v>
      </c>
      <c r="BA46" s="359">
        <f t="shared" si="1"/>
        <v>1</v>
      </c>
      <c r="BB46" s="360">
        <f>SUM(B46:BA46)</f>
        <v>761</v>
      </c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50"/>
      <c r="BS46" s="350"/>
      <c r="BT46" s="350"/>
      <c r="BU46" s="350"/>
      <c r="BV46" s="350"/>
      <c r="BW46" s="350"/>
      <c r="BX46" s="350"/>
      <c r="BY46" s="350"/>
      <c r="BZ46" s="350"/>
      <c r="CA46" s="350"/>
      <c r="CB46" s="350"/>
      <c r="CC46" s="350"/>
    </row>
    <row r="47" spans="1:110" s="197" customFormat="1" ht="18.75" customHeight="1" x14ac:dyDescent="0.3">
      <c r="A47" s="362" t="s">
        <v>242</v>
      </c>
      <c r="B47" s="336">
        <v>3</v>
      </c>
      <c r="C47" s="336">
        <v>0</v>
      </c>
      <c r="D47" s="336">
        <v>4</v>
      </c>
      <c r="E47" s="336">
        <v>1</v>
      </c>
      <c r="F47" s="336">
        <v>2</v>
      </c>
      <c r="G47" s="336">
        <v>1</v>
      </c>
      <c r="H47" s="336">
        <v>1</v>
      </c>
      <c r="I47" s="336">
        <v>3</v>
      </c>
      <c r="J47" s="336">
        <v>2</v>
      </c>
      <c r="K47" s="336">
        <v>2</v>
      </c>
      <c r="L47" s="336">
        <v>1</v>
      </c>
      <c r="M47" s="336">
        <v>3</v>
      </c>
      <c r="N47" s="336">
        <v>2</v>
      </c>
      <c r="O47" s="336">
        <v>1</v>
      </c>
      <c r="P47" s="336">
        <v>4</v>
      </c>
      <c r="Q47" s="336">
        <v>8</v>
      </c>
      <c r="R47" s="336">
        <v>15</v>
      </c>
      <c r="S47" s="336">
        <v>12</v>
      </c>
      <c r="T47" s="336">
        <v>18</v>
      </c>
      <c r="U47" s="336">
        <v>23</v>
      </c>
      <c r="V47" s="336">
        <v>29</v>
      </c>
      <c r="W47" s="336">
        <v>25</v>
      </c>
      <c r="X47" s="336">
        <v>20</v>
      </c>
      <c r="Y47" s="336">
        <v>20</v>
      </c>
      <c r="Z47" s="336">
        <v>18</v>
      </c>
      <c r="AA47" s="336">
        <v>17</v>
      </c>
      <c r="AB47" s="336">
        <v>10</v>
      </c>
      <c r="AC47" s="336">
        <v>12</v>
      </c>
      <c r="AD47" s="336">
        <v>14</v>
      </c>
      <c r="AE47" s="336">
        <v>8</v>
      </c>
      <c r="AF47" s="336">
        <v>6</v>
      </c>
      <c r="AG47" s="336">
        <v>4</v>
      </c>
      <c r="AH47" s="336">
        <v>7</v>
      </c>
      <c r="AI47" s="336">
        <v>4</v>
      </c>
      <c r="AJ47" s="336">
        <v>1</v>
      </c>
      <c r="AK47" s="336">
        <v>1</v>
      </c>
      <c r="AL47" s="336">
        <v>6</v>
      </c>
      <c r="AM47" s="336">
        <v>5</v>
      </c>
      <c r="AN47" s="336">
        <v>2</v>
      </c>
      <c r="AO47" s="336">
        <v>2</v>
      </c>
      <c r="AP47" s="336">
        <v>4</v>
      </c>
      <c r="AQ47" s="336">
        <v>1</v>
      </c>
      <c r="AR47" s="336">
        <v>1</v>
      </c>
      <c r="AS47" s="336">
        <v>2</v>
      </c>
      <c r="AT47" s="383">
        <v>0</v>
      </c>
      <c r="AU47" s="338">
        <v>2</v>
      </c>
      <c r="AV47" s="338">
        <v>1</v>
      </c>
      <c r="AW47" s="363">
        <v>2</v>
      </c>
      <c r="AX47" s="338">
        <v>2</v>
      </c>
      <c r="AY47" s="383">
        <v>0</v>
      </c>
      <c r="AZ47" s="338">
        <v>1</v>
      </c>
      <c r="BA47" s="338">
        <v>1</v>
      </c>
      <c r="BB47" s="364">
        <f>SUM(B47:BA47)</f>
        <v>334</v>
      </c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</row>
    <row r="48" spans="1:110" s="197" customFormat="1" x14ac:dyDescent="0.3">
      <c r="A48" s="365" t="s">
        <v>243</v>
      </c>
      <c r="B48" s="366">
        <v>15</v>
      </c>
      <c r="C48" s="366">
        <v>15</v>
      </c>
      <c r="D48" s="366">
        <v>16</v>
      </c>
      <c r="E48" s="366">
        <v>27</v>
      </c>
      <c r="F48" s="366">
        <v>25</v>
      </c>
      <c r="G48" s="366">
        <v>31</v>
      </c>
      <c r="H48" s="366">
        <v>23</v>
      </c>
      <c r="I48" s="366">
        <v>12</v>
      </c>
      <c r="J48" s="366">
        <v>37</v>
      </c>
      <c r="K48" s="366">
        <v>32</v>
      </c>
      <c r="L48" s="366">
        <v>30</v>
      </c>
      <c r="M48" s="366">
        <v>11</v>
      </c>
      <c r="N48" s="366">
        <v>15</v>
      </c>
      <c r="O48" s="367">
        <v>43</v>
      </c>
      <c r="P48" s="367">
        <v>24</v>
      </c>
      <c r="Q48" s="367">
        <v>71</v>
      </c>
      <c r="R48" s="367">
        <v>0</v>
      </c>
      <c r="S48" s="367">
        <v>0</v>
      </c>
      <c r="T48" s="368"/>
      <c r="U48" s="368"/>
      <c r="V48" s="368"/>
      <c r="W48" s="369"/>
      <c r="X48" s="369"/>
      <c r="Y48" s="369"/>
      <c r="Z48" s="369"/>
      <c r="AA48" s="370"/>
      <c r="AB48" s="370"/>
      <c r="AC48" s="371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68"/>
      <c r="BA48" s="368"/>
      <c r="BB48" s="372">
        <f>SUM(B48:BA48)</f>
        <v>427</v>
      </c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1"/>
      <c r="BU48" s="341"/>
      <c r="BV48" s="341"/>
      <c r="BW48" s="341"/>
      <c r="BX48" s="341"/>
    </row>
    <row r="49" spans="1:76" x14ac:dyDescent="0.3">
      <c r="B49" s="373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5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</row>
    <row r="50" spans="1:76" x14ac:dyDescent="0.3">
      <c r="A50" s="286"/>
      <c r="B50" s="376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8"/>
    </row>
    <row r="62" spans="1:76" x14ac:dyDescent="0.3">
      <c r="A62" s="379"/>
      <c r="B62" s="118" t="s">
        <v>244</v>
      </c>
    </row>
    <row r="64" spans="1:76" x14ac:dyDescent="0.3">
      <c r="A64" s="380"/>
      <c r="B64" s="118" t="s">
        <v>245</v>
      </c>
    </row>
    <row r="66" spans="1:2" x14ac:dyDescent="0.3">
      <c r="A66" s="381"/>
      <c r="B66" s="118" t="s">
        <v>246</v>
      </c>
    </row>
    <row r="68" spans="1:2" x14ac:dyDescent="0.3">
      <c r="A68" s="382"/>
      <c r="B68" s="118" t="s">
        <v>247</v>
      </c>
    </row>
    <row r="83" spans="21:21" x14ac:dyDescent="0.3">
      <c r="U83" s="118">
        <f>13/304*100</f>
        <v>4.2763157894736841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topLeftCell="A55" zoomScale="110" zoomScaleNormal="110" zoomScalePageLayoutView="110" workbookViewId="0">
      <selection activeCell="BB75" sqref="BB75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hidden="1" customWidth="1"/>
    <col min="4" max="4" width="4.85546875" style="147" hidden="1" customWidth="1"/>
    <col min="5" max="5" width="4.42578125" style="147" hidden="1" customWidth="1"/>
    <col min="6" max="6" width="5.140625" style="147" hidden="1" customWidth="1"/>
    <col min="7" max="7" width="4.42578125" style="147" hidden="1" customWidth="1"/>
    <col min="8" max="8" width="4.85546875" style="147" hidden="1" customWidth="1"/>
    <col min="9" max="9" width="4.42578125" style="147" hidden="1" customWidth="1"/>
    <col min="10" max="10" width="5.42578125" style="147" hidden="1" customWidth="1"/>
    <col min="11" max="11" width="4.85546875" style="147" hidden="1" customWidth="1"/>
    <col min="12" max="12" width="5.42578125" style="147" hidden="1" customWidth="1"/>
    <col min="13" max="13" width="4.85546875" style="147" hidden="1" customWidth="1"/>
    <col min="14" max="23" width="4.42578125" style="147" hidden="1" customWidth="1"/>
    <col min="24" max="24" width="4.85546875" style="147" hidden="1" customWidth="1"/>
    <col min="25" max="25" width="5.42578125" style="147" hidden="1" customWidth="1"/>
    <col min="26" max="29" width="4.42578125" style="147" hidden="1" customWidth="1"/>
    <col min="30" max="31" width="4.42578125" style="149" hidden="1" customWidth="1"/>
    <col min="32" max="32" width="4.42578125" style="147" hidden="1" customWidth="1"/>
    <col min="33" max="33" width="4.85546875" style="149" hidden="1" customWidth="1"/>
    <col min="34" max="34" width="4.42578125" style="149" hidden="1" customWidth="1"/>
    <col min="35" max="35" width="4.42578125" style="150" hidden="1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9.425781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37" t="s">
        <v>253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</row>
    <row r="3" spans="1:56" ht="18" x14ac:dyDescent="0.25">
      <c r="A3" s="409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38" t="s">
        <v>204</v>
      </c>
      <c r="D4" s="538"/>
      <c r="E4" s="538"/>
      <c r="F4" s="538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40"/>
      <c r="BC4" s="410"/>
    </row>
    <row r="5" spans="1:56" s="200" customFormat="1" x14ac:dyDescent="0.25">
      <c r="A5" s="541" t="s">
        <v>23</v>
      </c>
      <c r="B5" s="212" t="s">
        <v>24</v>
      </c>
      <c r="C5" s="543" t="s">
        <v>25</v>
      </c>
      <c r="D5" s="544"/>
      <c r="E5" s="544"/>
      <c r="F5" s="545"/>
      <c r="G5" s="543" t="s">
        <v>26</v>
      </c>
      <c r="H5" s="544"/>
      <c r="I5" s="544"/>
      <c r="J5" s="545"/>
      <c r="K5" s="543" t="s">
        <v>27</v>
      </c>
      <c r="L5" s="544"/>
      <c r="M5" s="544"/>
      <c r="N5" s="545"/>
      <c r="O5" s="543" t="s">
        <v>28</v>
      </c>
      <c r="P5" s="544"/>
      <c r="Q5" s="544"/>
      <c r="R5" s="545"/>
      <c r="S5" s="543" t="s">
        <v>29</v>
      </c>
      <c r="T5" s="544"/>
      <c r="U5" s="544"/>
      <c r="V5" s="545"/>
      <c r="W5" s="543" t="s">
        <v>30</v>
      </c>
      <c r="X5" s="544"/>
      <c r="Y5" s="544"/>
      <c r="Z5" s="545"/>
      <c r="AA5" s="543" t="s">
        <v>31</v>
      </c>
      <c r="AB5" s="544"/>
      <c r="AC5" s="544"/>
      <c r="AD5" s="545"/>
      <c r="AE5" s="543" t="s">
        <v>32</v>
      </c>
      <c r="AF5" s="544"/>
      <c r="AG5" s="544"/>
      <c r="AH5" s="545"/>
      <c r="AI5" s="543" t="s">
        <v>33</v>
      </c>
      <c r="AJ5" s="544"/>
      <c r="AK5" s="544"/>
      <c r="AL5" s="545"/>
      <c r="AM5" s="543" t="s">
        <v>34</v>
      </c>
      <c r="AN5" s="544"/>
      <c r="AO5" s="544"/>
      <c r="AP5" s="545"/>
      <c r="AQ5" s="543" t="s">
        <v>35</v>
      </c>
      <c r="AR5" s="544"/>
      <c r="AS5" s="544"/>
      <c r="AT5" s="545"/>
      <c r="AU5" s="543" t="s">
        <v>36</v>
      </c>
      <c r="AV5" s="544"/>
      <c r="AW5" s="544"/>
      <c r="AX5" s="545"/>
      <c r="AY5" s="543" t="s">
        <v>37</v>
      </c>
      <c r="AZ5" s="544"/>
      <c r="BA5" s="544"/>
      <c r="BB5" s="544"/>
      <c r="BC5" s="546" t="s">
        <v>38</v>
      </c>
    </row>
    <row r="6" spans="1:56" x14ac:dyDescent="0.25">
      <c r="A6" s="542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47"/>
    </row>
    <row r="7" spans="1:56" s="51" customFormat="1" x14ac:dyDescent="0.25">
      <c r="A7" s="220">
        <v>210</v>
      </c>
      <c r="B7" s="251" t="s">
        <v>40</v>
      </c>
      <c r="C7" s="228">
        <v>6</v>
      </c>
      <c r="D7" s="228">
        <v>4</v>
      </c>
      <c r="E7" s="228">
        <v>5</v>
      </c>
      <c r="F7" s="228">
        <v>4</v>
      </c>
      <c r="G7" s="228">
        <v>4</v>
      </c>
      <c r="H7" s="228">
        <v>7</v>
      </c>
      <c r="I7" s="228">
        <v>3</v>
      </c>
      <c r="J7" s="228">
        <v>2</v>
      </c>
      <c r="K7" s="228">
        <v>2</v>
      </c>
      <c r="L7" s="228">
        <v>2</v>
      </c>
      <c r="M7" s="228">
        <v>1</v>
      </c>
      <c r="N7" s="228">
        <v>5</v>
      </c>
      <c r="O7" s="228">
        <v>0</v>
      </c>
      <c r="P7" s="413">
        <v>6</v>
      </c>
      <c r="Q7" s="413">
        <v>2</v>
      </c>
      <c r="R7" s="413">
        <v>1</v>
      </c>
      <c r="S7" s="413">
        <v>2</v>
      </c>
      <c r="T7" s="413">
        <v>2</v>
      </c>
      <c r="U7" s="413">
        <v>2</v>
      </c>
      <c r="V7" s="413">
        <v>5</v>
      </c>
      <c r="W7" s="413">
        <v>2</v>
      </c>
      <c r="X7" s="264">
        <v>6</v>
      </c>
      <c r="Y7" s="264">
        <v>0</v>
      </c>
      <c r="Z7" s="264">
        <v>7</v>
      </c>
      <c r="AA7" s="264">
        <v>5</v>
      </c>
      <c r="AB7" s="264">
        <v>0</v>
      </c>
      <c r="AC7" s="264">
        <v>5</v>
      </c>
      <c r="AD7" s="264">
        <v>7</v>
      </c>
      <c r="AE7" s="264">
        <v>2</v>
      </c>
      <c r="AF7" s="264">
        <v>3</v>
      </c>
      <c r="AG7" s="264">
        <v>2</v>
      </c>
      <c r="AH7" s="264">
        <v>3</v>
      </c>
      <c r="AI7" s="264">
        <v>4</v>
      </c>
      <c r="AJ7" s="264">
        <v>1</v>
      </c>
      <c r="AK7" s="264">
        <v>5</v>
      </c>
      <c r="AL7" s="264">
        <v>11</v>
      </c>
      <c r="AM7" s="264">
        <v>5</v>
      </c>
      <c r="AN7" s="264">
        <v>3</v>
      </c>
      <c r="AO7" s="264">
        <v>1</v>
      </c>
      <c r="AP7" s="264">
        <v>4</v>
      </c>
      <c r="AQ7" s="264">
        <v>6</v>
      </c>
      <c r="AR7" s="264">
        <v>1</v>
      </c>
      <c r="AS7" s="264">
        <v>0</v>
      </c>
      <c r="AT7" s="264">
        <v>7</v>
      </c>
      <c r="AU7" s="264">
        <v>10</v>
      </c>
      <c r="AV7" s="264">
        <v>2</v>
      </c>
      <c r="AW7" s="266">
        <v>2</v>
      </c>
      <c r="AX7" s="264">
        <v>10</v>
      </c>
      <c r="AY7" s="262">
        <v>19</v>
      </c>
      <c r="AZ7" s="50">
        <v>9</v>
      </c>
      <c r="BA7" s="50">
        <v>1</v>
      </c>
      <c r="BB7" s="244">
        <v>6</v>
      </c>
      <c r="BC7" s="245">
        <f t="shared" ref="BC7:BC38" si="0">SUM(C7:BB7)</f>
        <v>214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1</v>
      </c>
      <c r="L8" s="228">
        <v>1</v>
      </c>
      <c r="M8" s="228">
        <v>0</v>
      </c>
      <c r="N8" s="228">
        <v>0</v>
      </c>
      <c r="O8" s="228">
        <v>0</v>
      </c>
      <c r="P8" s="413">
        <v>0</v>
      </c>
      <c r="Q8" s="413">
        <v>0</v>
      </c>
      <c r="R8" s="413">
        <v>0</v>
      </c>
      <c r="S8" s="413">
        <v>0</v>
      </c>
      <c r="T8" s="413">
        <v>0</v>
      </c>
      <c r="U8" s="413">
        <v>0</v>
      </c>
      <c r="V8" s="413">
        <v>0</v>
      </c>
      <c r="W8" s="413">
        <v>0</v>
      </c>
      <c r="X8" s="413">
        <v>0</v>
      </c>
      <c r="Y8" s="413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1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51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>
        <v>0</v>
      </c>
      <c r="BC8" s="245">
        <f t="shared" si="0"/>
        <v>3</v>
      </c>
    </row>
    <row r="9" spans="1:56" s="51" customFormat="1" x14ac:dyDescent="0.25">
      <c r="A9" s="220">
        <v>580</v>
      </c>
      <c r="B9" s="252" t="s">
        <v>42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413">
        <v>0</v>
      </c>
      <c r="Q9" s="413">
        <v>0</v>
      </c>
      <c r="R9" s="413">
        <v>0</v>
      </c>
      <c r="S9" s="413">
        <v>0</v>
      </c>
      <c r="T9" s="413">
        <v>0</v>
      </c>
      <c r="U9" s="413">
        <v>0</v>
      </c>
      <c r="V9" s="413">
        <v>0</v>
      </c>
      <c r="W9" s="413">
        <v>0</v>
      </c>
      <c r="X9" s="413">
        <v>0</v>
      </c>
      <c r="Y9" s="413">
        <v>0</v>
      </c>
      <c r="Z9" s="264">
        <v>0</v>
      </c>
      <c r="AA9" s="264">
        <v>0</v>
      </c>
      <c r="AB9" s="264">
        <v>1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>
        <v>0</v>
      </c>
      <c r="BC9" s="245">
        <f t="shared" si="0"/>
        <v>2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0</v>
      </c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413">
        <v>1</v>
      </c>
      <c r="Q10" s="413">
        <v>0</v>
      </c>
      <c r="R10" s="413">
        <v>0</v>
      </c>
      <c r="S10" s="413">
        <v>0</v>
      </c>
      <c r="T10" s="413">
        <v>1</v>
      </c>
      <c r="U10" s="413">
        <v>0</v>
      </c>
      <c r="V10" s="413">
        <v>0</v>
      </c>
      <c r="W10" s="413">
        <v>0</v>
      </c>
      <c r="X10" s="413">
        <v>0</v>
      </c>
      <c r="Y10" s="413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>
        <v>0</v>
      </c>
      <c r="BC10" s="245">
        <f t="shared" si="0"/>
        <v>2</v>
      </c>
    </row>
    <row r="11" spans="1:56" s="50" customFormat="1" x14ac:dyDescent="0.25">
      <c r="A11" s="220">
        <v>217</v>
      </c>
      <c r="B11" s="253" t="s">
        <v>201</v>
      </c>
      <c r="C11" s="228">
        <v>1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413">
        <v>1</v>
      </c>
      <c r="Q11" s="413">
        <v>0</v>
      </c>
      <c r="R11" s="413">
        <v>0</v>
      </c>
      <c r="S11" s="413">
        <v>0</v>
      </c>
      <c r="T11" s="413">
        <v>0</v>
      </c>
      <c r="U11" s="413">
        <v>0</v>
      </c>
      <c r="V11" s="413">
        <v>0</v>
      </c>
      <c r="W11" s="413">
        <v>0</v>
      </c>
      <c r="X11" s="413">
        <v>0</v>
      </c>
      <c r="Y11" s="413">
        <v>0</v>
      </c>
      <c r="Z11" s="264">
        <v>0</v>
      </c>
      <c r="AA11" s="264">
        <v>1</v>
      </c>
      <c r="AB11" s="264">
        <v>0</v>
      </c>
      <c r="AC11" s="264">
        <v>1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B11" s="50">
        <v>0</v>
      </c>
      <c r="BC11" s="245">
        <f t="shared" si="0"/>
        <v>4</v>
      </c>
    </row>
    <row r="12" spans="1:56" s="51" customFormat="1" x14ac:dyDescent="0.25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413">
        <v>0</v>
      </c>
      <c r="Q12" s="413">
        <v>0</v>
      </c>
      <c r="R12" s="414">
        <v>0</v>
      </c>
      <c r="S12" s="414">
        <v>0</v>
      </c>
      <c r="T12" s="414">
        <v>2</v>
      </c>
      <c r="U12" s="414">
        <v>0</v>
      </c>
      <c r="V12" s="425">
        <v>0</v>
      </c>
      <c r="W12" s="425">
        <v>0</v>
      </c>
      <c r="X12" s="425">
        <v>0</v>
      </c>
      <c r="Y12" s="425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1</v>
      </c>
      <c r="AI12" s="50">
        <v>0</v>
      </c>
      <c r="AJ12" s="50">
        <v>1</v>
      </c>
      <c r="AK12" s="50">
        <v>0</v>
      </c>
      <c r="AL12" s="50">
        <v>0</v>
      </c>
      <c r="AM12" s="50">
        <v>0</v>
      </c>
      <c r="AN12" s="50">
        <v>0</v>
      </c>
      <c r="AO12" s="264">
        <v>0</v>
      </c>
      <c r="AP12" s="264">
        <v>0</v>
      </c>
      <c r="AQ12" s="264">
        <v>0</v>
      </c>
      <c r="AR12" s="264">
        <v>0</v>
      </c>
      <c r="AS12" s="50">
        <v>0</v>
      </c>
      <c r="AT12" s="264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>
        <v>0</v>
      </c>
      <c r="BC12" s="245">
        <f t="shared" si="0"/>
        <v>4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413">
        <v>0</v>
      </c>
      <c r="Q13" s="413">
        <v>0</v>
      </c>
      <c r="R13" s="414">
        <v>0</v>
      </c>
      <c r="S13" s="414">
        <v>0</v>
      </c>
      <c r="T13" s="414">
        <v>0</v>
      </c>
      <c r="U13" s="414">
        <v>0</v>
      </c>
      <c r="V13" s="425">
        <v>0</v>
      </c>
      <c r="W13" s="425">
        <v>0</v>
      </c>
      <c r="X13" s="425">
        <v>0</v>
      </c>
      <c r="Y13" s="425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264">
        <v>0</v>
      </c>
      <c r="AP13" s="264">
        <v>0</v>
      </c>
      <c r="AQ13" s="264">
        <v>0</v>
      </c>
      <c r="AR13" s="264">
        <v>0</v>
      </c>
      <c r="AS13" s="50">
        <v>0</v>
      </c>
      <c r="AT13" s="264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>
        <v>0</v>
      </c>
      <c r="BC13" s="245">
        <f t="shared" si="0"/>
        <v>0</v>
      </c>
    </row>
    <row r="14" spans="1:56" s="51" customFormat="1" x14ac:dyDescent="0.25">
      <c r="A14" s="220">
        <v>465</v>
      </c>
      <c r="B14" s="251" t="s">
        <v>207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413">
        <v>0</v>
      </c>
      <c r="Q14" s="413">
        <v>0</v>
      </c>
      <c r="R14" s="414">
        <v>0</v>
      </c>
      <c r="S14" s="414">
        <v>0</v>
      </c>
      <c r="T14" s="414">
        <v>0</v>
      </c>
      <c r="U14" s="414">
        <v>0</v>
      </c>
      <c r="V14" s="425">
        <v>0</v>
      </c>
      <c r="W14" s="425">
        <v>0</v>
      </c>
      <c r="X14" s="425">
        <v>0</v>
      </c>
      <c r="Y14" s="425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264">
        <v>0</v>
      </c>
      <c r="AP14" s="264">
        <v>0</v>
      </c>
      <c r="AQ14" s="264">
        <v>0</v>
      </c>
      <c r="AR14" s="264">
        <v>0</v>
      </c>
      <c r="AS14" s="50">
        <v>0</v>
      </c>
      <c r="AT14" s="264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>
        <v>0</v>
      </c>
      <c r="BC14" s="245">
        <f t="shared" si="0"/>
        <v>0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413">
        <v>0</v>
      </c>
      <c r="Q15" s="413">
        <v>0</v>
      </c>
      <c r="R15" s="415">
        <v>0</v>
      </c>
      <c r="S15" s="415">
        <v>0</v>
      </c>
      <c r="T15" s="414">
        <v>0</v>
      </c>
      <c r="U15" s="414">
        <v>0</v>
      </c>
      <c r="V15" s="425">
        <v>0</v>
      </c>
      <c r="W15" s="425">
        <v>0</v>
      </c>
      <c r="X15" s="425">
        <v>0</v>
      </c>
      <c r="Y15" s="425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264">
        <v>0</v>
      </c>
      <c r="AP15" s="264">
        <v>0</v>
      </c>
      <c r="AQ15" s="264">
        <v>0</v>
      </c>
      <c r="AR15" s="264">
        <v>0</v>
      </c>
      <c r="AS15" s="50">
        <v>0</v>
      </c>
      <c r="AT15" s="264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>
        <v>0</v>
      </c>
      <c r="BC15" s="245">
        <f t="shared" si="0"/>
        <v>0</v>
      </c>
    </row>
    <row r="16" spans="1:56" s="51" customFormat="1" x14ac:dyDescent="0.25">
      <c r="A16" s="220">
        <v>215</v>
      </c>
      <c r="B16" s="252" t="s">
        <v>198</v>
      </c>
      <c r="C16" s="228">
        <v>0</v>
      </c>
      <c r="D16" s="228">
        <v>0</v>
      </c>
      <c r="E16" s="228">
        <v>0</v>
      </c>
      <c r="F16" s="228">
        <v>1</v>
      </c>
      <c r="G16" s="228">
        <v>3</v>
      </c>
      <c r="H16" s="228">
        <v>4</v>
      </c>
      <c r="I16" s="228">
        <v>3</v>
      </c>
      <c r="J16" s="228">
        <v>1</v>
      </c>
      <c r="K16" s="228">
        <v>0</v>
      </c>
      <c r="L16" s="228">
        <v>1</v>
      </c>
      <c r="M16" s="228">
        <v>1</v>
      </c>
      <c r="N16" s="228">
        <v>2</v>
      </c>
      <c r="O16" s="228">
        <v>2</v>
      </c>
      <c r="P16" s="413">
        <v>2</v>
      </c>
      <c r="Q16" s="413">
        <v>2</v>
      </c>
      <c r="R16" s="413">
        <v>0</v>
      </c>
      <c r="S16" s="413">
        <v>2</v>
      </c>
      <c r="T16" s="413">
        <v>0</v>
      </c>
      <c r="U16" s="413">
        <v>3</v>
      </c>
      <c r="V16" s="413">
        <v>1</v>
      </c>
      <c r="W16" s="413">
        <v>2</v>
      </c>
      <c r="X16" s="264">
        <v>3</v>
      </c>
      <c r="Y16" s="264">
        <v>0</v>
      </c>
      <c r="Z16" s="264">
        <v>3</v>
      </c>
      <c r="AA16" s="264">
        <v>5</v>
      </c>
      <c r="AB16" s="264">
        <v>0</v>
      </c>
      <c r="AC16" s="264">
        <v>3</v>
      </c>
      <c r="AD16" s="264">
        <v>0</v>
      </c>
      <c r="AE16" s="264">
        <v>3</v>
      </c>
      <c r="AF16" s="264">
        <v>4</v>
      </c>
      <c r="AG16" s="264">
        <v>1</v>
      </c>
      <c r="AH16" s="264">
        <v>2</v>
      </c>
      <c r="AI16" s="264">
        <v>0</v>
      </c>
      <c r="AJ16" s="264">
        <v>0</v>
      </c>
      <c r="AK16" s="264">
        <v>4</v>
      </c>
      <c r="AL16" s="264">
        <v>2</v>
      </c>
      <c r="AM16" s="264">
        <v>1</v>
      </c>
      <c r="AN16" s="264">
        <v>3</v>
      </c>
      <c r="AO16" s="264">
        <v>2</v>
      </c>
      <c r="AP16" s="264">
        <v>1</v>
      </c>
      <c r="AQ16" s="264">
        <v>0</v>
      </c>
      <c r="AR16" s="264">
        <v>1</v>
      </c>
      <c r="AS16" s="264">
        <v>2</v>
      </c>
      <c r="AT16" s="264">
        <v>2</v>
      </c>
      <c r="AU16" s="264">
        <v>0</v>
      </c>
      <c r="AV16" s="264">
        <v>1</v>
      </c>
      <c r="AW16" s="266">
        <v>0</v>
      </c>
      <c r="AX16" s="264">
        <v>4</v>
      </c>
      <c r="AY16" s="262">
        <v>2</v>
      </c>
      <c r="AZ16" s="50">
        <v>0</v>
      </c>
      <c r="BA16" s="50">
        <v>1</v>
      </c>
      <c r="BB16" s="50">
        <v>3</v>
      </c>
      <c r="BC16" s="245">
        <f t="shared" si="0"/>
        <v>83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413">
        <v>0</v>
      </c>
      <c r="Q17" s="413">
        <v>0</v>
      </c>
      <c r="R17" s="415">
        <v>0</v>
      </c>
      <c r="S17" s="415">
        <v>0</v>
      </c>
      <c r="T17" s="414">
        <v>0</v>
      </c>
      <c r="U17" s="414">
        <v>0</v>
      </c>
      <c r="V17" s="425">
        <v>0</v>
      </c>
      <c r="W17" s="425">
        <v>0</v>
      </c>
      <c r="X17" s="425">
        <v>0</v>
      </c>
      <c r="Y17" s="425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264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>
        <v>0</v>
      </c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413">
        <v>0</v>
      </c>
      <c r="Q18" s="414">
        <v>0</v>
      </c>
      <c r="R18" s="414">
        <v>0</v>
      </c>
      <c r="S18" s="414">
        <v>0</v>
      </c>
      <c r="T18" s="414">
        <v>0</v>
      </c>
      <c r="U18" s="414">
        <v>0</v>
      </c>
      <c r="V18" s="425">
        <v>0</v>
      </c>
      <c r="W18" s="425">
        <v>0</v>
      </c>
      <c r="X18" s="425">
        <v>0</v>
      </c>
      <c r="Y18" s="425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264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>
        <v>0</v>
      </c>
      <c r="BC18" s="245">
        <f t="shared" si="0"/>
        <v>0</v>
      </c>
    </row>
    <row r="19" spans="1:57" s="50" customFormat="1" x14ac:dyDescent="0.25">
      <c r="A19" s="220">
        <v>300</v>
      </c>
      <c r="B19" s="254" t="s">
        <v>212</v>
      </c>
      <c r="C19" s="228">
        <v>37</v>
      </c>
      <c r="D19" s="228">
        <v>22</v>
      </c>
      <c r="E19" s="228">
        <v>44</v>
      </c>
      <c r="F19" s="228">
        <v>40</v>
      </c>
      <c r="G19" s="228">
        <v>33</v>
      </c>
      <c r="H19" s="228">
        <v>33</v>
      </c>
      <c r="I19" s="228">
        <v>29</v>
      </c>
      <c r="J19" s="228">
        <v>23</v>
      </c>
      <c r="K19" s="228">
        <v>22</v>
      </c>
      <c r="L19" s="228">
        <v>29</v>
      </c>
      <c r="M19" s="228">
        <v>24</v>
      </c>
      <c r="N19" s="228">
        <v>33</v>
      </c>
      <c r="O19" s="228">
        <v>21</v>
      </c>
      <c r="P19" s="413">
        <v>29</v>
      </c>
      <c r="Q19" s="413">
        <v>25</v>
      </c>
      <c r="R19" s="413">
        <v>18</v>
      </c>
      <c r="S19" s="413">
        <v>21</v>
      </c>
      <c r="T19" s="413">
        <v>28</v>
      </c>
      <c r="U19" s="413">
        <v>26</v>
      </c>
      <c r="V19" s="413">
        <v>30</v>
      </c>
      <c r="W19" s="413">
        <v>23</v>
      </c>
      <c r="X19" s="264">
        <v>30</v>
      </c>
      <c r="Y19" s="264">
        <v>23</v>
      </c>
      <c r="Z19" s="264">
        <v>41</v>
      </c>
      <c r="AA19" s="264">
        <v>39</v>
      </c>
      <c r="AB19" s="264">
        <v>26</v>
      </c>
      <c r="AC19" s="264">
        <v>30</v>
      </c>
      <c r="AD19" s="264">
        <v>34</v>
      </c>
      <c r="AE19" s="264">
        <v>16</v>
      </c>
      <c r="AF19" s="264">
        <v>27</v>
      </c>
      <c r="AG19" s="264">
        <v>23</v>
      </c>
      <c r="AH19" s="264">
        <v>25</v>
      </c>
      <c r="AI19" s="264">
        <v>34</v>
      </c>
      <c r="AJ19" s="264">
        <v>20</v>
      </c>
      <c r="AK19" s="264">
        <v>19</v>
      </c>
      <c r="AL19" s="264">
        <v>33</v>
      </c>
      <c r="AM19" s="264">
        <v>38</v>
      </c>
      <c r="AN19" s="264">
        <v>19</v>
      </c>
      <c r="AO19" s="264">
        <v>28</v>
      </c>
      <c r="AP19" s="264">
        <v>28</v>
      </c>
      <c r="AQ19" s="264">
        <v>46</v>
      </c>
      <c r="AR19" s="264">
        <v>27</v>
      </c>
      <c r="AS19" s="264">
        <v>30</v>
      </c>
      <c r="AT19" s="264">
        <v>22</v>
      </c>
      <c r="AU19" s="264">
        <v>27</v>
      </c>
      <c r="AV19" s="264">
        <v>29</v>
      </c>
      <c r="AW19" s="266">
        <v>19</v>
      </c>
      <c r="AX19" s="264">
        <v>33</v>
      </c>
      <c r="AY19" s="262">
        <v>39</v>
      </c>
      <c r="AZ19" s="50">
        <v>35</v>
      </c>
      <c r="BA19" s="50">
        <v>28</v>
      </c>
      <c r="BB19" s="50">
        <v>40</v>
      </c>
      <c r="BC19" s="245">
        <f t="shared" si="0"/>
        <v>1498</v>
      </c>
    </row>
    <row r="20" spans="1:57" s="51" customFormat="1" x14ac:dyDescent="0.25">
      <c r="A20" s="220">
        <v>455</v>
      </c>
      <c r="B20" s="252" t="s">
        <v>46</v>
      </c>
      <c r="C20" s="228">
        <v>0</v>
      </c>
      <c r="D20" s="228">
        <v>4</v>
      </c>
      <c r="E20" s="228">
        <v>1</v>
      </c>
      <c r="F20" s="228">
        <v>6</v>
      </c>
      <c r="G20" s="228">
        <v>1</v>
      </c>
      <c r="H20" s="228">
        <v>2</v>
      </c>
      <c r="I20" s="228">
        <v>0</v>
      </c>
      <c r="J20" s="228">
        <v>1</v>
      </c>
      <c r="K20" s="228">
        <v>2</v>
      </c>
      <c r="L20" s="228">
        <v>0</v>
      </c>
      <c r="M20" s="228">
        <v>1</v>
      </c>
      <c r="N20" s="228">
        <v>0</v>
      </c>
      <c r="O20" s="228">
        <v>0</v>
      </c>
      <c r="P20" s="413">
        <v>1</v>
      </c>
      <c r="Q20" s="413">
        <v>0</v>
      </c>
      <c r="R20" s="413">
        <v>0</v>
      </c>
      <c r="S20" s="413">
        <v>1</v>
      </c>
      <c r="T20" s="413">
        <v>0</v>
      </c>
      <c r="U20" s="413">
        <v>1</v>
      </c>
      <c r="V20" s="413">
        <v>1</v>
      </c>
      <c r="W20" s="413">
        <v>2</v>
      </c>
      <c r="X20" s="264">
        <v>0</v>
      </c>
      <c r="Y20" s="264">
        <v>0</v>
      </c>
      <c r="Z20" s="264">
        <v>2</v>
      </c>
      <c r="AA20" s="264">
        <v>3</v>
      </c>
      <c r="AB20" s="264">
        <v>1</v>
      </c>
      <c r="AC20" s="264">
        <v>1</v>
      </c>
      <c r="AD20" s="264">
        <v>0</v>
      </c>
      <c r="AE20" s="264">
        <v>1</v>
      </c>
      <c r="AF20" s="264">
        <v>1</v>
      </c>
      <c r="AG20" s="264">
        <v>0</v>
      </c>
      <c r="AH20" s="264">
        <v>1</v>
      </c>
      <c r="AI20" s="264">
        <v>1</v>
      </c>
      <c r="AJ20" s="264">
        <v>1</v>
      </c>
      <c r="AK20" s="264">
        <v>1</v>
      </c>
      <c r="AL20" s="264">
        <v>2</v>
      </c>
      <c r="AM20" s="264">
        <v>2</v>
      </c>
      <c r="AN20" s="264">
        <v>0</v>
      </c>
      <c r="AO20" s="264">
        <v>0</v>
      </c>
      <c r="AP20" s="264">
        <v>4</v>
      </c>
      <c r="AQ20" s="264">
        <v>1</v>
      </c>
      <c r="AR20" s="264">
        <v>0</v>
      </c>
      <c r="AS20" s="264">
        <v>0</v>
      </c>
      <c r="AT20" s="264">
        <v>3</v>
      </c>
      <c r="AU20" s="264">
        <v>4</v>
      </c>
      <c r="AV20" s="264">
        <v>1</v>
      </c>
      <c r="AW20" s="266">
        <v>1</v>
      </c>
      <c r="AX20" s="264">
        <v>2</v>
      </c>
      <c r="AY20" s="262">
        <v>5</v>
      </c>
      <c r="AZ20" s="50">
        <v>0</v>
      </c>
      <c r="BA20" s="50">
        <v>0</v>
      </c>
      <c r="BB20" s="50">
        <v>0</v>
      </c>
      <c r="BC20" s="245">
        <f t="shared" si="0"/>
        <v>62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413">
        <v>0</v>
      </c>
      <c r="Q21" s="414">
        <v>0</v>
      </c>
      <c r="R21" s="414">
        <v>0</v>
      </c>
      <c r="S21" s="414">
        <v>0</v>
      </c>
      <c r="T21" s="414">
        <v>0</v>
      </c>
      <c r="U21" s="414">
        <v>0</v>
      </c>
      <c r="V21" s="425">
        <v>0</v>
      </c>
      <c r="W21" s="425">
        <v>0</v>
      </c>
      <c r="X21" s="425">
        <v>0</v>
      </c>
      <c r="Y21" s="425">
        <v>0</v>
      </c>
      <c r="Z21" s="425">
        <v>0</v>
      </c>
      <c r="AA21" s="425">
        <v>0</v>
      </c>
      <c r="AB21" s="425">
        <v>0</v>
      </c>
      <c r="AC21" s="425">
        <v>0</v>
      </c>
      <c r="AD21" s="425">
        <v>0</v>
      </c>
      <c r="AE21" s="425">
        <v>0</v>
      </c>
      <c r="AF21" s="425">
        <v>0</v>
      </c>
      <c r="AG21" s="425">
        <v>0</v>
      </c>
      <c r="AH21" s="425">
        <v>0</v>
      </c>
      <c r="AI21" s="425">
        <v>0</v>
      </c>
      <c r="AJ21" s="425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264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>
        <v>0</v>
      </c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413">
        <v>0</v>
      </c>
      <c r="Q22" s="413">
        <v>0</v>
      </c>
      <c r="R22" s="413">
        <v>0</v>
      </c>
      <c r="S22" s="413">
        <v>0</v>
      </c>
      <c r="T22" s="413">
        <v>0</v>
      </c>
      <c r="U22" s="413">
        <v>0</v>
      </c>
      <c r="V22" s="413">
        <v>0</v>
      </c>
      <c r="W22" s="413">
        <v>0</v>
      </c>
      <c r="X22" s="413">
        <v>0</v>
      </c>
      <c r="Y22" s="413">
        <v>0</v>
      </c>
      <c r="Z22" s="413">
        <v>0</v>
      </c>
      <c r="AA22" s="413">
        <v>0</v>
      </c>
      <c r="AB22" s="413">
        <v>0</v>
      </c>
      <c r="AC22" s="413">
        <v>0</v>
      </c>
      <c r="AD22" s="413">
        <v>0</v>
      </c>
      <c r="AE22" s="413">
        <v>0</v>
      </c>
      <c r="AF22" s="242">
        <v>0</v>
      </c>
      <c r="AG22" s="51">
        <v>1</v>
      </c>
      <c r="AH22" s="425">
        <v>0</v>
      </c>
      <c r="AI22" s="425">
        <v>0</v>
      </c>
      <c r="AJ22" s="425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264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>
        <v>0</v>
      </c>
      <c r="BC22" s="245">
        <f t="shared" si="0"/>
        <v>1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413">
        <v>0</v>
      </c>
      <c r="Q23" s="414">
        <v>0</v>
      </c>
      <c r="R23" s="414">
        <v>1</v>
      </c>
      <c r="S23" s="414">
        <v>0</v>
      </c>
      <c r="T23" s="414">
        <v>0</v>
      </c>
      <c r="U23" s="414">
        <v>0</v>
      </c>
      <c r="V23" s="425">
        <v>0</v>
      </c>
      <c r="W23" s="425">
        <v>0</v>
      </c>
      <c r="X23" s="425">
        <v>0</v>
      </c>
      <c r="Y23" s="425">
        <v>0</v>
      </c>
      <c r="Z23" s="425">
        <v>0</v>
      </c>
      <c r="AA23" s="425">
        <v>0</v>
      </c>
      <c r="AB23" s="425">
        <v>0</v>
      </c>
      <c r="AC23" s="425">
        <v>0</v>
      </c>
      <c r="AD23" s="425">
        <v>0</v>
      </c>
      <c r="AE23" s="425">
        <v>0</v>
      </c>
      <c r="AF23" s="425">
        <v>0</v>
      </c>
      <c r="AG23" s="425">
        <v>0</v>
      </c>
      <c r="AH23" s="425">
        <v>0</v>
      </c>
      <c r="AI23" s="425">
        <v>0</v>
      </c>
      <c r="AJ23" s="425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264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>
        <v>0</v>
      </c>
      <c r="BC23" s="245">
        <f t="shared" si="0"/>
        <v>1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413">
        <v>0</v>
      </c>
      <c r="Q24" s="413">
        <v>0</v>
      </c>
      <c r="R24" s="413">
        <v>0</v>
      </c>
      <c r="S24" s="413">
        <v>0</v>
      </c>
      <c r="T24" s="413">
        <v>0</v>
      </c>
      <c r="U24" s="413">
        <v>0</v>
      </c>
      <c r="V24" s="413">
        <v>0</v>
      </c>
      <c r="W24" s="413">
        <v>0</v>
      </c>
      <c r="X24" s="413">
        <v>0</v>
      </c>
      <c r="Y24" s="413">
        <v>0</v>
      </c>
      <c r="Z24" s="413">
        <v>0</v>
      </c>
      <c r="AA24" s="413">
        <v>0</v>
      </c>
      <c r="AB24" s="413">
        <v>0</v>
      </c>
      <c r="AC24" s="413">
        <v>0</v>
      </c>
      <c r="AD24" s="413">
        <v>0</v>
      </c>
      <c r="AE24" s="413">
        <v>0</v>
      </c>
      <c r="AF24" s="413">
        <v>0</v>
      </c>
      <c r="AG24" s="413">
        <v>0</v>
      </c>
      <c r="AH24" s="413">
        <v>0</v>
      </c>
      <c r="AI24" s="413">
        <v>0</v>
      </c>
      <c r="AJ24" s="413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264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>
        <v>0</v>
      </c>
      <c r="BC24" s="245">
        <f t="shared" si="0"/>
        <v>0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0</v>
      </c>
      <c r="E25" s="228">
        <v>0</v>
      </c>
      <c r="F25" s="228">
        <v>1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2</v>
      </c>
      <c r="P25" s="413">
        <v>2</v>
      </c>
      <c r="Q25" s="413">
        <v>0</v>
      </c>
      <c r="R25" s="413">
        <v>0</v>
      </c>
      <c r="S25" s="413">
        <v>0</v>
      </c>
      <c r="T25" s="413">
        <v>2</v>
      </c>
      <c r="U25" s="413">
        <v>0</v>
      </c>
      <c r="V25" s="413">
        <v>0</v>
      </c>
      <c r="W25" s="413">
        <v>0</v>
      </c>
      <c r="X25" s="413">
        <v>0</v>
      </c>
      <c r="Y25" s="413">
        <v>0</v>
      </c>
      <c r="Z25" s="413">
        <v>0</v>
      </c>
      <c r="AA25" s="413">
        <v>0</v>
      </c>
      <c r="AB25" s="413">
        <v>0</v>
      </c>
      <c r="AC25" s="413">
        <v>0</v>
      </c>
      <c r="AD25" s="413">
        <v>0</v>
      </c>
      <c r="AE25" s="413">
        <v>0</v>
      </c>
      <c r="AF25" s="264">
        <v>0</v>
      </c>
      <c r="AG25" s="264">
        <v>1</v>
      </c>
      <c r="AH25" s="264">
        <v>1</v>
      </c>
      <c r="AI25" s="264">
        <v>0</v>
      </c>
      <c r="AJ25" s="264">
        <v>1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1</v>
      </c>
      <c r="AW25" s="266">
        <v>0</v>
      </c>
      <c r="AX25" s="264">
        <v>1</v>
      </c>
      <c r="AY25" s="262">
        <v>0</v>
      </c>
      <c r="AZ25" s="50">
        <v>0</v>
      </c>
      <c r="BA25" s="50">
        <v>0</v>
      </c>
      <c r="BB25" s="50">
        <v>0</v>
      </c>
      <c r="BC25" s="245">
        <f t="shared" si="0"/>
        <v>12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33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1</v>
      </c>
      <c r="M26" s="228">
        <v>0</v>
      </c>
      <c r="N26" s="228">
        <v>0</v>
      </c>
      <c r="O26" s="228">
        <v>0</v>
      </c>
      <c r="P26" s="413">
        <v>0</v>
      </c>
      <c r="Q26" s="413">
        <v>0</v>
      </c>
      <c r="R26" s="413">
        <v>0</v>
      </c>
      <c r="S26" s="413">
        <v>0</v>
      </c>
      <c r="T26" s="413">
        <v>0</v>
      </c>
      <c r="U26" s="413">
        <v>0</v>
      </c>
      <c r="V26" s="413">
        <v>0</v>
      </c>
      <c r="W26" s="413">
        <v>0</v>
      </c>
      <c r="X26" s="413">
        <v>0</v>
      </c>
      <c r="Y26" s="413">
        <v>0</v>
      </c>
      <c r="Z26" s="413">
        <v>0</v>
      </c>
      <c r="AA26" s="413">
        <v>0</v>
      </c>
      <c r="AB26" s="413">
        <v>0</v>
      </c>
      <c r="AC26" s="264">
        <v>0</v>
      </c>
      <c r="AD26" s="264">
        <v>0</v>
      </c>
      <c r="AE26" s="264">
        <v>5</v>
      </c>
      <c r="AF26" s="264">
        <v>1</v>
      </c>
      <c r="AG26" s="264">
        <v>0</v>
      </c>
      <c r="AH26" s="264">
        <v>1</v>
      </c>
      <c r="AI26" s="264">
        <v>0</v>
      </c>
      <c r="AJ26" s="264">
        <v>0</v>
      </c>
      <c r="AK26" s="264">
        <v>0</v>
      </c>
      <c r="AL26" s="264">
        <v>1</v>
      </c>
      <c r="AM26" s="264">
        <v>0</v>
      </c>
      <c r="AN26" s="264">
        <v>0</v>
      </c>
      <c r="AO26" s="264">
        <v>0</v>
      </c>
      <c r="AP26" s="264">
        <v>0</v>
      </c>
      <c r="AQ26" s="264">
        <v>5</v>
      </c>
      <c r="AR26" s="264">
        <v>0</v>
      </c>
      <c r="AS26" s="264">
        <v>0</v>
      </c>
      <c r="AT26" s="264">
        <v>0</v>
      </c>
      <c r="AU26" s="264">
        <v>44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0</v>
      </c>
      <c r="BB26" s="186">
        <v>0</v>
      </c>
      <c r="BC26" s="245">
        <f t="shared" si="0"/>
        <v>91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413">
        <v>0</v>
      </c>
      <c r="Q27" s="414">
        <v>0</v>
      </c>
      <c r="R27" s="414">
        <v>0</v>
      </c>
      <c r="S27" s="414">
        <v>0</v>
      </c>
      <c r="T27" s="414">
        <v>0</v>
      </c>
      <c r="U27" s="414">
        <v>0</v>
      </c>
      <c r="V27" s="425">
        <v>0</v>
      </c>
      <c r="W27" s="425">
        <v>0</v>
      </c>
      <c r="X27" s="425">
        <v>0</v>
      </c>
      <c r="Y27" s="425">
        <v>0</v>
      </c>
      <c r="Z27" s="425">
        <v>0</v>
      </c>
      <c r="AA27" s="425">
        <v>0</v>
      </c>
      <c r="AB27" s="425">
        <v>0</v>
      </c>
      <c r="AC27" s="425">
        <v>0</v>
      </c>
      <c r="AD27" s="425">
        <v>0</v>
      </c>
      <c r="AE27" s="425">
        <v>0</v>
      </c>
      <c r="AF27" s="425">
        <v>0</v>
      </c>
      <c r="AG27" s="425">
        <v>0</v>
      </c>
      <c r="AH27" s="425">
        <v>0</v>
      </c>
      <c r="AI27" s="425">
        <v>0</v>
      </c>
      <c r="AJ27" s="425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264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>
        <v>0</v>
      </c>
      <c r="BC27" s="245">
        <f t="shared" si="0"/>
        <v>0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413">
        <v>0</v>
      </c>
      <c r="Q28" s="414">
        <v>0</v>
      </c>
      <c r="R28" s="414">
        <v>0</v>
      </c>
      <c r="S28" s="414">
        <v>0</v>
      </c>
      <c r="T28" s="414">
        <v>0</v>
      </c>
      <c r="U28" s="414">
        <v>0</v>
      </c>
      <c r="V28" s="414">
        <v>0</v>
      </c>
      <c r="W28" s="414">
        <v>0</v>
      </c>
      <c r="X28" s="414">
        <v>0</v>
      </c>
      <c r="Y28" s="414">
        <v>0</v>
      </c>
      <c r="Z28" s="414">
        <v>0</v>
      </c>
      <c r="AA28" s="414">
        <v>0</v>
      </c>
      <c r="AB28" s="414">
        <v>0</v>
      </c>
      <c r="AC28" s="414">
        <v>0</v>
      </c>
      <c r="AD28" s="414">
        <v>0</v>
      </c>
      <c r="AE28" s="414">
        <v>0</v>
      </c>
      <c r="AF28" s="414">
        <v>0</v>
      </c>
      <c r="AG28" s="414">
        <v>0</v>
      </c>
      <c r="AH28" s="414">
        <v>0</v>
      </c>
      <c r="AI28" s="414">
        <v>0</v>
      </c>
      <c r="AJ28" s="414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64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>
        <v>0</v>
      </c>
      <c r="BC28" s="245">
        <f t="shared" si="0"/>
        <v>0</v>
      </c>
    </row>
    <row r="29" spans="1:57" s="51" customFormat="1" x14ac:dyDescent="0.25">
      <c r="A29" s="220">
        <v>365</v>
      </c>
      <c r="B29" s="252" t="s">
        <v>222</v>
      </c>
      <c r="C29" s="228">
        <v>2</v>
      </c>
      <c r="D29" s="228">
        <v>7</v>
      </c>
      <c r="E29" s="228">
        <v>7</v>
      </c>
      <c r="F29" s="228">
        <v>5</v>
      </c>
      <c r="G29" s="228">
        <v>6</v>
      </c>
      <c r="H29" s="228">
        <v>10</v>
      </c>
      <c r="I29" s="228">
        <v>3</v>
      </c>
      <c r="J29" s="228">
        <v>5</v>
      </c>
      <c r="K29" s="228">
        <v>2</v>
      </c>
      <c r="L29" s="228">
        <v>7</v>
      </c>
      <c r="M29" s="228">
        <v>10</v>
      </c>
      <c r="N29" s="228">
        <v>8</v>
      </c>
      <c r="O29" s="228">
        <v>10</v>
      </c>
      <c r="P29" s="413">
        <v>6</v>
      </c>
      <c r="Q29" s="413">
        <v>6</v>
      </c>
      <c r="R29" s="413">
        <v>1</v>
      </c>
      <c r="S29" s="413">
        <v>3</v>
      </c>
      <c r="T29" s="413">
        <v>17</v>
      </c>
      <c r="U29" s="413">
        <v>8</v>
      </c>
      <c r="V29" s="413">
        <v>5</v>
      </c>
      <c r="W29" s="413">
        <v>1</v>
      </c>
      <c r="X29" s="264">
        <v>9</v>
      </c>
      <c r="Y29" s="264">
        <v>6</v>
      </c>
      <c r="Z29" s="264">
        <v>7</v>
      </c>
      <c r="AA29" s="264">
        <v>8</v>
      </c>
      <c r="AB29" s="264">
        <v>6</v>
      </c>
      <c r="AC29" s="264">
        <v>8</v>
      </c>
      <c r="AD29" s="264">
        <v>8</v>
      </c>
      <c r="AE29" s="264">
        <v>6</v>
      </c>
      <c r="AF29" s="264">
        <v>1</v>
      </c>
      <c r="AG29" s="264">
        <v>1</v>
      </c>
      <c r="AH29" s="264">
        <v>7</v>
      </c>
      <c r="AI29" s="264">
        <v>3</v>
      </c>
      <c r="AJ29" s="264">
        <v>6</v>
      </c>
      <c r="AK29" s="264">
        <v>2</v>
      </c>
      <c r="AL29" s="264">
        <v>12</v>
      </c>
      <c r="AM29" s="264">
        <v>7</v>
      </c>
      <c r="AN29" s="264">
        <v>4</v>
      </c>
      <c r="AO29" s="264">
        <v>4</v>
      </c>
      <c r="AP29" s="264">
        <v>3</v>
      </c>
      <c r="AQ29" s="264">
        <v>5</v>
      </c>
      <c r="AR29" s="264">
        <v>4</v>
      </c>
      <c r="AS29" s="264">
        <v>4</v>
      </c>
      <c r="AT29" s="264">
        <v>4</v>
      </c>
      <c r="AU29" s="264">
        <v>7</v>
      </c>
      <c r="AV29" s="264">
        <v>6</v>
      </c>
      <c r="AW29" s="266">
        <v>3</v>
      </c>
      <c r="AX29" s="264">
        <v>11</v>
      </c>
      <c r="AY29" s="262">
        <v>6</v>
      </c>
      <c r="AZ29" s="50">
        <v>8</v>
      </c>
      <c r="BA29" s="50">
        <v>1</v>
      </c>
      <c r="BB29" s="50">
        <v>6</v>
      </c>
      <c r="BC29" s="245">
        <f t="shared" si="0"/>
        <v>302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1</v>
      </c>
      <c r="M30" s="228">
        <v>0</v>
      </c>
      <c r="N30" s="228">
        <v>0</v>
      </c>
      <c r="O30" s="228">
        <v>0</v>
      </c>
      <c r="P30" s="413">
        <v>0</v>
      </c>
      <c r="Q30" s="413">
        <v>0</v>
      </c>
      <c r="R30" s="413">
        <v>1</v>
      </c>
      <c r="S30" s="413">
        <v>0</v>
      </c>
      <c r="T30" s="413">
        <v>0</v>
      </c>
      <c r="U30" s="413">
        <v>0</v>
      </c>
      <c r="V30" s="413">
        <v>0</v>
      </c>
      <c r="W30" s="413">
        <v>0</v>
      </c>
      <c r="X30" s="413">
        <v>0</v>
      </c>
      <c r="Y30" s="413">
        <v>0</v>
      </c>
      <c r="Z30" s="413">
        <v>0</v>
      </c>
      <c r="AA30" s="413">
        <v>0</v>
      </c>
      <c r="AB30" s="413">
        <v>0</v>
      </c>
      <c r="AC30" s="413">
        <v>0</v>
      </c>
      <c r="AD30" s="413">
        <v>0</v>
      </c>
      <c r="AE30" s="413">
        <v>0</v>
      </c>
      <c r="AF30" s="413">
        <v>0</v>
      </c>
      <c r="AG30" s="413">
        <v>0</v>
      </c>
      <c r="AH30" s="413">
        <v>0</v>
      </c>
      <c r="AI30" s="413">
        <v>0</v>
      </c>
      <c r="AJ30" s="413">
        <v>0</v>
      </c>
      <c r="AK30" s="264">
        <v>0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>
        <v>0</v>
      </c>
      <c r="BC30" s="245">
        <f t="shared" si="0"/>
        <v>2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10</v>
      </c>
      <c r="M31" s="228">
        <v>0</v>
      </c>
      <c r="N31" s="228">
        <v>0</v>
      </c>
      <c r="O31" s="228">
        <v>0</v>
      </c>
      <c r="P31" s="413">
        <v>0</v>
      </c>
      <c r="Q31" s="414">
        <v>0</v>
      </c>
      <c r="R31" s="414">
        <v>0</v>
      </c>
      <c r="S31" s="414">
        <v>0</v>
      </c>
      <c r="T31" s="414">
        <v>0</v>
      </c>
      <c r="U31" s="414">
        <v>0</v>
      </c>
      <c r="V31" s="414">
        <v>0</v>
      </c>
      <c r="W31" s="414">
        <v>0</v>
      </c>
      <c r="X31" s="414">
        <v>0</v>
      </c>
      <c r="Y31" s="414">
        <v>0</v>
      </c>
      <c r="Z31" s="414">
        <v>0</v>
      </c>
      <c r="AA31" s="414">
        <v>0</v>
      </c>
      <c r="AB31" s="414">
        <v>0</v>
      </c>
      <c r="AC31" s="414">
        <v>0</v>
      </c>
      <c r="AD31" s="414">
        <v>0</v>
      </c>
      <c r="AE31" s="414">
        <v>0</v>
      </c>
      <c r="AF31" s="414">
        <v>0</v>
      </c>
      <c r="AG31" s="414">
        <v>0</v>
      </c>
      <c r="AH31" s="414">
        <v>0</v>
      </c>
      <c r="AI31" s="414">
        <v>0</v>
      </c>
      <c r="AJ31" s="414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264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0</v>
      </c>
      <c r="AZ31" s="50">
        <v>0</v>
      </c>
      <c r="BA31" s="50">
        <v>0</v>
      </c>
      <c r="BB31" s="50">
        <v>0</v>
      </c>
      <c r="BC31" s="245">
        <f t="shared" si="0"/>
        <v>10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413">
        <v>0</v>
      </c>
      <c r="Q32" s="414">
        <v>0</v>
      </c>
      <c r="R32" s="414">
        <v>0</v>
      </c>
      <c r="S32" s="414">
        <v>0</v>
      </c>
      <c r="T32" s="414">
        <v>0</v>
      </c>
      <c r="U32" s="414">
        <v>0</v>
      </c>
      <c r="V32" s="414">
        <v>0</v>
      </c>
      <c r="W32" s="414">
        <v>0</v>
      </c>
      <c r="X32" s="414">
        <v>0</v>
      </c>
      <c r="Y32" s="414">
        <v>0</v>
      </c>
      <c r="Z32" s="414">
        <v>0</v>
      </c>
      <c r="AA32" s="414">
        <v>0</v>
      </c>
      <c r="AB32" s="414">
        <v>0</v>
      </c>
      <c r="AC32" s="414">
        <v>0</v>
      </c>
      <c r="AD32" s="414">
        <v>0</v>
      </c>
      <c r="AE32" s="414">
        <v>0</v>
      </c>
      <c r="AF32" s="414">
        <v>0</v>
      </c>
      <c r="AG32" s="414">
        <v>0</v>
      </c>
      <c r="AH32" s="414">
        <v>0</v>
      </c>
      <c r="AI32" s="414">
        <v>0</v>
      </c>
      <c r="AJ32" s="414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264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>
        <v>0</v>
      </c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1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1</v>
      </c>
      <c r="K33" s="228">
        <v>1</v>
      </c>
      <c r="L33" s="228">
        <v>1</v>
      </c>
      <c r="M33" s="228">
        <v>0</v>
      </c>
      <c r="N33" s="228">
        <v>1</v>
      </c>
      <c r="O33" s="228">
        <v>0</v>
      </c>
      <c r="P33" s="413">
        <v>0</v>
      </c>
      <c r="Q33" s="413">
        <v>0</v>
      </c>
      <c r="R33" s="413">
        <v>0</v>
      </c>
      <c r="S33" s="413">
        <v>0</v>
      </c>
      <c r="T33" s="413">
        <v>1</v>
      </c>
      <c r="U33" s="413">
        <v>0</v>
      </c>
      <c r="V33" s="413">
        <v>2</v>
      </c>
      <c r="W33" s="413">
        <v>0</v>
      </c>
      <c r="X33" s="264">
        <v>1</v>
      </c>
      <c r="Y33" s="264">
        <v>0</v>
      </c>
      <c r="Z33" s="264">
        <v>0</v>
      </c>
      <c r="AA33" s="264">
        <v>1</v>
      </c>
      <c r="AB33" s="264">
        <v>0</v>
      </c>
      <c r="AC33" s="264">
        <v>0</v>
      </c>
      <c r="AD33" s="264">
        <v>1</v>
      </c>
      <c r="AE33" s="264">
        <v>0</v>
      </c>
      <c r="AF33" s="414">
        <v>0</v>
      </c>
      <c r="AG33" s="414">
        <v>0</v>
      </c>
      <c r="AH33" s="414">
        <v>0</v>
      </c>
      <c r="AI33" s="414">
        <v>0</v>
      </c>
      <c r="AJ33" s="41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0</v>
      </c>
      <c r="BA33" s="250">
        <v>0</v>
      </c>
      <c r="BB33" s="250">
        <v>0</v>
      </c>
      <c r="BC33" s="249">
        <f t="shared" si="0"/>
        <v>11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228">
        <v>0</v>
      </c>
      <c r="P34" s="413">
        <v>0</v>
      </c>
      <c r="Q34" s="413">
        <v>0</v>
      </c>
      <c r="R34" s="413">
        <v>0</v>
      </c>
      <c r="S34" s="413">
        <v>0</v>
      </c>
      <c r="T34" s="413">
        <v>0</v>
      </c>
      <c r="U34" s="413">
        <v>0</v>
      </c>
      <c r="V34" s="413">
        <v>0</v>
      </c>
      <c r="W34" s="413">
        <v>0</v>
      </c>
      <c r="X34" s="413">
        <v>0</v>
      </c>
      <c r="Y34" s="413">
        <v>0</v>
      </c>
      <c r="Z34" s="264">
        <v>1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0</v>
      </c>
      <c r="AP34" s="264">
        <v>0</v>
      </c>
      <c r="AQ34" s="264">
        <v>1</v>
      </c>
      <c r="AR34" s="264">
        <v>1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1</v>
      </c>
      <c r="AZ34" s="250">
        <v>0</v>
      </c>
      <c r="BA34" s="250">
        <v>0</v>
      </c>
      <c r="BB34" s="250">
        <v>0</v>
      </c>
      <c r="BC34" s="249">
        <f t="shared" si="0"/>
        <v>4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413">
        <v>0</v>
      </c>
      <c r="Q35" s="413">
        <v>0</v>
      </c>
      <c r="R35" s="413">
        <v>0</v>
      </c>
      <c r="S35" s="413">
        <v>0</v>
      </c>
      <c r="T35" s="413">
        <v>0</v>
      </c>
      <c r="U35" s="413">
        <v>0</v>
      </c>
      <c r="V35" s="413">
        <v>0</v>
      </c>
      <c r="W35" s="413">
        <v>0</v>
      </c>
      <c r="X35" s="413">
        <v>0</v>
      </c>
      <c r="Y35" s="413">
        <v>0</v>
      </c>
      <c r="Z35" s="413">
        <v>0</v>
      </c>
      <c r="AA35" s="413">
        <v>0</v>
      </c>
      <c r="AB35" s="413">
        <v>0</v>
      </c>
      <c r="AC35" s="413">
        <v>0</v>
      </c>
      <c r="AD35" s="413">
        <v>0</v>
      </c>
      <c r="AE35" s="413">
        <v>0</v>
      </c>
      <c r="AF35" s="413">
        <v>0</v>
      </c>
      <c r="AG35" s="413">
        <v>0</v>
      </c>
      <c r="AH35" s="413">
        <v>0</v>
      </c>
      <c r="AI35" s="413">
        <v>0</v>
      </c>
      <c r="AJ35" s="413">
        <v>0</v>
      </c>
      <c r="AK35" s="264">
        <v>0</v>
      </c>
      <c r="AL35" s="264">
        <v>0</v>
      </c>
      <c r="AM35" s="264">
        <v>1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0</v>
      </c>
      <c r="AX35" s="264">
        <v>0</v>
      </c>
      <c r="AY35" s="262">
        <v>0</v>
      </c>
      <c r="AZ35" s="50">
        <v>0</v>
      </c>
      <c r="BA35" s="50">
        <v>0</v>
      </c>
      <c r="BB35" s="50">
        <v>0</v>
      </c>
      <c r="BC35" s="245">
        <f t="shared" si="0"/>
        <v>1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413">
        <v>0</v>
      </c>
      <c r="Q36" s="413">
        <v>1</v>
      </c>
      <c r="R36" s="413">
        <v>0</v>
      </c>
      <c r="S36" s="413">
        <v>0</v>
      </c>
      <c r="T36" s="413">
        <v>0</v>
      </c>
      <c r="U36" s="413">
        <v>0</v>
      </c>
      <c r="V36" s="413">
        <v>0</v>
      </c>
      <c r="W36" s="413">
        <v>1</v>
      </c>
      <c r="X36" s="264">
        <v>0</v>
      </c>
      <c r="Y36" s="264">
        <v>0</v>
      </c>
      <c r="Z36" s="264">
        <v>1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1</v>
      </c>
      <c r="AH36" s="264">
        <v>0</v>
      </c>
      <c r="AI36" s="264">
        <v>1</v>
      </c>
      <c r="AJ36" s="264">
        <v>0</v>
      </c>
      <c r="AK36" s="264">
        <v>0</v>
      </c>
      <c r="AL36" s="264">
        <v>1</v>
      </c>
      <c r="AM36" s="264">
        <v>0</v>
      </c>
      <c r="AN36" s="264">
        <v>1</v>
      </c>
      <c r="AO36" s="264">
        <v>0</v>
      </c>
      <c r="AP36" s="264">
        <v>0</v>
      </c>
      <c r="AQ36" s="264">
        <v>1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0</v>
      </c>
      <c r="AX36" s="264">
        <v>0</v>
      </c>
      <c r="AY36" s="262">
        <v>0</v>
      </c>
      <c r="AZ36" s="50">
        <v>0</v>
      </c>
      <c r="BA36" s="50">
        <v>0</v>
      </c>
      <c r="BB36" s="50">
        <v>0</v>
      </c>
      <c r="BC36" s="245">
        <f t="shared" si="0"/>
        <v>8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51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413">
        <v>0</v>
      </c>
      <c r="Q37" s="413">
        <v>0</v>
      </c>
      <c r="R37" s="413">
        <v>0</v>
      </c>
      <c r="S37" s="413">
        <v>0</v>
      </c>
      <c r="T37" s="413">
        <v>0</v>
      </c>
      <c r="U37" s="413">
        <v>0</v>
      </c>
      <c r="V37" s="413">
        <v>0</v>
      </c>
      <c r="W37" s="413">
        <v>0</v>
      </c>
      <c r="X37" s="413">
        <v>0</v>
      </c>
      <c r="Y37" s="413">
        <v>0</v>
      </c>
      <c r="Z37" s="413">
        <v>0</v>
      </c>
      <c r="AA37" s="413">
        <v>0</v>
      </c>
      <c r="AB37" s="413">
        <v>0</v>
      </c>
      <c r="AC37" s="413">
        <v>0</v>
      </c>
      <c r="AD37" s="413">
        <v>0</v>
      </c>
      <c r="AE37" s="413">
        <v>0</v>
      </c>
      <c r="AF37" s="413">
        <v>0</v>
      </c>
      <c r="AG37" s="413">
        <v>0</v>
      </c>
      <c r="AH37" s="413">
        <v>0</v>
      </c>
      <c r="AI37" s="413">
        <v>0</v>
      </c>
      <c r="AJ37" s="413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0</v>
      </c>
      <c r="AX37" s="264">
        <v>0</v>
      </c>
      <c r="AY37" s="262">
        <v>0</v>
      </c>
      <c r="AZ37" s="50">
        <v>0</v>
      </c>
      <c r="BA37" s="50">
        <v>0</v>
      </c>
      <c r="BB37" s="50">
        <v>0</v>
      </c>
      <c r="BC37" s="245">
        <f t="shared" si="0"/>
        <v>0</v>
      </c>
    </row>
    <row r="38" spans="1:16384" s="51" customFormat="1" x14ac:dyDescent="0.25">
      <c r="A38" s="220">
        <v>831</v>
      </c>
      <c r="B38" s="258" t="s">
        <v>62</v>
      </c>
      <c r="C38" s="228">
        <v>6</v>
      </c>
      <c r="D38" s="228">
        <v>4</v>
      </c>
      <c r="E38" s="228">
        <v>8</v>
      </c>
      <c r="F38" s="228">
        <v>10</v>
      </c>
      <c r="G38" s="228">
        <v>7</v>
      </c>
      <c r="H38" s="228">
        <v>10</v>
      </c>
      <c r="I38" s="228">
        <v>5</v>
      </c>
      <c r="J38" s="228">
        <v>5</v>
      </c>
      <c r="K38" s="228">
        <v>8</v>
      </c>
      <c r="L38" s="228">
        <v>2</v>
      </c>
      <c r="M38" s="228">
        <v>3</v>
      </c>
      <c r="N38" s="228">
        <v>9</v>
      </c>
      <c r="O38" s="228">
        <v>3</v>
      </c>
      <c r="P38" s="413">
        <v>7</v>
      </c>
      <c r="Q38" s="413">
        <v>3</v>
      </c>
      <c r="R38" s="413">
        <v>4</v>
      </c>
      <c r="S38" s="413">
        <v>9</v>
      </c>
      <c r="T38" s="413">
        <v>7</v>
      </c>
      <c r="U38" s="413">
        <v>9</v>
      </c>
      <c r="V38" s="413">
        <v>3</v>
      </c>
      <c r="W38" s="413">
        <v>5</v>
      </c>
      <c r="X38" s="264">
        <v>6</v>
      </c>
      <c r="Y38" s="264">
        <v>5</v>
      </c>
      <c r="Z38" s="264">
        <v>5</v>
      </c>
      <c r="AA38" s="264">
        <v>10</v>
      </c>
      <c r="AB38" s="264">
        <v>7</v>
      </c>
      <c r="AC38" s="264">
        <v>10</v>
      </c>
      <c r="AD38" s="264">
        <v>18</v>
      </c>
      <c r="AE38" s="264">
        <v>8</v>
      </c>
      <c r="AF38" s="264">
        <v>7</v>
      </c>
      <c r="AG38" s="264">
        <v>10</v>
      </c>
      <c r="AH38" s="264">
        <v>7</v>
      </c>
      <c r="AI38" s="264">
        <v>6</v>
      </c>
      <c r="AJ38" s="264">
        <v>4</v>
      </c>
      <c r="AK38" s="264">
        <v>6</v>
      </c>
      <c r="AL38" s="264">
        <v>8</v>
      </c>
      <c r="AM38" s="264">
        <v>11</v>
      </c>
      <c r="AN38" s="264">
        <v>6</v>
      </c>
      <c r="AO38" s="264">
        <v>2</v>
      </c>
      <c r="AP38" s="264">
        <v>11</v>
      </c>
      <c r="AQ38" s="264">
        <v>9</v>
      </c>
      <c r="AR38" s="264">
        <v>6</v>
      </c>
      <c r="AS38" s="264">
        <v>4</v>
      </c>
      <c r="AT38" s="264">
        <v>14</v>
      </c>
      <c r="AU38" s="264">
        <v>14</v>
      </c>
      <c r="AV38" s="264">
        <v>6</v>
      </c>
      <c r="AW38" s="266">
        <v>9</v>
      </c>
      <c r="AX38" s="264">
        <v>14</v>
      </c>
      <c r="AY38" s="262">
        <v>11</v>
      </c>
      <c r="AZ38" s="50">
        <v>6</v>
      </c>
      <c r="BA38" s="50">
        <v>3</v>
      </c>
      <c r="BB38" s="50">
        <v>2</v>
      </c>
      <c r="BC38" s="245">
        <f t="shared" si="0"/>
        <v>372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0</v>
      </c>
      <c r="F39" s="228">
        <v>1</v>
      </c>
      <c r="G39" s="228">
        <v>0</v>
      </c>
      <c r="H39" s="228">
        <v>0</v>
      </c>
      <c r="I39" s="228">
        <v>0</v>
      </c>
      <c r="J39" s="228">
        <v>1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413">
        <v>0</v>
      </c>
      <c r="Q39" s="413">
        <v>0</v>
      </c>
      <c r="R39" s="413">
        <v>0</v>
      </c>
      <c r="S39" s="413">
        <v>0</v>
      </c>
      <c r="T39" s="413">
        <v>0</v>
      </c>
      <c r="U39" s="413">
        <v>0</v>
      </c>
      <c r="V39" s="413">
        <v>0</v>
      </c>
      <c r="W39" s="413">
        <v>0</v>
      </c>
      <c r="X39" s="413">
        <v>0</v>
      </c>
      <c r="Y39" s="413">
        <v>0</v>
      </c>
      <c r="Z39" s="413">
        <v>0</v>
      </c>
      <c r="AA39" s="413">
        <v>0</v>
      </c>
      <c r="AB39" s="413">
        <v>0</v>
      </c>
      <c r="AC39" s="413">
        <v>0</v>
      </c>
      <c r="AD39" s="413">
        <v>0</v>
      </c>
      <c r="AE39" s="413">
        <v>0</v>
      </c>
      <c r="AF39" s="413">
        <v>0</v>
      </c>
      <c r="AG39" s="413">
        <v>0</v>
      </c>
      <c r="AH39" s="50">
        <v>0</v>
      </c>
      <c r="AI39" s="50">
        <v>0</v>
      </c>
      <c r="AJ39" s="50">
        <v>1</v>
      </c>
      <c r="AK39" s="51">
        <v>0</v>
      </c>
      <c r="AL39" s="50">
        <v>0</v>
      </c>
      <c r="AM39" s="50">
        <v>1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264">
        <v>0</v>
      </c>
      <c r="AU39" s="264">
        <v>0</v>
      </c>
      <c r="AV39" s="264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>
        <v>0</v>
      </c>
      <c r="BC39" s="245">
        <f t="shared" ref="BC39:BC70" si="1">SUM(C39:BB39)</f>
        <v>4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413">
        <v>0</v>
      </c>
      <c r="Q40" s="414">
        <v>0</v>
      </c>
      <c r="R40" s="414">
        <v>0</v>
      </c>
      <c r="S40" s="414">
        <v>0</v>
      </c>
      <c r="T40" s="414">
        <v>0</v>
      </c>
      <c r="U40" s="414">
        <v>0</v>
      </c>
      <c r="V40" s="414">
        <v>0</v>
      </c>
      <c r="W40" s="414">
        <v>0</v>
      </c>
      <c r="X40" s="414">
        <v>0</v>
      </c>
      <c r="Y40" s="414">
        <v>0</v>
      </c>
      <c r="Z40" s="414">
        <v>0</v>
      </c>
      <c r="AA40" s="414">
        <v>0</v>
      </c>
      <c r="AB40" s="414">
        <v>0</v>
      </c>
      <c r="AC40" s="414">
        <v>0</v>
      </c>
      <c r="AD40" s="414">
        <v>0</v>
      </c>
      <c r="AE40" s="414">
        <v>0</v>
      </c>
      <c r="AF40" s="414">
        <v>0</v>
      </c>
      <c r="AG40" s="414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264">
        <v>0</v>
      </c>
      <c r="AU40" s="264">
        <v>0</v>
      </c>
      <c r="AV40" s="264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>
        <v>0</v>
      </c>
      <c r="BC40" s="245">
        <f t="shared" si="1"/>
        <v>0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413">
        <v>0</v>
      </c>
      <c r="Q41" s="414">
        <v>0</v>
      </c>
      <c r="R41" s="414">
        <v>0</v>
      </c>
      <c r="S41" s="414">
        <v>0</v>
      </c>
      <c r="T41" s="414">
        <v>0</v>
      </c>
      <c r="U41" s="414">
        <v>0</v>
      </c>
      <c r="V41" s="414">
        <v>0</v>
      </c>
      <c r="W41" s="414">
        <v>0</v>
      </c>
      <c r="X41" s="414">
        <v>0</v>
      </c>
      <c r="Y41" s="414">
        <v>0</v>
      </c>
      <c r="Z41" s="414">
        <v>0</v>
      </c>
      <c r="AA41" s="414">
        <v>0</v>
      </c>
      <c r="AB41" s="414">
        <v>0</v>
      </c>
      <c r="AC41" s="414">
        <v>0</v>
      </c>
      <c r="AD41" s="414">
        <v>0</v>
      </c>
      <c r="AE41" s="414">
        <v>0</v>
      </c>
      <c r="AF41" s="414">
        <v>0</v>
      </c>
      <c r="AG41" s="414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264">
        <v>0</v>
      </c>
      <c r="AU41" s="264">
        <v>0</v>
      </c>
      <c r="AV41" s="264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>
        <v>0</v>
      </c>
      <c r="BC41" s="245">
        <f t="shared" si="1"/>
        <v>0</v>
      </c>
    </row>
    <row r="42" spans="1:16384" s="51" customFormat="1" x14ac:dyDescent="0.25">
      <c r="A42" s="220">
        <v>620</v>
      </c>
      <c r="B42" s="252" t="s">
        <v>64</v>
      </c>
      <c r="C42" s="228">
        <v>0</v>
      </c>
      <c r="D42" s="228">
        <v>1</v>
      </c>
      <c r="E42" s="228">
        <v>1</v>
      </c>
      <c r="F42" s="228">
        <v>1</v>
      </c>
      <c r="G42" s="228">
        <v>2</v>
      </c>
      <c r="H42" s="228">
        <v>2</v>
      </c>
      <c r="I42" s="228">
        <v>0</v>
      </c>
      <c r="J42" s="228">
        <v>0</v>
      </c>
      <c r="K42" s="228">
        <v>2</v>
      </c>
      <c r="L42" s="228">
        <v>1</v>
      </c>
      <c r="M42" s="228">
        <v>0</v>
      </c>
      <c r="N42" s="228">
        <v>1</v>
      </c>
      <c r="O42" s="228">
        <v>0</v>
      </c>
      <c r="P42" s="413">
        <v>1</v>
      </c>
      <c r="Q42" s="413">
        <v>2</v>
      </c>
      <c r="R42" s="413">
        <v>0</v>
      </c>
      <c r="S42" s="413">
        <v>0</v>
      </c>
      <c r="T42" s="413">
        <v>2</v>
      </c>
      <c r="U42" s="413">
        <v>1</v>
      </c>
      <c r="V42" s="413">
        <v>2</v>
      </c>
      <c r="W42" s="413">
        <v>0</v>
      </c>
      <c r="X42" s="264">
        <v>2</v>
      </c>
      <c r="Y42" s="264">
        <v>0</v>
      </c>
      <c r="Z42" s="264">
        <v>0</v>
      </c>
      <c r="AA42" s="264">
        <v>0</v>
      </c>
      <c r="AB42" s="264">
        <v>0</v>
      </c>
      <c r="AC42" s="264">
        <v>2</v>
      </c>
      <c r="AD42" s="264">
        <v>1</v>
      </c>
      <c r="AE42" s="264">
        <v>1</v>
      </c>
      <c r="AF42" s="414">
        <v>0</v>
      </c>
      <c r="AG42" s="414">
        <v>0</v>
      </c>
      <c r="AH42" s="264">
        <v>1</v>
      </c>
      <c r="AI42" s="50">
        <v>0</v>
      </c>
      <c r="AJ42" s="50">
        <v>0</v>
      </c>
      <c r="AK42" s="264">
        <v>0</v>
      </c>
      <c r="AL42" s="264">
        <v>0</v>
      </c>
      <c r="AM42" s="264">
        <v>0</v>
      </c>
      <c r="AN42" s="264">
        <v>1</v>
      </c>
      <c r="AO42" s="264">
        <v>1</v>
      </c>
      <c r="AP42" s="264">
        <v>1</v>
      </c>
      <c r="AQ42" s="264">
        <v>0</v>
      </c>
      <c r="AR42" s="264">
        <v>0</v>
      </c>
      <c r="AS42" s="264">
        <v>1</v>
      </c>
      <c r="AT42" s="264">
        <v>0</v>
      </c>
      <c r="AU42" s="264">
        <v>1</v>
      </c>
      <c r="AV42" s="264">
        <v>0</v>
      </c>
      <c r="AW42" s="266">
        <v>2</v>
      </c>
      <c r="AX42" s="264">
        <v>5</v>
      </c>
      <c r="AY42" s="262">
        <v>0</v>
      </c>
      <c r="AZ42" s="50">
        <v>1</v>
      </c>
      <c r="BA42" s="50">
        <v>1</v>
      </c>
      <c r="BB42" s="50">
        <v>0</v>
      </c>
      <c r="BC42" s="245">
        <f t="shared" si="1"/>
        <v>40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1</v>
      </c>
      <c r="M43" s="228">
        <v>0</v>
      </c>
      <c r="N43" s="228">
        <v>0</v>
      </c>
      <c r="O43" s="228">
        <v>0</v>
      </c>
      <c r="P43" s="413">
        <v>0</v>
      </c>
      <c r="Q43" s="413">
        <v>0</v>
      </c>
      <c r="R43" s="413">
        <v>0</v>
      </c>
      <c r="S43" s="413">
        <v>0</v>
      </c>
      <c r="T43" s="413">
        <v>0</v>
      </c>
      <c r="U43" s="413">
        <v>0</v>
      </c>
      <c r="V43" s="413">
        <v>0</v>
      </c>
      <c r="W43" s="413">
        <v>0</v>
      </c>
      <c r="X43" s="264">
        <v>0</v>
      </c>
      <c r="Y43" s="264">
        <v>1</v>
      </c>
      <c r="Z43" s="264">
        <v>0</v>
      </c>
      <c r="AA43" s="264">
        <v>1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0</v>
      </c>
      <c r="AT43" s="264">
        <v>0</v>
      </c>
      <c r="AU43" s="264">
        <v>0</v>
      </c>
      <c r="AV43" s="264">
        <v>0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>
        <v>0</v>
      </c>
      <c r="BC43" s="245">
        <f t="shared" si="1"/>
        <v>3</v>
      </c>
    </row>
    <row r="44" spans="1:16384" s="51" customFormat="1" x14ac:dyDescent="0.25">
      <c r="A44" s="220">
        <v>560</v>
      </c>
      <c r="B44" s="252" t="s">
        <v>66</v>
      </c>
      <c r="C44" s="228">
        <v>2</v>
      </c>
      <c r="D44" s="228">
        <v>0</v>
      </c>
      <c r="E44" s="228">
        <v>0</v>
      </c>
      <c r="F44" s="228">
        <v>1</v>
      </c>
      <c r="G44" s="228">
        <v>1</v>
      </c>
      <c r="H44" s="228">
        <v>1</v>
      </c>
      <c r="I44" s="228">
        <v>0</v>
      </c>
      <c r="J44" s="228">
        <v>0</v>
      </c>
      <c r="K44" s="228">
        <v>2</v>
      </c>
      <c r="L44" s="228">
        <v>2</v>
      </c>
      <c r="M44" s="228">
        <v>0</v>
      </c>
      <c r="N44" s="228">
        <v>0</v>
      </c>
      <c r="O44" s="228">
        <v>0</v>
      </c>
      <c r="P44" s="413">
        <v>0</v>
      </c>
      <c r="Q44" s="413">
        <v>3</v>
      </c>
      <c r="R44" s="413">
        <v>0</v>
      </c>
      <c r="S44" s="413">
        <v>0</v>
      </c>
      <c r="T44" s="413">
        <v>1</v>
      </c>
      <c r="U44" s="413">
        <v>1</v>
      </c>
      <c r="V44" s="413">
        <v>0</v>
      </c>
      <c r="W44" s="413">
        <v>1</v>
      </c>
      <c r="X44" s="264">
        <v>0</v>
      </c>
      <c r="Y44" s="264">
        <v>2</v>
      </c>
      <c r="Z44" s="264">
        <v>1</v>
      </c>
      <c r="AA44" s="264">
        <v>2</v>
      </c>
      <c r="AB44" s="264">
        <v>1</v>
      </c>
      <c r="AC44" s="264">
        <v>0</v>
      </c>
      <c r="AD44" s="264">
        <v>0</v>
      </c>
      <c r="AE44" s="264">
        <v>3</v>
      </c>
      <c r="AF44" s="414">
        <v>0</v>
      </c>
      <c r="AG44" s="414">
        <v>0</v>
      </c>
      <c r="AH44" s="264">
        <v>0</v>
      </c>
      <c r="AI44" s="264">
        <v>1</v>
      </c>
      <c r="AJ44" s="264">
        <v>1</v>
      </c>
      <c r="AK44" s="264">
        <v>0</v>
      </c>
      <c r="AL44" s="264">
        <v>1</v>
      </c>
      <c r="AM44" s="264">
        <v>2</v>
      </c>
      <c r="AN44" s="264">
        <v>0</v>
      </c>
      <c r="AO44" s="264">
        <v>0</v>
      </c>
      <c r="AP44" s="264">
        <v>4</v>
      </c>
      <c r="AQ44" s="264">
        <v>0</v>
      </c>
      <c r="AR44" s="264">
        <v>2</v>
      </c>
      <c r="AS44" s="264">
        <v>0</v>
      </c>
      <c r="AT44" s="264">
        <v>0</v>
      </c>
      <c r="AU44" s="264">
        <v>1</v>
      </c>
      <c r="AV44" s="264">
        <v>1</v>
      </c>
      <c r="AW44" s="266">
        <v>0</v>
      </c>
      <c r="AX44" s="264">
        <v>1</v>
      </c>
      <c r="AY44" s="262">
        <v>1</v>
      </c>
      <c r="AZ44" s="50">
        <v>1</v>
      </c>
      <c r="BA44" s="50">
        <v>0</v>
      </c>
      <c r="BB44" s="50">
        <v>1</v>
      </c>
      <c r="BC44" s="245">
        <f t="shared" si="1"/>
        <v>41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413">
        <v>0</v>
      </c>
      <c r="Q45" s="413">
        <v>0</v>
      </c>
      <c r="R45" s="413">
        <v>0</v>
      </c>
      <c r="S45" s="413">
        <v>0</v>
      </c>
      <c r="T45" s="413">
        <v>0</v>
      </c>
      <c r="U45" s="413">
        <v>0</v>
      </c>
      <c r="V45" s="413">
        <v>0</v>
      </c>
      <c r="W45" s="413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264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>
        <v>0</v>
      </c>
      <c r="BC45" s="245">
        <f t="shared" si="1"/>
        <v>0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1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413">
        <v>0</v>
      </c>
      <c r="Q46" s="413">
        <v>0</v>
      </c>
      <c r="R46" s="413">
        <v>0</v>
      </c>
      <c r="S46" s="413">
        <v>0</v>
      </c>
      <c r="T46" s="413">
        <v>0</v>
      </c>
      <c r="U46" s="413">
        <v>1</v>
      </c>
      <c r="V46" s="413">
        <v>0</v>
      </c>
      <c r="W46" s="413">
        <v>0</v>
      </c>
      <c r="X46" s="413">
        <v>0</v>
      </c>
      <c r="Y46" s="413">
        <v>0</v>
      </c>
      <c r="Z46" s="413">
        <v>0</v>
      </c>
      <c r="AA46" s="413">
        <v>0</v>
      </c>
      <c r="AB46" s="413">
        <v>0</v>
      </c>
      <c r="AC46" s="413">
        <v>0</v>
      </c>
      <c r="AD46" s="413">
        <v>0</v>
      </c>
      <c r="AE46" s="413">
        <v>0</v>
      </c>
      <c r="AF46" s="413">
        <v>0</v>
      </c>
      <c r="AG46" s="413">
        <v>0</v>
      </c>
      <c r="AH46" s="413">
        <v>0</v>
      </c>
      <c r="AI46" s="413">
        <v>0</v>
      </c>
      <c r="AJ46" s="413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4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>
        <v>0</v>
      </c>
      <c r="BC46" s="245">
        <f t="shared" si="1"/>
        <v>2</v>
      </c>
    </row>
    <row r="47" spans="1:16384" s="427" customFormat="1" ht="15" customHeight="1" x14ac:dyDescent="0.25">
      <c r="A47" s="423">
        <v>591</v>
      </c>
      <c r="B47" s="252" t="s">
        <v>251</v>
      </c>
      <c r="C47" s="228">
        <v>1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413">
        <v>0</v>
      </c>
      <c r="Q47" s="413">
        <v>0</v>
      </c>
      <c r="R47" s="413">
        <v>0</v>
      </c>
      <c r="S47" s="413">
        <v>0</v>
      </c>
      <c r="T47" s="413">
        <v>0</v>
      </c>
      <c r="U47" s="413">
        <v>1</v>
      </c>
      <c r="V47" s="413">
        <v>0</v>
      </c>
      <c r="W47" s="413">
        <v>0</v>
      </c>
      <c r="X47" s="413">
        <v>0</v>
      </c>
      <c r="Y47" s="413">
        <v>0</v>
      </c>
      <c r="Z47" s="413">
        <v>0</v>
      </c>
      <c r="AA47" s="413">
        <v>0</v>
      </c>
      <c r="AB47" s="413">
        <v>0</v>
      </c>
      <c r="AC47" s="413">
        <v>0</v>
      </c>
      <c r="AD47" s="413">
        <v>0</v>
      </c>
      <c r="AE47" s="413">
        <v>0</v>
      </c>
      <c r="AF47" s="413">
        <v>0</v>
      </c>
      <c r="AG47" s="413">
        <v>0</v>
      </c>
      <c r="AH47" s="413">
        <v>0</v>
      </c>
      <c r="AI47" s="413">
        <v>0</v>
      </c>
      <c r="AJ47" s="413">
        <v>0</v>
      </c>
      <c r="AK47" s="413">
        <v>0</v>
      </c>
      <c r="AL47" s="413">
        <v>0</v>
      </c>
      <c r="AM47" s="413">
        <v>0</v>
      </c>
      <c r="AN47" s="413">
        <v>0</v>
      </c>
      <c r="AO47" s="424">
        <v>0</v>
      </c>
      <c r="AP47" s="424">
        <v>0</v>
      </c>
      <c r="AQ47" s="424">
        <v>0</v>
      </c>
      <c r="AR47" s="424">
        <v>0</v>
      </c>
      <c r="AS47" s="424">
        <v>0</v>
      </c>
      <c r="AT47" s="264">
        <v>0</v>
      </c>
      <c r="AU47" s="424">
        <v>0</v>
      </c>
      <c r="AV47" s="424">
        <v>0</v>
      </c>
      <c r="AW47" s="269">
        <v>0</v>
      </c>
      <c r="AX47" s="424">
        <v>0</v>
      </c>
      <c r="AY47" s="262">
        <v>0</v>
      </c>
      <c r="AZ47" s="425">
        <v>0</v>
      </c>
      <c r="BA47" s="425">
        <v>0</v>
      </c>
      <c r="BB47" s="425">
        <v>0</v>
      </c>
      <c r="BC47" s="426">
        <f t="shared" si="1"/>
        <v>2</v>
      </c>
    </row>
    <row r="48" spans="1:16384" s="51" customFormat="1" ht="12.75" x14ac:dyDescent="0.2">
      <c r="A48" s="229">
        <v>605</v>
      </c>
      <c r="B48" s="259" t="s">
        <v>223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413">
        <v>0</v>
      </c>
      <c r="Q48" s="413">
        <v>0</v>
      </c>
      <c r="R48" s="413">
        <v>0</v>
      </c>
      <c r="S48" s="413">
        <v>0</v>
      </c>
      <c r="T48" s="413">
        <v>0</v>
      </c>
      <c r="U48" s="413">
        <v>0</v>
      </c>
      <c r="V48" s="413">
        <v>0</v>
      </c>
      <c r="W48" s="413">
        <v>0</v>
      </c>
      <c r="X48" s="413">
        <v>0</v>
      </c>
      <c r="Y48" s="413">
        <v>0</v>
      </c>
      <c r="Z48" s="413">
        <v>0</v>
      </c>
      <c r="AA48" s="413">
        <v>0</v>
      </c>
      <c r="AB48" s="413">
        <v>0</v>
      </c>
      <c r="AC48" s="413">
        <v>0</v>
      </c>
      <c r="AD48" s="413">
        <v>0</v>
      </c>
      <c r="AE48" s="413">
        <v>0</v>
      </c>
      <c r="AF48" s="413">
        <v>0</v>
      </c>
      <c r="AG48" s="413">
        <v>0</v>
      </c>
      <c r="AH48" s="413">
        <v>0</v>
      </c>
      <c r="AI48" s="413">
        <v>0</v>
      </c>
      <c r="AJ48" s="413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64">
        <v>0</v>
      </c>
      <c r="AU48" s="242">
        <v>0</v>
      </c>
      <c r="AV48" s="242">
        <v>0</v>
      </c>
      <c r="AW48" s="268">
        <v>0</v>
      </c>
      <c r="AX48" s="242">
        <v>0</v>
      </c>
      <c r="AY48" s="275">
        <v>0</v>
      </c>
      <c r="AZ48" s="228">
        <v>0</v>
      </c>
      <c r="BA48" s="228">
        <v>0</v>
      </c>
      <c r="BB48" s="228">
        <v>0</v>
      </c>
      <c r="BC48" s="245">
        <f t="shared" si="1"/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1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  <c r="BR48" s="228">
        <v>0</v>
      </c>
      <c r="BS48" s="228">
        <v>0</v>
      </c>
      <c r="BT48" s="228">
        <v>0</v>
      </c>
      <c r="BU48" s="228">
        <v>0</v>
      </c>
      <c r="BV48" s="228">
        <v>0</v>
      </c>
      <c r="BW48" s="228">
        <v>0</v>
      </c>
      <c r="BX48" s="228">
        <v>0</v>
      </c>
      <c r="BY48" s="228">
        <v>1</v>
      </c>
      <c r="BZ48" s="228">
        <v>0</v>
      </c>
      <c r="CA48" s="228">
        <v>0</v>
      </c>
      <c r="CB48" s="228">
        <v>0</v>
      </c>
      <c r="CC48" s="228">
        <v>0</v>
      </c>
      <c r="CD48" s="228">
        <v>0</v>
      </c>
      <c r="CE48" s="228">
        <v>0</v>
      </c>
      <c r="CF48" s="228">
        <v>0</v>
      </c>
      <c r="CG48" s="228">
        <v>0</v>
      </c>
      <c r="CH48" s="228">
        <v>0</v>
      </c>
      <c r="CI48" s="228">
        <v>0</v>
      </c>
      <c r="CJ48" s="228">
        <v>0</v>
      </c>
      <c r="CK48" s="228">
        <v>0</v>
      </c>
      <c r="CL48" s="228">
        <v>0</v>
      </c>
      <c r="CM48" s="228">
        <v>0</v>
      </c>
      <c r="CN48" s="228">
        <v>0</v>
      </c>
      <c r="CO48" s="228">
        <v>1</v>
      </c>
      <c r="CP48" s="228">
        <v>0</v>
      </c>
      <c r="CQ48" s="228">
        <v>0</v>
      </c>
      <c r="CR48" s="228">
        <v>0</v>
      </c>
      <c r="CS48" s="228">
        <v>0</v>
      </c>
      <c r="CT48" s="228">
        <v>0</v>
      </c>
      <c r="CU48" s="228">
        <v>0</v>
      </c>
      <c r="CV48" s="228">
        <v>0</v>
      </c>
      <c r="CW48" s="228">
        <v>0</v>
      </c>
      <c r="CX48" s="228">
        <v>0</v>
      </c>
      <c r="CY48" s="228">
        <v>0</v>
      </c>
      <c r="CZ48" s="228">
        <v>0</v>
      </c>
      <c r="DA48" s="228">
        <v>0</v>
      </c>
      <c r="DB48" s="228">
        <v>0</v>
      </c>
      <c r="DC48" s="228">
        <v>0</v>
      </c>
      <c r="DD48" s="228">
        <v>0</v>
      </c>
      <c r="DE48" s="228">
        <v>1</v>
      </c>
      <c r="DF48" s="228">
        <v>0</v>
      </c>
      <c r="DG48" s="228">
        <v>0</v>
      </c>
      <c r="DH48" s="228">
        <v>0</v>
      </c>
      <c r="DI48" s="228">
        <v>0</v>
      </c>
      <c r="DJ48" s="228">
        <v>0</v>
      </c>
      <c r="DK48" s="228">
        <v>0</v>
      </c>
      <c r="DL48" s="228">
        <v>0</v>
      </c>
      <c r="DM48" s="228">
        <v>0</v>
      </c>
      <c r="DN48" s="228">
        <v>0</v>
      </c>
      <c r="DO48" s="228">
        <v>0</v>
      </c>
      <c r="DP48" s="228">
        <v>0</v>
      </c>
      <c r="DQ48" s="228">
        <v>0</v>
      </c>
      <c r="DR48" s="228">
        <v>0</v>
      </c>
      <c r="DS48" s="228">
        <v>0</v>
      </c>
      <c r="DT48" s="228">
        <v>0</v>
      </c>
      <c r="DU48" s="228">
        <v>1</v>
      </c>
      <c r="DV48" s="228">
        <v>0</v>
      </c>
      <c r="DW48" s="228">
        <v>0</v>
      </c>
      <c r="DX48" s="228">
        <v>0</v>
      </c>
      <c r="DY48" s="228">
        <v>0</v>
      </c>
      <c r="DZ48" s="228">
        <v>0</v>
      </c>
      <c r="EA48" s="228">
        <v>0</v>
      </c>
      <c r="EB48" s="228">
        <v>0</v>
      </c>
      <c r="EC48" s="228">
        <v>0</v>
      </c>
      <c r="ED48" s="228">
        <v>0</v>
      </c>
      <c r="EE48" s="228">
        <v>0</v>
      </c>
      <c r="EF48" s="228">
        <v>0</v>
      </c>
      <c r="EG48" s="228">
        <v>0</v>
      </c>
      <c r="EH48" s="228">
        <v>0</v>
      </c>
      <c r="EI48" s="228">
        <v>0</v>
      </c>
      <c r="EJ48" s="228">
        <v>0</v>
      </c>
      <c r="EK48" s="228">
        <v>1</v>
      </c>
      <c r="EL48" s="228">
        <v>0</v>
      </c>
      <c r="EM48" s="228">
        <v>0</v>
      </c>
      <c r="EN48" s="228">
        <v>0</v>
      </c>
      <c r="EO48" s="228">
        <v>0</v>
      </c>
      <c r="EP48" s="228">
        <v>0</v>
      </c>
      <c r="EQ48" s="228">
        <v>0</v>
      </c>
      <c r="ER48" s="228">
        <v>0</v>
      </c>
      <c r="ES48" s="228">
        <v>0</v>
      </c>
      <c r="ET48" s="228">
        <v>0</v>
      </c>
      <c r="EU48" s="228">
        <v>0</v>
      </c>
      <c r="EV48" s="228">
        <v>0</v>
      </c>
      <c r="EW48" s="228">
        <v>0</v>
      </c>
      <c r="EX48" s="228">
        <v>0</v>
      </c>
      <c r="EY48" s="228">
        <v>0</v>
      </c>
      <c r="EZ48" s="228">
        <v>0</v>
      </c>
      <c r="FA48" s="228">
        <v>1</v>
      </c>
      <c r="FB48" s="228">
        <v>0</v>
      </c>
      <c r="FC48" s="228">
        <v>0</v>
      </c>
      <c r="FD48" s="228">
        <v>0</v>
      </c>
      <c r="FE48" s="228">
        <v>0</v>
      </c>
      <c r="FF48" s="228">
        <v>0</v>
      </c>
      <c r="FG48" s="228">
        <v>0</v>
      </c>
      <c r="FH48" s="228">
        <v>0</v>
      </c>
      <c r="FI48" s="228">
        <v>0</v>
      </c>
      <c r="FJ48" s="228">
        <v>0</v>
      </c>
      <c r="FK48" s="228">
        <v>0</v>
      </c>
      <c r="FL48" s="228">
        <v>0</v>
      </c>
      <c r="FM48" s="228">
        <v>0</v>
      </c>
      <c r="FN48" s="228">
        <v>0</v>
      </c>
      <c r="FO48" s="228">
        <v>0</v>
      </c>
      <c r="FP48" s="228">
        <v>0</v>
      </c>
      <c r="FQ48" s="228">
        <v>1</v>
      </c>
      <c r="FR48" s="228">
        <v>0</v>
      </c>
      <c r="FS48" s="228">
        <v>0</v>
      </c>
      <c r="FT48" s="228">
        <v>0</v>
      </c>
      <c r="FU48" s="228">
        <v>0</v>
      </c>
      <c r="FV48" s="228">
        <v>0</v>
      </c>
      <c r="FW48" s="228">
        <v>0</v>
      </c>
      <c r="FX48" s="228">
        <v>0</v>
      </c>
      <c r="FY48" s="228">
        <v>0</v>
      </c>
      <c r="FZ48" s="228">
        <v>0</v>
      </c>
      <c r="GA48" s="228">
        <v>0</v>
      </c>
      <c r="GB48" s="228">
        <v>0</v>
      </c>
      <c r="GC48" s="228">
        <v>0</v>
      </c>
      <c r="GD48" s="228">
        <v>0</v>
      </c>
      <c r="GE48" s="228">
        <v>0</v>
      </c>
      <c r="GF48" s="228">
        <v>0</v>
      </c>
      <c r="GG48" s="228">
        <v>1</v>
      </c>
      <c r="GH48" s="228">
        <v>0</v>
      </c>
      <c r="GI48" s="228">
        <v>0</v>
      </c>
      <c r="GJ48" s="228">
        <v>0</v>
      </c>
      <c r="GK48" s="228">
        <v>0</v>
      </c>
      <c r="GL48" s="228">
        <v>0</v>
      </c>
      <c r="GM48" s="228">
        <v>0</v>
      </c>
      <c r="GN48" s="228">
        <v>0</v>
      </c>
      <c r="GO48" s="228">
        <v>0</v>
      </c>
      <c r="GP48" s="228">
        <v>0</v>
      </c>
      <c r="GQ48" s="228">
        <v>0</v>
      </c>
      <c r="GR48" s="228">
        <v>0</v>
      </c>
      <c r="GS48" s="228">
        <v>0</v>
      </c>
      <c r="GT48" s="228">
        <v>0</v>
      </c>
      <c r="GU48" s="228">
        <v>0</v>
      </c>
      <c r="GV48" s="228">
        <v>0</v>
      </c>
      <c r="GW48" s="228">
        <v>1</v>
      </c>
      <c r="GX48" s="228">
        <v>0</v>
      </c>
      <c r="GY48" s="228">
        <v>0</v>
      </c>
      <c r="GZ48" s="228">
        <v>0</v>
      </c>
      <c r="HA48" s="228">
        <v>0</v>
      </c>
      <c r="HB48" s="228">
        <v>0</v>
      </c>
      <c r="HC48" s="228">
        <v>0</v>
      </c>
      <c r="HD48" s="228">
        <v>0</v>
      </c>
      <c r="HE48" s="228">
        <v>0</v>
      </c>
      <c r="HF48" s="228">
        <v>0</v>
      </c>
      <c r="HG48" s="228">
        <v>0</v>
      </c>
      <c r="HH48" s="228">
        <v>0</v>
      </c>
      <c r="HI48" s="228">
        <v>0</v>
      </c>
      <c r="HJ48" s="228">
        <v>0</v>
      </c>
      <c r="HK48" s="228">
        <v>0</v>
      </c>
      <c r="HL48" s="228">
        <v>0</v>
      </c>
      <c r="HM48" s="228">
        <v>1</v>
      </c>
      <c r="HN48" s="228">
        <v>0</v>
      </c>
      <c r="HO48" s="228">
        <v>0</v>
      </c>
      <c r="HP48" s="228">
        <v>0</v>
      </c>
      <c r="HQ48" s="228">
        <v>0</v>
      </c>
      <c r="HR48" s="228">
        <v>0</v>
      </c>
      <c r="HS48" s="228">
        <v>0</v>
      </c>
      <c r="HT48" s="228">
        <v>0</v>
      </c>
      <c r="HU48" s="228">
        <v>0</v>
      </c>
      <c r="HV48" s="228">
        <v>0</v>
      </c>
      <c r="HW48" s="228">
        <v>0</v>
      </c>
      <c r="HX48" s="228">
        <v>0</v>
      </c>
      <c r="HY48" s="228">
        <v>0</v>
      </c>
      <c r="HZ48" s="228">
        <v>0</v>
      </c>
      <c r="IA48" s="228">
        <v>0</v>
      </c>
      <c r="IB48" s="228">
        <v>0</v>
      </c>
      <c r="IC48" s="228">
        <v>1</v>
      </c>
      <c r="ID48" s="228">
        <v>0</v>
      </c>
      <c r="IE48" s="228">
        <v>0</v>
      </c>
      <c r="IF48" s="228">
        <v>0</v>
      </c>
      <c r="IG48" s="228">
        <v>0</v>
      </c>
      <c r="IH48" s="228">
        <v>0</v>
      </c>
      <c r="II48" s="228">
        <v>0</v>
      </c>
      <c r="IJ48" s="228">
        <v>0</v>
      </c>
      <c r="IK48" s="228">
        <v>0</v>
      </c>
      <c r="IL48" s="228">
        <v>0</v>
      </c>
      <c r="IM48" s="228">
        <v>0</v>
      </c>
      <c r="IN48" s="228">
        <v>0</v>
      </c>
      <c r="IO48" s="228">
        <v>0</v>
      </c>
      <c r="IP48" s="228">
        <v>0</v>
      </c>
      <c r="IQ48" s="228">
        <v>0</v>
      </c>
      <c r="IR48" s="228">
        <v>0</v>
      </c>
      <c r="IS48" s="228">
        <v>1</v>
      </c>
      <c r="IT48" s="228">
        <v>0</v>
      </c>
      <c r="IU48" s="228">
        <v>0</v>
      </c>
      <c r="IV48" s="228">
        <v>0</v>
      </c>
      <c r="IW48" s="228">
        <v>0</v>
      </c>
      <c r="IX48" s="228">
        <v>0</v>
      </c>
      <c r="IY48" s="228">
        <v>0</v>
      </c>
      <c r="IZ48" s="228">
        <v>0</v>
      </c>
      <c r="JA48" s="228">
        <v>0</v>
      </c>
      <c r="JB48" s="228">
        <v>0</v>
      </c>
      <c r="JC48" s="228">
        <v>0</v>
      </c>
      <c r="JD48" s="228">
        <v>0</v>
      </c>
      <c r="JE48" s="228">
        <v>0</v>
      </c>
      <c r="JF48" s="228">
        <v>0</v>
      </c>
      <c r="JG48" s="228">
        <v>0</v>
      </c>
      <c r="JH48" s="228">
        <v>0</v>
      </c>
      <c r="JI48" s="228">
        <v>1</v>
      </c>
      <c r="JJ48" s="228">
        <v>0</v>
      </c>
      <c r="JK48" s="228">
        <v>0</v>
      </c>
      <c r="JL48" s="228">
        <v>0</v>
      </c>
      <c r="JM48" s="228">
        <v>0</v>
      </c>
      <c r="JN48" s="228">
        <v>0</v>
      </c>
      <c r="JO48" s="228">
        <v>0</v>
      </c>
      <c r="JP48" s="228">
        <v>0</v>
      </c>
      <c r="JQ48" s="228">
        <v>0</v>
      </c>
      <c r="JR48" s="228">
        <v>0</v>
      </c>
      <c r="JS48" s="228">
        <v>0</v>
      </c>
      <c r="JT48" s="228">
        <v>0</v>
      </c>
      <c r="JU48" s="228">
        <v>0</v>
      </c>
      <c r="JV48" s="228">
        <v>0</v>
      </c>
      <c r="JW48" s="228">
        <v>0</v>
      </c>
      <c r="JX48" s="228">
        <v>0</v>
      </c>
      <c r="JY48" s="228">
        <v>1</v>
      </c>
      <c r="JZ48" s="228">
        <v>0</v>
      </c>
      <c r="KA48" s="228">
        <v>0</v>
      </c>
      <c r="KB48" s="228">
        <v>0</v>
      </c>
      <c r="KC48" s="228">
        <v>0</v>
      </c>
      <c r="KD48" s="228">
        <v>0</v>
      </c>
      <c r="KE48" s="228">
        <v>0</v>
      </c>
      <c r="KF48" s="228">
        <v>0</v>
      </c>
      <c r="KG48" s="228">
        <v>0</v>
      </c>
      <c r="KH48" s="228">
        <v>0</v>
      </c>
      <c r="KI48" s="228">
        <v>0</v>
      </c>
      <c r="KJ48" s="228">
        <v>0</v>
      </c>
      <c r="KK48" s="228">
        <v>0</v>
      </c>
      <c r="KL48" s="228">
        <v>0</v>
      </c>
      <c r="KM48" s="228">
        <v>0</v>
      </c>
      <c r="KN48" s="228">
        <v>0</v>
      </c>
      <c r="KO48" s="228">
        <v>1</v>
      </c>
      <c r="KP48" s="228">
        <v>0</v>
      </c>
      <c r="KQ48" s="228">
        <v>0</v>
      </c>
      <c r="KR48" s="228">
        <v>0</v>
      </c>
      <c r="KS48" s="228">
        <v>0</v>
      </c>
      <c r="KT48" s="228">
        <v>0</v>
      </c>
      <c r="KU48" s="228">
        <v>0</v>
      </c>
      <c r="KV48" s="228">
        <v>0</v>
      </c>
      <c r="KW48" s="228">
        <v>0</v>
      </c>
      <c r="KX48" s="228">
        <v>0</v>
      </c>
      <c r="KY48" s="228">
        <v>0</v>
      </c>
      <c r="KZ48" s="228">
        <v>0</v>
      </c>
      <c r="LA48" s="228">
        <v>0</v>
      </c>
      <c r="LB48" s="228">
        <v>0</v>
      </c>
      <c r="LC48" s="228">
        <v>0</v>
      </c>
      <c r="LD48" s="228">
        <v>0</v>
      </c>
      <c r="LE48" s="228">
        <v>1</v>
      </c>
      <c r="LF48" s="228">
        <v>0</v>
      </c>
      <c r="LG48" s="228">
        <v>0</v>
      </c>
      <c r="LH48" s="228">
        <v>0</v>
      </c>
      <c r="LI48" s="228">
        <v>0</v>
      </c>
      <c r="LJ48" s="228">
        <v>0</v>
      </c>
      <c r="LK48" s="228">
        <v>0</v>
      </c>
      <c r="LL48" s="228">
        <v>0</v>
      </c>
      <c r="LM48" s="228">
        <v>0</v>
      </c>
      <c r="LN48" s="228">
        <v>0</v>
      </c>
      <c r="LO48" s="228">
        <v>0</v>
      </c>
      <c r="LP48" s="228">
        <v>0</v>
      </c>
      <c r="LQ48" s="228">
        <v>0</v>
      </c>
      <c r="LR48" s="228">
        <v>0</v>
      </c>
      <c r="LS48" s="228">
        <v>0</v>
      </c>
      <c r="LT48" s="228">
        <v>0</v>
      </c>
      <c r="LU48" s="228">
        <v>1</v>
      </c>
      <c r="LV48" s="228">
        <v>0</v>
      </c>
      <c r="LW48" s="228">
        <v>0</v>
      </c>
      <c r="LX48" s="228">
        <v>0</v>
      </c>
      <c r="LY48" s="228">
        <v>0</v>
      </c>
      <c r="LZ48" s="228">
        <v>0</v>
      </c>
      <c r="MA48" s="228">
        <v>0</v>
      </c>
      <c r="MB48" s="228">
        <v>0</v>
      </c>
      <c r="MC48" s="228">
        <v>0</v>
      </c>
      <c r="MD48" s="228">
        <v>0</v>
      </c>
      <c r="ME48" s="228">
        <v>0</v>
      </c>
      <c r="MF48" s="228">
        <v>0</v>
      </c>
      <c r="MG48" s="228">
        <v>0</v>
      </c>
      <c r="MH48" s="228">
        <v>0</v>
      </c>
      <c r="MI48" s="228">
        <v>0</v>
      </c>
      <c r="MJ48" s="228">
        <v>0</v>
      </c>
      <c r="MK48" s="228">
        <v>1</v>
      </c>
      <c r="ML48" s="228">
        <v>0</v>
      </c>
      <c r="MM48" s="228">
        <v>0</v>
      </c>
      <c r="MN48" s="228">
        <v>0</v>
      </c>
      <c r="MO48" s="228">
        <v>0</v>
      </c>
      <c r="MP48" s="228">
        <v>0</v>
      </c>
      <c r="MQ48" s="228">
        <v>0</v>
      </c>
      <c r="MR48" s="228">
        <v>0</v>
      </c>
      <c r="MS48" s="228">
        <v>0</v>
      </c>
      <c r="MT48" s="228">
        <v>0</v>
      </c>
      <c r="MU48" s="228">
        <v>0</v>
      </c>
      <c r="MV48" s="228">
        <v>0</v>
      </c>
      <c r="MW48" s="228">
        <v>0</v>
      </c>
      <c r="MX48" s="228">
        <v>0</v>
      </c>
      <c r="MY48" s="228">
        <v>0</v>
      </c>
      <c r="MZ48" s="228">
        <v>0</v>
      </c>
      <c r="NA48" s="228">
        <v>1</v>
      </c>
      <c r="NB48" s="228">
        <v>0</v>
      </c>
      <c r="NC48" s="228">
        <v>0</v>
      </c>
      <c r="ND48" s="228">
        <v>0</v>
      </c>
      <c r="NE48" s="228">
        <v>0</v>
      </c>
      <c r="NF48" s="228">
        <v>0</v>
      </c>
      <c r="NG48" s="228">
        <v>0</v>
      </c>
      <c r="NH48" s="228">
        <v>0</v>
      </c>
      <c r="NI48" s="228">
        <v>0</v>
      </c>
      <c r="NJ48" s="228">
        <v>0</v>
      </c>
      <c r="NK48" s="228">
        <v>0</v>
      </c>
      <c r="NL48" s="228">
        <v>0</v>
      </c>
      <c r="NM48" s="228">
        <v>0</v>
      </c>
      <c r="NN48" s="228">
        <v>0</v>
      </c>
      <c r="NO48" s="228">
        <v>0</v>
      </c>
      <c r="NP48" s="228">
        <v>0</v>
      </c>
      <c r="NQ48" s="228">
        <v>1</v>
      </c>
      <c r="NR48" s="228">
        <v>0</v>
      </c>
      <c r="NS48" s="228">
        <v>0</v>
      </c>
      <c r="NT48" s="228">
        <v>0</v>
      </c>
      <c r="NU48" s="228">
        <v>0</v>
      </c>
      <c r="NV48" s="228">
        <v>0</v>
      </c>
      <c r="NW48" s="228">
        <v>0</v>
      </c>
      <c r="NX48" s="228">
        <v>0</v>
      </c>
      <c r="NY48" s="228">
        <v>0</v>
      </c>
      <c r="NZ48" s="228">
        <v>0</v>
      </c>
      <c r="OA48" s="228">
        <v>0</v>
      </c>
      <c r="OB48" s="228">
        <v>0</v>
      </c>
      <c r="OC48" s="228">
        <v>0</v>
      </c>
      <c r="OD48" s="228">
        <v>0</v>
      </c>
      <c r="OE48" s="228">
        <v>0</v>
      </c>
      <c r="OF48" s="228">
        <v>0</v>
      </c>
      <c r="OG48" s="228">
        <v>1</v>
      </c>
      <c r="OH48" s="228">
        <v>0</v>
      </c>
      <c r="OI48" s="228">
        <v>0</v>
      </c>
      <c r="OJ48" s="228">
        <v>0</v>
      </c>
      <c r="OK48" s="228">
        <v>0</v>
      </c>
      <c r="OL48" s="228">
        <v>0</v>
      </c>
      <c r="OM48" s="228">
        <v>0</v>
      </c>
      <c r="ON48" s="228">
        <v>0</v>
      </c>
      <c r="OO48" s="228">
        <v>0</v>
      </c>
      <c r="OP48" s="228">
        <v>0</v>
      </c>
      <c r="OQ48" s="228">
        <v>0</v>
      </c>
      <c r="OR48" s="228">
        <v>0</v>
      </c>
      <c r="OS48" s="228">
        <v>0</v>
      </c>
      <c r="OT48" s="228">
        <v>0</v>
      </c>
      <c r="OU48" s="228">
        <v>0</v>
      </c>
      <c r="OV48" s="228">
        <v>0</v>
      </c>
      <c r="OW48" s="228">
        <v>1</v>
      </c>
      <c r="OX48" s="228">
        <v>0</v>
      </c>
      <c r="OY48" s="228">
        <v>0</v>
      </c>
      <c r="OZ48" s="228">
        <v>0</v>
      </c>
      <c r="PA48" s="228">
        <v>0</v>
      </c>
      <c r="PB48" s="228">
        <v>0</v>
      </c>
      <c r="PC48" s="228">
        <v>0</v>
      </c>
      <c r="PD48" s="228">
        <v>0</v>
      </c>
      <c r="PE48" s="228">
        <v>0</v>
      </c>
      <c r="PF48" s="228">
        <v>0</v>
      </c>
      <c r="PG48" s="228">
        <v>0</v>
      </c>
      <c r="PH48" s="228">
        <v>0</v>
      </c>
      <c r="PI48" s="228">
        <v>0</v>
      </c>
      <c r="PJ48" s="228">
        <v>0</v>
      </c>
      <c r="PK48" s="228">
        <v>0</v>
      </c>
      <c r="PL48" s="228">
        <v>0</v>
      </c>
      <c r="PM48" s="228">
        <v>1</v>
      </c>
      <c r="PN48" s="228">
        <v>0</v>
      </c>
      <c r="PO48" s="228">
        <v>0</v>
      </c>
      <c r="PP48" s="228">
        <v>0</v>
      </c>
      <c r="PQ48" s="228">
        <v>0</v>
      </c>
      <c r="PR48" s="228">
        <v>0</v>
      </c>
      <c r="PS48" s="228">
        <v>0</v>
      </c>
      <c r="PT48" s="228">
        <v>0</v>
      </c>
      <c r="PU48" s="228">
        <v>0</v>
      </c>
      <c r="PV48" s="228">
        <v>0</v>
      </c>
      <c r="PW48" s="228">
        <v>0</v>
      </c>
      <c r="PX48" s="228">
        <v>0</v>
      </c>
      <c r="PY48" s="228">
        <v>0</v>
      </c>
      <c r="PZ48" s="228">
        <v>0</v>
      </c>
      <c r="QA48" s="228">
        <v>0</v>
      </c>
      <c r="QB48" s="228">
        <v>0</v>
      </c>
      <c r="QC48" s="228">
        <v>1</v>
      </c>
      <c r="QD48" s="228">
        <v>0</v>
      </c>
      <c r="QE48" s="228">
        <v>0</v>
      </c>
      <c r="QF48" s="228">
        <v>0</v>
      </c>
      <c r="QG48" s="228">
        <v>0</v>
      </c>
      <c r="QH48" s="228">
        <v>0</v>
      </c>
      <c r="QI48" s="228">
        <v>0</v>
      </c>
      <c r="QJ48" s="228">
        <v>0</v>
      </c>
      <c r="QK48" s="228">
        <v>0</v>
      </c>
      <c r="QL48" s="228">
        <v>0</v>
      </c>
      <c r="QM48" s="228">
        <v>0</v>
      </c>
      <c r="QN48" s="228">
        <v>0</v>
      </c>
      <c r="QO48" s="228">
        <v>0</v>
      </c>
      <c r="QP48" s="228">
        <v>0</v>
      </c>
      <c r="QQ48" s="228">
        <v>0</v>
      </c>
      <c r="QR48" s="228">
        <v>0</v>
      </c>
      <c r="QS48" s="228">
        <v>1</v>
      </c>
      <c r="QT48" s="228">
        <v>0</v>
      </c>
      <c r="QU48" s="228">
        <v>0</v>
      </c>
      <c r="QV48" s="228">
        <v>0</v>
      </c>
      <c r="QW48" s="228">
        <v>0</v>
      </c>
      <c r="QX48" s="228">
        <v>0</v>
      </c>
      <c r="QY48" s="228">
        <v>0</v>
      </c>
      <c r="QZ48" s="228">
        <v>0</v>
      </c>
      <c r="RA48" s="228">
        <v>0</v>
      </c>
      <c r="RB48" s="228">
        <v>0</v>
      </c>
      <c r="RC48" s="228">
        <v>0</v>
      </c>
      <c r="RD48" s="228">
        <v>0</v>
      </c>
      <c r="RE48" s="228">
        <v>0</v>
      </c>
      <c r="RF48" s="228">
        <v>0</v>
      </c>
      <c r="RG48" s="228">
        <v>0</v>
      </c>
      <c r="RH48" s="228">
        <v>0</v>
      </c>
      <c r="RI48" s="228">
        <v>1</v>
      </c>
      <c r="RJ48" s="228">
        <v>0</v>
      </c>
      <c r="RK48" s="228">
        <v>0</v>
      </c>
      <c r="RL48" s="228">
        <v>0</v>
      </c>
      <c r="RM48" s="228">
        <v>0</v>
      </c>
      <c r="RN48" s="228">
        <v>0</v>
      </c>
      <c r="RO48" s="228">
        <v>0</v>
      </c>
      <c r="RP48" s="228">
        <v>0</v>
      </c>
      <c r="RQ48" s="228">
        <v>0</v>
      </c>
      <c r="RR48" s="228">
        <v>0</v>
      </c>
      <c r="RS48" s="228">
        <v>0</v>
      </c>
      <c r="RT48" s="228">
        <v>0</v>
      </c>
      <c r="RU48" s="228">
        <v>0</v>
      </c>
      <c r="RV48" s="228">
        <v>0</v>
      </c>
      <c r="RW48" s="228">
        <v>0</v>
      </c>
      <c r="RX48" s="228">
        <v>0</v>
      </c>
      <c r="RY48" s="228">
        <v>1</v>
      </c>
      <c r="RZ48" s="228">
        <v>0</v>
      </c>
      <c r="SA48" s="228">
        <v>0</v>
      </c>
      <c r="SB48" s="228">
        <v>0</v>
      </c>
      <c r="SC48" s="228">
        <v>0</v>
      </c>
      <c r="SD48" s="228">
        <v>0</v>
      </c>
      <c r="SE48" s="228">
        <v>0</v>
      </c>
      <c r="SF48" s="228">
        <v>0</v>
      </c>
      <c r="SG48" s="228">
        <v>0</v>
      </c>
      <c r="SH48" s="228">
        <v>0</v>
      </c>
      <c r="SI48" s="228">
        <v>0</v>
      </c>
      <c r="SJ48" s="228">
        <v>0</v>
      </c>
      <c r="SK48" s="228">
        <v>0</v>
      </c>
      <c r="SL48" s="228">
        <v>0</v>
      </c>
      <c r="SM48" s="228">
        <v>0</v>
      </c>
      <c r="SN48" s="228">
        <v>0</v>
      </c>
      <c r="SO48" s="228">
        <v>1</v>
      </c>
      <c r="SP48" s="228">
        <v>0</v>
      </c>
      <c r="SQ48" s="228">
        <v>0</v>
      </c>
      <c r="SR48" s="228">
        <v>0</v>
      </c>
      <c r="SS48" s="228">
        <v>0</v>
      </c>
      <c r="ST48" s="228">
        <v>0</v>
      </c>
      <c r="SU48" s="228">
        <v>0</v>
      </c>
      <c r="SV48" s="228">
        <v>0</v>
      </c>
      <c r="SW48" s="228">
        <v>0</v>
      </c>
      <c r="SX48" s="228">
        <v>0</v>
      </c>
      <c r="SY48" s="228">
        <v>0</v>
      </c>
      <c r="SZ48" s="228">
        <v>0</v>
      </c>
      <c r="TA48" s="228">
        <v>0</v>
      </c>
      <c r="TB48" s="228">
        <v>0</v>
      </c>
      <c r="TC48" s="228">
        <v>0</v>
      </c>
      <c r="TD48" s="228">
        <v>0</v>
      </c>
      <c r="TE48" s="228">
        <v>1</v>
      </c>
      <c r="TF48" s="228">
        <v>0</v>
      </c>
      <c r="TG48" s="228">
        <v>0</v>
      </c>
      <c r="TH48" s="228">
        <v>0</v>
      </c>
      <c r="TI48" s="228">
        <v>0</v>
      </c>
      <c r="TJ48" s="228">
        <v>0</v>
      </c>
      <c r="TK48" s="228">
        <v>0</v>
      </c>
      <c r="TL48" s="228">
        <v>0</v>
      </c>
      <c r="TM48" s="228">
        <v>0</v>
      </c>
      <c r="TN48" s="228">
        <v>0</v>
      </c>
      <c r="TO48" s="228">
        <v>0</v>
      </c>
      <c r="TP48" s="228">
        <v>0</v>
      </c>
      <c r="TQ48" s="228">
        <v>0</v>
      </c>
      <c r="TR48" s="228">
        <v>0</v>
      </c>
      <c r="TS48" s="228">
        <v>0</v>
      </c>
      <c r="TT48" s="228">
        <v>0</v>
      </c>
      <c r="TU48" s="228">
        <v>1</v>
      </c>
      <c r="TV48" s="228">
        <v>0</v>
      </c>
      <c r="TW48" s="228">
        <v>0</v>
      </c>
      <c r="TX48" s="228">
        <v>0</v>
      </c>
      <c r="TY48" s="228">
        <v>0</v>
      </c>
      <c r="TZ48" s="228">
        <v>0</v>
      </c>
      <c r="UA48" s="228">
        <v>0</v>
      </c>
      <c r="UB48" s="228">
        <v>0</v>
      </c>
      <c r="UC48" s="228">
        <v>0</v>
      </c>
      <c r="UD48" s="228">
        <v>0</v>
      </c>
      <c r="UE48" s="228">
        <v>0</v>
      </c>
      <c r="UF48" s="228">
        <v>0</v>
      </c>
      <c r="UG48" s="228">
        <v>0</v>
      </c>
      <c r="UH48" s="228">
        <v>0</v>
      </c>
      <c r="UI48" s="228">
        <v>0</v>
      </c>
      <c r="UJ48" s="228">
        <v>0</v>
      </c>
      <c r="UK48" s="228">
        <v>1</v>
      </c>
      <c r="UL48" s="228">
        <v>0</v>
      </c>
      <c r="UM48" s="228">
        <v>0</v>
      </c>
      <c r="UN48" s="228">
        <v>0</v>
      </c>
      <c r="UO48" s="228">
        <v>0</v>
      </c>
      <c r="UP48" s="228">
        <v>0</v>
      </c>
      <c r="UQ48" s="228">
        <v>0</v>
      </c>
      <c r="UR48" s="228">
        <v>0</v>
      </c>
      <c r="US48" s="228">
        <v>0</v>
      </c>
      <c r="UT48" s="228">
        <v>0</v>
      </c>
      <c r="UU48" s="228">
        <v>0</v>
      </c>
      <c r="UV48" s="228">
        <v>0</v>
      </c>
      <c r="UW48" s="228">
        <v>0</v>
      </c>
      <c r="UX48" s="228">
        <v>0</v>
      </c>
      <c r="UY48" s="228">
        <v>0</v>
      </c>
      <c r="UZ48" s="228">
        <v>0</v>
      </c>
      <c r="VA48" s="228">
        <v>1</v>
      </c>
      <c r="VB48" s="228">
        <v>0</v>
      </c>
      <c r="VC48" s="228">
        <v>0</v>
      </c>
      <c r="VD48" s="228">
        <v>0</v>
      </c>
      <c r="VE48" s="228">
        <v>0</v>
      </c>
      <c r="VF48" s="228">
        <v>0</v>
      </c>
      <c r="VG48" s="228">
        <v>0</v>
      </c>
      <c r="VH48" s="228">
        <v>0</v>
      </c>
      <c r="VI48" s="228">
        <v>0</v>
      </c>
      <c r="VJ48" s="228">
        <v>0</v>
      </c>
      <c r="VK48" s="228">
        <v>0</v>
      </c>
      <c r="VL48" s="228">
        <v>0</v>
      </c>
      <c r="VM48" s="228">
        <v>0</v>
      </c>
      <c r="VN48" s="228">
        <v>0</v>
      </c>
      <c r="VO48" s="228">
        <v>0</v>
      </c>
      <c r="VP48" s="228">
        <v>0</v>
      </c>
      <c r="VQ48" s="228">
        <v>1</v>
      </c>
      <c r="VR48" s="228">
        <v>0</v>
      </c>
      <c r="VS48" s="228">
        <v>0</v>
      </c>
      <c r="VT48" s="228">
        <v>0</v>
      </c>
      <c r="VU48" s="228">
        <v>0</v>
      </c>
      <c r="VV48" s="228">
        <v>0</v>
      </c>
      <c r="VW48" s="228">
        <v>0</v>
      </c>
      <c r="VX48" s="228">
        <v>0</v>
      </c>
      <c r="VY48" s="228">
        <v>0</v>
      </c>
      <c r="VZ48" s="228">
        <v>0</v>
      </c>
      <c r="WA48" s="228">
        <v>0</v>
      </c>
      <c r="WB48" s="228">
        <v>0</v>
      </c>
      <c r="WC48" s="228">
        <v>0</v>
      </c>
      <c r="WD48" s="228">
        <v>0</v>
      </c>
      <c r="WE48" s="228">
        <v>0</v>
      </c>
      <c r="WF48" s="228">
        <v>0</v>
      </c>
      <c r="WG48" s="228">
        <v>1</v>
      </c>
      <c r="WH48" s="228">
        <v>0</v>
      </c>
      <c r="WI48" s="228">
        <v>0</v>
      </c>
      <c r="WJ48" s="228">
        <v>0</v>
      </c>
      <c r="WK48" s="228">
        <v>0</v>
      </c>
      <c r="WL48" s="228">
        <v>0</v>
      </c>
      <c r="WM48" s="228">
        <v>0</v>
      </c>
      <c r="WN48" s="228">
        <v>0</v>
      </c>
      <c r="WO48" s="228">
        <v>0</v>
      </c>
      <c r="WP48" s="228">
        <v>0</v>
      </c>
      <c r="WQ48" s="228">
        <v>0</v>
      </c>
      <c r="WR48" s="228">
        <v>0</v>
      </c>
      <c r="WS48" s="228">
        <v>0</v>
      </c>
      <c r="WT48" s="228">
        <v>0</v>
      </c>
      <c r="WU48" s="228">
        <v>0</v>
      </c>
      <c r="WV48" s="228">
        <v>0</v>
      </c>
      <c r="WW48" s="228">
        <v>1</v>
      </c>
      <c r="WX48" s="228">
        <v>0</v>
      </c>
      <c r="WY48" s="228">
        <v>0</v>
      </c>
      <c r="WZ48" s="228">
        <v>0</v>
      </c>
      <c r="XA48" s="228">
        <v>0</v>
      </c>
      <c r="XB48" s="228">
        <v>0</v>
      </c>
      <c r="XC48" s="228">
        <v>0</v>
      </c>
      <c r="XD48" s="228">
        <v>0</v>
      </c>
      <c r="XE48" s="228">
        <v>0</v>
      </c>
      <c r="XF48" s="228">
        <v>0</v>
      </c>
      <c r="XG48" s="228">
        <v>0</v>
      </c>
      <c r="XH48" s="228">
        <v>0</v>
      </c>
      <c r="XI48" s="228">
        <v>0</v>
      </c>
      <c r="XJ48" s="228">
        <v>0</v>
      </c>
      <c r="XK48" s="228">
        <v>0</v>
      </c>
      <c r="XL48" s="228">
        <v>0</v>
      </c>
      <c r="XM48" s="228">
        <v>1</v>
      </c>
      <c r="XN48" s="228">
        <v>0</v>
      </c>
      <c r="XO48" s="228">
        <v>0</v>
      </c>
      <c r="XP48" s="228">
        <v>0</v>
      </c>
      <c r="XQ48" s="228">
        <v>0</v>
      </c>
      <c r="XR48" s="228">
        <v>0</v>
      </c>
      <c r="XS48" s="228">
        <v>0</v>
      </c>
      <c r="XT48" s="228">
        <v>0</v>
      </c>
      <c r="XU48" s="228">
        <v>0</v>
      </c>
      <c r="XV48" s="228">
        <v>0</v>
      </c>
      <c r="XW48" s="228">
        <v>0</v>
      </c>
      <c r="XX48" s="228">
        <v>0</v>
      </c>
      <c r="XY48" s="228">
        <v>0</v>
      </c>
      <c r="XZ48" s="228">
        <v>0</v>
      </c>
      <c r="YA48" s="228">
        <v>0</v>
      </c>
      <c r="YB48" s="228">
        <v>0</v>
      </c>
      <c r="YC48" s="228">
        <v>1</v>
      </c>
      <c r="YD48" s="228">
        <v>0</v>
      </c>
      <c r="YE48" s="228">
        <v>0</v>
      </c>
      <c r="YF48" s="228">
        <v>0</v>
      </c>
      <c r="YG48" s="228">
        <v>0</v>
      </c>
      <c r="YH48" s="228">
        <v>0</v>
      </c>
      <c r="YI48" s="228">
        <v>0</v>
      </c>
      <c r="YJ48" s="228">
        <v>0</v>
      </c>
      <c r="YK48" s="228">
        <v>0</v>
      </c>
      <c r="YL48" s="228">
        <v>0</v>
      </c>
      <c r="YM48" s="228">
        <v>0</v>
      </c>
      <c r="YN48" s="228">
        <v>0</v>
      </c>
      <c r="YO48" s="228">
        <v>0</v>
      </c>
      <c r="YP48" s="228">
        <v>0</v>
      </c>
      <c r="YQ48" s="228">
        <v>0</v>
      </c>
      <c r="YR48" s="228">
        <v>0</v>
      </c>
      <c r="YS48" s="228">
        <v>1</v>
      </c>
      <c r="YT48" s="228">
        <v>0</v>
      </c>
      <c r="YU48" s="228">
        <v>0</v>
      </c>
      <c r="YV48" s="228">
        <v>0</v>
      </c>
      <c r="YW48" s="228">
        <v>0</v>
      </c>
      <c r="YX48" s="228">
        <v>0</v>
      </c>
      <c r="YY48" s="228">
        <v>0</v>
      </c>
      <c r="YZ48" s="228">
        <v>0</v>
      </c>
      <c r="ZA48" s="228">
        <v>0</v>
      </c>
      <c r="ZB48" s="228">
        <v>0</v>
      </c>
      <c r="ZC48" s="228">
        <v>0</v>
      </c>
      <c r="ZD48" s="228">
        <v>0</v>
      </c>
      <c r="ZE48" s="228">
        <v>0</v>
      </c>
      <c r="ZF48" s="228">
        <v>0</v>
      </c>
      <c r="ZG48" s="228">
        <v>0</v>
      </c>
      <c r="ZH48" s="228">
        <v>0</v>
      </c>
      <c r="ZI48" s="228">
        <v>1</v>
      </c>
      <c r="ZJ48" s="228">
        <v>0</v>
      </c>
      <c r="ZK48" s="228">
        <v>0</v>
      </c>
      <c r="ZL48" s="228">
        <v>0</v>
      </c>
      <c r="ZM48" s="228">
        <v>0</v>
      </c>
      <c r="ZN48" s="228">
        <v>0</v>
      </c>
      <c r="ZO48" s="228">
        <v>0</v>
      </c>
      <c r="ZP48" s="228">
        <v>0</v>
      </c>
      <c r="ZQ48" s="228">
        <v>0</v>
      </c>
      <c r="ZR48" s="228">
        <v>0</v>
      </c>
      <c r="ZS48" s="228">
        <v>0</v>
      </c>
      <c r="ZT48" s="228">
        <v>0</v>
      </c>
      <c r="ZU48" s="228">
        <v>0</v>
      </c>
      <c r="ZV48" s="228">
        <v>0</v>
      </c>
      <c r="ZW48" s="228">
        <v>0</v>
      </c>
      <c r="ZX48" s="228">
        <v>0</v>
      </c>
      <c r="ZY48" s="228">
        <v>1</v>
      </c>
      <c r="ZZ48" s="228">
        <v>0</v>
      </c>
      <c r="AAA48" s="228">
        <v>0</v>
      </c>
      <c r="AAB48" s="228">
        <v>0</v>
      </c>
      <c r="AAC48" s="228">
        <v>0</v>
      </c>
      <c r="AAD48" s="228">
        <v>0</v>
      </c>
      <c r="AAE48" s="228">
        <v>0</v>
      </c>
      <c r="AAF48" s="228">
        <v>0</v>
      </c>
      <c r="AAG48" s="228">
        <v>0</v>
      </c>
      <c r="AAH48" s="228">
        <v>0</v>
      </c>
      <c r="AAI48" s="228">
        <v>0</v>
      </c>
      <c r="AAJ48" s="228">
        <v>0</v>
      </c>
      <c r="AAK48" s="228">
        <v>0</v>
      </c>
      <c r="AAL48" s="228">
        <v>0</v>
      </c>
      <c r="AAM48" s="228">
        <v>0</v>
      </c>
      <c r="AAN48" s="228">
        <v>0</v>
      </c>
      <c r="AAO48" s="228">
        <v>1</v>
      </c>
      <c r="AAP48" s="228">
        <v>0</v>
      </c>
      <c r="AAQ48" s="228">
        <v>0</v>
      </c>
      <c r="AAR48" s="228">
        <v>0</v>
      </c>
      <c r="AAS48" s="228">
        <v>0</v>
      </c>
      <c r="AAT48" s="228">
        <v>0</v>
      </c>
      <c r="AAU48" s="228">
        <v>0</v>
      </c>
      <c r="AAV48" s="228">
        <v>0</v>
      </c>
      <c r="AAW48" s="228">
        <v>0</v>
      </c>
      <c r="AAX48" s="228">
        <v>0</v>
      </c>
      <c r="AAY48" s="228">
        <v>0</v>
      </c>
      <c r="AAZ48" s="228">
        <v>0</v>
      </c>
      <c r="ABA48" s="228">
        <v>0</v>
      </c>
      <c r="ABB48" s="228">
        <v>0</v>
      </c>
      <c r="ABC48" s="228">
        <v>0</v>
      </c>
      <c r="ABD48" s="228">
        <v>0</v>
      </c>
      <c r="ABE48" s="228">
        <v>1</v>
      </c>
      <c r="ABF48" s="228">
        <v>0</v>
      </c>
      <c r="ABG48" s="228">
        <v>0</v>
      </c>
      <c r="ABH48" s="228">
        <v>0</v>
      </c>
      <c r="ABI48" s="228">
        <v>0</v>
      </c>
      <c r="ABJ48" s="228">
        <v>0</v>
      </c>
      <c r="ABK48" s="228">
        <v>0</v>
      </c>
      <c r="ABL48" s="228">
        <v>0</v>
      </c>
      <c r="ABM48" s="228">
        <v>0</v>
      </c>
      <c r="ABN48" s="228">
        <v>0</v>
      </c>
      <c r="ABO48" s="228">
        <v>0</v>
      </c>
      <c r="ABP48" s="228">
        <v>0</v>
      </c>
      <c r="ABQ48" s="228">
        <v>0</v>
      </c>
      <c r="ABR48" s="228">
        <v>0</v>
      </c>
      <c r="ABS48" s="228">
        <v>0</v>
      </c>
      <c r="ABT48" s="228">
        <v>0</v>
      </c>
      <c r="ABU48" s="228">
        <v>1</v>
      </c>
      <c r="ABV48" s="228">
        <v>0</v>
      </c>
      <c r="ABW48" s="228">
        <v>0</v>
      </c>
      <c r="ABX48" s="228">
        <v>0</v>
      </c>
      <c r="ABY48" s="228">
        <v>0</v>
      </c>
      <c r="ABZ48" s="228">
        <v>0</v>
      </c>
      <c r="ACA48" s="228">
        <v>0</v>
      </c>
      <c r="ACB48" s="228">
        <v>0</v>
      </c>
      <c r="ACC48" s="228">
        <v>0</v>
      </c>
      <c r="ACD48" s="228">
        <v>0</v>
      </c>
      <c r="ACE48" s="228">
        <v>0</v>
      </c>
      <c r="ACF48" s="228">
        <v>0</v>
      </c>
      <c r="ACG48" s="228">
        <v>0</v>
      </c>
      <c r="ACH48" s="228">
        <v>0</v>
      </c>
      <c r="ACI48" s="228">
        <v>0</v>
      </c>
      <c r="ACJ48" s="228">
        <v>0</v>
      </c>
      <c r="ACK48" s="228">
        <v>1</v>
      </c>
      <c r="ACL48" s="228">
        <v>0</v>
      </c>
      <c r="ACM48" s="228">
        <v>0</v>
      </c>
      <c r="ACN48" s="228">
        <v>0</v>
      </c>
      <c r="ACO48" s="228">
        <v>0</v>
      </c>
      <c r="ACP48" s="228">
        <v>0</v>
      </c>
      <c r="ACQ48" s="228">
        <v>0</v>
      </c>
      <c r="ACR48" s="228">
        <v>0</v>
      </c>
      <c r="ACS48" s="228">
        <v>0</v>
      </c>
      <c r="ACT48" s="228">
        <v>0</v>
      </c>
      <c r="ACU48" s="228">
        <v>0</v>
      </c>
      <c r="ACV48" s="228">
        <v>0</v>
      </c>
      <c r="ACW48" s="228">
        <v>0</v>
      </c>
      <c r="ACX48" s="228">
        <v>0</v>
      </c>
      <c r="ACY48" s="228">
        <v>0</v>
      </c>
      <c r="ACZ48" s="228">
        <v>0</v>
      </c>
      <c r="ADA48" s="228">
        <v>1</v>
      </c>
      <c r="ADB48" s="228">
        <v>0</v>
      </c>
      <c r="ADC48" s="228">
        <v>0</v>
      </c>
      <c r="ADD48" s="228">
        <v>0</v>
      </c>
      <c r="ADE48" s="228">
        <v>0</v>
      </c>
      <c r="ADF48" s="228">
        <v>0</v>
      </c>
      <c r="ADG48" s="228">
        <v>0</v>
      </c>
      <c r="ADH48" s="228">
        <v>0</v>
      </c>
      <c r="ADI48" s="228">
        <v>0</v>
      </c>
      <c r="ADJ48" s="228">
        <v>0</v>
      </c>
      <c r="ADK48" s="228">
        <v>0</v>
      </c>
      <c r="ADL48" s="228">
        <v>0</v>
      </c>
      <c r="ADM48" s="228">
        <v>0</v>
      </c>
      <c r="ADN48" s="228">
        <v>0</v>
      </c>
      <c r="ADO48" s="228">
        <v>0</v>
      </c>
      <c r="ADP48" s="228">
        <v>0</v>
      </c>
      <c r="ADQ48" s="228">
        <v>1</v>
      </c>
      <c r="ADR48" s="228">
        <v>0</v>
      </c>
      <c r="ADS48" s="228">
        <v>0</v>
      </c>
      <c r="ADT48" s="228">
        <v>0</v>
      </c>
      <c r="ADU48" s="228">
        <v>0</v>
      </c>
      <c r="ADV48" s="228">
        <v>0</v>
      </c>
      <c r="ADW48" s="228">
        <v>0</v>
      </c>
      <c r="ADX48" s="228">
        <v>0</v>
      </c>
      <c r="ADY48" s="228">
        <v>0</v>
      </c>
      <c r="ADZ48" s="228">
        <v>0</v>
      </c>
      <c r="AEA48" s="228">
        <v>0</v>
      </c>
      <c r="AEB48" s="228">
        <v>0</v>
      </c>
      <c r="AEC48" s="228">
        <v>0</v>
      </c>
      <c r="AED48" s="228">
        <v>0</v>
      </c>
      <c r="AEE48" s="228">
        <v>0</v>
      </c>
      <c r="AEF48" s="228">
        <v>0</v>
      </c>
      <c r="AEG48" s="228">
        <v>1</v>
      </c>
      <c r="AEH48" s="228">
        <v>0</v>
      </c>
      <c r="AEI48" s="228">
        <v>0</v>
      </c>
      <c r="AEJ48" s="228">
        <v>0</v>
      </c>
      <c r="AEK48" s="228">
        <v>0</v>
      </c>
      <c r="AEL48" s="228">
        <v>0</v>
      </c>
      <c r="AEM48" s="228">
        <v>0</v>
      </c>
      <c r="AEN48" s="228">
        <v>0</v>
      </c>
      <c r="AEO48" s="228">
        <v>0</v>
      </c>
      <c r="AEP48" s="228">
        <v>0</v>
      </c>
      <c r="AEQ48" s="228">
        <v>0</v>
      </c>
      <c r="AER48" s="228">
        <v>0</v>
      </c>
      <c r="AES48" s="228">
        <v>0</v>
      </c>
      <c r="AET48" s="228">
        <v>0</v>
      </c>
      <c r="AEU48" s="228">
        <v>0</v>
      </c>
      <c r="AEV48" s="228">
        <v>0</v>
      </c>
      <c r="AEW48" s="228">
        <v>1</v>
      </c>
      <c r="AEX48" s="228">
        <v>0</v>
      </c>
      <c r="AEY48" s="228">
        <v>0</v>
      </c>
      <c r="AEZ48" s="228">
        <v>0</v>
      </c>
      <c r="AFA48" s="228">
        <v>0</v>
      </c>
      <c r="AFB48" s="228">
        <v>0</v>
      </c>
      <c r="AFC48" s="228">
        <v>0</v>
      </c>
      <c r="AFD48" s="228">
        <v>0</v>
      </c>
      <c r="AFE48" s="228">
        <v>0</v>
      </c>
      <c r="AFF48" s="228">
        <v>0</v>
      </c>
      <c r="AFG48" s="228">
        <v>0</v>
      </c>
      <c r="AFH48" s="228">
        <v>0</v>
      </c>
      <c r="AFI48" s="228">
        <v>0</v>
      </c>
      <c r="AFJ48" s="228">
        <v>0</v>
      </c>
      <c r="AFK48" s="228">
        <v>0</v>
      </c>
      <c r="AFL48" s="228">
        <v>0</v>
      </c>
      <c r="AFM48" s="228">
        <v>1</v>
      </c>
      <c r="AFN48" s="228">
        <v>0</v>
      </c>
      <c r="AFO48" s="228">
        <v>0</v>
      </c>
      <c r="AFP48" s="228">
        <v>0</v>
      </c>
      <c r="AFQ48" s="228">
        <v>0</v>
      </c>
      <c r="AFR48" s="228">
        <v>0</v>
      </c>
      <c r="AFS48" s="228">
        <v>0</v>
      </c>
      <c r="AFT48" s="228">
        <v>0</v>
      </c>
      <c r="AFU48" s="228">
        <v>0</v>
      </c>
      <c r="AFV48" s="228">
        <v>0</v>
      </c>
      <c r="AFW48" s="228">
        <v>0</v>
      </c>
      <c r="AFX48" s="228">
        <v>0</v>
      </c>
      <c r="AFY48" s="228">
        <v>0</v>
      </c>
      <c r="AFZ48" s="228">
        <v>0</v>
      </c>
      <c r="AGA48" s="228">
        <v>0</v>
      </c>
      <c r="AGB48" s="228">
        <v>0</v>
      </c>
      <c r="AGC48" s="228">
        <v>1</v>
      </c>
      <c r="AGD48" s="228">
        <v>0</v>
      </c>
      <c r="AGE48" s="228">
        <v>0</v>
      </c>
      <c r="AGF48" s="228">
        <v>0</v>
      </c>
      <c r="AGG48" s="228">
        <v>0</v>
      </c>
      <c r="AGH48" s="228">
        <v>0</v>
      </c>
      <c r="AGI48" s="228">
        <v>0</v>
      </c>
      <c r="AGJ48" s="228">
        <v>0</v>
      </c>
      <c r="AGK48" s="228">
        <v>0</v>
      </c>
      <c r="AGL48" s="228">
        <v>0</v>
      </c>
      <c r="AGM48" s="228">
        <v>0</v>
      </c>
      <c r="AGN48" s="228">
        <v>0</v>
      </c>
      <c r="AGO48" s="228">
        <v>0</v>
      </c>
      <c r="AGP48" s="228">
        <v>0</v>
      </c>
      <c r="AGQ48" s="228">
        <v>0</v>
      </c>
      <c r="AGR48" s="228">
        <v>0</v>
      </c>
      <c r="AGS48" s="228">
        <v>1</v>
      </c>
      <c r="AGT48" s="228">
        <v>0</v>
      </c>
      <c r="AGU48" s="228">
        <v>0</v>
      </c>
      <c r="AGV48" s="228">
        <v>0</v>
      </c>
      <c r="AGW48" s="228">
        <v>0</v>
      </c>
      <c r="AGX48" s="228">
        <v>0</v>
      </c>
      <c r="AGY48" s="228">
        <v>0</v>
      </c>
      <c r="AGZ48" s="228">
        <v>0</v>
      </c>
      <c r="AHA48" s="228">
        <v>0</v>
      </c>
      <c r="AHB48" s="228">
        <v>0</v>
      </c>
      <c r="AHC48" s="228">
        <v>0</v>
      </c>
      <c r="AHD48" s="228">
        <v>0</v>
      </c>
      <c r="AHE48" s="228">
        <v>0</v>
      </c>
      <c r="AHF48" s="228">
        <v>0</v>
      </c>
      <c r="AHG48" s="228">
        <v>0</v>
      </c>
      <c r="AHH48" s="228">
        <v>0</v>
      </c>
      <c r="AHI48" s="228">
        <v>1</v>
      </c>
      <c r="AHJ48" s="228">
        <v>0</v>
      </c>
      <c r="AHK48" s="228">
        <v>0</v>
      </c>
      <c r="AHL48" s="228">
        <v>0</v>
      </c>
      <c r="AHM48" s="228">
        <v>0</v>
      </c>
      <c r="AHN48" s="228">
        <v>0</v>
      </c>
      <c r="AHO48" s="228">
        <v>0</v>
      </c>
      <c r="AHP48" s="228">
        <v>0</v>
      </c>
      <c r="AHQ48" s="228">
        <v>0</v>
      </c>
      <c r="AHR48" s="228">
        <v>0</v>
      </c>
      <c r="AHS48" s="228">
        <v>0</v>
      </c>
      <c r="AHT48" s="228">
        <v>0</v>
      </c>
      <c r="AHU48" s="228">
        <v>0</v>
      </c>
      <c r="AHV48" s="228">
        <v>0</v>
      </c>
      <c r="AHW48" s="228">
        <v>0</v>
      </c>
      <c r="AHX48" s="228">
        <v>0</v>
      </c>
      <c r="AHY48" s="228">
        <v>1</v>
      </c>
      <c r="AHZ48" s="228">
        <v>0</v>
      </c>
      <c r="AIA48" s="228">
        <v>0</v>
      </c>
      <c r="AIB48" s="228">
        <v>0</v>
      </c>
      <c r="AIC48" s="228">
        <v>0</v>
      </c>
      <c r="AID48" s="228">
        <v>0</v>
      </c>
      <c r="AIE48" s="228">
        <v>0</v>
      </c>
      <c r="AIF48" s="228">
        <v>0</v>
      </c>
      <c r="AIG48" s="228">
        <v>0</v>
      </c>
      <c r="AIH48" s="228">
        <v>0</v>
      </c>
      <c r="AII48" s="228">
        <v>0</v>
      </c>
      <c r="AIJ48" s="228">
        <v>0</v>
      </c>
      <c r="AIK48" s="228">
        <v>0</v>
      </c>
      <c r="AIL48" s="228">
        <v>0</v>
      </c>
      <c r="AIM48" s="228">
        <v>0</v>
      </c>
      <c r="AIN48" s="228">
        <v>0</v>
      </c>
      <c r="AIO48" s="228">
        <v>1</v>
      </c>
      <c r="AIP48" s="228">
        <v>0</v>
      </c>
      <c r="AIQ48" s="228">
        <v>0</v>
      </c>
      <c r="AIR48" s="228">
        <v>0</v>
      </c>
      <c r="AIS48" s="228">
        <v>0</v>
      </c>
      <c r="AIT48" s="228">
        <v>0</v>
      </c>
      <c r="AIU48" s="228">
        <v>0</v>
      </c>
      <c r="AIV48" s="228">
        <v>0</v>
      </c>
      <c r="AIW48" s="228">
        <v>0</v>
      </c>
      <c r="AIX48" s="228">
        <v>0</v>
      </c>
      <c r="AIY48" s="228">
        <v>0</v>
      </c>
      <c r="AIZ48" s="228">
        <v>0</v>
      </c>
      <c r="AJA48" s="228">
        <v>0</v>
      </c>
      <c r="AJB48" s="228">
        <v>0</v>
      </c>
      <c r="AJC48" s="228">
        <v>0</v>
      </c>
      <c r="AJD48" s="228">
        <v>0</v>
      </c>
      <c r="AJE48" s="228">
        <v>1</v>
      </c>
      <c r="AJF48" s="228">
        <v>0</v>
      </c>
      <c r="AJG48" s="228">
        <v>0</v>
      </c>
      <c r="AJH48" s="228">
        <v>0</v>
      </c>
      <c r="AJI48" s="228">
        <v>0</v>
      </c>
      <c r="AJJ48" s="228">
        <v>0</v>
      </c>
      <c r="AJK48" s="228">
        <v>0</v>
      </c>
      <c r="AJL48" s="228">
        <v>0</v>
      </c>
      <c r="AJM48" s="228">
        <v>0</v>
      </c>
      <c r="AJN48" s="228">
        <v>0</v>
      </c>
      <c r="AJO48" s="228">
        <v>0</v>
      </c>
      <c r="AJP48" s="228">
        <v>0</v>
      </c>
      <c r="AJQ48" s="228">
        <v>0</v>
      </c>
      <c r="AJR48" s="228">
        <v>0</v>
      </c>
      <c r="AJS48" s="228">
        <v>0</v>
      </c>
      <c r="AJT48" s="228">
        <v>0</v>
      </c>
      <c r="AJU48" s="228">
        <v>1</v>
      </c>
      <c r="AJV48" s="228">
        <v>0</v>
      </c>
      <c r="AJW48" s="228">
        <v>0</v>
      </c>
      <c r="AJX48" s="228">
        <v>0</v>
      </c>
      <c r="AJY48" s="228">
        <v>0</v>
      </c>
      <c r="AJZ48" s="228">
        <v>0</v>
      </c>
      <c r="AKA48" s="228">
        <v>0</v>
      </c>
      <c r="AKB48" s="228">
        <v>0</v>
      </c>
      <c r="AKC48" s="228">
        <v>0</v>
      </c>
      <c r="AKD48" s="228">
        <v>0</v>
      </c>
      <c r="AKE48" s="228">
        <v>0</v>
      </c>
      <c r="AKF48" s="228">
        <v>0</v>
      </c>
      <c r="AKG48" s="228">
        <v>0</v>
      </c>
      <c r="AKH48" s="228">
        <v>0</v>
      </c>
      <c r="AKI48" s="228">
        <v>0</v>
      </c>
      <c r="AKJ48" s="228">
        <v>0</v>
      </c>
      <c r="AKK48" s="228">
        <v>1</v>
      </c>
      <c r="AKL48" s="228">
        <v>0</v>
      </c>
      <c r="AKM48" s="228">
        <v>0</v>
      </c>
      <c r="AKN48" s="228">
        <v>0</v>
      </c>
      <c r="AKO48" s="228">
        <v>0</v>
      </c>
      <c r="AKP48" s="228">
        <v>0</v>
      </c>
      <c r="AKQ48" s="228">
        <v>0</v>
      </c>
      <c r="AKR48" s="228">
        <v>0</v>
      </c>
      <c r="AKS48" s="228">
        <v>0</v>
      </c>
      <c r="AKT48" s="228">
        <v>0</v>
      </c>
      <c r="AKU48" s="228">
        <v>0</v>
      </c>
      <c r="AKV48" s="228">
        <v>0</v>
      </c>
      <c r="AKW48" s="228">
        <v>0</v>
      </c>
      <c r="AKX48" s="228">
        <v>0</v>
      </c>
      <c r="AKY48" s="228">
        <v>0</v>
      </c>
      <c r="AKZ48" s="228">
        <v>0</v>
      </c>
      <c r="ALA48" s="228">
        <v>1</v>
      </c>
      <c r="ALB48" s="228">
        <v>0</v>
      </c>
      <c r="ALC48" s="228">
        <v>0</v>
      </c>
      <c r="ALD48" s="228">
        <v>0</v>
      </c>
      <c r="ALE48" s="228">
        <v>0</v>
      </c>
      <c r="ALF48" s="228">
        <v>0</v>
      </c>
      <c r="ALG48" s="228">
        <v>0</v>
      </c>
      <c r="ALH48" s="228">
        <v>0</v>
      </c>
      <c r="ALI48" s="228">
        <v>0</v>
      </c>
      <c r="ALJ48" s="228">
        <v>0</v>
      </c>
      <c r="ALK48" s="228">
        <v>0</v>
      </c>
      <c r="ALL48" s="228">
        <v>0</v>
      </c>
      <c r="ALM48" s="228">
        <v>0</v>
      </c>
      <c r="ALN48" s="228">
        <v>0</v>
      </c>
      <c r="ALO48" s="228">
        <v>0</v>
      </c>
      <c r="ALP48" s="228">
        <v>0</v>
      </c>
      <c r="ALQ48" s="228">
        <v>1</v>
      </c>
      <c r="ALR48" s="228">
        <v>0</v>
      </c>
      <c r="ALS48" s="228">
        <v>0</v>
      </c>
      <c r="ALT48" s="228">
        <v>0</v>
      </c>
      <c r="ALU48" s="228">
        <v>0</v>
      </c>
      <c r="ALV48" s="228">
        <v>0</v>
      </c>
      <c r="ALW48" s="228">
        <v>0</v>
      </c>
      <c r="ALX48" s="228">
        <v>0</v>
      </c>
      <c r="ALY48" s="228">
        <v>0</v>
      </c>
      <c r="ALZ48" s="228">
        <v>0</v>
      </c>
      <c r="AMA48" s="228">
        <v>0</v>
      </c>
      <c r="AMB48" s="228">
        <v>0</v>
      </c>
      <c r="AMC48" s="228">
        <v>0</v>
      </c>
      <c r="AMD48" s="228">
        <v>0</v>
      </c>
      <c r="AME48" s="228">
        <v>0</v>
      </c>
      <c r="AMF48" s="228">
        <v>0</v>
      </c>
      <c r="AMG48" s="228">
        <v>1</v>
      </c>
      <c r="AMH48" s="228">
        <v>0</v>
      </c>
      <c r="AMI48" s="228">
        <v>0</v>
      </c>
      <c r="AMJ48" s="228">
        <v>0</v>
      </c>
      <c r="AMK48" s="228">
        <v>0</v>
      </c>
      <c r="AML48" s="228">
        <v>0</v>
      </c>
      <c r="AMM48" s="228">
        <v>0</v>
      </c>
      <c r="AMN48" s="228">
        <v>0</v>
      </c>
      <c r="AMO48" s="228">
        <v>0</v>
      </c>
      <c r="AMP48" s="228">
        <v>0</v>
      </c>
      <c r="AMQ48" s="228">
        <v>0</v>
      </c>
      <c r="AMR48" s="228">
        <v>0</v>
      </c>
      <c r="AMS48" s="228">
        <v>0</v>
      </c>
      <c r="AMT48" s="228">
        <v>0</v>
      </c>
      <c r="AMU48" s="228">
        <v>0</v>
      </c>
      <c r="AMV48" s="228">
        <v>0</v>
      </c>
      <c r="AMW48" s="228">
        <v>1</v>
      </c>
      <c r="AMX48" s="228">
        <v>0</v>
      </c>
      <c r="AMY48" s="228">
        <v>0</v>
      </c>
      <c r="AMZ48" s="228">
        <v>0</v>
      </c>
      <c r="ANA48" s="228">
        <v>0</v>
      </c>
      <c r="ANB48" s="228">
        <v>0</v>
      </c>
      <c r="ANC48" s="228">
        <v>0</v>
      </c>
      <c r="AND48" s="228">
        <v>0</v>
      </c>
      <c r="ANE48" s="228">
        <v>0</v>
      </c>
      <c r="ANF48" s="228">
        <v>0</v>
      </c>
      <c r="ANG48" s="228">
        <v>0</v>
      </c>
      <c r="ANH48" s="228">
        <v>0</v>
      </c>
      <c r="ANI48" s="228">
        <v>0</v>
      </c>
      <c r="ANJ48" s="228">
        <v>0</v>
      </c>
      <c r="ANK48" s="228">
        <v>0</v>
      </c>
      <c r="ANL48" s="228">
        <v>0</v>
      </c>
      <c r="ANM48" s="228">
        <v>1</v>
      </c>
      <c r="ANN48" s="228">
        <v>0</v>
      </c>
      <c r="ANO48" s="228">
        <v>0</v>
      </c>
      <c r="ANP48" s="228">
        <v>0</v>
      </c>
      <c r="ANQ48" s="228">
        <v>0</v>
      </c>
      <c r="ANR48" s="228">
        <v>0</v>
      </c>
      <c r="ANS48" s="228">
        <v>0</v>
      </c>
      <c r="ANT48" s="228">
        <v>0</v>
      </c>
      <c r="ANU48" s="228">
        <v>0</v>
      </c>
      <c r="ANV48" s="228">
        <v>0</v>
      </c>
      <c r="ANW48" s="228">
        <v>0</v>
      </c>
      <c r="ANX48" s="228">
        <v>0</v>
      </c>
      <c r="ANY48" s="228">
        <v>0</v>
      </c>
      <c r="ANZ48" s="228">
        <v>0</v>
      </c>
      <c r="AOA48" s="228">
        <v>0</v>
      </c>
      <c r="AOB48" s="228">
        <v>0</v>
      </c>
      <c r="AOC48" s="228">
        <v>1</v>
      </c>
      <c r="AOD48" s="228">
        <v>0</v>
      </c>
      <c r="AOE48" s="228">
        <v>0</v>
      </c>
      <c r="AOF48" s="228">
        <v>0</v>
      </c>
      <c r="AOG48" s="228">
        <v>0</v>
      </c>
      <c r="AOH48" s="228">
        <v>0</v>
      </c>
      <c r="AOI48" s="228">
        <v>0</v>
      </c>
      <c r="AOJ48" s="228">
        <v>0</v>
      </c>
      <c r="AOK48" s="228">
        <v>0</v>
      </c>
      <c r="AOL48" s="228">
        <v>0</v>
      </c>
      <c r="AOM48" s="228">
        <v>0</v>
      </c>
      <c r="AON48" s="228">
        <v>0</v>
      </c>
      <c r="AOO48" s="228">
        <v>0</v>
      </c>
      <c r="AOP48" s="228">
        <v>0</v>
      </c>
      <c r="AOQ48" s="228">
        <v>0</v>
      </c>
      <c r="AOR48" s="228">
        <v>0</v>
      </c>
      <c r="AOS48" s="228">
        <v>1</v>
      </c>
      <c r="AOT48" s="228">
        <v>0</v>
      </c>
      <c r="AOU48" s="228">
        <v>0</v>
      </c>
      <c r="AOV48" s="228">
        <v>0</v>
      </c>
      <c r="AOW48" s="228">
        <v>0</v>
      </c>
      <c r="AOX48" s="228">
        <v>0</v>
      </c>
      <c r="AOY48" s="228">
        <v>0</v>
      </c>
      <c r="AOZ48" s="228">
        <v>0</v>
      </c>
      <c r="APA48" s="228">
        <v>0</v>
      </c>
      <c r="APB48" s="228">
        <v>0</v>
      </c>
      <c r="APC48" s="228">
        <v>0</v>
      </c>
      <c r="APD48" s="228">
        <v>0</v>
      </c>
      <c r="APE48" s="228">
        <v>0</v>
      </c>
      <c r="APF48" s="228">
        <v>0</v>
      </c>
      <c r="APG48" s="228">
        <v>0</v>
      </c>
      <c r="APH48" s="228">
        <v>0</v>
      </c>
      <c r="API48" s="228">
        <v>1</v>
      </c>
      <c r="APJ48" s="228">
        <v>0</v>
      </c>
      <c r="APK48" s="228">
        <v>0</v>
      </c>
      <c r="APL48" s="228">
        <v>0</v>
      </c>
      <c r="APM48" s="228">
        <v>0</v>
      </c>
      <c r="APN48" s="228">
        <v>0</v>
      </c>
      <c r="APO48" s="228">
        <v>0</v>
      </c>
      <c r="APP48" s="228">
        <v>0</v>
      </c>
      <c r="APQ48" s="228">
        <v>0</v>
      </c>
      <c r="APR48" s="228">
        <v>0</v>
      </c>
      <c r="APS48" s="228">
        <v>0</v>
      </c>
      <c r="APT48" s="228">
        <v>0</v>
      </c>
      <c r="APU48" s="228">
        <v>0</v>
      </c>
      <c r="APV48" s="228">
        <v>0</v>
      </c>
      <c r="APW48" s="228">
        <v>0</v>
      </c>
      <c r="APX48" s="228">
        <v>0</v>
      </c>
      <c r="APY48" s="228">
        <v>1</v>
      </c>
      <c r="APZ48" s="228">
        <v>0</v>
      </c>
      <c r="AQA48" s="228">
        <v>0</v>
      </c>
      <c r="AQB48" s="228">
        <v>0</v>
      </c>
      <c r="AQC48" s="228">
        <v>0</v>
      </c>
      <c r="AQD48" s="228">
        <v>0</v>
      </c>
      <c r="AQE48" s="228">
        <v>0</v>
      </c>
      <c r="AQF48" s="228">
        <v>0</v>
      </c>
      <c r="AQG48" s="228">
        <v>0</v>
      </c>
      <c r="AQH48" s="228">
        <v>0</v>
      </c>
      <c r="AQI48" s="228">
        <v>0</v>
      </c>
      <c r="AQJ48" s="228">
        <v>0</v>
      </c>
      <c r="AQK48" s="228">
        <v>0</v>
      </c>
      <c r="AQL48" s="228">
        <v>0</v>
      </c>
      <c r="AQM48" s="228">
        <v>0</v>
      </c>
      <c r="AQN48" s="228">
        <v>0</v>
      </c>
      <c r="AQO48" s="228">
        <v>1</v>
      </c>
      <c r="AQP48" s="228">
        <v>0</v>
      </c>
      <c r="AQQ48" s="228">
        <v>0</v>
      </c>
      <c r="AQR48" s="228">
        <v>0</v>
      </c>
      <c r="AQS48" s="228">
        <v>0</v>
      </c>
      <c r="AQT48" s="228">
        <v>0</v>
      </c>
      <c r="AQU48" s="228">
        <v>0</v>
      </c>
      <c r="AQV48" s="228">
        <v>0</v>
      </c>
      <c r="AQW48" s="228">
        <v>0</v>
      </c>
      <c r="AQX48" s="228">
        <v>0</v>
      </c>
      <c r="AQY48" s="228">
        <v>0</v>
      </c>
      <c r="AQZ48" s="228">
        <v>0</v>
      </c>
      <c r="ARA48" s="228">
        <v>0</v>
      </c>
      <c r="ARB48" s="228">
        <v>0</v>
      </c>
      <c r="ARC48" s="228">
        <v>0</v>
      </c>
      <c r="ARD48" s="228">
        <v>0</v>
      </c>
      <c r="ARE48" s="228">
        <v>1</v>
      </c>
      <c r="ARF48" s="228">
        <v>0</v>
      </c>
      <c r="ARG48" s="228">
        <v>0</v>
      </c>
      <c r="ARH48" s="228">
        <v>0</v>
      </c>
      <c r="ARI48" s="228">
        <v>0</v>
      </c>
      <c r="ARJ48" s="228">
        <v>0</v>
      </c>
      <c r="ARK48" s="228">
        <v>0</v>
      </c>
      <c r="ARL48" s="228">
        <v>0</v>
      </c>
      <c r="ARM48" s="228">
        <v>0</v>
      </c>
      <c r="ARN48" s="228">
        <v>0</v>
      </c>
      <c r="ARO48" s="228">
        <v>0</v>
      </c>
      <c r="ARP48" s="228">
        <v>0</v>
      </c>
      <c r="ARQ48" s="228">
        <v>0</v>
      </c>
      <c r="ARR48" s="228">
        <v>0</v>
      </c>
      <c r="ARS48" s="228">
        <v>0</v>
      </c>
      <c r="ART48" s="228">
        <v>0</v>
      </c>
      <c r="ARU48" s="228">
        <v>1</v>
      </c>
      <c r="ARV48" s="228">
        <v>0</v>
      </c>
      <c r="ARW48" s="228">
        <v>0</v>
      </c>
      <c r="ARX48" s="228">
        <v>0</v>
      </c>
      <c r="ARY48" s="228">
        <v>0</v>
      </c>
      <c r="ARZ48" s="228">
        <v>0</v>
      </c>
      <c r="ASA48" s="228">
        <v>0</v>
      </c>
      <c r="ASB48" s="228">
        <v>0</v>
      </c>
      <c r="ASC48" s="228">
        <v>0</v>
      </c>
      <c r="ASD48" s="228">
        <v>0</v>
      </c>
      <c r="ASE48" s="228">
        <v>0</v>
      </c>
      <c r="ASF48" s="228">
        <v>0</v>
      </c>
      <c r="ASG48" s="228">
        <v>0</v>
      </c>
      <c r="ASH48" s="228">
        <v>0</v>
      </c>
      <c r="ASI48" s="228">
        <v>0</v>
      </c>
      <c r="ASJ48" s="228">
        <v>0</v>
      </c>
      <c r="ASK48" s="228">
        <v>1</v>
      </c>
      <c r="ASL48" s="228">
        <v>0</v>
      </c>
      <c r="ASM48" s="228">
        <v>0</v>
      </c>
      <c r="ASN48" s="228">
        <v>0</v>
      </c>
      <c r="ASO48" s="228">
        <v>0</v>
      </c>
      <c r="ASP48" s="228">
        <v>0</v>
      </c>
      <c r="ASQ48" s="228">
        <v>0</v>
      </c>
      <c r="ASR48" s="228">
        <v>0</v>
      </c>
      <c r="ASS48" s="228">
        <v>0</v>
      </c>
      <c r="AST48" s="228">
        <v>0</v>
      </c>
      <c r="ASU48" s="228">
        <v>0</v>
      </c>
      <c r="ASV48" s="228">
        <v>0</v>
      </c>
      <c r="ASW48" s="228">
        <v>0</v>
      </c>
      <c r="ASX48" s="228">
        <v>0</v>
      </c>
      <c r="ASY48" s="228">
        <v>0</v>
      </c>
      <c r="ASZ48" s="228">
        <v>0</v>
      </c>
      <c r="ATA48" s="228">
        <v>1</v>
      </c>
      <c r="ATB48" s="228">
        <v>0</v>
      </c>
      <c r="ATC48" s="228">
        <v>0</v>
      </c>
      <c r="ATD48" s="228">
        <v>0</v>
      </c>
      <c r="ATE48" s="228">
        <v>0</v>
      </c>
      <c r="ATF48" s="228">
        <v>0</v>
      </c>
      <c r="ATG48" s="228">
        <v>0</v>
      </c>
      <c r="ATH48" s="228">
        <v>0</v>
      </c>
      <c r="ATI48" s="228">
        <v>0</v>
      </c>
      <c r="ATJ48" s="228">
        <v>0</v>
      </c>
      <c r="ATK48" s="228">
        <v>0</v>
      </c>
      <c r="ATL48" s="228">
        <v>0</v>
      </c>
      <c r="ATM48" s="228">
        <v>0</v>
      </c>
      <c r="ATN48" s="228">
        <v>0</v>
      </c>
      <c r="ATO48" s="228">
        <v>0</v>
      </c>
      <c r="ATP48" s="228">
        <v>0</v>
      </c>
      <c r="ATQ48" s="228">
        <v>1</v>
      </c>
      <c r="ATR48" s="228">
        <v>0</v>
      </c>
      <c r="ATS48" s="228">
        <v>0</v>
      </c>
      <c r="ATT48" s="228">
        <v>0</v>
      </c>
      <c r="ATU48" s="228">
        <v>0</v>
      </c>
      <c r="ATV48" s="228">
        <v>0</v>
      </c>
      <c r="ATW48" s="228">
        <v>0</v>
      </c>
      <c r="ATX48" s="228">
        <v>0</v>
      </c>
      <c r="ATY48" s="228">
        <v>0</v>
      </c>
      <c r="ATZ48" s="228">
        <v>0</v>
      </c>
      <c r="AUA48" s="228">
        <v>0</v>
      </c>
      <c r="AUB48" s="228">
        <v>0</v>
      </c>
      <c r="AUC48" s="228">
        <v>0</v>
      </c>
      <c r="AUD48" s="228">
        <v>0</v>
      </c>
      <c r="AUE48" s="228">
        <v>0</v>
      </c>
      <c r="AUF48" s="228">
        <v>0</v>
      </c>
      <c r="AUG48" s="228">
        <v>1</v>
      </c>
      <c r="AUH48" s="228">
        <v>0</v>
      </c>
      <c r="AUI48" s="228">
        <v>0</v>
      </c>
      <c r="AUJ48" s="228">
        <v>0</v>
      </c>
      <c r="AUK48" s="228">
        <v>0</v>
      </c>
      <c r="AUL48" s="228">
        <v>0</v>
      </c>
      <c r="AUM48" s="228">
        <v>0</v>
      </c>
      <c r="AUN48" s="228">
        <v>0</v>
      </c>
      <c r="AUO48" s="228">
        <v>0</v>
      </c>
      <c r="AUP48" s="228">
        <v>0</v>
      </c>
      <c r="AUQ48" s="228">
        <v>0</v>
      </c>
      <c r="AUR48" s="228">
        <v>0</v>
      </c>
      <c r="AUS48" s="228">
        <v>0</v>
      </c>
      <c r="AUT48" s="228">
        <v>0</v>
      </c>
      <c r="AUU48" s="228">
        <v>0</v>
      </c>
      <c r="AUV48" s="228">
        <v>0</v>
      </c>
      <c r="AUW48" s="228">
        <v>1</v>
      </c>
      <c r="AUX48" s="228">
        <v>0</v>
      </c>
      <c r="AUY48" s="228">
        <v>0</v>
      </c>
      <c r="AUZ48" s="228">
        <v>0</v>
      </c>
      <c r="AVA48" s="228">
        <v>0</v>
      </c>
      <c r="AVB48" s="228">
        <v>0</v>
      </c>
      <c r="AVC48" s="228">
        <v>0</v>
      </c>
      <c r="AVD48" s="228">
        <v>0</v>
      </c>
      <c r="AVE48" s="228">
        <v>0</v>
      </c>
      <c r="AVF48" s="228">
        <v>0</v>
      </c>
      <c r="AVG48" s="228">
        <v>0</v>
      </c>
      <c r="AVH48" s="228">
        <v>0</v>
      </c>
      <c r="AVI48" s="228">
        <v>0</v>
      </c>
      <c r="AVJ48" s="228">
        <v>0</v>
      </c>
      <c r="AVK48" s="228">
        <v>0</v>
      </c>
      <c r="AVL48" s="228">
        <v>0</v>
      </c>
      <c r="AVM48" s="228">
        <v>1</v>
      </c>
      <c r="AVN48" s="228">
        <v>0</v>
      </c>
      <c r="AVO48" s="228">
        <v>0</v>
      </c>
      <c r="AVP48" s="228">
        <v>0</v>
      </c>
      <c r="AVQ48" s="228">
        <v>0</v>
      </c>
      <c r="AVR48" s="228">
        <v>0</v>
      </c>
      <c r="AVS48" s="228">
        <v>0</v>
      </c>
      <c r="AVT48" s="228">
        <v>0</v>
      </c>
      <c r="AVU48" s="228">
        <v>0</v>
      </c>
      <c r="AVV48" s="228">
        <v>0</v>
      </c>
      <c r="AVW48" s="228">
        <v>0</v>
      </c>
      <c r="AVX48" s="228">
        <v>0</v>
      </c>
      <c r="AVY48" s="228">
        <v>0</v>
      </c>
      <c r="AVZ48" s="228">
        <v>0</v>
      </c>
      <c r="AWA48" s="228">
        <v>0</v>
      </c>
      <c r="AWB48" s="228">
        <v>0</v>
      </c>
      <c r="AWC48" s="228">
        <v>1</v>
      </c>
      <c r="AWD48" s="228">
        <v>0</v>
      </c>
      <c r="AWE48" s="228">
        <v>0</v>
      </c>
      <c r="AWF48" s="228">
        <v>0</v>
      </c>
      <c r="AWG48" s="228">
        <v>0</v>
      </c>
      <c r="AWH48" s="228">
        <v>0</v>
      </c>
      <c r="AWI48" s="228">
        <v>0</v>
      </c>
      <c r="AWJ48" s="228">
        <v>0</v>
      </c>
      <c r="AWK48" s="228">
        <v>0</v>
      </c>
      <c r="AWL48" s="228">
        <v>0</v>
      </c>
      <c r="AWM48" s="228">
        <v>0</v>
      </c>
      <c r="AWN48" s="228">
        <v>0</v>
      </c>
      <c r="AWO48" s="228">
        <v>0</v>
      </c>
      <c r="AWP48" s="228">
        <v>0</v>
      </c>
      <c r="AWQ48" s="228">
        <v>0</v>
      </c>
      <c r="AWR48" s="228">
        <v>0</v>
      </c>
      <c r="AWS48" s="228">
        <v>1</v>
      </c>
      <c r="AWT48" s="228">
        <v>0</v>
      </c>
      <c r="AWU48" s="228">
        <v>0</v>
      </c>
      <c r="AWV48" s="228">
        <v>0</v>
      </c>
      <c r="AWW48" s="228">
        <v>0</v>
      </c>
      <c r="AWX48" s="228">
        <v>0</v>
      </c>
      <c r="AWY48" s="228">
        <v>0</v>
      </c>
      <c r="AWZ48" s="228">
        <v>0</v>
      </c>
      <c r="AXA48" s="228">
        <v>0</v>
      </c>
      <c r="AXB48" s="228">
        <v>0</v>
      </c>
      <c r="AXC48" s="228">
        <v>0</v>
      </c>
      <c r="AXD48" s="228">
        <v>0</v>
      </c>
      <c r="AXE48" s="228">
        <v>0</v>
      </c>
      <c r="AXF48" s="228">
        <v>0</v>
      </c>
      <c r="AXG48" s="228">
        <v>0</v>
      </c>
      <c r="AXH48" s="228">
        <v>0</v>
      </c>
      <c r="AXI48" s="228">
        <v>1</v>
      </c>
      <c r="AXJ48" s="228">
        <v>0</v>
      </c>
      <c r="AXK48" s="228">
        <v>0</v>
      </c>
      <c r="AXL48" s="228">
        <v>0</v>
      </c>
      <c r="AXM48" s="228">
        <v>0</v>
      </c>
      <c r="AXN48" s="228">
        <v>0</v>
      </c>
      <c r="AXO48" s="228">
        <v>0</v>
      </c>
      <c r="AXP48" s="228">
        <v>0</v>
      </c>
      <c r="AXQ48" s="228">
        <v>0</v>
      </c>
      <c r="AXR48" s="228">
        <v>0</v>
      </c>
      <c r="AXS48" s="228">
        <v>0</v>
      </c>
      <c r="AXT48" s="228">
        <v>0</v>
      </c>
      <c r="AXU48" s="228">
        <v>0</v>
      </c>
      <c r="AXV48" s="228">
        <v>0</v>
      </c>
      <c r="AXW48" s="228">
        <v>0</v>
      </c>
      <c r="AXX48" s="228">
        <v>0</v>
      </c>
      <c r="AXY48" s="228">
        <v>1</v>
      </c>
      <c r="AXZ48" s="228">
        <v>0</v>
      </c>
      <c r="AYA48" s="228">
        <v>0</v>
      </c>
      <c r="AYB48" s="228">
        <v>0</v>
      </c>
      <c r="AYC48" s="228">
        <v>0</v>
      </c>
      <c r="AYD48" s="228">
        <v>0</v>
      </c>
      <c r="AYE48" s="228">
        <v>0</v>
      </c>
      <c r="AYF48" s="228">
        <v>0</v>
      </c>
      <c r="AYG48" s="228">
        <v>0</v>
      </c>
      <c r="AYH48" s="228">
        <v>0</v>
      </c>
      <c r="AYI48" s="228">
        <v>0</v>
      </c>
      <c r="AYJ48" s="228">
        <v>0</v>
      </c>
      <c r="AYK48" s="228">
        <v>0</v>
      </c>
      <c r="AYL48" s="228">
        <v>0</v>
      </c>
      <c r="AYM48" s="228">
        <v>0</v>
      </c>
      <c r="AYN48" s="228">
        <v>0</v>
      </c>
      <c r="AYO48" s="228">
        <v>1</v>
      </c>
      <c r="AYP48" s="228">
        <v>0</v>
      </c>
      <c r="AYQ48" s="228">
        <v>0</v>
      </c>
      <c r="AYR48" s="228">
        <v>0</v>
      </c>
      <c r="AYS48" s="228">
        <v>0</v>
      </c>
      <c r="AYT48" s="228">
        <v>0</v>
      </c>
      <c r="AYU48" s="228">
        <v>0</v>
      </c>
      <c r="AYV48" s="228">
        <v>0</v>
      </c>
      <c r="AYW48" s="228">
        <v>0</v>
      </c>
      <c r="AYX48" s="228">
        <v>0</v>
      </c>
      <c r="AYY48" s="228">
        <v>0</v>
      </c>
      <c r="AYZ48" s="228">
        <v>0</v>
      </c>
      <c r="AZA48" s="228">
        <v>0</v>
      </c>
      <c r="AZB48" s="228">
        <v>0</v>
      </c>
      <c r="AZC48" s="228">
        <v>0</v>
      </c>
      <c r="AZD48" s="228">
        <v>0</v>
      </c>
      <c r="AZE48" s="228">
        <v>1</v>
      </c>
      <c r="AZF48" s="228">
        <v>0</v>
      </c>
      <c r="AZG48" s="228">
        <v>0</v>
      </c>
      <c r="AZH48" s="228">
        <v>0</v>
      </c>
      <c r="AZI48" s="228">
        <v>0</v>
      </c>
      <c r="AZJ48" s="228">
        <v>0</v>
      </c>
      <c r="AZK48" s="228">
        <v>0</v>
      </c>
      <c r="AZL48" s="228">
        <v>0</v>
      </c>
      <c r="AZM48" s="228">
        <v>0</v>
      </c>
      <c r="AZN48" s="228">
        <v>0</v>
      </c>
      <c r="AZO48" s="228">
        <v>0</v>
      </c>
      <c r="AZP48" s="228">
        <v>0</v>
      </c>
      <c r="AZQ48" s="228">
        <v>0</v>
      </c>
      <c r="AZR48" s="228">
        <v>0</v>
      </c>
      <c r="AZS48" s="228">
        <v>0</v>
      </c>
      <c r="AZT48" s="228">
        <v>0</v>
      </c>
      <c r="AZU48" s="228">
        <v>1</v>
      </c>
      <c r="AZV48" s="228">
        <v>0</v>
      </c>
      <c r="AZW48" s="228">
        <v>0</v>
      </c>
      <c r="AZX48" s="228">
        <v>0</v>
      </c>
      <c r="AZY48" s="228">
        <v>0</v>
      </c>
      <c r="AZZ48" s="228">
        <v>0</v>
      </c>
      <c r="BAA48" s="228">
        <v>0</v>
      </c>
      <c r="BAB48" s="228">
        <v>0</v>
      </c>
      <c r="BAC48" s="228">
        <v>0</v>
      </c>
      <c r="BAD48" s="228">
        <v>0</v>
      </c>
      <c r="BAE48" s="228">
        <v>0</v>
      </c>
      <c r="BAF48" s="228">
        <v>0</v>
      </c>
      <c r="BAG48" s="228">
        <v>0</v>
      </c>
      <c r="BAH48" s="228">
        <v>0</v>
      </c>
      <c r="BAI48" s="228">
        <v>0</v>
      </c>
      <c r="BAJ48" s="228">
        <v>0</v>
      </c>
      <c r="BAK48" s="228">
        <v>1</v>
      </c>
      <c r="BAL48" s="228">
        <v>0</v>
      </c>
      <c r="BAM48" s="228">
        <v>0</v>
      </c>
      <c r="BAN48" s="228">
        <v>0</v>
      </c>
      <c r="BAO48" s="228">
        <v>0</v>
      </c>
      <c r="BAP48" s="228">
        <v>0</v>
      </c>
      <c r="BAQ48" s="228">
        <v>0</v>
      </c>
      <c r="BAR48" s="228">
        <v>0</v>
      </c>
      <c r="BAS48" s="228">
        <v>0</v>
      </c>
      <c r="BAT48" s="228">
        <v>0</v>
      </c>
      <c r="BAU48" s="228">
        <v>0</v>
      </c>
      <c r="BAV48" s="228">
        <v>0</v>
      </c>
      <c r="BAW48" s="228">
        <v>0</v>
      </c>
      <c r="BAX48" s="228">
        <v>0</v>
      </c>
      <c r="BAY48" s="228">
        <v>0</v>
      </c>
      <c r="BAZ48" s="228">
        <v>0</v>
      </c>
      <c r="BBA48" s="228">
        <v>1</v>
      </c>
      <c r="BBB48" s="228">
        <v>0</v>
      </c>
      <c r="BBC48" s="228">
        <v>0</v>
      </c>
      <c r="BBD48" s="228">
        <v>0</v>
      </c>
      <c r="BBE48" s="228">
        <v>0</v>
      </c>
      <c r="BBF48" s="228">
        <v>0</v>
      </c>
      <c r="BBG48" s="228">
        <v>0</v>
      </c>
      <c r="BBH48" s="228">
        <v>0</v>
      </c>
      <c r="BBI48" s="228">
        <v>0</v>
      </c>
      <c r="BBJ48" s="228">
        <v>0</v>
      </c>
      <c r="BBK48" s="228">
        <v>0</v>
      </c>
      <c r="BBL48" s="228">
        <v>0</v>
      </c>
      <c r="BBM48" s="228">
        <v>0</v>
      </c>
      <c r="BBN48" s="228">
        <v>0</v>
      </c>
      <c r="BBO48" s="228">
        <v>0</v>
      </c>
      <c r="BBP48" s="228">
        <v>0</v>
      </c>
      <c r="BBQ48" s="228">
        <v>1</v>
      </c>
      <c r="BBR48" s="228">
        <v>0</v>
      </c>
      <c r="BBS48" s="228">
        <v>0</v>
      </c>
      <c r="BBT48" s="228">
        <v>0</v>
      </c>
      <c r="BBU48" s="228">
        <v>0</v>
      </c>
      <c r="BBV48" s="228">
        <v>0</v>
      </c>
      <c r="BBW48" s="228">
        <v>0</v>
      </c>
      <c r="BBX48" s="228">
        <v>0</v>
      </c>
      <c r="BBY48" s="228">
        <v>0</v>
      </c>
      <c r="BBZ48" s="228">
        <v>0</v>
      </c>
      <c r="BCA48" s="228">
        <v>0</v>
      </c>
      <c r="BCB48" s="228">
        <v>0</v>
      </c>
      <c r="BCC48" s="228">
        <v>0</v>
      </c>
      <c r="BCD48" s="228">
        <v>0</v>
      </c>
      <c r="BCE48" s="228">
        <v>0</v>
      </c>
      <c r="BCF48" s="228">
        <v>0</v>
      </c>
      <c r="BCG48" s="228">
        <v>1</v>
      </c>
      <c r="BCH48" s="228">
        <v>0</v>
      </c>
      <c r="BCI48" s="228">
        <v>0</v>
      </c>
      <c r="BCJ48" s="228">
        <v>0</v>
      </c>
      <c r="BCK48" s="228">
        <v>0</v>
      </c>
      <c r="BCL48" s="228">
        <v>0</v>
      </c>
      <c r="BCM48" s="228">
        <v>0</v>
      </c>
      <c r="BCN48" s="228">
        <v>0</v>
      </c>
      <c r="BCO48" s="228">
        <v>0</v>
      </c>
      <c r="BCP48" s="228">
        <v>0</v>
      </c>
      <c r="BCQ48" s="228">
        <v>0</v>
      </c>
      <c r="BCR48" s="228">
        <v>0</v>
      </c>
      <c r="BCS48" s="228">
        <v>0</v>
      </c>
      <c r="BCT48" s="228">
        <v>0</v>
      </c>
      <c r="BCU48" s="228">
        <v>0</v>
      </c>
      <c r="BCV48" s="228">
        <v>0</v>
      </c>
      <c r="BCW48" s="228">
        <v>1</v>
      </c>
      <c r="BCX48" s="228">
        <v>0</v>
      </c>
      <c r="BCY48" s="228">
        <v>0</v>
      </c>
      <c r="BCZ48" s="228">
        <v>0</v>
      </c>
      <c r="BDA48" s="228">
        <v>0</v>
      </c>
      <c r="BDB48" s="228">
        <v>0</v>
      </c>
      <c r="BDC48" s="228">
        <v>0</v>
      </c>
      <c r="BDD48" s="228">
        <v>0</v>
      </c>
      <c r="BDE48" s="228">
        <v>0</v>
      </c>
      <c r="BDF48" s="228">
        <v>0</v>
      </c>
      <c r="BDG48" s="228">
        <v>0</v>
      </c>
      <c r="BDH48" s="228">
        <v>0</v>
      </c>
      <c r="BDI48" s="228">
        <v>0</v>
      </c>
      <c r="BDJ48" s="228">
        <v>0</v>
      </c>
      <c r="BDK48" s="228">
        <v>0</v>
      </c>
      <c r="BDL48" s="228">
        <v>0</v>
      </c>
      <c r="BDM48" s="228">
        <v>1</v>
      </c>
      <c r="BDN48" s="228">
        <v>0</v>
      </c>
      <c r="BDO48" s="228">
        <v>0</v>
      </c>
      <c r="BDP48" s="228">
        <v>0</v>
      </c>
      <c r="BDQ48" s="228">
        <v>0</v>
      </c>
      <c r="BDR48" s="228">
        <v>0</v>
      </c>
      <c r="BDS48" s="228">
        <v>0</v>
      </c>
      <c r="BDT48" s="228">
        <v>0</v>
      </c>
      <c r="BDU48" s="228">
        <v>0</v>
      </c>
      <c r="BDV48" s="228">
        <v>0</v>
      </c>
      <c r="BDW48" s="228">
        <v>0</v>
      </c>
      <c r="BDX48" s="228">
        <v>0</v>
      </c>
      <c r="BDY48" s="228">
        <v>0</v>
      </c>
      <c r="BDZ48" s="228">
        <v>0</v>
      </c>
      <c r="BEA48" s="228">
        <v>0</v>
      </c>
      <c r="BEB48" s="228">
        <v>0</v>
      </c>
      <c r="BEC48" s="228">
        <v>1</v>
      </c>
      <c r="BED48" s="228">
        <v>0</v>
      </c>
      <c r="BEE48" s="228">
        <v>0</v>
      </c>
      <c r="BEF48" s="228">
        <v>0</v>
      </c>
      <c r="BEG48" s="228">
        <v>0</v>
      </c>
      <c r="BEH48" s="228">
        <v>0</v>
      </c>
      <c r="BEI48" s="228">
        <v>0</v>
      </c>
      <c r="BEJ48" s="228">
        <v>0</v>
      </c>
      <c r="BEK48" s="228">
        <v>0</v>
      </c>
      <c r="BEL48" s="228">
        <v>0</v>
      </c>
      <c r="BEM48" s="228">
        <v>0</v>
      </c>
      <c r="BEN48" s="228">
        <v>0</v>
      </c>
      <c r="BEO48" s="228">
        <v>0</v>
      </c>
      <c r="BEP48" s="228">
        <v>0</v>
      </c>
      <c r="BEQ48" s="228">
        <v>0</v>
      </c>
      <c r="BER48" s="228">
        <v>0</v>
      </c>
      <c r="BES48" s="228">
        <v>1</v>
      </c>
      <c r="BET48" s="228">
        <v>0</v>
      </c>
      <c r="BEU48" s="228">
        <v>0</v>
      </c>
      <c r="BEV48" s="228">
        <v>0</v>
      </c>
      <c r="BEW48" s="228">
        <v>0</v>
      </c>
      <c r="BEX48" s="228">
        <v>0</v>
      </c>
      <c r="BEY48" s="228">
        <v>0</v>
      </c>
      <c r="BEZ48" s="228">
        <v>0</v>
      </c>
      <c r="BFA48" s="228">
        <v>0</v>
      </c>
      <c r="BFB48" s="228">
        <v>0</v>
      </c>
      <c r="BFC48" s="228">
        <v>0</v>
      </c>
      <c r="BFD48" s="228">
        <v>0</v>
      </c>
      <c r="BFE48" s="228">
        <v>0</v>
      </c>
      <c r="BFF48" s="228">
        <v>0</v>
      </c>
      <c r="BFG48" s="228">
        <v>0</v>
      </c>
      <c r="BFH48" s="228">
        <v>0</v>
      </c>
      <c r="BFI48" s="228">
        <v>1</v>
      </c>
      <c r="BFJ48" s="228">
        <v>0</v>
      </c>
      <c r="BFK48" s="228">
        <v>0</v>
      </c>
      <c r="BFL48" s="228">
        <v>0</v>
      </c>
      <c r="BFM48" s="228">
        <v>0</v>
      </c>
      <c r="BFN48" s="228">
        <v>0</v>
      </c>
      <c r="BFO48" s="228">
        <v>0</v>
      </c>
      <c r="BFP48" s="228">
        <v>0</v>
      </c>
      <c r="BFQ48" s="228">
        <v>0</v>
      </c>
      <c r="BFR48" s="228">
        <v>0</v>
      </c>
      <c r="BFS48" s="228">
        <v>0</v>
      </c>
      <c r="BFT48" s="228">
        <v>0</v>
      </c>
      <c r="BFU48" s="228">
        <v>0</v>
      </c>
      <c r="BFV48" s="228">
        <v>0</v>
      </c>
      <c r="BFW48" s="228">
        <v>0</v>
      </c>
      <c r="BFX48" s="228">
        <v>0</v>
      </c>
      <c r="BFY48" s="228">
        <v>1</v>
      </c>
      <c r="BFZ48" s="228">
        <v>0</v>
      </c>
      <c r="BGA48" s="228">
        <v>0</v>
      </c>
      <c r="BGB48" s="228">
        <v>0</v>
      </c>
      <c r="BGC48" s="228">
        <v>0</v>
      </c>
      <c r="BGD48" s="228">
        <v>0</v>
      </c>
      <c r="BGE48" s="228">
        <v>0</v>
      </c>
      <c r="BGF48" s="228">
        <v>0</v>
      </c>
      <c r="BGG48" s="228">
        <v>0</v>
      </c>
      <c r="BGH48" s="228">
        <v>0</v>
      </c>
      <c r="BGI48" s="228">
        <v>0</v>
      </c>
      <c r="BGJ48" s="228">
        <v>0</v>
      </c>
      <c r="BGK48" s="228">
        <v>0</v>
      </c>
      <c r="BGL48" s="228">
        <v>0</v>
      </c>
      <c r="BGM48" s="228">
        <v>0</v>
      </c>
      <c r="BGN48" s="228">
        <v>0</v>
      </c>
      <c r="BGO48" s="228">
        <v>1</v>
      </c>
      <c r="BGP48" s="228">
        <v>0</v>
      </c>
      <c r="BGQ48" s="228">
        <v>0</v>
      </c>
      <c r="BGR48" s="228">
        <v>0</v>
      </c>
      <c r="BGS48" s="228">
        <v>0</v>
      </c>
      <c r="BGT48" s="228">
        <v>0</v>
      </c>
      <c r="BGU48" s="228">
        <v>0</v>
      </c>
      <c r="BGV48" s="228">
        <v>0</v>
      </c>
      <c r="BGW48" s="228">
        <v>0</v>
      </c>
      <c r="BGX48" s="228">
        <v>0</v>
      </c>
      <c r="BGY48" s="228">
        <v>0</v>
      </c>
      <c r="BGZ48" s="228">
        <v>0</v>
      </c>
      <c r="BHA48" s="228">
        <v>0</v>
      </c>
      <c r="BHB48" s="228">
        <v>0</v>
      </c>
      <c r="BHC48" s="228">
        <v>0</v>
      </c>
      <c r="BHD48" s="228">
        <v>0</v>
      </c>
      <c r="BHE48" s="228">
        <v>1</v>
      </c>
      <c r="BHF48" s="228">
        <v>0</v>
      </c>
      <c r="BHG48" s="228">
        <v>0</v>
      </c>
      <c r="BHH48" s="228">
        <v>0</v>
      </c>
      <c r="BHI48" s="228">
        <v>0</v>
      </c>
      <c r="BHJ48" s="228">
        <v>0</v>
      </c>
      <c r="BHK48" s="228">
        <v>0</v>
      </c>
      <c r="BHL48" s="228">
        <v>0</v>
      </c>
      <c r="BHM48" s="228">
        <v>0</v>
      </c>
      <c r="BHN48" s="228">
        <v>0</v>
      </c>
      <c r="BHO48" s="228">
        <v>0</v>
      </c>
      <c r="BHP48" s="228">
        <v>0</v>
      </c>
      <c r="BHQ48" s="228">
        <v>0</v>
      </c>
      <c r="BHR48" s="228">
        <v>0</v>
      </c>
      <c r="BHS48" s="228">
        <v>0</v>
      </c>
      <c r="BHT48" s="228">
        <v>0</v>
      </c>
      <c r="BHU48" s="228">
        <v>1</v>
      </c>
      <c r="BHV48" s="228">
        <v>0</v>
      </c>
      <c r="BHW48" s="228">
        <v>0</v>
      </c>
      <c r="BHX48" s="228">
        <v>0</v>
      </c>
      <c r="BHY48" s="228">
        <v>0</v>
      </c>
      <c r="BHZ48" s="228">
        <v>0</v>
      </c>
      <c r="BIA48" s="228">
        <v>0</v>
      </c>
      <c r="BIB48" s="228">
        <v>0</v>
      </c>
      <c r="BIC48" s="228">
        <v>0</v>
      </c>
      <c r="BID48" s="228">
        <v>0</v>
      </c>
      <c r="BIE48" s="228">
        <v>0</v>
      </c>
      <c r="BIF48" s="228">
        <v>0</v>
      </c>
      <c r="BIG48" s="228">
        <v>0</v>
      </c>
      <c r="BIH48" s="228">
        <v>0</v>
      </c>
      <c r="BII48" s="228">
        <v>0</v>
      </c>
      <c r="BIJ48" s="228">
        <v>0</v>
      </c>
      <c r="BIK48" s="228">
        <v>1</v>
      </c>
      <c r="BIL48" s="228">
        <v>0</v>
      </c>
      <c r="BIM48" s="228">
        <v>0</v>
      </c>
      <c r="BIN48" s="228">
        <v>0</v>
      </c>
      <c r="BIO48" s="228">
        <v>0</v>
      </c>
      <c r="BIP48" s="228">
        <v>0</v>
      </c>
      <c r="BIQ48" s="228">
        <v>0</v>
      </c>
      <c r="BIR48" s="228">
        <v>0</v>
      </c>
      <c r="BIS48" s="228">
        <v>0</v>
      </c>
      <c r="BIT48" s="228">
        <v>0</v>
      </c>
      <c r="BIU48" s="228">
        <v>0</v>
      </c>
      <c r="BIV48" s="228">
        <v>0</v>
      </c>
      <c r="BIW48" s="228">
        <v>0</v>
      </c>
      <c r="BIX48" s="228">
        <v>0</v>
      </c>
      <c r="BIY48" s="228">
        <v>0</v>
      </c>
      <c r="BIZ48" s="228">
        <v>0</v>
      </c>
      <c r="BJA48" s="228">
        <v>1</v>
      </c>
      <c r="BJB48" s="228">
        <v>0</v>
      </c>
      <c r="BJC48" s="228">
        <v>0</v>
      </c>
      <c r="BJD48" s="228">
        <v>0</v>
      </c>
      <c r="BJE48" s="228">
        <v>0</v>
      </c>
      <c r="BJF48" s="228">
        <v>0</v>
      </c>
      <c r="BJG48" s="228">
        <v>0</v>
      </c>
      <c r="BJH48" s="228">
        <v>0</v>
      </c>
      <c r="BJI48" s="228">
        <v>0</v>
      </c>
      <c r="BJJ48" s="228">
        <v>0</v>
      </c>
      <c r="BJK48" s="228">
        <v>0</v>
      </c>
      <c r="BJL48" s="228">
        <v>0</v>
      </c>
      <c r="BJM48" s="228">
        <v>0</v>
      </c>
      <c r="BJN48" s="228">
        <v>0</v>
      </c>
      <c r="BJO48" s="228">
        <v>0</v>
      </c>
      <c r="BJP48" s="228">
        <v>0</v>
      </c>
      <c r="BJQ48" s="228">
        <v>1</v>
      </c>
      <c r="BJR48" s="228">
        <v>0</v>
      </c>
      <c r="BJS48" s="228">
        <v>0</v>
      </c>
      <c r="BJT48" s="228">
        <v>0</v>
      </c>
      <c r="BJU48" s="228">
        <v>0</v>
      </c>
      <c r="BJV48" s="228">
        <v>0</v>
      </c>
      <c r="BJW48" s="228">
        <v>0</v>
      </c>
      <c r="BJX48" s="228">
        <v>0</v>
      </c>
      <c r="BJY48" s="228">
        <v>0</v>
      </c>
      <c r="BJZ48" s="228">
        <v>0</v>
      </c>
      <c r="BKA48" s="228">
        <v>0</v>
      </c>
      <c r="BKB48" s="228">
        <v>0</v>
      </c>
      <c r="BKC48" s="228">
        <v>0</v>
      </c>
      <c r="BKD48" s="228">
        <v>0</v>
      </c>
      <c r="BKE48" s="228">
        <v>0</v>
      </c>
      <c r="BKF48" s="228">
        <v>0</v>
      </c>
      <c r="BKG48" s="228">
        <v>1</v>
      </c>
      <c r="BKH48" s="228">
        <v>0</v>
      </c>
      <c r="BKI48" s="228">
        <v>0</v>
      </c>
      <c r="BKJ48" s="228">
        <v>0</v>
      </c>
      <c r="BKK48" s="228">
        <v>0</v>
      </c>
      <c r="BKL48" s="228">
        <v>0</v>
      </c>
      <c r="BKM48" s="228">
        <v>0</v>
      </c>
      <c r="BKN48" s="228">
        <v>0</v>
      </c>
      <c r="BKO48" s="228">
        <v>0</v>
      </c>
      <c r="BKP48" s="228">
        <v>0</v>
      </c>
      <c r="BKQ48" s="228">
        <v>0</v>
      </c>
      <c r="BKR48" s="228">
        <v>0</v>
      </c>
      <c r="BKS48" s="228">
        <v>0</v>
      </c>
      <c r="BKT48" s="228">
        <v>0</v>
      </c>
      <c r="BKU48" s="228">
        <v>0</v>
      </c>
      <c r="BKV48" s="228">
        <v>0</v>
      </c>
      <c r="BKW48" s="228">
        <v>1</v>
      </c>
      <c r="BKX48" s="228">
        <v>0</v>
      </c>
      <c r="BKY48" s="228">
        <v>0</v>
      </c>
      <c r="BKZ48" s="228">
        <v>0</v>
      </c>
      <c r="BLA48" s="228">
        <v>0</v>
      </c>
      <c r="BLB48" s="228">
        <v>0</v>
      </c>
      <c r="BLC48" s="228">
        <v>0</v>
      </c>
      <c r="BLD48" s="228">
        <v>0</v>
      </c>
      <c r="BLE48" s="228">
        <v>0</v>
      </c>
      <c r="BLF48" s="228">
        <v>0</v>
      </c>
      <c r="BLG48" s="228">
        <v>0</v>
      </c>
      <c r="BLH48" s="228">
        <v>0</v>
      </c>
      <c r="BLI48" s="228">
        <v>0</v>
      </c>
      <c r="BLJ48" s="228">
        <v>0</v>
      </c>
      <c r="BLK48" s="228">
        <v>0</v>
      </c>
      <c r="BLL48" s="228">
        <v>0</v>
      </c>
      <c r="BLM48" s="228">
        <v>1</v>
      </c>
      <c r="BLN48" s="228">
        <v>0</v>
      </c>
      <c r="BLO48" s="228">
        <v>0</v>
      </c>
      <c r="BLP48" s="228">
        <v>0</v>
      </c>
      <c r="BLQ48" s="228">
        <v>0</v>
      </c>
      <c r="BLR48" s="228">
        <v>0</v>
      </c>
      <c r="BLS48" s="228">
        <v>0</v>
      </c>
      <c r="BLT48" s="228">
        <v>0</v>
      </c>
      <c r="BLU48" s="228">
        <v>0</v>
      </c>
      <c r="BLV48" s="228">
        <v>0</v>
      </c>
      <c r="BLW48" s="228">
        <v>0</v>
      </c>
      <c r="BLX48" s="228">
        <v>0</v>
      </c>
      <c r="BLY48" s="228">
        <v>0</v>
      </c>
      <c r="BLZ48" s="228">
        <v>0</v>
      </c>
      <c r="BMA48" s="228">
        <v>0</v>
      </c>
      <c r="BMB48" s="228">
        <v>0</v>
      </c>
      <c r="BMC48" s="228">
        <v>1</v>
      </c>
      <c r="BMD48" s="228">
        <v>0</v>
      </c>
      <c r="BME48" s="228">
        <v>0</v>
      </c>
      <c r="BMF48" s="228">
        <v>0</v>
      </c>
      <c r="BMG48" s="228">
        <v>0</v>
      </c>
      <c r="BMH48" s="228">
        <v>0</v>
      </c>
      <c r="BMI48" s="228">
        <v>0</v>
      </c>
      <c r="BMJ48" s="228">
        <v>0</v>
      </c>
      <c r="BMK48" s="228">
        <v>0</v>
      </c>
      <c r="BML48" s="228">
        <v>0</v>
      </c>
      <c r="BMM48" s="228">
        <v>0</v>
      </c>
      <c r="BMN48" s="228">
        <v>0</v>
      </c>
      <c r="BMO48" s="228">
        <v>0</v>
      </c>
      <c r="BMP48" s="228">
        <v>0</v>
      </c>
      <c r="BMQ48" s="228">
        <v>0</v>
      </c>
      <c r="BMR48" s="228">
        <v>0</v>
      </c>
      <c r="BMS48" s="228">
        <v>1</v>
      </c>
      <c r="BMT48" s="228">
        <v>0</v>
      </c>
      <c r="BMU48" s="228">
        <v>0</v>
      </c>
      <c r="BMV48" s="228">
        <v>0</v>
      </c>
      <c r="BMW48" s="228">
        <v>0</v>
      </c>
      <c r="BMX48" s="228">
        <v>0</v>
      </c>
      <c r="BMY48" s="228">
        <v>0</v>
      </c>
      <c r="BMZ48" s="228">
        <v>0</v>
      </c>
      <c r="BNA48" s="228">
        <v>0</v>
      </c>
      <c r="BNB48" s="228">
        <v>0</v>
      </c>
      <c r="BNC48" s="228">
        <v>0</v>
      </c>
      <c r="BND48" s="228">
        <v>0</v>
      </c>
      <c r="BNE48" s="228">
        <v>0</v>
      </c>
      <c r="BNF48" s="228">
        <v>0</v>
      </c>
      <c r="BNG48" s="228">
        <v>0</v>
      </c>
      <c r="BNH48" s="228">
        <v>0</v>
      </c>
      <c r="BNI48" s="228">
        <v>1</v>
      </c>
      <c r="BNJ48" s="228">
        <v>0</v>
      </c>
      <c r="BNK48" s="228">
        <v>0</v>
      </c>
      <c r="BNL48" s="228">
        <v>0</v>
      </c>
      <c r="BNM48" s="228">
        <v>0</v>
      </c>
      <c r="BNN48" s="228">
        <v>0</v>
      </c>
      <c r="BNO48" s="228">
        <v>0</v>
      </c>
      <c r="BNP48" s="228">
        <v>0</v>
      </c>
      <c r="BNQ48" s="228">
        <v>0</v>
      </c>
      <c r="BNR48" s="228">
        <v>0</v>
      </c>
      <c r="BNS48" s="228">
        <v>0</v>
      </c>
      <c r="BNT48" s="228">
        <v>0</v>
      </c>
      <c r="BNU48" s="228">
        <v>0</v>
      </c>
      <c r="BNV48" s="228">
        <v>0</v>
      </c>
      <c r="BNW48" s="228">
        <v>0</v>
      </c>
      <c r="BNX48" s="228">
        <v>0</v>
      </c>
      <c r="BNY48" s="228">
        <v>1</v>
      </c>
      <c r="BNZ48" s="228">
        <v>0</v>
      </c>
      <c r="BOA48" s="228">
        <v>0</v>
      </c>
      <c r="BOB48" s="228">
        <v>0</v>
      </c>
      <c r="BOC48" s="228">
        <v>0</v>
      </c>
      <c r="BOD48" s="228">
        <v>0</v>
      </c>
      <c r="BOE48" s="228">
        <v>0</v>
      </c>
      <c r="BOF48" s="228">
        <v>0</v>
      </c>
      <c r="BOG48" s="228">
        <v>0</v>
      </c>
      <c r="BOH48" s="228">
        <v>0</v>
      </c>
      <c r="BOI48" s="228">
        <v>0</v>
      </c>
      <c r="BOJ48" s="228">
        <v>0</v>
      </c>
      <c r="BOK48" s="228">
        <v>0</v>
      </c>
      <c r="BOL48" s="228">
        <v>0</v>
      </c>
      <c r="BOM48" s="228">
        <v>0</v>
      </c>
      <c r="BON48" s="228">
        <v>0</v>
      </c>
      <c r="BOO48" s="228">
        <v>1</v>
      </c>
      <c r="BOP48" s="228">
        <v>0</v>
      </c>
      <c r="BOQ48" s="228">
        <v>0</v>
      </c>
      <c r="BOR48" s="228">
        <v>0</v>
      </c>
      <c r="BOS48" s="228">
        <v>0</v>
      </c>
      <c r="BOT48" s="228">
        <v>0</v>
      </c>
      <c r="BOU48" s="228">
        <v>0</v>
      </c>
      <c r="BOV48" s="228">
        <v>0</v>
      </c>
      <c r="BOW48" s="228">
        <v>0</v>
      </c>
      <c r="BOX48" s="228">
        <v>0</v>
      </c>
      <c r="BOY48" s="228">
        <v>0</v>
      </c>
      <c r="BOZ48" s="228">
        <v>0</v>
      </c>
      <c r="BPA48" s="228">
        <v>0</v>
      </c>
      <c r="BPB48" s="228">
        <v>0</v>
      </c>
      <c r="BPC48" s="228">
        <v>0</v>
      </c>
      <c r="BPD48" s="228">
        <v>0</v>
      </c>
      <c r="BPE48" s="228">
        <v>1</v>
      </c>
      <c r="BPF48" s="228">
        <v>0</v>
      </c>
      <c r="BPG48" s="228">
        <v>0</v>
      </c>
      <c r="BPH48" s="228">
        <v>0</v>
      </c>
      <c r="BPI48" s="228">
        <v>0</v>
      </c>
      <c r="BPJ48" s="228">
        <v>0</v>
      </c>
      <c r="BPK48" s="228">
        <v>0</v>
      </c>
      <c r="BPL48" s="228">
        <v>0</v>
      </c>
      <c r="BPM48" s="228">
        <v>0</v>
      </c>
      <c r="BPN48" s="228">
        <v>0</v>
      </c>
      <c r="BPO48" s="228">
        <v>0</v>
      </c>
      <c r="BPP48" s="228">
        <v>0</v>
      </c>
      <c r="BPQ48" s="228">
        <v>0</v>
      </c>
      <c r="BPR48" s="228">
        <v>0</v>
      </c>
      <c r="BPS48" s="228">
        <v>0</v>
      </c>
      <c r="BPT48" s="228">
        <v>0</v>
      </c>
      <c r="BPU48" s="228">
        <v>1</v>
      </c>
      <c r="BPV48" s="228">
        <v>0</v>
      </c>
      <c r="BPW48" s="228">
        <v>0</v>
      </c>
      <c r="BPX48" s="228">
        <v>0</v>
      </c>
      <c r="BPY48" s="228">
        <v>0</v>
      </c>
      <c r="BPZ48" s="228">
        <v>0</v>
      </c>
      <c r="BQA48" s="228">
        <v>0</v>
      </c>
      <c r="BQB48" s="228">
        <v>0</v>
      </c>
      <c r="BQC48" s="228">
        <v>0</v>
      </c>
      <c r="BQD48" s="228">
        <v>0</v>
      </c>
      <c r="BQE48" s="228">
        <v>0</v>
      </c>
      <c r="BQF48" s="228">
        <v>0</v>
      </c>
      <c r="BQG48" s="228">
        <v>0</v>
      </c>
      <c r="BQH48" s="228">
        <v>0</v>
      </c>
      <c r="BQI48" s="228">
        <v>0</v>
      </c>
      <c r="BQJ48" s="228">
        <v>0</v>
      </c>
      <c r="BQK48" s="228">
        <v>1</v>
      </c>
      <c r="BQL48" s="228">
        <v>0</v>
      </c>
      <c r="BQM48" s="228">
        <v>0</v>
      </c>
      <c r="BQN48" s="228">
        <v>0</v>
      </c>
      <c r="BQO48" s="228">
        <v>0</v>
      </c>
      <c r="BQP48" s="228">
        <v>0</v>
      </c>
      <c r="BQQ48" s="228">
        <v>0</v>
      </c>
      <c r="BQR48" s="228">
        <v>0</v>
      </c>
      <c r="BQS48" s="228">
        <v>0</v>
      </c>
      <c r="BQT48" s="228">
        <v>0</v>
      </c>
      <c r="BQU48" s="228">
        <v>0</v>
      </c>
      <c r="BQV48" s="228">
        <v>0</v>
      </c>
      <c r="BQW48" s="228">
        <v>0</v>
      </c>
      <c r="BQX48" s="228">
        <v>0</v>
      </c>
      <c r="BQY48" s="228">
        <v>0</v>
      </c>
      <c r="BQZ48" s="228">
        <v>0</v>
      </c>
      <c r="BRA48" s="228">
        <v>1</v>
      </c>
      <c r="BRB48" s="228">
        <v>0</v>
      </c>
      <c r="BRC48" s="228">
        <v>0</v>
      </c>
      <c r="BRD48" s="228">
        <v>0</v>
      </c>
      <c r="BRE48" s="228">
        <v>0</v>
      </c>
      <c r="BRF48" s="228">
        <v>0</v>
      </c>
      <c r="BRG48" s="228">
        <v>0</v>
      </c>
      <c r="BRH48" s="228">
        <v>0</v>
      </c>
      <c r="BRI48" s="228">
        <v>0</v>
      </c>
      <c r="BRJ48" s="228">
        <v>0</v>
      </c>
      <c r="BRK48" s="228">
        <v>0</v>
      </c>
      <c r="BRL48" s="228">
        <v>0</v>
      </c>
      <c r="BRM48" s="228">
        <v>0</v>
      </c>
      <c r="BRN48" s="228">
        <v>0</v>
      </c>
      <c r="BRO48" s="228">
        <v>0</v>
      </c>
      <c r="BRP48" s="228">
        <v>0</v>
      </c>
      <c r="BRQ48" s="228">
        <v>1</v>
      </c>
      <c r="BRR48" s="228">
        <v>0</v>
      </c>
      <c r="BRS48" s="228">
        <v>0</v>
      </c>
      <c r="BRT48" s="228">
        <v>0</v>
      </c>
      <c r="BRU48" s="228">
        <v>0</v>
      </c>
      <c r="BRV48" s="228">
        <v>0</v>
      </c>
      <c r="BRW48" s="228">
        <v>0</v>
      </c>
      <c r="BRX48" s="228">
        <v>0</v>
      </c>
      <c r="BRY48" s="228">
        <v>0</v>
      </c>
      <c r="BRZ48" s="228">
        <v>0</v>
      </c>
      <c r="BSA48" s="228">
        <v>0</v>
      </c>
      <c r="BSB48" s="228">
        <v>0</v>
      </c>
      <c r="BSC48" s="228">
        <v>0</v>
      </c>
      <c r="BSD48" s="228">
        <v>0</v>
      </c>
      <c r="BSE48" s="228">
        <v>0</v>
      </c>
      <c r="BSF48" s="228">
        <v>0</v>
      </c>
      <c r="BSG48" s="228">
        <v>1</v>
      </c>
      <c r="BSH48" s="228">
        <v>0</v>
      </c>
      <c r="BSI48" s="228">
        <v>0</v>
      </c>
      <c r="BSJ48" s="228">
        <v>0</v>
      </c>
      <c r="BSK48" s="228">
        <v>0</v>
      </c>
      <c r="BSL48" s="228">
        <v>0</v>
      </c>
      <c r="BSM48" s="228">
        <v>0</v>
      </c>
      <c r="BSN48" s="228">
        <v>0</v>
      </c>
      <c r="BSO48" s="228">
        <v>0</v>
      </c>
      <c r="BSP48" s="228">
        <v>0</v>
      </c>
      <c r="BSQ48" s="228">
        <v>0</v>
      </c>
      <c r="BSR48" s="228">
        <v>0</v>
      </c>
      <c r="BSS48" s="228">
        <v>0</v>
      </c>
      <c r="BST48" s="228">
        <v>0</v>
      </c>
      <c r="BSU48" s="228">
        <v>0</v>
      </c>
      <c r="BSV48" s="228">
        <v>0</v>
      </c>
      <c r="BSW48" s="228">
        <v>1</v>
      </c>
      <c r="BSX48" s="228">
        <v>0</v>
      </c>
      <c r="BSY48" s="228">
        <v>0</v>
      </c>
      <c r="BSZ48" s="228">
        <v>0</v>
      </c>
      <c r="BTA48" s="228">
        <v>0</v>
      </c>
      <c r="BTB48" s="228">
        <v>0</v>
      </c>
      <c r="BTC48" s="228">
        <v>0</v>
      </c>
      <c r="BTD48" s="228">
        <v>0</v>
      </c>
      <c r="BTE48" s="228">
        <v>0</v>
      </c>
      <c r="BTF48" s="228">
        <v>0</v>
      </c>
      <c r="BTG48" s="228">
        <v>0</v>
      </c>
      <c r="BTH48" s="228">
        <v>0</v>
      </c>
      <c r="BTI48" s="228">
        <v>0</v>
      </c>
      <c r="BTJ48" s="228">
        <v>0</v>
      </c>
      <c r="BTK48" s="228">
        <v>0</v>
      </c>
      <c r="BTL48" s="228">
        <v>0</v>
      </c>
      <c r="BTM48" s="228">
        <v>1</v>
      </c>
      <c r="BTN48" s="228">
        <v>0</v>
      </c>
      <c r="BTO48" s="228">
        <v>0</v>
      </c>
      <c r="BTP48" s="228">
        <v>0</v>
      </c>
      <c r="BTQ48" s="228">
        <v>0</v>
      </c>
      <c r="BTR48" s="228">
        <v>0</v>
      </c>
      <c r="BTS48" s="228">
        <v>0</v>
      </c>
      <c r="BTT48" s="228">
        <v>0</v>
      </c>
      <c r="BTU48" s="228">
        <v>0</v>
      </c>
      <c r="BTV48" s="228">
        <v>0</v>
      </c>
      <c r="BTW48" s="228">
        <v>0</v>
      </c>
      <c r="BTX48" s="228">
        <v>0</v>
      </c>
      <c r="BTY48" s="228">
        <v>0</v>
      </c>
      <c r="BTZ48" s="228">
        <v>0</v>
      </c>
      <c r="BUA48" s="228">
        <v>0</v>
      </c>
      <c r="BUB48" s="228">
        <v>0</v>
      </c>
      <c r="BUC48" s="228">
        <v>1</v>
      </c>
      <c r="BUD48" s="228">
        <v>0</v>
      </c>
      <c r="BUE48" s="228">
        <v>0</v>
      </c>
      <c r="BUF48" s="228">
        <v>0</v>
      </c>
      <c r="BUG48" s="228">
        <v>0</v>
      </c>
      <c r="BUH48" s="228">
        <v>0</v>
      </c>
      <c r="BUI48" s="228">
        <v>0</v>
      </c>
      <c r="BUJ48" s="228">
        <v>0</v>
      </c>
      <c r="BUK48" s="228">
        <v>0</v>
      </c>
      <c r="BUL48" s="228">
        <v>0</v>
      </c>
      <c r="BUM48" s="228">
        <v>0</v>
      </c>
      <c r="BUN48" s="228">
        <v>0</v>
      </c>
      <c r="BUO48" s="228">
        <v>0</v>
      </c>
      <c r="BUP48" s="228">
        <v>0</v>
      </c>
      <c r="BUQ48" s="228">
        <v>0</v>
      </c>
      <c r="BUR48" s="228">
        <v>0</v>
      </c>
      <c r="BUS48" s="228">
        <v>1</v>
      </c>
      <c r="BUT48" s="228">
        <v>0</v>
      </c>
      <c r="BUU48" s="228">
        <v>0</v>
      </c>
      <c r="BUV48" s="228">
        <v>0</v>
      </c>
      <c r="BUW48" s="228">
        <v>0</v>
      </c>
      <c r="BUX48" s="228">
        <v>0</v>
      </c>
      <c r="BUY48" s="228">
        <v>0</v>
      </c>
      <c r="BUZ48" s="228">
        <v>0</v>
      </c>
      <c r="BVA48" s="228">
        <v>0</v>
      </c>
      <c r="BVB48" s="228">
        <v>0</v>
      </c>
      <c r="BVC48" s="228">
        <v>0</v>
      </c>
      <c r="BVD48" s="228">
        <v>0</v>
      </c>
      <c r="BVE48" s="228">
        <v>0</v>
      </c>
      <c r="BVF48" s="228">
        <v>0</v>
      </c>
      <c r="BVG48" s="228">
        <v>0</v>
      </c>
      <c r="BVH48" s="228">
        <v>0</v>
      </c>
      <c r="BVI48" s="228">
        <v>1</v>
      </c>
      <c r="BVJ48" s="228">
        <v>0</v>
      </c>
      <c r="BVK48" s="228">
        <v>0</v>
      </c>
      <c r="BVL48" s="228">
        <v>0</v>
      </c>
      <c r="BVM48" s="228">
        <v>0</v>
      </c>
      <c r="BVN48" s="228">
        <v>0</v>
      </c>
      <c r="BVO48" s="228">
        <v>0</v>
      </c>
      <c r="BVP48" s="228">
        <v>0</v>
      </c>
      <c r="BVQ48" s="228">
        <v>0</v>
      </c>
      <c r="BVR48" s="228">
        <v>0</v>
      </c>
      <c r="BVS48" s="228">
        <v>0</v>
      </c>
      <c r="BVT48" s="228">
        <v>0</v>
      </c>
      <c r="BVU48" s="228">
        <v>0</v>
      </c>
      <c r="BVV48" s="228">
        <v>0</v>
      </c>
      <c r="BVW48" s="228">
        <v>0</v>
      </c>
      <c r="BVX48" s="228">
        <v>0</v>
      </c>
      <c r="BVY48" s="228">
        <v>1</v>
      </c>
      <c r="BVZ48" s="228">
        <v>0</v>
      </c>
      <c r="BWA48" s="228">
        <v>0</v>
      </c>
      <c r="BWB48" s="228">
        <v>0</v>
      </c>
      <c r="BWC48" s="228">
        <v>0</v>
      </c>
      <c r="BWD48" s="228">
        <v>0</v>
      </c>
      <c r="BWE48" s="228">
        <v>0</v>
      </c>
      <c r="BWF48" s="228">
        <v>0</v>
      </c>
      <c r="BWG48" s="228">
        <v>0</v>
      </c>
      <c r="BWH48" s="228">
        <v>0</v>
      </c>
      <c r="BWI48" s="228">
        <v>0</v>
      </c>
      <c r="BWJ48" s="228">
        <v>0</v>
      </c>
      <c r="BWK48" s="228">
        <v>0</v>
      </c>
      <c r="BWL48" s="228">
        <v>0</v>
      </c>
      <c r="BWM48" s="228">
        <v>0</v>
      </c>
      <c r="BWN48" s="228">
        <v>0</v>
      </c>
      <c r="BWO48" s="228">
        <v>1</v>
      </c>
      <c r="BWP48" s="228">
        <v>0</v>
      </c>
      <c r="BWQ48" s="228">
        <v>0</v>
      </c>
      <c r="BWR48" s="228">
        <v>0</v>
      </c>
      <c r="BWS48" s="228">
        <v>0</v>
      </c>
      <c r="BWT48" s="228">
        <v>0</v>
      </c>
      <c r="BWU48" s="228">
        <v>0</v>
      </c>
      <c r="BWV48" s="228">
        <v>0</v>
      </c>
      <c r="BWW48" s="228">
        <v>0</v>
      </c>
      <c r="BWX48" s="228">
        <v>0</v>
      </c>
      <c r="BWY48" s="228">
        <v>0</v>
      </c>
      <c r="BWZ48" s="228">
        <v>0</v>
      </c>
      <c r="BXA48" s="228">
        <v>0</v>
      </c>
      <c r="BXB48" s="228">
        <v>0</v>
      </c>
      <c r="BXC48" s="228">
        <v>0</v>
      </c>
      <c r="BXD48" s="228">
        <v>0</v>
      </c>
      <c r="BXE48" s="228">
        <v>1</v>
      </c>
      <c r="BXF48" s="228">
        <v>0</v>
      </c>
      <c r="BXG48" s="228">
        <v>0</v>
      </c>
      <c r="BXH48" s="228">
        <v>0</v>
      </c>
      <c r="BXI48" s="228">
        <v>0</v>
      </c>
      <c r="BXJ48" s="228">
        <v>0</v>
      </c>
      <c r="BXK48" s="228">
        <v>0</v>
      </c>
      <c r="BXL48" s="228">
        <v>0</v>
      </c>
      <c r="BXM48" s="228">
        <v>0</v>
      </c>
      <c r="BXN48" s="228">
        <v>0</v>
      </c>
      <c r="BXO48" s="228">
        <v>0</v>
      </c>
      <c r="BXP48" s="228">
        <v>0</v>
      </c>
      <c r="BXQ48" s="228">
        <v>0</v>
      </c>
      <c r="BXR48" s="228">
        <v>0</v>
      </c>
      <c r="BXS48" s="228">
        <v>0</v>
      </c>
      <c r="BXT48" s="228">
        <v>0</v>
      </c>
      <c r="BXU48" s="228">
        <v>1</v>
      </c>
      <c r="BXV48" s="228">
        <v>0</v>
      </c>
      <c r="BXW48" s="228">
        <v>0</v>
      </c>
      <c r="BXX48" s="228">
        <v>0</v>
      </c>
      <c r="BXY48" s="228">
        <v>0</v>
      </c>
      <c r="BXZ48" s="228">
        <v>0</v>
      </c>
      <c r="BYA48" s="228">
        <v>0</v>
      </c>
      <c r="BYB48" s="228">
        <v>0</v>
      </c>
      <c r="BYC48" s="228">
        <v>0</v>
      </c>
      <c r="BYD48" s="228">
        <v>0</v>
      </c>
      <c r="BYE48" s="228">
        <v>0</v>
      </c>
      <c r="BYF48" s="228">
        <v>0</v>
      </c>
      <c r="BYG48" s="228">
        <v>0</v>
      </c>
      <c r="BYH48" s="228">
        <v>0</v>
      </c>
      <c r="BYI48" s="228">
        <v>0</v>
      </c>
      <c r="BYJ48" s="228">
        <v>0</v>
      </c>
      <c r="BYK48" s="228">
        <v>1</v>
      </c>
      <c r="BYL48" s="228">
        <v>0</v>
      </c>
      <c r="BYM48" s="228">
        <v>0</v>
      </c>
      <c r="BYN48" s="228">
        <v>0</v>
      </c>
      <c r="BYO48" s="228">
        <v>0</v>
      </c>
      <c r="BYP48" s="228">
        <v>0</v>
      </c>
      <c r="BYQ48" s="228">
        <v>0</v>
      </c>
      <c r="BYR48" s="228">
        <v>0</v>
      </c>
      <c r="BYS48" s="228">
        <v>0</v>
      </c>
      <c r="BYT48" s="228">
        <v>0</v>
      </c>
      <c r="BYU48" s="228">
        <v>0</v>
      </c>
      <c r="BYV48" s="228">
        <v>0</v>
      </c>
      <c r="BYW48" s="228">
        <v>0</v>
      </c>
      <c r="BYX48" s="228">
        <v>0</v>
      </c>
      <c r="BYY48" s="228">
        <v>0</v>
      </c>
      <c r="BYZ48" s="228">
        <v>0</v>
      </c>
      <c r="BZA48" s="228">
        <v>1</v>
      </c>
      <c r="BZB48" s="228">
        <v>0</v>
      </c>
      <c r="BZC48" s="228">
        <v>0</v>
      </c>
      <c r="BZD48" s="228">
        <v>0</v>
      </c>
      <c r="BZE48" s="228">
        <v>0</v>
      </c>
      <c r="BZF48" s="228">
        <v>0</v>
      </c>
      <c r="BZG48" s="228">
        <v>0</v>
      </c>
      <c r="BZH48" s="228">
        <v>0</v>
      </c>
      <c r="BZI48" s="228">
        <v>0</v>
      </c>
      <c r="BZJ48" s="228">
        <v>0</v>
      </c>
      <c r="BZK48" s="228">
        <v>0</v>
      </c>
      <c r="BZL48" s="228">
        <v>0</v>
      </c>
      <c r="BZM48" s="228">
        <v>0</v>
      </c>
      <c r="BZN48" s="228">
        <v>0</v>
      </c>
      <c r="BZO48" s="228">
        <v>0</v>
      </c>
      <c r="BZP48" s="228">
        <v>0</v>
      </c>
      <c r="BZQ48" s="228">
        <v>1</v>
      </c>
      <c r="BZR48" s="228">
        <v>0</v>
      </c>
      <c r="BZS48" s="228">
        <v>0</v>
      </c>
      <c r="BZT48" s="228">
        <v>0</v>
      </c>
      <c r="BZU48" s="228">
        <v>0</v>
      </c>
      <c r="BZV48" s="228">
        <v>0</v>
      </c>
      <c r="BZW48" s="228">
        <v>0</v>
      </c>
      <c r="BZX48" s="228">
        <v>0</v>
      </c>
      <c r="BZY48" s="228">
        <v>0</v>
      </c>
      <c r="BZZ48" s="228">
        <v>0</v>
      </c>
      <c r="CAA48" s="228">
        <v>0</v>
      </c>
      <c r="CAB48" s="228">
        <v>0</v>
      </c>
      <c r="CAC48" s="228">
        <v>0</v>
      </c>
      <c r="CAD48" s="228">
        <v>0</v>
      </c>
      <c r="CAE48" s="228">
        <v>0</v>
      </c>
      <c r="CAF48" s="228">
        <v>0</v>
      </c>
      <c r="CAG48" s="228">
        <v>1</v>
      </c>
      <c r="CAH48" s="228">
        <v>0</v>
      </c>
      <c r="CAI48" s="228">
        <v>0</v>
      </c>
      <c r="CAJ48" s="228">
        <v>0</v>
      </c>
      <c r="CAK48" s="228">
        <v>0</v>
      </c>
      <c r="CAL48" s="228">
        <v>0</v>
      </c>
      <c r="CAM48" s="228">
        <v>0</v>
      </c>
      <c r="CAN48" s="228">
        <v>0</v>
      </c>
      <c r="CAO48" s="228">
        <v>0</v>
      </c>
      <c r="CAP48" s="228">
        <v>0</v>
      </c>
      <c r="CAQ48" s="228">
        <v>0</v>
      </c>
      <c r="CAR48" s="228">
        <v>0</v>
      </c>
      <c r="CAS48" s="228">
        <v>0</v>
      </c>
      <c r="CAT48" s="228">
        <v>0</v>
      </c>
      <c r="CAU48" s="228">
        <v>0</v>
      </c>
      <c r="CAV48" s="228">
        <v>0</v>
      </c>
      <c r="CAW48" s="228">
        <v>1</v>
      </c>
      <c r="CAX48" s="228">
        <v>0</v>
      </c>
      <c r="CAY48" s="228">
        <v>0</v>
      </c>
      <c r="CAZ48" s="228">
        <v>0</v>
      </c>
      <c r="CBA48" s="228">
        <v>0</v>
      </c>
      <c r="CBB48" s="228">
        <v>0</v>
      </c>
      <c r="CBC48" s="228">
        <v>0</v>
      </c>
      <c r="CBD48" s="228">
        <v>0</v>
      </c>
      <c r="CBE48" s="228">
        <v>0</v>
      </c>
      <c r="CBF48" s="228">
        <v>0</v>
      </c>
      <c r="CBG48" s="228">
        <v>0</v>
      </c>
      <c r="CBH48" s="228">
        <v>0</v>
      </c>
      <c r="CBI48" s="228">
        <v>0</v>
      </c>
      <c r="CBJ48" s="228">
        <v>0</v>
      </c>
      <c r="CBK48" s="228">
        <v>0</v>
      </c>
      <c r="CBL48" s="228">
        <v>0</v>
      </c>
      <c r="CBM48" s="228">
        <v>1</v>
      </c>
      <c r="CBN48" s="228">
        <v>0</v>
      </c>
      <c r="CBO48" s="228">
        <v>0</v>
      </c>
      <c r="CBP48" s="228">
        <v>0</v>
      </c>
      <c r="CBQ48" s="228">
        <v>0</v>
      </c>
      <c r="CBR48" s="228">
        <v>0</v>
      </c>
      <c r="CBS48" s="228">
        <v>0</v>
      </c>
      <c r="CBT48" s="228">
        <v>0</v>
      </c>
      <c r="CBU48" s="228">
        <v>0</v>
      </c>
      <c r="CBV48" s="228">
        <v>0</v>
      </c>
      <c r="CBW48" s="228">
        <v>0</v>
      </c>
      <c r="CBX48" s="228">
        <v>0</v>
      </c>
      <c r="CBY48" s="228">
        <v>0</v>
      </c>
      <c r="CBZ48" s="228">
        <v>0</v>
      </c>
      <c r="CCA48" s="228">
        <v>0</v>
      </c>
      <c r="CCB48" s="228">
        <v>0</v>
      </c>
      <c r="CCC48" s="228">
        <v>1</v>
      </c>
      <c r="CCD48" s="228">
        <v>0</v>
      </c>
      <c r="CCE48" s="228">
        <v>0</v>
      </c>
      <c r="CCF48" s="228">
        <v>0</v>
      </c>
      <c r="CCG48" s="228">
        <v>0</v>
      </c>
      <c r="CCH48" s="228">
        <v>0</v>
      </c>
      <c r="CCI48" s="228">
        <v>0</v>
      </c>
      <c r="CCJ48" s="228">
        <v>0</v>
      </c>
      <c r="CCK48" s="228">
        <v>0</v>
      </c>
      <c r="CCL48" s="228">
        <v>0</v>
      </c>
      <c r="CCM48" s="228">
        <v>0</v>
      </c>
      <c r="CCN48" s="228">
        <v>0</v>
      </c>
      <c r="CCO48" s="228">
        <v>0</v>
      </c>
      <c r="CCP48" s="228">
        <v>0</v>
      </c>
      <c r="CCQ48" s="228">
        <v>0</v>
      </c>
      <c r="CCR48" s="228">
        <v>0</v>
      </c>
      <c r="CCS48" s="228">
        <v>1</v>
      </c>
      <c r="CCT48" s="228">
        <v>0</v>
      </c>
      <c r="CCU48" s="228">
        <v>0</v>
      </c>
      <c r="CCV48" s="228">
        <v>0</v>
      </c>
      <c r="CCW48" s="228">
        <v>0</v>
      </c>
      <c r="CCX48" s="228">
        <v>0</v>
      </c>
      <c r="CCY48" s="228">
        <v>0</v>
      </c>
      <c r="CCZ48" s="228">
        <v>0</v>
      </c>
      <c r="CDA48" s="228">
        <v>0</v>
      </c>
      <c r="CDB48" s="228">
        <v>0</v>
      </c>
      <c r="CDC48" s="228">
        <v>0</v>
      </c>
      <c r="CDD48" s="228">
        <v>0</v>
      </c>
      <c r="CDE48" s="228">
        <v>0</v>
      </c>
      <c r="CDF48" s="228">
        <v>0</v>
      </c>
      <c r="CDG48" s="228">
        <v>0</v>
      </c>
      <c r="CDH48" s="228">
        <v>0</v>
      </c>
      <c r="CDI48" s="228">
        <v>1</v>
      </c>
      <c r="CDJ48" s="228">
        <v>0</v>
      </c>
      <c r="CDK48" s="228">
        <v>0</v>
      </c>
      <c r="CDL48" s="228">
        <v>0</v>
      </c>
      <c r="CDM48" s="228">
        <v>0</v>
      </c>
      <c r="CDN48" s="228">
        <v>0</v>
      </c>
      <c r="CDO48" s="228">
        <v>0</v>
      </c>
      <c r="CDP48" s="228">
        <v>0</v>
      </c>
      <c r="CDQ48" s="228">
        <v>0</v>
      </c>
      <c r="CDR48" s="228">
        <v>0</v>
      </c>
      <c r="CDS48" s="228">
        <v>0</v>
      </c>
      <c r="CDT48" s="228">
        <v>0</v>
      </c>
      <c r="CDU48" s="228">
        <v>0</v>
      </c>
      <c r="CDV48" s="228">
        <v>0</v>
      </c>
      <c r="CDW48" s="228">
        <v>0</v>
      </c>
      <c r="CDX48" s="228">
        <v>0</v>
      </c>
      <c r="CDY48" s="228">
        <v>1</v>
      </c>
      <c r="CDZ48" s="228">
        <v>0</v>
      </c>
      <c r="CEA48" s="228">
        <v>0</v>
      </c>
      <c r="CEB48" s="228">
        <v>0</v>
      </c>
      <c r="CEC48" s="228">
        <v>0</v>
      </c>
      <c r="CED48" s="228">
        <v>0</v>
      </c>
      <c r="CEE48" s="228">
        <v>0</v>
      </c>
      <c r="CEF48" s="228">
        <v>0</v>
      </c>
      <c r="CEG48" s="228">
        <v>0</v>
      </c>
      <c r="CEH48" s="228">
        <v>0</v>
      </c>
      <c r="CEI48" s="228">
        <v>0</v>
      </c>
      <c r="CEJ48" s="228">
        <v>0</v>
      </c>
      <c r="CEK48" s="228">
        <v>0</v>
      </c>
      <c r="CEL48" s="228">
        <v>0</v>
      </c>
      <c r="CEM48" s="228">
        <v>0</v>
      </c>
      <c r="CEN48" s="228">
        <v>0</v>
      </c>
      <c r="CEO48" s="228">
        <v>1</v>
      </c>
      <c r="CEP48" s="228">
        <v>0</v>
      </c>
      <c r="CEQ48" s="228">
        <v>0</v>
      </c>
      <c r="CER48" s="228">
        <v>0</v>
      </c>
      <c r="CES48" s="228">
        <v>0</v>
      </c>
      <c r="CET48" s="228">
        <v>0</v>
      </c>
      <c r="CEU48" s="228">
        <v>0</v>
      </c>
      <c r="CEV48" s="228">
        <v>0</v>
      </c>
      <c r="CEW48" s="228">
        <v>0</v>
      </c>
      <c r="CEX48" s="228">
        <v>0</v>
      </c>
      <c r="CEY48" s="228">
        <v>0</v>
      </c>
      <c r="CEZ48" s="228">
        <v>0</v>
      </c>
      <c r="CFA48" s="228">
        <v>0</v>
      </c>
      <c r="CFB48" s="228">
        <v>0</v>
      </c>
      <c r="CFC48" s="228">
        <v>0</v>
      </c>
      <c r="CFD48" s="228">
        <v>0</v>
      </c>
      <c r="CFE48" s="228">
        <v>1</v>
      </c>
      <c r="CFF48" s="228">
        <v>0</v>
      </c>
      <c r="CFG48" s="228">
        <v>0</v>
      </c>
      <c r="CFH48" s="228">
        <v>0</v>
      </c>
      <c r="CFI48" s="228">
        <v>0</v>
      </c>
      <c r="CFJ48" s="228">
        <v>0</v>
      </c>
      <c r="CFK48" s="228">
        <v>0</v>
      </c>
      <c r="CFL48" s="228">
        <v>0</v>
      </c>
      <c r="CFM48" s="228">
        <v>0</v>
      </c>
      <c r="CFN48" s="228">
        <v>0</v>
      </c>
      <c r="CFO48" s="228">
        <v>0</v>
      </c>
      <c r="CFP48" s="228">
        <v>0</v>
      </c>
      <c r="CFQ48" s="228">
        <v>0</v>
      </c>
      <c r="CFR48" s="228">
        <v>0</v>
      </c>
      <c r="CFS48" s="228">
        <v>0</v>
      </c>
      <c r="CFT48" s="228">
        <v>0</v>
      </c>
      <c r="CFU48" s="228">
        <v>1</v>
      </c>
      <c r="CFV48" s="228">
        <v>0</v>
      </c>
      <c r="CFW48" s="228">
        <v>0</v>
      </c>
      <c r="CFX48" s="228">
        <v>0</v>
      </c>
      <c r="CFY48" s="228">
        <v>0</v>
      </c>
      <c r="CFZ48" s="228">
        <v>0</v>
      </c>
      <c r="CGA48" s="228">
        <v>0</v>
      </c>
      <c r="CGB48" s="228">
        <v>0</v>
      </c>
      <c r="CGC48" s="228">
        <v>0</v>
      </c>
      <c r="CGD48" s="228">
        <v>0</v>
      </c>
      <c r="CGE48" s="228">
        <v>0</v>
      </c>
      <c r="CGF48" s="228">
        <v>0</v>
      </c>
      <c r="CGG48" s="228">
        <v>0</v>
      </c>
      <c r="CGH48" s="228">
        <v>0</v>
      </c>
      <c r="CGI48" s="228">
        <v>0</v>
      </c>
      <c r="CGJ48" s="228">
        <v>0</v>
      </c>
      <c r="CGK48" s="228">
        <v>1</v>
      </c>
      <c r="CGL48" s="228">
        <v>0</v>
      </c>
      <c r="CGM48" s="228">
        <v>0</v>
      </c>
      <c r="CGN48" s="228">
        <v>0</v>
      </c>
      <c r="CGO48" s="228">
        <v>0</v>
      </c>
      <c r="CGP48" s="228">
        <v>0</v>
      </c>
      <c r="CGQ48" s="228">
        <v>0</v>
      </c>
      <c r="CGR48" s="228">
        <v>0</v>
      </c>
      <c r="CGS48" s="228">
        <v>0</v>
      </c>
      <c r="CGT48" s="228">
        <v>0</v>
      </c>
      <c r="CGU48" s="228">
        <v>0</v>
      </c>
      <c r="CGV48" s="228">
        <v>0</v>
      </c>
      <c r="CGW48" s="228">
        <v>0</v>
      </c>
      <c r="CGX48" s="228">
        <v>0</v>
      </c>
      <c r="CGY48" s="228">
        <v>0</v>
      </c>
      <c r="CGZ48" s="228">
        <v>0</v>
      </c>
      <c r="CHA48" s="228">
        <v>1</v>
      </c>
      <c r="CHB48" s="228">
        <v>0</v>
      </c>
      <c r="CHC48" s="228">
        <v>0</v>
      </c>
      <c r="CHD48" s="228">
        <v>0</v>
      </c>
      <c r="CHE48" s="228">
        <v>0</v>
      </c>
      <c r="CHF48" s="228">
        <v>0</v>
      </c>
      <c r="CHG48" s="228">
        <v>0</v>
      </c>
      <c r="CHH48" s="228">
        <v>0</v>
      </c>
      <c r="CHI48" s="228">
        <v>0</v>
      </c>
      <c r="CHJ48" s="228">
        <v>0</v>
      </c>
      <c r="CHK48" s="228">
        <v>0</v>
      </c>
      <c r="CHL48" s="228">
        <v>0</v>
      </c>
      <c r="CHM48" s="228">
        <v>0</v>
      </c>
      <c r="CHN48" s="228">
        <v>0</v>
      </c>
      <c r="CHO48" s="228">
        <v>0</v>
      </c>
      <c r="CHP48" s="228">
        <v>0</v>
      </c>
      <c r="CHQ48" s="228">
        <v>1</v>
      </c>
      <c r="CHR48" s="228">
        <v>0</v>
      </c>
      <c r="CHS48" s="228">
        <v>0</v>
      </c>
      <c r="CHT48" s="228">
        <v>0</v>
      </c>
      <c r="CHU48" s="228">
        <v>0</v>
      </c>
      <c r="CHV48" s="228">
        <v>0</v>
      </c>
      <c r="CHW48" s="228">
        <v>0</v>
      </c>
      <c r="CHX48" s="228">
        <v>0</v>
      </c>
      <c r="CHY48" s="228">
        <v>0</v>
      </c>
      <c r="CHZ48" s="228">
        <v>0</v>
      </c>
      <c r="CIA48" s="228">
        <v>0</v>
      </c>
      <c r="CIB48" s="228">
        <v>0</v>
      </c>
      <c r="CIC48" s="228">
        <v>0</v>
      </c>
      <c r="CID48" s="228">
        <v>0</v>
      </c>
      <c r="CIE48" s="228">
        <v>0</v>
      </c>
      <c r="CIF48" s="228">
        <v>0</v>
      </c>
      <c r="CIG48" s="228">
        <v>1</v>
      </c>
      <c r="CIH48" s="228">
        <v>0</v>
      </c>
      <c r="CII48" s="228">
        <v>0</v>
      </c>
      <c r="CIJ48" s="228">
        <v>0</v>
      </c>
      <c r="CIK48" s="228">
        <v>0</v>
      </c>
      <c r="CIL48" s="228">
        <v>0</v>
      </c>
      <c r="CIM48" s="228">
        <v>0</v>
      </c>
      <c r="CIN48" s="228">
        <v>0</v>
      </c>
      <c r="CIO48" s="228">
        <v>0</v>
      </c>
      <c r="CIP48" s="228">
        <v>0</v>
      </c>
      <c r="CIQ48" s="228">
        <v>0</v>
      </c>
      <c r="CIR48" s="228">
        <v>0</v>
      </c>
      <c r="CIS48" s="228">
        <v>0</v>
      </c>
      <c r="CIT48" s="228">
        <v>0</v>
      </c>
      <c r="CIU48" s="228">
        <v>0</v>
      </c>
      <c r="CIV48" s="228">
        <v>0</v>
      </c>
      <c r="CIW48" s="228">
        <v>1</v>
      </c>
      <c r="CIX48" s="228">
        <v>0</v>
      </c>
      <c r="CIY48" s="228">
        <v>0</v>
      </c>
      <c r="CIZ48" s="228">
        <v>0</v>
      </c>
      <c r="CJA48" s="228">
        <v>0</v>
      </c>
      <c r="CJB48" s="228">
        <v>0</v>
      </c>
      <c r="CJC48" s="228">
        <v>0</v>
      </c>
      <c r="CJD48" s="228">
        <v>0</v>
      </c>
      <c r="CJE48" s="228">
        <v>0</v>
      </c>
      <c r="CJF48" s="228">
        <v>0</v>
      </c>
      <c r="CJG48" s="228">
        <v>0</v>
      </c>
      <c r="CJH48" s="228">
        <v>0</v>
      </c>
      <c r="CJI48" s="228">
        <v>0</v>
      </c>
      <c r="CJJ48" s="228">
        <v>0</v>
      </c>
      <c r="CJK48" s="228">
        <v>0</v>
      </c>
      <c r="CJL48" s="228">
        <v>0</v>
      </c>
      <c r="CJM48" s="228">
        <v>1</v>
      </c>
      <c r="CJN48" s="228">
        <v>0</v>
      </c>
      <c r="CJO48" s="228">
        <v>0</v>
      </c>
      <c r="CJP48" s="228">
        <v>0</v>
      </c>
      <c r="CJQ48" s="228">
        <v>0</v>
      </c>
      <c r="CJR48" s="228">
        <v>0</v>
      </c>
      <c r="CJS48" s="228">
        <v>0</v>
      </c>
      <c r="CJT48" s="228">
        <v>0</v>
      </c>
      <c r="CJU48" s="228">
        <v>0</v>
      </c>
      <c r="CJV48" s="228">
        <v>0</v>
      </c>
      <c r="CJW48" s="228">
        <v>0</v>
      </c>
      <c r="CJX48" s="228">
        <v>0</v>
      </c>
      <c r="CJY48" s="228">
        <v>0</v>
      </c>
      <c r="CJZ48" s="228">
        <v>0</v>
      </c>
      <c r="CKA48" s="228">
        <v>0</v>
      </c>
      <c r="CKB48" s="228">
        <v>0</v>
      </c>
      <c r="CKC48" s="228">
        <v>1</v>
      </c>
      <c r="CKD48" s="228">
        <v>0</v>
      </c>
      <c r="CKE48" s="228">
        <v>0</v>
      </c>
      <c r="CKF48" s="228">
        <v>0</v>
      </c>
      <c r="CKG48" s="228">
        <v>0</v>
      </c>
      <c r="CKH48" s="228">
        <v>0</v>
      </c>
      <c r="CKI48" s="228">
        <v>0</v>
      </c>
      <c r="CKJ48" s="228">
        <v>0</v>
      </c>
      <c r="CKK48" s="228">
        <v>0</v>
      </c>
      <c r="CKL48" s="228">
        <v>0</v>
      </c>
      <c r="CKM48" s="228">
        <v>0</v>
      </c>
      <c r="CKN48" s="228">
        <v>0</v>
      </c>
      <c r="CKO48" s="228">
        <v>0</v>
      </c>
      <c r="CKP48" s="228">
        <v>0</v>
      </c>
      <c r="CKQ48" s="228">
        <v>0</v>
      </c>
      <c r="CKR48" s="228">
        <v>0</v>
      </c>
      <c r="CKS48" s="228">
        <v>1</v>
      </c>
      <c r="CKT48" s="228">
        <v>0</v>
      </c>
      <c r="CKU48" s="228">
        <v>0</v>
      </c>
      <c r="CKV48" s="228">
        <v>0</v>
      </c>
      <c r="CKW48" s="228">
        <v>0</v>
      </c>
      <c r="CKX48" s="228">
        <v>0</v>
      </c>
      <c r="CKY48" s="228">
        <v>0</v>
      </c>
      <c r="CKZ48" s="228">
        <v>0</v>
      </c>
      <c r="CLA48" s="228">
        <v>0</v>
      </c>
      <c r="CLB48" s="228">
        <v>0</v>
      </c>
      <c r="CLC48" s="228">
        <v>0</v>
      </c>
      <c r="CLD48" s="228">
        <v>0</v>
      </c>
      <c r="CLE48" s="228">
        <v>0</v>
      </c>
      <c r="CLF48" s="228">
        <v>0</v>
      </c>
      <c r="CLG48" s="228">
        <v>0</v>
      </c>
      <c r="CLH48" s="228">
        <v>0</v>
      </c>
      <c r="CLI48" s="228">
        <v>1</v>
      </c>
      <c r="CLJ48" s="228">
        <v>0</v>
      </c>
      <c r="CLK48" s="228">
        <v>0</v>
      </c>
      <c r="CLL48" s="228">
        <v>0</v>
      </c>
      <c r="CLM48" s="228">
        <v>0</v>
      </c>
      <c r="CLN48" s="228">
        <v>0</v>
      </c>
      <c r="CLO48" s="228">
        <v>0</v>
      </c>
      <c r="CLP48" s="228">
        <v>0</v>
      </c>
      <c r="CLQ48" s="228">
        <v>0</v>
      </c>
      <c r="CLR48" s="228">
        <v>0</v>
      </c>
      <c r="CLS48" s="228">
        <v>0</v>
      </c>
      <c r="CLT48" s="228">
        <v>0</v>
      </c>
      <c r="CLU48" s="228">
        <v>0</v>
      </c>
      <c r="CLV48" s="228">
        <v>0</v>
      </c>
      <c r="CLW48" s="228">
        <v>0</v>
      </c>
      <c r="CLX48" s="228">
        <v>0</v>
      </c>
      <c r="CLY48" s="228">
        <v>1</v>
      </c>
      <c r="CLZ48" s="228">
        <v>0</v>
      </c>
      <c r="CMA48" s="228">
        <v>0</v>
      </c>
      <c r="CMB48" s="228">
        <v>0</v>
      </c>
      <c r="CMC48" s="228">
        <v>0</v>
      </c>
      <c r="CMD48" s="228">
        <v>0</v>
      </c>
      <c r="CME48" s="228">
        <v>0</v>
      </c>
      <c r="CMF48" s="228">
        <v>0</v>
      </c>
      <c r="CMG48" s="228">
        <v>0</v>
      </c>
      <c r="CMH48" s="228">
        <v>0</v>
      </c>
      <c r="CMI48" s="228">
        <v>0</v>
      </c>
      <c r="CMJ48" s="228">
        <v>0</v>
      </c>
      <c r="CMK48" s="228">
        <v>0</v>
      </c>
      <c r="CML48" s="228">
        <v>0</v>
      </c>
      <c r="CMM48" s="228">
        <v>0</v>
      </c>
      <c r="CMN48" s="228">
        <v>0</v>
      </c>
      <c r="CMO48" s="228">
        <v>1</v>
      </c>
      <c r="CMP48" s="228">
        <v>0</v>
      </c>
      <c r="CMQ48" s="228">
        <v>0</v>
      </c>
      <c r="CMR48" s="228">
        <v>0</v>
      </c>
      <c r="CMS48" s="228">
        <v>0</v>
      </c>
      <c r="CMT48" s="228">
        <v>0</v>
      </c>
      <c r="CMU48" s="228">
        <v>0</v>
      </c>
      <c r="CMV48" s="228">
        <v>0</v>
      </c>
      <c r="CMW48" s="228">
        <v>0</v>
      </c>
      <c r="CMX48" s="228">
        <v>0</v>
      </c>
      <c r="CMY48" s="228">
        <v>0</v>
      </c>
      <c r="CMZ48" s="228">
        <v>0</v>
      </c>
      <c r="CNA48" s="228">
        <v>0</v>
      </c>
      <c r="CNB48" s="228">
        <v>0</v>
      </c>
      <c r="CNC48" s="228">
        <v>0</v>
      </c>
      <c r="CND48" s="228">
        <v>0</v>
      </c>
      <c r="CNE48" s="228">
        <v>1</v>
      </c>
      <c r="CNF48" s="228">
        <v>0</v>
      </c>
      <c r="CNG48" s="228">
        <v>0</v>
      </c>
      <c r="CNH48" s="228">
        <v>0</v>
      </c>
      <c r="CNI48" s="228">
        <v>0</v>
      </c>
      <c r="CNJ48" s="228">
        <v>0</v>
      </c>
      <c r="CNK48" s="228">
        <v>0</v>
      </c>
      <c r="CNL48" s="228">
        <v>0</v>
      </c>
      <c r="CNM48" s="228">
        <v>0</v>
      </c>
      <c r="CNN48" s="228">
        <v>0</v>
      </c>
      <c r="CNO48" s="228">
        <v>0</v>
      </c>
      <c r="CNP48" s="228">
        <v>0</v>
      </c>
      <c r="CNQ48" s="228">
        <v>0</v>
      </c>
      <c r="CNR48" s="228">
        <v>0</v>
      </c>
      <c r="CNS48" s="228">
        <v>0</v>
      </c>
      <c r="CNT48" s="228">
        <v>0</v>
      </c>
      <c r="CNU48" s="228">
        <v>1</v>
      </c>
      <c r="CNV48" s="228">
        <v>0</v>
      </c>
      <c r="CNW48" s="228">
        <v>0</v>
      </c>
      <c r="CNX48" s="228">
        <v>0</v>
      </c>
      <c r="CNY48" s="228">
        <v>0</v>
      </c>
      <c r="CNZ48" s="228">
        <v>0</v>
      </c>
      <c r="COA48" s="228">
        <v>0</v>
      </c>
      <c r="COB48" s="228">
        <v>0</v>
      </c>
      <c r="COC48" s="228">
        <v>0</v>
      </c>
      <c r="COD48" s="228">
        <v>0</v>
      </c>
      <c r="COE48" s="228">
        <v>0</v>
      </c>
      <c r="COF48" s="228">
        <v>0</v>
      </c>
      <c r="COG48" s="228">
        <v>0</v>
      </c>
      <c r="COH48" s="228">
        <v>0</v>
      </c>
      <c r="COI48" s="228">
        <v>0</v>
      </c>
      <c r="COJ48" s="228">
        <v>0</v>
      </c>
      <c r="COK48" s="228">
        <v>1</v>
      </c>
      <c r="COL48" s="228">
        <v>0</v>
      </c>
      <c r="COM48" s="228">
        <v>0</v>
      </c>
      <c r="CON48" s="228">
        <v>0</v>
      </c>
      <c r="COO48" s="228">
        <v>0</v>
      </c>
      <c r="COP48" s="228">
        <v>0</v>
      </c>
      <c r="COQ48" s="228">
        <v>0</v>
      </c>
      <c r="COR48" s="228">
        <v>0</v>
      </c>
      <c r="COS48" s="228">
        <v>0</v>
      </c>
      <c r="COT48" s="228">
        <v>0</v>
      </c>
      <c r="COU48" s="228">
        <v>0</v>
      </c>
      <c r="COV48" s="228">
        <v>0</v>
      </c>
      <c r="COW48" s="228">
        <v>0</v>
      </c>
      <c r="COX48" s="228">
        <v>0</v>
      </c>
      <c r="COY48" s="228">
        <v>0</v>
      </c>
      <c r="COZ48" s="228">
        <v>0</v>
      </c>
      <c r="CPA48" s="228">
        <v>1</v>
      </c>
      <c r="CPB48" s="228">
        <v>0</v>
      </c>
      <c r="CPC48" s="228">
        <v>0</v>
      </c>
      <c r="CPD48" s="228">
        <v>0</v>
      </c>
      <c r="CPE48" s="228">
        <v>0</v>
      </c>
      <c r="CPF48" s="228">
        <v>0</v>
      </c>
      <c r="CPG48" s="228">
        <v>0</v>
      </c>
      <c r="CPH48" s="228">
        <v>0</v>
      </c>
      <c r="CPI48" s="228">
        <v>0</v>
      </c>
      <c r="CPJ48" s="228">
        <v>0</v>
      </c>
      <c r="CPK48" s="228">
        <v>0</v>
      </c>
      <c r="CPL48" s="228">
        <v>0</v>
      </c>
      <c r="CPM48" s="228">
        <v>0</v>
      </c>
      <c r="CPN48" s="228">
        <v>0</v>
      </c>
      <c r="CPO48" s="228">
        <v>0</v>
      </c>
      <c r="CPP48" s="228">
        <v>0</v>
      </c>
      <c r="CPQ48" s="228">
        <v>1</v>
      </c>
      <c r="CPR48" s="228">
        <v>0</v>
      </c>
      <c r="CPS48" s="228">
        <v>0</v>
      </c>
      <c r="CPT48" s="228">
        <v>0</v>
      </c>
      <c r="CPU48" s="228">
        <v>0</v>
      </c>
      <c r="CPV48" s="228">
        <v>0</v>
      </c>
      <c r="CPW48" s="228">
        <v>0</v>
      </c>
      <c r="CPX48" s="228">
        <v>0</v>
      </c>
      <c r="CPY48" s="228">
        <v>0</v>
      </c>
      <c r="CPZ48" s="228">
        <v>0</v>
      </c>
      <c r="CQA48" s="228">
        <v>0</v>
      </c>
      <c r="CQB48" s="228">
        <v>0</v>
      </c>
      <c r="CQC48" s="228">
        <v>0</v>
      </c>
      <c r="CQD48" s="228">
        <v>0</v>
      </c>
      <c r="CQE48" s="228">
        <v>0</v>
      </c>
      <c r="CQF48" s="228">
        <v>0</v>
      </c>
      <c r="CQG48" s="228">
        <v>1</v>
      </c>
      <c r="CQH48" s="228">
        <v>0</v>
      </c>
      <c r="CQI48" s="228">
        <v>0</v>
      </c>
      <c r="CQJ48" s="228">
        <v>0</v>
      </c>
      <c r="CQK48" s="228">
        <v>0</v>
      </c>
      <c r="CQL48" s="228">
        <v>0</v>
      </c>
      <c r="CQM48" s="228">
        <v>0</v>
      </c>
      <c r="CQN48" s="228">
        <v>0</v>
      </c>
      <c r="CQO48" s="228">
        <v>0</v>
      </c>
      <c r="CQP48" s="228">
        <v>0</v>
      </c>
      <c r="CQQ48" s="228">
        <v>0</v>
      </c>
      <c r="CQR48" s="228">
        <v>0</v>
      </c>
      <c r="CQS48" s="228">
        <v>0</v>
      </c>
      <c r="CQT48" s="228">
        <v>0</v>
      </c>
      <c r="CQU48" s="228">
        <v>0</v>
      </c>
      <c r="CQV48" s="228">
        <v>0</v>
      </c>
      <c r="CQW48" s="228">
        <v>1</v>
      </c>
      <c r="CQX48" s="228">
        <v>0</v>
      </c>
      <c r="CQY48" s="228">
        <v>0</v>
      </c>
      <c r="CQZ48" s="228">
        <v>0</v>
      </c>
      <c r="CRA48" s="228">
        <v>0</v>
      </c>
      <c r="CRB48" s="228">
        <v>0</v>
      </c>
      <c r="CRC48" s="228">
        <v>0</v>
      </c>
      <c r="CRD48" s="228">
        <v>0</v>
      </c>
      <c r="CRE48" s="228">
        <v>0</v>
      </c>
      <c r="CRF48" s="228">
        <v>0</v>
      </c>
      <c r="CRG48" s="228">
        <v>0</v>
      </c>
      <c r="CRH48" s="228">
        <v>0</v>
      </c>
      <c r="CRI48" s="228">
        <v>0</v>
      </c>
      <c r="CRJ48" s="228">
        <v>0</v>
      </c>
      <c r="CRK48" s="228">
        <v>0</v>
      </c>
      <c r="CRL48" s="228">
        <v>0</v>
      </c>
      <c r="CRM48" s="228">
        <v>1</v>
      </c>
      <c r="CRN48" s="228">
        <v>0</v>
      </c>
      <c r="CRO48" s="228">
        <v>0</v>
      </c>
      <c r="CRP48" s="228">
        <v>0</v>
      </c>
      <c r="CRQ48" s="228">
        <v>0</v>
      </c>
      <c r="CRR48" s="228">
        <v>0</v>
      </c>
      <c r="CRS48" s="228">
        <v>0</v>
      </c>
      <c r="CRT48" s="228">
        <v>0</v>
      </c>
      <c r="CRU48" s="228">
        <v>0</v>
      </c>
      <c r="CRV48" s="228">
        <v>0</v>
      </c>
      <c r="CRW48" s="228">
        <v>0</v>
      </c>
      <c r="CRX48" s="228">
        <v>0</v>
      </c>
      <c r="CRY48" s="228">
        <v>0</v>
      </c>
      <c r="CRZ48" s="228">
        <v>0</v>
      </c>
      <c r="CSA48" s="228">
        <v>0</v>
      </c>
      <c r="CSB48" s="228">
        <v>0</v>
      </c>
      <c r="CSC48" s="228">
        <v>1</v>
      </c>
      <c r="CSD48" s="228">
        <v>0</v>
      </c>
      <c r="CSE48" s="228">
        <v>0</v>
      </c>
      <c r="CSF48" s="228">
        <v>0</v>
      </c>
      <c r="CSG48" s="228">
        <v>0</v>
      </c>
      <c r="CSH48" s="228">
        <v>0</v>
      </c>
      <c r="CSI48" s="228">
        <v>0</v>
      </c>
      <c r="CSJ48" s="228">
        <v>0</v>
      </c>
      <c r="CSK48" s="228">
        <v>0</v>
      </c>
      <c r="CSL48" s="228">
        <v>0</v>
      </c>
      <c r="CSM48" s="228">
        <v>0</v>
      </c>
      <c r="CSN48" s="228">
        <v>0</v>
      </c>
      <c r="CSO48" s="228">
        <v>0</v>
      </c>
      <c r="CSP48" s="228">
        <v>0</v>
      </c>
      <c r="CSQ48" s="228">
        <v>0</v>
      </c>
      <c r="CSR48" s="228">
        <v>0</v>
      </c>
      <c r="CSS48" s="228">
        <v>1</v>
      </c>
      <c r="CST48" s="228">
        <v>0</v>
      </c>
      <c r="CSU48" s="228">
        <v>0</v>
      </c>
      <c r="CSV48" s="228">
        <v>0</v>
      </c>
      <c r="CSW48" s="228">
        <v>0</v>
      </c>
      <c r="CSX48" s="228">
        <v>0</v>
      </c>
      <c r="CSY48" s="228">
        <v>0</v>
      </c>
      <c r="CSZ48" s="228">
        <v>0</v>
      </c>
      <c r="CTA48" s="228">
        <v>0</v>
      </c>
      <c r="CTB48" s="228">
        <v>0</v>
      </c>
      <c r="CTC48" s="228">
        <v>0</v>
      </c>
      <c r="CTD48" s="228">
        <v>0</v>
      </c>
      <c r="CTE48" s="228">
        <v>0</v>
      </c>
      <c r="CTF48" s="228">
        <v>0</v>
      </c>
      <c r="CTG48" s="228">
        <v>0</v>
      </c>
      <c r="CTH48" s="228">
        <v>0</v>
      </c>
      <c r="CTI48" s="228">
        <v>1</v>
      </c>
      <c r="CTJ48" s="228">
        <v>0</v>
      </c>
      <c r="CTK48" s="228">
        <v>0</v>
      </c>
      <c r="CTL48" s="228">
        <v>0</v>
      </c>
      <c r="CTM48" s="228">
        <v>0</v>
      </c>
      <c r="CTN48" s="228">
        <v>0</v>
      </c>
      <c r="CTO48" s="228">
        <v>0</v>
      </c>
      <c r="CTP48" s="228">
        <v>0</v>
      </c>
      <c r="CTQ48" s="228">
        <v>0</v>
      </c>
      <c r="CTR48" s="228">
        <v>0</v>
      </c>
      <c r="CTS48" s="228">
        <v>0</v>
      </c>
      <c r="CTT48" s="228">
        <v>0</v>
      </c>
      <c r="CTU48" s="228">
        <v>0</v>
      </c>
      <c r="CTV48" s="228">
        <v>0</v>
      </c>
      <c r="CTW48" s="228">
        <v>0</v>
      </c>
      <c r="CTX48" s="228">
        <v>0</v>
      </c>
      <c r="CTY48" s="228">
        <v>1</v>
      </c>
      <c r="CTZ48" s="228">
        <v>0</v>
      </c>
      <c r="CUA48" s="228">
        <v>0</v>
      </c>
      <c r="CUB48" s="228">
        <v>0</v>
      </c>
      <c r="CUC48" s="228">
        <v>0</v>
      </c>
      <c r="CUD48" s="228">
        <v>0</v>
      </c>
      <c r="CUE48" s="228">
        <v>0</v>
      </c>
      <c r="CUF48" s="228">
        <v>0</v>
      </c>
      <c r="CUG48" s="228">
        <v>0</v>
      </c>
      <c r="CUH48" s="228">
        <v>0</v>
      </c>
      <c r="CUI48" s="228">
        <v>0</v>
      </c>
      <c r="CUJ48" s="228">
        <v>0</v>
      </c>
      <c r="CUK48" s="228">
        <v>0</v>
      </c>
      <c r="CUL48" s="228">
        <v>0</v>
      </c>
      <c r="CUM48" s="228">
        <v>0</v>
      </c>
      <c r="CUN48" s="228">
        <v>0</v>
      </c>
      <c r="CUO48" s="228">
        <v>1</v>
      </c>
      <c r="CUP48" s="228">
        <v>0</v>
      </c>
      <c r="CUQ48" s="228">
        <v>0</v>
      </c>
      <c r="CUR48" s="228">
        <v>0</v>
      </c>
      <c r="CUS48" s="228">
        <v>0</v>
      </c>
      <c r="CUT48" s="228">
        <v>0</v>
      </c>
      <c r="CUU48" s="228">
        <v>0</v>
      </c>
      <c r="CUV48" s="228">
        <v>0</v>
      </c>
      <c r="CUW48" s="228">
        <v>0</v>
      </c>
      <c r="CUX48" s="228">
        <v>0</v>
      </c>
      <c r="CUY48" s="228">
        <v>0</v>
      </c>
      <c r="CUZ48" s="228">
        <v>0</v>
      </c>
      <c r="CVA48" s="228">
        <v>0</v>
      </c>
      <c r="CVB48" s="228">
        <v>0</v>
      </c>
      <c r="CVC48" s="228">
        <v>0</v>
      </c>
      <c r="CVD48" s="228">
        <v>0</v>
      </c>
      <c r="CVE48" s="228">
        <v>1</v>
      </c>
      <c r="CVF48" s="228">
        <v>0</v>
      </c>
      <c r="CVG48" s="228">
        <v>0</v>
      </c>
      <c r="CVH48" s="228">
        <v>0</v>
      </c>
      <c r="CVI48" s="228">
        <v>0</v>
      </c>
      <c r="CVJ48" s="228">
        <v>0</v>
      </c>
      <c r="CVK48" s="228">
        <v>0</v>
      </c>
      <c r="CVL48" s="228">
        <v>0</v>
      </c>
      <c r="CVM48" s="228">
        <v>0</v>
      </c>
      <c r="CVN48" s="228">
        <v>0</v>
      </c>
      <c r="CVO48" s="228">
        <v>0</v>
      </c>
      <c r="CVP48" s="228">
        <v>0</v>
      </c>
      <c r="CVQ48" s="228">
        <v>0</v>
      </c>
      <c r="CVR48" s="228">
        <v>0</v>
      </c>
      <c r="CVS48" s="228">
        <v>0</v>
      </c>
      <c r="CVT48" s="228">
        <v>0</v>
      </c>
      <c r="CVU48" s="228">
        <v>1</v>
      </c>
      <c r="CVV48" s="228">
        <v>0</v>
      </c>
      <c r="CVW48" s="228">
        <v>0</v>
      </c>
      <c r="CVX48" s="228">
        <v>0</v>
      </c>
      <c r="CVY48" s="228">
        <v>0</v>
      </c>
      <c r="CVZ48" s="228">
        <v>0</v>
      </c>
      <c r="CWA48" s="228">
        <v>0</v>
      </c>
      <c r="CWB48" s="228">
        <v>0</v>
      </c>
      <c r="CWC48" s="228">
        <v>0</v>
      </c>
      <c r="CWD48" s="228">
        <v>0</v>
      </c>
      <c r="CWE48" s="228">
        <v>0</v>
      </c>
      <c r="CWF48" s="228">
        <v>0</v>
      </c>
      <c r="CWG48" s="228">
        <v>0</v>
      </c>
      <c r="CWH48" s="228">
        <v>0</v>
      </c>
      <c r="CWI48" s="228">
        <v>0</v>
      </c>
      <c r="CWJ48" s="228">
        <v>0</v>
      </c>
      <c r="CWK48" s="228">
        <v>1</v>
      </c>
      <c r="CWL48" s="228">
        <v>0</v>
      </c>
      <c r="CWM48" s="228">
        <v>0</v>
      </c>
      <c r="CWN48" s="228">
        <v>0</v>
      </c>
      <c r="CWO48" s="228">
        <v>0</v>
      </c>
      <c r="CWP48" s="228">
        <v>0</v>
      </c>
      <c r="CWQ48" s="228">
        <v>0</v>
      </c>
      <c r="CWR48" s="228">
        <v>0</v>
      </c>
      <c r="CWS48" s="228">
        <v>0</v>
      </c>
      <c r="CWT48" s="228">
        <v>0</v>
      </c>
      <c r="CWU48" s="228">
        <v>0</v>
      </c>
      <c r="CWV48" s="228">
        <v>0</v>
      </c>
      <c r="CWW48" s="228">
        <v>0</v>
      </c>
      <c r="CWX48" s="228">
        <v>0</v>
      </c>
      <c r="CWY48" s="228">
        <v>0</v>
      </c>
      <c r="CWZ48" s="228">
        <v>0</v>
      </c>
      <c r="CXA48" s="228">
        <v>1</v>
      </c>
      <c r="CXB48" s="228">
        <v>0</v>
      </c>
      <c r="CXC48" s="228">
        <v>0</v>
      </c>
      <c r="CXD48" s="228">
        <v>0</v>
      </c>
      <c r="CXE48" s="228">
        <v>0</v>
      </c>
      <c r="CXF48" s="228">
        <v>0</v>
      </c>
      <c r="CXG48" s="228">
        <v>0</v>
      </c>
      <c r="CXH48" s="228">
        <v>0</v>
      </c>
      <c r="CXI48" s="228">
        <v>0</v>
      </c>
      <c r="CXJ48" s="228">
        <v>0</v>
      </c>
      <c r="CXK48" s="228">
        <v>0</v>
      </c>
      <c r="CXL48" s="228">
        <v>0</v>
      </c>
      <c r="CXM48" s="228">
        <v>0</v>
      </c>
      <c r="CXN48" s="228">
        <v>0</v>
      </c>
      <c r="CXO48" s="228">
        <v>0</v>
      </c>
      <c r="CXP48" s="228">
        <v>0</v>
      </c>
      <c r="CXQ48" s="228">
        <v>1</v>
      </c>
      <c r="CXR48" s="228">
        <v>0</v>
      </c>
      <c r="CXS48" s="228">
        <v>0</v>
      </c>
      <c r="CXT48" s="228">
        <v>0</v>
      </c>
      <c r="CXU48" s="228">
        <v>0</v>
      </c>
      <c r="CXV48" s="228">
        <v>0</v>
      </c>
      <c r="CXW48" s="228">
        <v>0</v>
      </c>
      <c r="CXX48" s="228">
        <v>0</v>
      </c>
      <c r="CXY48" s="228">
        <v>0</v>
      </c>
      <c r="CXZ48" s="228">
        <v>0</v>
      </c>
      <c r="CYA48" s="228">
        <v>0</v>
      </c>
      <c r="CYB48" s="228">
        <v>0</v>
      </c>
      <c r="CYC48" s="228">
        <v>0</v>
      </c>
      <c r="CYD48" s="228">
        <v>0</v>
      </c>
      <c r="CYE48" s="228">
        <v>0</v>
      </c>
      <c r="CYF48" s="228">
        <v>0</v>
      </c>
      <c r="CYG48" s="228">
        <v>1</v>
      </c>
      <c r="CYH48" s="228">
        <v>0</v>
      </c>
      <c r="CYI48" s="228">
        <v>0</v>
      </c>
      <c r="CYJ48" s="228">
        <v>0</v>
      </c>
      <c r="CYK48" s="228">
        <v>0</v>
      </c>
      <c r="CYL48" s="228">
        <v>0</v>
      </c>
      <c r="CYM48" s="228">
        <v>0</v>
      </c>
      <c r="CYN48" s="228">
        <v>0</v>
      </c>
      <c r="CYO48" s="228">
        <v>0</v>
      </c>
      <c r="CYP48" s="228">
        <v>0</v>
      </c>
      <c r="CYQ48" s="228">
        <v>0</v>
      </c>
      <c r="CYR48" s="228">
        <v>0</v>
      </c>
      <c r="CYS48" s="228">
        <v>0</v>
      </c>
      <c r="CYT48" s="228">
        <v>0</v>
      </c>
      <c r="CYU48" s="228">
        <v>0</v>
      </c>
      <c r="CYV48" s="228">
        <v>0</v>
      </c>
      <c r="CYW48" s="228">
        <v>1</v>
      </c>
      <c r="CYX48" s="228">
        <v>0</v>
      </c>
      <c r="CYY48" s="228">
        <v>0</v>
      </c>
      <c r="CYZ48" s="228">
        <v>0</v>
      </c>
      <c r="CZA48" s="228">
        <v>0</v>
      </c>
      <c r="CZB48" s="228">
        <v>0</v>
      </c>
      <c r="CZC48" s="228">
        <v>0</v>
      </c>
      <c r="CZD48" s="228">
        <v>0</v>
      </c>
      <c r="CZE48" s="228">
        <v>0</v>
      </c>
      <c r="CZF48" s="228">
        <v>0</v>
      </c>
      <c r="CZG48" s="228">
        <v>0</v>
      </c>
      <c r="CZH48" s="228">
        <v>0</v>
      </c>
      <c r="CZI48" s="228">
        <v>0</v>
      </c>
      <c r="CZJ48" s="228">
        <v>0</v>
      </c>
      <c r="CZK48" s="228">
        <v>0</v>
      </c>
      <c r="CZL48" s="228">
        <v>0</v>
      </c>
      <c r="CZM48" s="228">
        <v>1</v>
      </c>
      <c r="CZN48" s="228">
        <v>0</v>
      </c>
      <c r="CZO48" s="228">
        <v>0</v>
      </c>
      <c r="CZP48" s="228">
        <v>0</v>
      </c>
      <c r="CZQ48" s="228">
        <v>0</v>
      </c>
      <c r="CZR48" s="228">
        <v>0</v>
      </c>
      <c r="CZS48" s="228">
        <v>0</v>
      </c>
      <c r="CZT48" s="228">
        <v>0</v>
      </c>
      <c r="CZU48" s="228">
        <v>0</v>
      </c>
      <c r="CZV48" s="228">
        <v>0</v>
      </c>
      <c r="CZW48" s="228">
        <v>0</v>
      </c>
      <c r="CZX48" s="228">
        <v>0</v>
      </c>
      <c r="CZY48" s="228">
        <v>0</v>
      </c>
      <c r="CZZ48" s="228">
        <v>0</v>
      </c>
      <c r="DAA48" s="228">
        <v>0</v>
      </c>
      <c r="DAB48" s="228">
        <v>0</v>
      </c>
      <c r="DAC48" s="228">
        <v>1</v>
      </c>
      <c r="DAD48" s="228">
        <v>0</v>
      </c>
      <c r="DAE48" s="228">
        <v>0</v>
      </c>
      <c r="DAF48" s="228">
        <v>0</v>
      </c>
      <c r="DAG48" s="228">
        <v>0</v>
      </c>
      <c r="DAH48" s="228">
        <v>0</v>
      </c>
      <c r="DAI48" s="228">
        <v>0</v>
      </c>
      <c r="DAJ48" s="228">
        <v>0</v>
      </c>
      <c r="DAK48" s="228">
        <v>0</v>
      </c>
      <c r="DAL48" s="228">
        <v>0</v>
      </c>
      <c r="DAM48" s="228">
        <v>0</v>
      </c>
      <c r="DAN48" s="228">
        <v>0</v>
      </c>
      <c r="DAO48" s="228">
        <v>0</v>
      </c>
      <c r="DAP48" s="228">
        <v>0</v>
      </c>
      <c r="DAQ48" s="228">
        <v>0</v>
      </c>
      <c r="DAR48" s="228">
        <v>0</v>
      </c>
      <c r="DAS48" s="228">
        <v>1</v>
      </c>
      <c r="DAT48" s="228">
        <v>0</v>
      </c>
      <c r="DAU48" s="228">
        <v>0</v>
      </c>
      <c r="DAV48" s="228">
        <v>0</v>
      </c>
      <c r="DAW48" s="228">
        <v>0</v>
      </c>
      <c r="DAX48" s="228">
        <v>0</v>
      </c>
      <c r="DAY48" s="228">
        <v>0</v>
      </c>
      <c r="DAZ48" s="228">
        <v>0</v>
      </c>
      <c r="DBA48" s="228">
        <v>0</v>
      </c>
      <c r="DBB48" s="228">
        <v>0</v>
      </c>
      <c r="DBC48" s="228">
        <v>0</v>
      </c>
      <c r="DBD48" s="228">
        <v>0</v>
      </c>
      <c r="DBE48" s="228">
        <v>0</v>
      </c>
      <c r="DBF48" s="228">
        <v>0</v>
      </c>
      <c r="DBG48" s="228">
        <v>0</v>
      </c>
      <c r="DBH48" s="228">
        <v>0</v>
      </c>
      <c r="DBI48" s="228">
        <v>1</v>
      </c>
      <c r="DBJ48" s="228">
        <v>0</v>
      </c>
      <c r="DBK48" s="228">
        <v>0</v>
      </c>
      <c r="DBL48" s="228">
        <v>0</v>
      </c>
      <c r="DBM48" s="228">
        <v>0</v>
      </c>
      <c r="DBN48" s="228">
        <v>0</v>
      </c>
      <c r="DBO48" s="228">
        <v>0</v>
      </c>
      <c r="DBP48" s="228">
        <v>0</v>
      </c>
      <c r="DBQ48" s="228">
        <v>0</v>
      </c>
      <c r="DBR48" s="228">
        <v>0</v>
      </c>
      <c r="DBS48" s="228">
        <v>0</v>
      </c>
      <c r="DBT48" s="228">
        <v>0</v>
      </c>
      <c r="DBU48" s="228">
        <v>0</v>
      </c>
      <c r="DBV48" s="228">
        <v>0</v>
      </c>
      <c r="DBW48" s="228">
        <v>0</v>
      </c>
      <c r="DBX48" s="228">
        <v>0</v>
      </c>
      <c r="DBY48" s="228">
        <v>1</v>
      </c>
      <c r="DBZ48" s="228">
        <v>0</v>
      </c>
      <c r="DCA48" s="228">
        <v>0</v>
      </c>
      <c r="DCB48" s="228">
        <v>0</v>
      </c>
      <c r="DCC48" s="228">
        <v>0</v>
      </c>
      <c r="DCD48" s="228">
        <v>0</v>
      </c>
      <c r="DCE48" s="228">
        <v>0</v>
      </c>
      <c r="DCF48" s="228">
        <v>0</v>
      </c>
      <c r="DCG48" s="228">
        <v>0</v>
      </c>
      <c r="DCH48" s="228">
        <v>0</v>
      </c>
      <c r="DCI48" s="228">
        <v>0</v>
      </c>
      <c r="DCJ48" s="228">
        <v>0</v>
      </c>
      <c r="DCK48" s="228">
        <v>0</v>
      </c>
      <c r="DCL48" s="228">
        <v>0</v>
      </c>
      <c r="DCM48" s="228">
        <v>0</v>
      </c>
      <c r="DCN48" s="228">
        <v>0</v>
      </c>
      <c r="DCO48" s="228">
        <v>1</v>
      </c>
      <c r="DCP48" s="228">
        <v>0</v>
      </c>
      <c r="DCQ48" s="228">
        <v>0</v>
      </c>
      <c r="DCR48" s="228">
        <v>0</v>
      </c>
      <c r="DCS48" s="228">
        <v>0</v>
      </c>
      <c r="DCT48" s="228">
        <v>0</v>
      </c>
      <c r="DCU48" s="228">
        <v>0</v>
      </c>
      <c r="DCV48" s="228">
        <v>0</v>
      </c>
      <c r="DCW48" s="228">
        <v>0</v>
      </c>
      <c r="DCX48" s="228">
        <v>0</v>
      </c>
      <c r="DCY48" s="228">
        <v>0</v>
      </c>
      <c r="DCZ48" s="228">
        <v>0</v>
      </c>
      <c r="DDA48" s="228">
        <v>0</v>
      </c>
      <c r="DDB48" s="228">
        <v>0</v>
      </c>
      <c r="DDC48" s="228">
        <v>0</v>
      </c>
      <c r="DDD48" s="228">
        <v>0</v>
      </c>
      <c r="DDE48" s="228">
        <v>1</v>
      </c>
      <c r="DDF48" s="228">
        <v>0</v>
      </c>
      <c r="DDG48" s="228">
        <v>0</v>
      </c>
      <c r="DDH48" s="228">
        <v>0</v>
      </c>
      <c r="DDI48" s="228">
        <v>0</v>
      </c>
      <c r="DDJ48" s="228">
        <v>0</v>
      </c>
      <c r="DDK48" s="228">
        <v>0</v>
      </c>
      <c r="DDL48" s="228">
        <v>0</v>
      </c>
      <c r="DDM48" s="228">
        <v>0</v>
      </c>
      <c r="DDN48" s="228">
        <v>0</v>
      </c>
      <c r="DDO48" s="228">
        <v>0</v>
      </c>
      <c r="DDP48" s="228">
        <v>0</v>
      </c>
      <c r="DDQ48" s="228">
        <v>0</v>
      </c>
      <c r="DDR48" s="228">
        <v>0</v>
      </c>
      <c r="DDS48" s="228">
        <v>0</v>
      </c>
      <c r="DDT48" s="228">
        <v>0</v>
      </c>
      <c r="DDU48" s="228">
        <v>1</v>
      </c>
      <c r="DDV48" s="228">
        <v>0</v>
      </c>
      <c r="DDW48" s="228">
        <v>0</v>
      </c>
      <c r="DDX48" s="228">
        <v>0</v>
      </c>
      <c r="DDY48" s="228">
        <v>0</v>
      </c>
      <c r="DDZ48" s="228">
        <v>0</v>
      </c>
      <c r="DEA48" s="228">
        <v>0</v>
      </c>
      <c r="DEB48" s="228">
        <v>0</v>
      </c>
      <c r="DEC48" s="228">
        <v>0</v>
      </c>
      <c r="DED48" s="228">
        <v>0</v>
      </c>
      <c r="DEE48" s="228">
        <v>0</v>
      </c>
      <c r="DEF48" s="228">
        <v>0</v>
      </c>
      <c r="DEG48" s="228">
        <v>0</v>
      </c>
      <c r="DEH48" s="228">
        <v>0</v>
      </c>
      <c r="DEI48" s="228">
        <v>0</v>
      </c>
      <c r="DEJ48" s="228">
        <v>0</v>
      </c>
      <c r="DEK48" s="228">
        <v>1</v>
      </c>
      <c r="DEL48" s="228">
        <v>0</v>
      </c>
      <c r="DEM48" s="228">
        <v>0</v>
      </c>
      <c r="DEN48" s="228">
        <v>0</v>
      </c>
      <c r="DEO48" s="228">
        <v>0</v>
      </c>
      <c r="DEP48" s="228">
        <v>0</v>
      </c>
      <c r="DEQ48" s="228">
        <v>0</v>
      </c>
      <c r="DER48" s="228">
        <v>0</v>
      </c>
      <c r="DES48" s="228">
        <v>0</v>
      </c>
      <c r="DET48" s="228">
        <v>0</v>
      </c>
      <c r="DEU48" s="228">
        <v>0</v>
      </c>
      <c r="DEV48" s="228">
        <v>0</v>
      </c>
      <c r="DEW48" s="228">
        <v>0</v>
      </c>
      <c r="DEX48" s="228">
        <v>0</v>
      </c>
      <c r="DEY48" s="228">
        <v>0</v>
      </c>
      <c r="DEZ48" s="228">
        <v>0</v>
      </c>
      <c r="DFA48" s="228">
        <v>1</v>
      </c>
      <c r="DFB48" s="228">
        <v>0</v>
      </c>
      <c r="DFC48" s="228">
        <v>0</v>
      </c>
      <c r="DFD48" s="228">
        <v>0</v>
      </c>
      <c r="DFE48" s="228">
        <v>0</v>
      </c>
      <c r="DFF48" s="228">
        <v>0</v>
      </c>
      <c r="DFG48" s="228">
        <v>0</v>
      </c>
      <c r="DFH48" s="228">
        <v>0</v>
      </c>
      <c r="DFI48" s="228">
        <v>0</v>
      </c>
      <c r="DFJ48" s="228">
        <v>0</v>
      </c>
      <c r="DFK48" s="228">
        <v>0</v>
      </c>
      <c r="DFL48" s="228">
        <v>0</v>
      </c>
      <c r="DFM48" s="228">
        <v>0</v>
      </c>
      <c r="DFN48" s="228">
        <v>0</v>
      </c>
      <c r="DFO48" s="228">
        <v>0</v>
      </c>
      <c r="DFP48" s="228">
        <v>0</v>
      </c>
      <c r="DFQ48" s="228">
        <v>1</v>
      </c>
      <c r="DFR48" s="228">
        <v>0</v>
      </c>
      <c r="DFS48" s="228">
        <v>0</v>
      </c>
      <c r="DFT48" s="228">
        <v>0</v>
      </c>
      <c r="DFU48" s="228">
        <v>0</v>
      </c>
      <c r="DFV48" s="228">
        <v>0</v>
      </c>
      <c r="DFW48" s="228">
        <v>0</v>
      </c>
      <c r="DFX48" s="228">
        <v>0</v>
      </c>
      <c r="DFY48" s="228">
        <v>0</v>
      </c>
      <c r="DFZ48" s="228">
        <v>0</v>
      </c>
      <c r="DGA48" s="228">
        <v>0</v>
      </c>
      <c r="DGB48" s="228">
        <v>0</v>
      </c>
      <c r="DGC48" s="228">
        <v>0</v>
      </c>
      <c r="DGD48" s="228">
        <v>0</v>
      </c>
      <c r="DGE48" s="228">
        <v>0</v>
      </c>
      <c r="DGF48" s="228">
        <v>0</v>
      </c>
      <c r="DGG48" s="228">
        <v>1</v>
      </c>
      <c r="DGH48" s="228">
        <v>0</v>
      </c>
      <c r="DGI48" s="228">
        <v>0</v>
      </c>
      <c r="DGJ48" s="228">
        <v>0</v>
      </c>
      <c r="DGK48" s="228">
        <v>0</v>
      </c>
      <c r="DGL48" s="228">
        <v>0</v>
      </c>
      <c r="DGM48" s="228">
        <v>0</v>
      </c>
      <c r="DGN48" s="228">
        <v>0</v>
      </c>
      <c r="DGO48" s="228">
        <v>0</v>
      </c>
      <c r="DGP48" s="228">
        <v>0</v>
      </c>
      <c r="DGQ48" s="228">
        <v>0</v>
      </c>
      <c r="DGR48" s="228">
        <v>0</v>
      </c>
      <c r="DGS48" s="228">
        <v>0</v>
      </c>
      <c r="DGT48" s="228">
        <v>0</v>
      </c>
      <c r="DGU48" s="228">
        <v>0</v>
      </c>
      <c r="DGV48" s="228">
        <v>0</v>
      </c>
      <c r="DGW48" s="228">
        <v>1</v>
      </c>
      <c r="DGX48" s="228">
        <v>0</v>
      </c>
      <c r="DGY48" s="228">
        <v>0</v>
      </c>
      <c r="DGZ48" s="228">
        <v>0</v>
      </c>
      <c r="DHA48" s="228">
        <v>0</v>
      </c>
      <c r="DHB48" s="228">
        <v>0</v>
      </c>
      <c r="DHC48" s="228">
        <v>0</v>
      </c>
      <c r="DHD48" s="228">
        <v>0</v>
      </c>
      <c r="DHE48" s="228">
        <v>0</v>
      </c>
      <c r="DHF48" s="228">
        <v>0</v>
      </c>
      <c r="DHG48" s="228">
        <v>0</v>
      </c>
      <c r="DHH48" s="228">
        <v>0</v>
      </c>
      <c r="DHI48" s="228">
        <v>0</v>
      </c>
      <c r="DHJ48" s="228">
        <v>0</v>
      </c>
      <c r="DHK48" s="228">
        <v>0</v>
      </c>
      <c r="DHL48" s="228">
        <v>0</v>
      </c>
      <c r="DHM48" s="228">
        <v>1</v>
      </c>
      <c r="DHN48" s="228">
        <v>0</v>
      </c>
      <c r="DHO48" s="228">
        <v>0</v>
      </c>
      <c r="DHP48" s="228">
        <v>0</v>
      </c>
      <c r="DHQ48" s="228">
        <v>0</v>
      </c>
      <c r="DHR48" s="228">
        <v>0</v>
      </c>
      <c r="DHS48" s="228">
        <v>0</v>
      </c>
      <c r="DHT48" s="228">
        <v>0</v>
      </c>
      <c r="DHU48" s="228">
        <v>0</v>
      </c>
      <c r="DHV48" s="228">
        <v>0</v>
      </c>
      <c r="DHW48" s="228">
        <v>0</v>
      </c>
      <c r="DHX48" s="228">
        <v>0</v>
      </c>
      <c r="DHY48" s="228">
        <v>0</v>
      </c>
      <c r="DHZ48" s="228">
        <v>0</v>
      </c>
      <c r="DIA48" s="228">
        <v>0</v>
      </c>
      <c r="DIB48" s="228">
        <v>0</v>
      </c>
      <c r="DIC48" s="228">
        <v>1</v>
      </c>
      <c r="DID48" s="228">
        <v>0</v>
      </c>
      <c r="DIE48" s="228">
        <v>0</v>
      </c>
      <c r="DIF48" s="228">
        <v>0</v>
      </c>
      <c r="DIG48" s="228">
        <v>0</v>
      </c>
      <c r="DIH48" s="228">
        <v>0</v>
      </c>
      <c r="DII48" s="228">
        <v>0</v>
      </c>
      <c r="DIJ48" s="228">
        <v>0</v>
      </c>
      <c r="DIK48" s="228">
        <v>0</v>
      </c>
      <c r="DIL48" s="228">
        <v>0</v>
      </c>
      <c r="DIM48" s="228">
        <v>0</v>
      </c>
      <c r="DIN48" s="228">
        <v>0</v>
      </c>
      <c r="DIO48" s="228">
        <v>0</v>
      </c>
      <c r="DIP48" s="228">
        <v>0</v>
      </c>
      <c r="DIQ48" s="228">
        <v>0</v>
      </c>
      <c r="DIR48" s="228">
        <v>0</v>
      </c>
      <c r="DIS48" s="228">
        <v>1</v>
      </c>
      <c r="DIT48" s="228">
        <v>0</v>
      </c>
      <c r="DIU48" s="228">
        <v>0</v>
      </c>
      <c r="DIV48" s="228">
        <v>0</v>
      </c>
      <c r="DIW48" s="228">
        <v>0</v>
      </c>
      <c r="DIX48" s="228">
        <v>0</v>
      </c>
      <c r="DIY48" s="228">
        <v>0</v>
      </c>
      <c r="DIZ48" s="228">
        <v>0</v>
      </c>
      <c r="DJA48" s="228">
        <v>0</v>
      </c>
      <c r="DJB48" s="228">
        <v>0</v>
      </c>
      <c r="DJC48" s="228">
        <v>0</v>
      </c>
      <c r="DJD48" s="228">
        <v>0</v>
      </c>
      <c r="DJE48" s="228">
        <v>0</v>
      </c>
      <c r="DJF48" s="228">
        <v>0</v>
      </c>
      <c r="DJG48" s="228">
        <v>0</v>
      </c>
      <c r="DJH48" s="228">
        <v>0</v>
      </c>
      <c r="DJI48" s="228">
        <v>1</v>
      </c>
      <c r="DJJ48" s="228">
        <v>0</v>
      </c>
      <c r="DJK48" s="228">
        <v>0</v>
      </c>
      <c r="DJL48" s="228">
        <v>0</v>
      </c>
      <c r="DJM48" s="228">
        <v>0</v>
      </c>
      <c r="DJN48" s="228">
        <v>0</v>
      </c>
      <c r="DJO48" s="228">
        <v>0</v>
      </c>
      <c r="DJP48" s="228">
        <v>0</v>
      </c>
      <c r="DJQ48" s="228">
        <v>0</v>
      </c>
      <c r="DJR48" s="228">
        <v>0</v>
      </c>
      <c r="DJS48" s="228">
        <v>0</v>
      </c>
      <c r="DJT48" s="228">
        <v>0</v>
      </c>
      <c r="DJU48" s="228">
        <v>0</v>
      </c>
      <c r="DJV48" s="228">
        <v>0</v>
      </c>
      <c r="DJW48" s="228">
        <v>0</v>
      </c>
      <c r="DJX48" s="228">
        <v>0</v>
      </c>
      <c r="DJY48" s="228">
        <v>1</v>
      </c>
      <c r="DJZ48" s="228">
        <v>0</v>
      </c>
      <c r="DKA48" s="228">
        <v>0</v>
      </c>
      <c r="DKB48" s="228">
        <v>0</v>
      </c>
      <c r="DKC48" s="228">
        <v>0</v>
      </c>
      <c r="DKD48" s="228">
        <v>0</v>
      </c>
      <c r="DKE48" s="228">
        <v>0</v>
      </c>
      <c r="DKF48" s="228">
        <v>0</v>
      </c>
      <c r="DKG48" s="228">
        <v>0</v>
      </c>
      <c r="DKH48" s="228">
        <v>0</v>
      </c>
      <c r="DKI48" s="228">
        <v>0</v>
      </c>
      <c r="DKJ48" s="228">
        <v>0</v>
      </c>
      <c r="DKK48" s="228">
        <v>0</v>
      </c>
      <c r="DKL48" s="228">
        <v>0</v>
      </c>
      <c r="DKM48" s="228">
        <v>0</v>
      </c>
      <c r="DKN48" s="228">
        <v>0</v>
      </c>
      <c r="DKO48" s="228">
        <v>1</v>
      </c>
      <c r="DKP48" s="228">
        <v>0</v>
      </c>
      <c r="DKQ48" s="228">
        <v>0</v>
      </c>
      <c r="DKR48" s="228">
        <v>0</v>
      </c>
      <c r="DKS48" s="228">
        <v>0</v>
      </c>
      <c r="DKT48" s="228">
        <v>0</v>
      </c>
      <c r="DKU48" s="228">
        <v>0</v>
      </c>
      <c r="DKV48" s="228">
        <v>0</v>
      </c>
      <c r="DKW48" s="228">
        <v>0</v>
      </c>
      <c r="DKX48" s="228">
        <v>0</v>
      </c>
      <c r="DKY48" s="228">
        <v>0</v>
      </c>
      <c r="DKZ48" s="228">
        <v>0</v>
      </c>
      <c r="DLA48" s="228">
        <v>0</v>
      </c>
      <c r="DLB48" s="228">
        <v>0</v>
      </c>
      <c r="DLC48" s="228">
        <v>0</v>
      </c>
      <c r="DLD48" s="228">
        <v>0</v>
      </c>
      <c r="DLE48" s="228">
        <v>1</v>
      </c>
      <c r="DLF48" s="228">
        <v>0</v>
      </c>
      <c r="DLG48" s="228">
        <v>0</v>
      </c>
      <c r="DLH48" s="228">
        <v>0</v>
      </c>
      <c r="DLI48" s="228">
        <v>0</v>
      </c>
      <c r="DLJ48" s="228">
        <v>0</v>
      </c>
      <c r="DLK48" s="228">
        <v>0</v>
      </c>
      <c r="DLL48" s="228">
        <v>0</v>
      </c>
      <c r="DLM48" s="228">
        <v>0</v>
      </c>
      <c r="DLN48" s="228">
        <v>0</v>
      </c>
      <c r="DLO48" s="228">
        <v>0</v>
      </c>
      <c r="DLP48" s="228">
        <v>0</v>
      </c>
      <c r="DLQ48" s="228">
        <v>0</v>
      </c>
      <c r="DLR48" s="228">
        <v>0</v>
      </c>
      <c r="DLS48" s="228">
        <v>0</v>
      </c>
      <c r="DLT48" s="228">
        <v>0</v>
      </c>
      <c r="DLU48" s="228">
        <v>1</v>
      </c>
      <c r="DLV48" s="228">
        <v>0</v>
      </c>
      <c r="DLW48" s="228">
        <v>0</v>
      </c>
      <c r="DLX48" s="228">
        <v>0</v>
      </c>
      <c r="DLY48" s="228">
        <v>0</v>
      </c>
      <c r="DLZ48" s="228">
        <v>0</v>
      </c>
      <c r="DMA48" s="228">
        <v>0</v>
      </c>
      <c r="DMB48" s="228">
        <v>0</v>
      </c>
      <c r="DMC48" s="228">
        <v>0</v>
      </c>
      <c r="DMD48" s="228">
        <v>0</v>
      </c>
      <c r="DME48" s="228">
        <v>0</v>
      </c>
      <c r="DMF48" s="228">
        <v>0</v>
      </c>
      <c r="DMG48" s="228">
        <v>0</v>
      </c>
      <c r="DMH48" s="228">
        <v>0</v>
      </c>
      <c r="DMI48" s="228">
        <v>0</v>
      </c>
      <c r="DMJ48" s="228">
        <v>0</v>
      </c>
      <c r="DMK48" s="228">
        <v>1</v>
      </c>
      <c r="DML48" s="228">
        <v>0</v>
      </c>
      <c r="DMM48" s="228">
        <v>0</v>
      </c>
      <c r="DMN48" s="228">
        <v>0</v>
      </c>
      <c r="DMO48" s="228">
        <v>0</v>
      </c>
      <c r="DMP48" s="228">
        <v>0</v>
      </c>
      <c r="DMQ48" s="228">
        <v>0</v>
      </c>
      <c r="DMR48" s="228">
        <v>0</v>
      </c>
      <c r="DMS48" s="228">
        <v>0</v>
      </c>
      <c r="DMT48" s="228">
        <v>0</v>
      </c>
      <c r="DMU48" s="228">
        <v>0</v>
      </c>
      <c r="DMV48" s="228">
        <v>0</v>
      </c>
      <c r="DMW48" s="228">
        <v>0</v>
      </c>
      <c r="DMX48" s="228">
        <v>0</v>
      </c>
      <c r="DMY48" s="228">
        <v>0</v>
      </c>
      <c r="DMZ48" s="228">
        <v>0</v>
      </c>
      <c r="DNA48" s="228">
        <v>1</v>
      </c>
      <c r="DNB48" s="228">
        <v>0</v>
      </c>
      <c r="DNC48" s="228">
        <v>0</v>
      </c>
      <c r="DND48" s="228">
        <v>0</v>
      </c>
      <c r="DNE48" s="228">
        <v>0</v>
      </c>
      <c r="DNF48" s="228">
        <v>0</v>
      </c>
      <c r="DNG48" s="228">
        <v>0</v>
      </c>
      <c r="DNH48" s="228">
        <v>0</v>
      </c>
      <c r="DNI48" s="228">
        <v>0</v>
      </c>
      <c r="DNJ48" s="228">
        <v>0</v>
      </c>
      <c r="DNK48" s="228">
        <v>0</v>
      </c>
      <c r="DNL48" s="228">
        <v>0</v>
      </c>
      <c r="DNM48" s="228">
        <v>0</v>
      </c>
      <c r="DNN48" s="228">
        <v>0</v>
      </c>
      <c r="DNO48" s="228">
        <v>0</v>
      </c>
      <c r="DNP48" s="228">
        <v>0</v>
      </c>
      <c r="DNQ48" s="228">
        <v>1</v>
      </c>
      <c r="DNR48" s="228">
        <v>0</v>
      </c>
      <c r="DNS48" s="228">
        <v>0</v>
      </c>
      <c r="DNT48" s="228">
        <v>0</v>
      </c>
      <c r="DNU48" s="228">
        <v>0</v>
      </c>
      <c r="DNV48" s="228">
        <v>0</v>
      </c>
      <c r="DNW48" s="228">
        <v>0</v>
      </c>
      <c r="DNX48" s="228">
        <v>0</v>
      </c>
      <c r="DNY48" s="228">
        <v>0</v>
      </c>
      <c r="DNZ48" s="228">
        <v>0</v>
      </c>
      <c r="DOA48" s="228">
        <v>0</v>
      </c>
      <c r="DOB48" s="228">
        <v>0</v>
      </c>
      <c r="DOC48" s="228">
        <v>0</v>
      </c>
      <c r="DOD48" s="228">
        <v>0</v>
      </c>
      <c r="DOE48" s="228">
        <v>0</v>
      </c>
      <c r="DOF48" s="228">
        <v>0</v>
      </c>
      <c r="DOG48" s="228">
        <v>1</v>
      </c>
      <c r="DOH48" s="228">
        <v>0</v>
      </c>
      <c r="DOI48" s="228">
        <v>0</v>
      </c>
      <c r="DOJ48" s="228">
        <v>0</v>
      </c>
      <c r="DOK48" s="228">
        <v>0</v>
      </c>
      <c r="DOL48" s="228">
        <v>0</v>
      </c>
      <c r="DOM48" s="228">
        <v>0</v>
      </c>
      <c r="DON48" s="228">
        <v>0</v>
      </c>
      <c r="DOO48" s="228">
        <v>0</v>
      </c>
      <c r="DOP48" s="228">
        <v>0</v>
      </c>
      <c r="DOQ48" s="228">
        <v>0</v>
      </c>
      <c r="DOR48" s="228">
        <v>0</v>
      </c>
      <c r="DOS48" s="228">
        <v>0</v>
      </c>
      <c r="DOT48" s="228">
        <v>0</v>
      </c>
      <c r="DOU48" s="228">
        <v>0</v>
      </c>
      <c r="DOV48" s="228">
        <v>0</v>
      </c>
      <c r="DOW48" s="228">
        <v>1</v>
      </c>
      <c r="DOX48" s="228">
        <v>0</v>
      </c>
      <c r="DOY48" s="228">
        <v>0</v>
      </c>
      <c r="DOZ48" s="228">
        <v>0</v>
      </c>
      <c r="DPA48" s="228">
        <v>0</v>
      </c>
      <c r="DPB48" s="228">
        <v>0</v>
      </c>
      <c r="DPC48" s="228">
        <v>0</v>
      </c>
      <c r="DPD48" s="228">
        <v>0</v>
      </c>
      <c r="DPE48" s="228">
        <v>0</v>
      </c>
      <c r="DPF48" s="228">
        <v>0</v>
      </c>
      <c r="DPG48" s="228">
        <v>0</v>
      </c>
      <c r="DPH48" s="228">
        <v>0</v>
      </c>
      <c r="DPI48" s="228">
        <v>0</v>
      </c>
      <c r="DPJ48" s="228">
        <v>0</v>
      </c>
      <c r="DPK48" s="228">
        <v>0</v>
      </c>
      <c r="DPL48" s="228">
        <v>0</v>
      </c>
      <c r="DPM48" s="228">
        <v>1</v>
      </c>
      <c r="DPN48" s="228">
        <v>0</v>
      </c>
      <c r="DPO48" s="228">
        <v>0</v>
      </c>
      <c r="DPP48" s="228">
        <v>0</v>
      </c>
      <c r="DPQ48" s="228">
        <v>0</v>
      </c>
      <c r="DPR48" s="228">
        <v>0</v>
      </c>
      <c r="DPS48" s="228">
        <v>0</v>
      </c>
      <c r="DPT48" s="228">
        <v>0</v>
      </c>
      <c r="DPU48" s="228">
        <v>0</v>
      </c>
      <c r="DPV48" s="228">
        <v>0</v>
      </c>
      <c r="DPW48" s="228">
        <v>0</v>
      </c>
      <c r="DPX48" s="228">
        <v>0</v>
      </c>
      <c r="DPY48" s="228">
        <v>0</v>
      </c>
      <c r="DPZ48" s="228">
        <v>0</v>
      </c>
      <c r="DQA48" s="228">
        <v>0</v>
      </c>
      <c r="DQB48" s="228">
        <v>0</v>
      </c>
      <c r="DQC48" s="228">
        <v>1</v>
      </c>
      <c r="DQD48" s="228">
        <v>0</v>
      </c>
      <c r="DQE48" s="228">
        <v>0</v>
      </c>
      <c r="DQF48" s="228">
        <v>0</v>
      </c>
      <c r="DQG48" s="228">
        <v>0</v>
      </c>
      <c r="DQH48" s="228">
        <v>0</v>
      </c>
      <c r="DQI48" s="228">
        <v>0</v>
      </c>
      <c r="DQJ48" s="228">
        <v>0</v>
      </c>
      <c r="DQK48" s="228">
        <v>0</v>
      </c>
      <c r="DQL48" s="228">
        <v>0</v>
      </c>
      <c r="DQM48" s="228">
        <v>0</v>
      </c>
      <c r="DQN48" s="228">
        <v>0</v>
      </c>
      <c r="DQO48" s="228">
        <v>0</v>
      </c>
      <c r="DQP48" s="228">
        <v>0</v>
      </c>
      <c r="DQQ48" s="228">
        <v>0</v>
      </c>
      <c r="DQR48" s="228">
        <v>0</v>
      </c>
      <c r="DQS48" s="228">
        <v>1</v>
      </c>
      <c r="DQT48" s="228">
        <v>0</v>
      </c>
      <c r="DQU48" s="228">
        <v>0</v>
      </c>
      <c r="DQV48" s="228">
        <v>0</v>
      </c>
      <c r="DQW48" s="228">
        <v>0</v>
      </c>
      <c r="DQX48" s="228">
        <v>0</v>
      </c>
      <c r="DQY48" s="228">
        <v>0</v>
      </c>
      <c r="DQZ48" s="228">
        <v>0</v>
      </c>
      <c r="DRA48" s="228">
        <v>0</v>
      </c>
      <c r="DRB48" s="228">
        <v>0</v>
      </c>
      <c r="DRC48" s="228">
        <v>0</v>
      </c>
      <c r="DRD48" s="228">
        <v>0</v>
      </c>
      <c r="DRE48" s="228">
        <v>0</v>
      </c>
      <c r="DRF48" s="228">
        <v>0</v>
      </c>
      <c r="DRG48" s="228">
        <v>0</v>
      </c>
      <c r="DRH48" s="228">
        <v>0</v>
      </c>
      <c r="DRI48" s="228">
        <v>1</v>
      </c>
      <c r="DRJ48" s="228">
        <v>0</v>
      </c>
      <c r="DRK48" s="228">
        <v>0</v>
      </c>
      <c r="DRL48" s="228">
        <v>0</v>
      </c>
      <c r="DRM48" s="228">
        <v>0</v>
      </c>
      <c r="DRN48" s="228">
        <v>0</v>
      </c>
      <c r="DRO48" s="228">
        <v>0</v>
      </c>
      <c r="DRP48" s="228">
        <v>0</v>
      </c>
      <c r="DRQ48" s="228">
        <v>0</v>
      </c>
      <c r="DRR48" s="228">
        <v>0</v>
      </c>
      <c r="DRS48" s="228">
        <v>0</v>
      </c>
      <c r="DRT48" s="228">
        <v>0</v>
      </c>
      <c r="DRU48" s="228">
        <v>0</v>
      </c>
      <c r="DRV48" s="228">
        <v>0</v>
      </c>
      <c r="DRW48" s="228">
        <v>0</v>
      </c>
      <c r="DRX48" s="228">
        <v>0</v>
      </c>
      <c r="DRY48" s="228">
        <v>1</v>
      </c>
      <c r="DRZ48" s="228">
        <v>0</v>
      </c>
      <c r="DSA48" s="228">
        <v>0</v>
      </c>
      <c r="DSB48" s="228">
        <v>0</v>
      </c>
      <c r="DSC48" s="228">
        <v>0</v>
      </c>
      <c r="DSD48" s="228">
        <v>0</v>
      </c>
      <c r="DSE48" s="228">
        <v>0</v>
      </c>
      <c r="DSF48" s="228">
        <v>0</v>
      </c>
      <c r="DSG48" s="228">
        <v>0</v>
      </c>
      <c r="DSH48" s="228">
        <v>0</v>
      </c>
      <c r="DSI48" s="228">
        <v>0</v>
      </c>
      <c r="DSJ48" s="228">
        <v>0</v>
      </c>
      <c r="DSK48" s="228">
        <v>0</v>
      </c>
      <c r="DSL48" s="228">
        <v>0</v>
      </c>
      <c r="DSM48" s="228">
        <v>0</v>
      </c>
      <c r="DSN48" s="228">
        <v>0</v>
      </c>
      <c r="DSO48" s="228">
        <v>1</v>
      </c>
      <c r="DSP48" s="228">
        <v>0</v>
      </c>
      <c r="DSQ48" s="228">
        <v>0</v>
      </c>
      <c r="DSR48" s="228">
        <v>0</v>
      </c>
      <c r="DSS48" s="228">
        <v>0</v>
      </c>
      <c r="DST48" s="228">
        <v>0</v>
      </c>
      <c r="DSU48" s="228">
        <v>0</v>
      </c>
      <c r="DSV48" s="228">
        <v>0</v>
      </c>
      <c r="DSW48" s="228">
        <v>0</v>
      </c>
      <c r="DSX48" s="228">
        <v>0</v>
      </c>
      <c r="DSY48" s="228">
        <v>0</v>
      </c>
      <c r="DSZ48" s="228">
        <v>0</v>
      </c>
      <c r="DTA48" s="228">
        <v>0</v>
      </c>
      <c r="DTB48" s="228">
        <v>0</v>
      </c>
      <c r="DTC48" s="228">
        <v>0</v>
      </c>
      <c r="DTD48" s="228">
        <v>0</v>
      </c>
      <c r="DTE48" s="228">
        <v>1</v>
      </c>
      <c r="DTF48" s="228">
        <v>0</v>
      </c>
      <c r="DTG48" s="228">
        <v>0</v>
      </c>
      <c r="DTH48" s="228">
        <v>0</v>
      </c>
      <c r="DTI48" s="228">
        <v>0</v>
      </c>
      <c r="DTJ48" s="228">
        <v>0</v>
      </c>
      <c r="DTK48" s="228">
        <v>0</v>
      </c>
      <c r="DTL48" s="228">
        <v>0</v>
      </c>
      <c r="DTM48" s="228">
        <v>0</v>
      </c>
      <c r="DTN48" s="228">
        <v>0</v>
      </c>
      <c r="DTO48" s="228">
        <v>0</v>
      </c>
      <c r="DTP48" s="228">
        <v>0</v>
      </c>
      <c r="DTQ48" s="228">
        <v>0</v>
      </c>
      <c r="DTR48" s="228">
        <v>0</v>
      </c>
      <c r="DTS48" s="228">
        <v>0</v>
      </c>
      <c r="DTT48" s="228">
        <v>0</v>
      </c>
      <c r="DTU48" s="228">
        <v>1</v>
      </c>
      <c r="DTV48" s="228">
        <v>0</v>
      </c>
      <c r="DTW48" s="228">
        <v>0</v>
      </c>
      <c r="DTX48" s="228">
        <v>0</v>
      </c>
      <c r="DTY48" s="228">
        <v>0</v>
      </c>
      <c r="DTZ48" s="228">
        <v>0</v>
      </c>
      <c r="DUA48" s="228">
        <v>0</v>
      </c>
      <c r="DUB48" s="228">
        <v>0</v>
      </c>
      <c r="DUC48" s="228">
        <v>0</v>
      </c>
      <c r="DUD48" s="228">
        <v>0</v>
      </c>
      <c r="DUE48" s="228">
        <v>0</v>
      </c>
      <c r="DUF48" s="228">
        <v>0</v>
      </c>
      <c r="DUG48" s="228">
        <v>0</v>
      </c>
      <c r="DUH48" s="228">
        <v>0</v>
      </c>
      <c r="DUI48" s="228">
        <v>0</v>
      </c>
      <c r="DUJ48" s="228">
        <v>0</v>
      </c>
      <c r="DUK48" s="228">
        <v>1</v>
      </c>
      <c r="DUL48" s="228">
        <v>0</v>
      </c>
      <c r="DUM48" s="228">
        <v>0</v>
      </c>
      <c r="DUN48" s="228">
        <v>0</v>
      </c>
      <c r="DUO48" s="228">
        <v>0</v>
      </c>
      <c r="DUP48" s="228">
        <v>0</v>
      </c>
      <c r="DUQ48" s="228">
        <v>0</v>
      </c>
      <c r="DUR48" s="228">
        <v>0</v>
      </c>
      <c r="DUS48" s="228">
        <v>0</v>
      </c>
      <c r="DUT48" s="228">
        <v>0</v>
      </c>
      <c r="DUU48" s="228">
        <v>0</v>
      </c>
      <c r="DUV48" s="228">
        <v>0</v>
      </c>
      <c r="DUW48" s="228">
        <v>0</v>
      </c>
      <c r="DUX48" s="228">
        <v>0</v>
      </c>
      <c r="DUY48" s="228">
        <v>0</v>
      </c>
      <c r="DUZ48" s="228">
        <v>0</v>
      </c>
      <c r="DVA48" s="228">
        <v>1</v>
      </c>
      <c r="DVB48" s="228">
        <v>0</v>
      </c>
      <c r="DVC48" s="228">
        <v>0</v>
      </c>
      <c r="DVD48" s="228">
        <v>0</v>
      </c>
      <c r="DVE48" s="228">
        <v>0</v>
      </c>
      <c r="DVF48" s="228">
        <v>0</v>
      </c>
      <c r="DVG48" s="228">
        <v>0</v>
      </c>
      <c r="DVH48" s="228">
        <v>0</v>
      </c>
      <c r="DVI48" s="228">
        <v>0</v>
      </c>
      <c r="DVJ48" s="228">
        <v>0</v>
      </c>
      <c r="DVK48" s="228">
        <v>0</v>
      </c>
      <c r="DVL48" s="228">
        <v>0</v>
      </c>
      <c r="DVM48" s="228">
        <v>0</v>
      </c>
      <c r="DVN48" s="228">
        <v>0</v>
      </c>
      <c r="DVO48" s="228">
        <v>0</v>
      </c>
      <c r="DVP48" s="228">
        <v>0</v>
      </c>
      <c r="DVQ48" s="228">
        <v>1</v>
      </c>
      <c r="DVR48" s="228">
        <v>0</v>
      </c>
      <c r="DVS48" s="228">
        <v>0</v>
      </c>
      <c r="DVT48" s="228">
        <v>0</v>
      </c>
      <c r="DVU48" s="228">
        <v>0</v>
      </c>
      <c r="DVV48" s="228">
        <v>0</v>
      </c>
      <c r="DVW48" s="228">
        <v>0</v>
      </c>
      <c r="DVX48" s="228">
        <v>0</v>
      </c>
      <c r="DVY48" s="228">
        <v>0</v>
      </c>
      <c r="DVZ48" s="228">
        <v>0</v>
      </c>
      <c r="DWA48" s="228">
        <v>0</v>
      </c>
      <c r="DWB48" s="228">
        <v>0</v>
      </c>
      <c r="DWC48" s="228">
        <v>0</v>
      </c>
      <c r="DWD48" s="228">
        <v>0</v>
      </c>
      <c r="DWE48" s="228">
        <v>0</v>
      </c>
      <c r="DWF48" s="228">
        <v>0</v>
      </c>
      <c r="DWG48" s="228">
        <v>1</v>
      </c>
      <c r="DWH48" s="228">
        <v>0</v>
      </c>
      <c r="DWI48" s="228">
        <v>0</v>
      </c>
      <c r="DWJ48" s="228">
        <v>0</v>
      </c>
      <c r="DWK48" s="228">
        <v>0</v>
      </c>
      <c r="DWL48" s="228">
        <v>0</v>
      </c>
      <c r="DWM48" s="228">
        <v>0</v>
      </c>
      <c r="DWN48" s="228">
        <v>0</v>
      </c>
      <c r="DWO48" s="228">
        <v>0</v>
      </c>
      <c r="DWP48" s="228">
        <v>0</v>
      </c>
      <c r="DWQ48" s="228">
        <v>0</v>
      </c>
      <c r="DWR48" s="228">
        <v>0</v>
      </c>
      <c r="DWS48" s="228">
        <v>0</v>
      </c>
      <c r="DWT48" s="228">
        <v>0</v>
      </c>
      <c r="DWU48" s="228">
        <v>0</v>
      </c>
      <c r="DWV48" s="228">
        <v>0</v>
      </c>
      <c r="DWW48" s="228">
        <v>1</v>
      </c>
      <c r="DWX48" s="228">
        <v>0</v>
      </c>
      <c r="DWY48" s="228">
        <v>0</v>
      </c>
      <c r="DWZ48" s="228">
        <v>0</v>
      </c>
      <c r="DXA48" s="228">
        <v>0</v>
      </c>
      <c r="DXB48" s="228">
        <v>0</v>
      </c>
      <c r="DXC48" s="228">
        <v>0</v>
      </c>
      <c r="DXD48" s="228">
        <v>0</v>
      </c>
      <c r="DXE48" s="228">
        <v>0</v>
      </c>
      <c r="DXF48" s="228">
        <v>0</v>
      </c>
      <c r="DXG48" s="228">
        <v>0</v>
      </c>
      <c r="DXH48" s="228">
        <v>0</v>
      </c>
      <c r="DXI48" s="228">
        <v>0</v>
      </c>
      <c r="DXJ48" s="228">
        <v>0</v>
      </c>
      <c r="DXK48" s="228">
        <v>0</v>
      </c>
      <c r="DXL48" s="228">
        <v>0</v>
      </c>
      <c r="DXM48" s="228">
        <v>1</v>
      </c>
      <c r="DXN48" s="228">
        <v>0</v>
      </c>
      <c r="DXO48" s="228">
        <v>0</v>
      </c>
      <c r="DXP48" s="228">
        <v>0</v>
      </c>
      <c r="DXQ48" s="228">
        <v>0</v>
      </c>
      <c r="DXR48" s="228">
        <v>0</v>
      </c>
      <c r="DXS48" s="228">
        <v>0</v>
      </c>
      <c r="DXT48" s="228">
        <v>0</v>
      </c>
      <c r="DXU48" s="228">
        <v>0</v>
      </c>
      <c r="DXV48" s="228">
        <v>0</v>
      </c>
      <c r="DXW48" s="228">
        <v>0</v>
      </c>
      <c r="DXX48" s="228">
        <v>0</v>
      </c>
      <c r="DXY48" s="228">
        <v>0</v>
      </c>
      <c r="DXZ48" s="228">
        <v>0</v>
      </c>
      <c r="DYA48" s="228">
        <v>0</v>
      </c>
      <c r="DYB48" s="228">
        <v>0</v>
      </c>
      <c r="DYC48" s="228">
        <v>1</v>
      </c>
      <c r="DYD48" s="228">
        <v>0</v>
      </c>
      <c r="DYE48" s="228">
        <v>0</v>
      </c>
      <c r="DYF48" s="228">
        <v>0</v>
      </c>
      <c r="DYG48" s="228">
        <v>0</v>
      </c>
      <c r="DYH48" s="228">
        <v>0</v>
      </c>
      <c r="DYI48" s="228">
        <v>0</v>
      </c>
      <c r="DYJ48" s="228">
        <v>0</v>
      </c>
      <c r="DYK48" s="228">
        <v>0</v>
      </c>
      <c r="DYL48" s="228">
        <v>0</v>
      </c>
      <c r="DYM48" s="228">
        <v>0</v>
      </c>
      <c r="DYN48" s="228">
        <v>0</v>
      </c>
      <c r="DYO48" s="228">
        <v>0</v>
      </c>
      <c r="DYP48" s="228">
        <v>0</v>
      </c>
      <c r="DYQ48" s="228">
        <v>0</v>
      </c>
      <c r="DYR48" s="228">
        <v>0</v>
      </c>
      <c r="DYS48" s="228">
        <v>1</v>
      </c>
      <c r="DYT48" s="228">
        <v>0</v>
      </c>
      <c r="DYU48" s="228">
        <v>0</v>
      </c>
      <c r="DYV48" s="228">
        <v>0</v>
      </c>
      <c r="DYW48" s="228">
        <v>0</v>
      </c>
      <c r="DYX48" s="228">
        <v>0</v>
      </c>
      <c r="DYY48" s="228">
        <v>0</v>
      </c>
      <c r="DYZ48" s="228">
        <v>0</v>
      </c>
      <c r="DZA48" s="228">
        <v>0</v>
      </c>
      <c r="DZB48" s="228">
        <v>0</v>
      </c>
      <c r="DZC48" s="228">
        <v>0</v>
      </c>
      <c r="DZD48" s="228">
        <v>0</v>
      </c>
      <c r="DZE48" s="228">
        <v>0</v>
      </c>
      <c r="DZF48" s="228">
        <v>0</v>
      </c>
      <c r="DZG48" s="228">
        <v>0</v>
      </c>
      <c r="DZH48" s="228">
        <v>0</v>
      </c>
      <c r="DZI48" s="228">
        <v>1</v>
      </c>
      <c r="DZJ48" s="228">
        <v>0</v>
      </c>
      <c r="DZK48" s="228">
        <v>0</v>
      </c>
      <c r="DZL48" s="228">
        <v>0</v>
      </c>
      <c r="DZM48" s="228">
        <v>0</v>
      </c>
      <c r="DZN48" s="228">
        <v>0</v>
      </c>
      <c r="DZO48" s="228">
        <v>0</v>
      </c>
      <c r="DZP48" s="228">
        <v>0</v>
      </c>
      <c r="DZQ48" s="228">
        <v>0</v>
      </c>
      <c r="DZR48" s="228">
        <v>0</v>
      </c>
      <c r="DZS48" s="228">
        <v>0</v>
      </c>
      <c r="DZT48" s="228">
        <v>0</v>
      </c>
      <c r="DZU48" s="228">
        <v>0</v>
      </c>
      <c r="DZV48" s="228">
        <v>0</v>
      </c>
      <c r="DZW48" s="228">
        <v>0</v>
      </c>
      <c r="DZX48" s="228">
        <v>0</v>
      </c>
      <c r="DZY48" s="228">
        <v>1</v>
      </c>
      <c r="DZZ48" s="228">
        <v>0</v>
      </c>
      <c r="EAA48" s="228">
        <v>0</v>
      </c>
      <c r="EAB48" s="228">
        <v>0</v>
      </c>
      <c r="EAC48" s="228">
        <v>0</v>
      </c>
      <c r="EAD48" s="228">
        <v>0</v>
      </c>
      <c r="EAE48" s="228">
        <v>0</v>
      </c>
      <c r="EAF48" s="228">
        <v>0</v>
      </c>
      <c r="EAG48" s="228">
        <v>0</v>
      </c>
      <c r="EAH48" s="228">
        <v>0</v>
      </c>
      <c r="EAI48" s="228">
        <v>0</v>
      </c>
      <c r="EAJ48" s="228">
        <v>0</v>
      </c>
      <c r="EAK48" s="228">
        <v>0</v>
      </c>
      <c r="EAL48" s="228">
        <v>0</v>
      </c>
      <c r="EAM48" s="228">
        <v>0</v>
      </c>
      <c r="EAN48" s="228">
        <v>0</v>
      </c>
      <c r="EAO48" s="228">
        <v>1</v>
      </c>
      <c r="EAP48" s="228">
        <v>0</v>
      </c>
      <c r="EAQ48" s="228">
        <v>0</v>
      </c>
      <c r="EAR48" s="228">
        <v>0</v>
      </c>
      <c r="EAS48" s="228">
        <v>0</v>
      </c>
      <c r="EAT48" s="228">
        <v>0</v>
      </c>
      <c r="EAU48" s="228">
        <v>0</v>
      </c>
      <c r="EAV48" s="228">
        <v>0</v>
      </c>
      <c r="EAW48" s="228">
        <v>0</v>
      </c>
      <c r="EAX48" s="228">
        <v>0</v>
      </c>
      <c r="EAY48" s="228">
        <v>0</v>
      </c>
      <c r="EAZ48" s="228">
        <v>0</v>
      </c>
      <c r="EBA48" s="228">
        <v>0</v>
      </c>
      <c r="EBB48" s="228">
        <v>0</v>
      </c>
      <c r="EBC48" s="228">
        <v>0</v>
      </c>
      <c r="EBD48" s="228">
        <v>0</v>
      </c>
      <c r="EBE48" s="228">
        <v>1</v>
      </c>
      <c r="EBF48" s="228">
        <v>0</v>
      </c>
      <c r="EBG48" s="228">
        <v>0</v>
      </c>
      <c r="EBH48" s="228">
        <v>0</v>
      </c>
      <c r="EBI48" s="228">
        <v>0</v>
      </c>
      <c r="EBJ48" s="228">
        <v>0</v>
      </c>
      <c r="EBK48" s="228">
        <v>0</v>
      </c>
      <c r="EBL48" s="228">
        <v>0</v>
      </c>
      <c r="EBM48" s="228">
        <v>0</v>
      </c>
      <c r="EBN48" s="228">
        <v>0</v>
      </c>
      <c r="EBO48" s="228">
        <v>0</v>
      </c>
      <c r="EBP48" s="228">
        <v>0</v>
      </c>
      <c r="EBQ48" s="228">
        <v>0</v>
      </c>
      <c r="EBR48" s="228">
        <v>0</v>
      </c>
      <c r="EBS48" s="228">
        <v>0</v>
      </c>
      <c r="EBT48" s="228">
        <v>0</v>
      </c>
      <c r="EBU48" s="228">
        <v>1</v>
      </c>
      <c r="EBV48" s="228">
        <v>0</v>
      </c>
      <c r="EBW48" s="228">
        <v>0</v>
      </c>
      <c r="EBX48" s="228">
        <v>0</v>
      </c>
      <c r="EBY48" s="228">
        <v>0</v>
      </c>
      <c r="EBZ48" s="228">
        <v>0</v>
      </c>
      <c r="ECA48" s="228">
        <v>0</v>
      </c>
      <c r="ECB48" s="228">
        <v>0</v>
      </c>
      <c r="ECC48" s="228">
        <v>0</v>
      </c>
      <c r="ECD48" s="228">
        <v>0</v>
      </c>
      <c r="ECE48" s="228">
        <v>0</v>
      </c>
      <c r="ECF48" s="228">
        <v>0</v>
      </c>
      <c r="ECG48" s="228">
        <v>0</v>
      </c>
      <c r="ECH48" s="228">
        <v>0</v>
      </c>
      <c r="ECI48" s="228">
        <v>0</v>
      </c>
      <c r="ECJ48" s="228">
        <v>0</v>
      </c>
      <c r="ECK48" s="228">
        <v>1</v>
      </c>
      <c r="ECL48" s="228">
        <v>0</v>
      </c>
      <c r="ECM48" s="228">
        <v>0</v>
      </c>
      <c r="ECN48" s="228">
        <v>0</v>
      </c>
      <c r="ECO48" s="228">
        <v>0</v>
      </c>
      <c r="ECP48" s="228">
        <v>0</v>
      </c>
      <c r="ECQ48" s="228">
        <v>0</v>
      </c>
      <c r="ECR48" s="228">
        <v>0</v>
      </c>
      <c r="ECS48" s="228">
        <v>0</v>
      </c>
      <c r="ECT48" s="228">
        <v>0</v>
      </c>
      <c r="ECU48" s="228">
        <v>0</v>
      </c>
      <c r="ECV48" s="228">
        <v>0</v>
      </c>
      <c r="ECW48" s="228">
        <v>0</v>
      </c>
      <c r="ECX48" s="228">
        <v>0</v>
      </c>
      <c r="ECY48" s="228">
        <v>0</v>
      </c>
      <c r="ECZ48" s="228">
        <v>0</v>
      </c>
      <c r="EDA48" s="228">
        <v>1</v>
      </c>
      <c r="EDB48" s="228">
        <v>0</v>
      </c>
      <c r="EDC48" s="228">
        <v>0</v>
      </c>
      <c r="EDD48" s="228">
        <v>0</v>
      </c>
      <c r="EDE48" s="228">
        <v>0</v>
      </c>
      <c r="EDF48" s="228">
        <v>0</v>
      </c>
      <c r="EDG48" s="228">
        <v>0</v>
      </c>
      <c r="EDH48" s="228">
        <v>0</v>
      </c>
      <c r="EDI48" s="228">
        <v>0</v>
      </c>
      <c r="EDJ48" s="228">
        <v>0</v>
      </c>
      <c r="EDK48" s="228">
        <v>0</v>
      </c>
      <c r="EDL48" s="228">
        <v>0</v>
      </c>
      <c r="EDM48" s="228">
        <v>0</v>
      </c>
      <c r="EDN48" s="228">
        <v>0</v>
      </c>
      <c r="EDO48" s="228">
        <v>0</v>
      </c>
      <c r="EDP48" s="228">
        <v>0</v>
      </c>
      <c r="EDQ48" s="228">
        <v>1</v>
      </c>
      <c r="EDR48" s="228">
        <v>0</v>
      </c>
      <c r="EDS48" s="228">
        <v>0</v>
      </c>
      <c r="EDT48" s="228">
        <v>0</v>
      </c>
      <c r="EDU48" s="228">
        <v>0</v>
      </c>
      <c r="EDV48" s="228">
        <v>0</v>
      </c>
      <c r="EDW48" s="228">
        <v>0</v>
      </c>
      <c r="EDX48" s="228">
        <v>0</v>
      </c>
      <c r="EDY48" s="228">
        <v>0</v>
      </c>
      <c r="EDZ48" s="228">
        <v>0</v>
      </c>
      <c r="EEA48" s="228">
        <v>0</v>
      </c>
      <c r="EEB48" s="228">
        <v>0</v>
      </c>
      <c r="EEC48" s="228">
        <v>0</v>
      </c>
      <c r="EED48" s="228">
        <v>0</v>
      </c>
      <c r="EEE48" s="228">
        <v>0</v>
      </c>
      <c r="EEF48" s="228">
        <v>0</v>
      </c>
      <c r="EEG48" s="228">
        <v>1</v>
      </c>
      <c r="EEH48" s="228">
        <v>0</v>
      </c>
      <c r="EEI48" s="228">
        <v>0</v>
      </c>
      <c r="EEJ48" s="228">
        <v>0</v>
      </c>
      <c r="EEK48" s="228">
        <v>0</v>
      </c>
      <c r="EEL48" s="228">
        <v>0</v>
      </c>
      <c r="EEM48" s="228">
        <v>0</v>
      </c>
      <c r="EEN48" s="228">
        <v>0</v>
      </c>
      <c r="EEO48" s="228">
        <v>0</v>
      </c>
      <c r="EEP48" s="228">
        <v>0</v>
      </c>
      <c r="EEQ48" s="228">
        <v>0</v>
      </c>
      <c r="EER48" s="228">
        <v>0</v>
      </c>
      <c r="EES48" s="228">
        <v>0</v>
      </c>
      <c r="EET48" s="228">
        <v>0</v>
      </c>
      <c r="EEU48" s="228">
        <v>0</v>
      </c>
      <c r="EEV48" s="228">
        <v>0</v>
      </c>
      <c r="EEW48" s="228">
        <v>1</v>
      </c>
      <c r="EEX48" s="228">
        <v>0</v>
      </c>
      <c r="EEY48" s="228">
        <v>0</v>
      </c>
      <c r="EEZ48" s="228">
        <v>0</v>
      </c>
      <c r="EFA48" s="228">
        <v>0</v>
      </c>
      <c r="EFB48" s="228">
        <v>0</v>
      </c>
      <c r="EFC48" s="228">
        <v>0</v>
      </c>
      <c r="EFD48" s="228">
        <v>0</v>
      </c>
      <c r="EFE48" s="228">
        <v>0</v>
      </c>
      <c r="EFF48" s="228">
        <v>0</v>
      </c>
      <c r="EFG48" s="228">
        <v>0</v>
      </c>
      <c r="EFH48" s="228">
        <v>0</v>
      </c>
      <c r="EFI48" s="228">
        <v>0</v>
      </c>
      <c r="EFJ48" s="228">
        <v>0</v>
      </c>
      <c r="EFK48" s="228">
        <v>0</v>
      </c>
      <c r="EFL48" s="228">
        <v>0</v>
      </c>
      <c r="EFM48" s="228">
        <v>1</v>
      </c>
      <c r="EFN48" s="228">
        <v>0</v>
      </c>
      <c r="EFO48" s="228">
        <v>0</v>
      </c>
      <c r="EFP48" s="228">
        <v>0</v>
      </c>
      <c r="EFQ48" s="228">
        <v>0</v>
      </c>
      <c r="EFR48" s="228">
        <v>0</v>
      </c>
      <c r="EFS48" s="228">
        <v>0</v>
      </c>
      <c r="EFT48" s="228">
        <v>0</v>
      </c>
      <c r="EFU48" s="228">
        <v>0</v>
      </c>
      <c r="EFV48" s="228">
        <v>0</v>
      </c>
      <c r="EFW48" s="228">
        <v>0</v>
      </c>
      <c r="EFX48" s="228">
        <v>0</v>
      </c>
      <c r="EFY48" s="228">
        <v>0</v>
      </c>
      <c r="EFZ48" s="228">
        <v>0</v>
      </c>
      <c r="EGA48" s="228">
        <v>0</v>
      </c>
      <c r="EGB48" s="228">
        <v>0</v>
      </c>
      <c r="EGC48" s="228">
        <v>1</v>
      </c>
      <c r="EGD48" s="228">
        <v>0</v>
      </c>
      <c r="EGE48" s="228">
        <v>0</v>
      </c>
      <c r="EGF48" s="228">
        <v>0</v>
      </c>
      <c r="EGG48" s="228">
        <v>0</v>
      </c>
      <c r="EGH48" s="228">
        <v>0</v>
      </c>
      <c r="EGI48" s="228">
        <v>0</v>
      </c>
      <c r="EGJ48" s="228">
        <v>0</v>
      </c>
      <c r="EGK48" s="228">
        <v>0</v>
      </c>
      <c r="EGL48" s="228">
        <v>0</v>
      </c>
      <c r="EGM48" s="228">
        <v>0</v>
      </c>
      <c r="EGN48" s="228">
        <v>0</v>
      </c>
      <c r="EGO48" s="228">
        <v>0</v>
      </c>
      <c r="EGP48" s="228">
        <v>0</v>
      </c>
      <c r="EGQ48" s="228">
        <v>0</v>
      </c>
      <c r="EGR48" s="228">
        <v>0</v>
      </c>
      <c r="EGS48" s="228">
        <v>1</v>
      </c>
      <c r="EGT48" s="228">
        <v>0</v>
      </c>
      <c r="EGU48" s="228">
        <v>0</v>
      </c>
      <c r="EGV48" s="228">
        <v>0</v>
      </c>
      <c r="EGW48" s="228">
        <v>0</v>
      </c>
      <c r="EGX48" s="228">
        <v>0</v>
      </c>
      <c r="EGY48" s="228">
        <v>0</v>
      </c>
      <c r="EGZ48" s="228">
        <v>0</v>
      </c>
      <c r="EHA48" s="228">
        <v>0</v>
      </c>
      <c r="EHB48" s="228">
        <v>0</v>
      </c>
      <c r="EHC48" s="228">
        <v>0</v>
      </c>
      <c r="EHD48" s="228">
        <v>0</v>
      </c>
      <c r="EHE48" s="228">
        <v>0</v>
      </c>
      <c r="EHF48" s="228">
        <v>0</v>
      </c>
      <c r="EHG48" s="228">
        <v>0</v>
      </c>
      <c r="EHH48" s="228">
        <v>0</v>
      </c>
      <c r="EHI48" s="228">
        <v>1</v>
      </c>
      <c r="EHJ48" s="228">
        <v>0</v>
      </c>
      <c r="EHK48" s="228">
        <v>0</v>
      </c>
      <c r="EHL48" s="228">
        <v>0</v>
      </c>
      <c r="EHM48" s="228">
        <v>0</v>
      </c>
      <c r="EHN48" s="228">
        <v>0</v>
      </c>
      <c r="EHO48" s="228">
        <v>0</v>
      </c>
      <c r="EHP48" s="228">
        <v>0</v>
      </c>
      <c r="EHQ48" s="228">
        <v>0</v>
      </c>
      <c r="EHR48" s="228">
        <v>0</v>
      </c>
      <c r="EHS48" s="228">
        <v>0</v>
      </c>
      <c r="EHT48" s="228">
        <v>0</v>
      </c>
      <c r="EHU48" s="228">
        <v>0</v>
      </c>
      <c r="EHV48" s="228">
        <v>0</v>
      </c>
      <c r="EHW48" s="228">
        <v>0</v>
      </c>
      <c r="EHX48" s="228">
        <v>0</v>
      </c>
      <c r="EHY48" s="228">
        <v>1</v>
      </c>
      <c r="EHZ48" s="228">
        <v>0</v>
      </c>
      <c r="EIA48" s="228">
        <v>0</v>
      </c>
      <c r="EIB48" s="228">
        <v>0</v>
      </c>
      <c r="EIC48" s="228">
        <v>0</v>
      </c>
      <c r="EID48" s="228">
        <v>0</v>
      </c>
      <c r="EIE48" s="228">
        <v>0</v>
      </c>
      <c r="EIF48" s="228">
        <v>0</v>
      </c>
      <c r="EIG48" s="228">
        <v>0</v>
      </c>
      <c r="EIH48" s="228">
        <v>0</v>
      </c>
      <c r="EII48" s="228">
        <v>0</v>
      </c>
      <c r="EIJ48" s="228">
        <v>0</v>
      </c>
      <c r="EIK48" s="228">
        <v>0</v>
      </c>
      <c r="EIL48" s="228">
        <v>0</v>
      </c>
      <c r="EIM48" s="228">
        <v>0</v>
      </c>
      <c r="EIN48" s="228">
        <v>0</v>
      </c>
      <c r="EIO48" s="228">
        <v>1</v>
      </c>
      <c r="EIP48" s="228">
        <v>0</v>
      </c>
      <c r="EIQ48" s="228">
        <v>0</v>
      </c>
      <c r="EIR48" s="228">
        <v>0</v>
      </c>
      <c r="EIS48" s="228">
        <v>0</v>
      </c>
      <c r="EIT48" s="228">
        <v>0</v>
      </c>
      <c r="EIU48" s="228">
        <v>0</v>
      </c>
      <c r="EIV48" s="228">
        <v>0</v>
      </c>
      <c r="EIW48" s="228">
        <v>0</v>
      </c>
      <c r="EIX48" s="228">
        <v>0</v>
      </c>
      <c r="EIY48" s="228">
        <v>0</v>
      </c>
      <c r="EIZ48" s="228">
        <v>0</v>
      </c>
      <c r="EJA48" s="228">
        <v>0</v>
      </c>
      <c r="EJB48" s="228">
        <v>0</v>
      </c>
      <c r="EJC48" s="228">
        <v>0</v>
      </c>
      <c r="EJD48" s="228">
        <v>0</v>
      </c>
      <c r="EJE48" s="228">
        <v>1</v>
      </c>
      <c r="EJF48" s="228">
        <v>0</v>
      </c>
      <c r="EJG48" s="228">
        <v>0</v>
      </c>
      <c r="EJH48" s="228">
        <v>0</v>
      </c>
      <c r="EJI48" s="228">
        <v>0</v>
      </c>
      <c r="EJJ48" s="228">
        <v>0</v>
      </c>
      <c r="EJK48" s="228">
        <v>0</v>
      </c>
      <c r="EJL48" s="228">
        <v>0</v>
      </c>
      <c r="EJM48" s="228">
        <v>0</v>
      </c>
      <c r="EJN48" s="228">
        <v>0</v>
      </c>
      <c r="EJO48" s="228">
        <v>0</v>
      </c>
      <c r="EJP48" s="228">
        <v>0</v>
      </c>
      <c r="EJQ48" s="228">
        <v>0</v>
      </c>
      <c r="EJR48" s="228">
        <v>0</v>
      </c>
      <c r="EJS48" s="228">
        <v>0</v>
      </c>
      <c r="EJT48" s="228">
        <v>0</v>
      </c>
      <c r="EJU48" s="228">
        <v>1</v>
      </c>
      <c r="EJV48" s="228">
        <v>0</v>
      </c>
      <c r="EJW48" s="228">
        <v>0</v>
      </c>
      <c r="EJX48" s="228">
        <v>0</v>
      </c>
      <c r="EJY48" s="228">
        <v>0</v>
      </c>
      <c r="EJZ48" s="228">
        <v>0</v>
      </c>
      <c r="EKA48" s="228">
        <v>0</v>
      </c>
      <c r="EKB48" s="228">
        <v>0</v>
      </c>
      <c r="EKC48" s="228">
        <v>0</v>
      </c>
      <c r="EKD48" s="228">
        <v>0</v>
      </c>
      <c r="EKE48" s="228">
        <v>0</v>
      </c>
      <c r="EKF48" s="228">
        <v>0</v>
      </c>
      <c r="EKG48" s="228">
        <v>0</v>
      </c>
      <c r="EKH48" s="228">
        <v>0</v>
      </c>
      <c r="EKI48" s="228">
        <v>0</v>
      </c>
      <c r="EKJ48" s="228">
        <v>0</v>
      </c>
      <c r="EKK48" s="228">
        <v>1</v>
      </c>
      <c r="EKL48" s="228">
        <v>0</v>
      </c>
      <c r="EKM48" s="228">
        <v>0</v>
      </c>
      <c r="EKN48" s="228">
        <v>0</v>
      </c>
      <c r="EKO48" s="228">
        <v>0</v>
      </c>
      <c r="EKP48" s="228">
        <v>0</v>
      </c>
      <c r="EKQ48" s="228">
        <v>0</v>
      </c>
      <c r="EKR48" s="228">
        <v>0</v>
      </c>
      <c r="EKS48" s="228">
        <v>0</v>
      </c>
      <c r="EKT48" s="228">
        <v>0</v>
      </c>
      <c r="EKU48" s="228">
        <v>0</v>
      </c>
      <c r="EKV48" s="228">
        <v>0</v>
      </c>
      <c r="EKW48" s="228">
        <v>0</v>
      </c>
      <c r="EKX48" s="228">
        <v>0</v>
      </c>
      <c r="EKY48" s="228">
        <v>0</v>
      </c>
      <c r="EKZ48" s="228">
        <v>0</v>
      </c>
      <c r="ELA48" s="228">
        <v>1</v>
      </c>
      <c r="ELB48" s="228">
        <v>0</v>
      </c>
      <c r="ELC48" s="228">
        <v>0</v>
      </c>
      <c r="ELD48" s="228">
        <v>0</v>
      </c>
      <c r="ELE48" s="228">
        <v>0</v>
      </c>
      <c r="ELF48" s="228">
        <v>0</v>
      </c>
      <c r="ELG48" s="228">
        <v>0</v>
      </c>
      <c r="ELH48" s="228">
        <v>0</v>
      </c>
      <c r="ELI48" s="228">
        <v>0</v>
      </c>
      <c r="ELJ48" s="228">
        <v>0</v>
      </c>
      <c r="ELK48" s="228">
        <v>0</v>
      </c>
      <c r="ELL48" s="228">
        <v>0</v>
      </c>
      <c r="ELM48" s="228">
        <v>0</v>
      </c>
      <c r="ELN48" s="228">
        <v>0</v>
      </c>
      <c r="ELO48" s="228">
        <v>0</v>
      </c>
      <c r="ELP48" s="228">
        <v>0</v>
      </c>
      <c r="ELQ48" s="228">
        <v>1</v>
      </c>
      <c r="ELR48" s="228">
        <v>0</v>
      </c>
      <c r="ELS48" s="228">
        <v>0</v>
      </c>
      <c r="ELT48" s="228">
        <v>0</v>
      </c>
      <c r="ELU48" s="228">
        <v>0</v>
      </c>
      <c r="ELV48" s="228">
        <v>0</v>
      </c>
      <c r="ELW48" s="228">
        <v>0</v>
      </c>
      <c r="ELX48" s="228">
        <v>0</v>
      </c>
      <c r="ELY48" s="228">
        <v>0</v>
      </c>
      <c r="ELZ48" s="228">
        <v>0</v>
      </c>
      <c r="EMA48" s="228">
        <v>0</v>
      </c>
      <c r="EMB48" s="228">
        <v>0</v>
      </c>
      <c r="EMC48" s="228">
        <v>0</v>
      </c>
      <c r="EMD48" s="228">
        <v>0</v>
      </c>
      <c r="EME48" s="228">
        <v>0</v>
      </c>
      <c r="EMF48" s="228">
        <v>0</v>
      </c>
      <c r="EMG48" s="228">
        <v>1</v>
      </c>
      <c r="EMH48" s="228">
        <v>0</v>
      </c>
      <c r="EMI48" s="228">
        <v>0</v>
      </c>
      <c r="EMJ48" s="228">
        <v>0</v>
      </c>
      <c r="EMK48" s="228">
        <v>0</v>
      </c>
      <c r="EML48" s="228">
        <v>0</v>
      </c>
      <c r="EMM48" s="228">
        <v>0</v>
      </c>
      <c r="EMN48" s="228">
        <v>0</v>
      </c>
      <c r="EMO48" s="228">
        <v>0</v>
      </c>
      <c r="EMP48" s="228">
        <v>0</v>
      </c>
      <c r="EMQ48" s="228">
        <v>0</v>
      </c>
      <c r="EMR48" s="228">
        <v>0</v>
      </c>
      <c r="EMS48" s="228">
        <v>0</v>
      </c>
      <c r="EMT48" s="228">
        <v>0</v>
      </c>
      <c r="EMU48" s="228">
        <v>0</v>
      </c>
      <c r="EMV48" s="228">
        <v>0</v>
      </c>
      <c r="EMW48" s="228">
        <v>1</v>
      </c>
      <c r="EMX48" s="228">
        <v>0</v>
      </c>
      <c r="EMY48" s="228">
        <v>0</v>
      </c>
      <c r="EMZ48" s="228">
        <v>0</v>
      </c>
      <c r="ENA48" s="228">
        <v>0</v>
      </c>
      <c r="ENB48" s="228">
        <v>0</v>
      </c>
      <c r="ENC48" s="228">
        <v>0</v>
      </c>
      <c r="END48" s="228">
        <v>0</v>
      </c>
      <c r="ENE48" s="228">
        <v>0</v>
      </c>
      <c r="ENF48" s="228">
        <v>0</v>
      </c>
      <c r="ENG48" s="228">
        <v>0</v>
      </c>
      <c r="ENH48" s="228">
        <v>0</v>
      </c>
      <c r="ENI48" s="228">
        <v>0</v>
      </c>
      <c r="ENJ48" s="228">
        <v>0</v>
      </c>
      <c r="ENK48" s="228">
        <v>0</v>
      </c>
      <c r="ENL48" s="228">
        <v>0</v>
      </c>
      <c r="ENM48" s="228">
        <v>1</v>
      </c>
      <c r="ENN48" s="228">
        <v>0</v>
      </c>
      <c r="ENO48" s="228">
        <v>0</v>
      </c>
      <c r="ENP48" s="228">
        <v>0</v>
      </c>
      <c r="ENQ48" s="228">
        <v>0</v>
      </c>
      <c r="ENR48" s="228">
        <v>0</v>
      </c>
      <c r="ENS48" s="228">
        <v>0</v>
      </c>
      <c r="ENT48" s="228">
        <v>0</v>
      </c>
      <c r="ENU48" s="228">
        <v>0</v>
      </c>
      <c r="ENV48" s="228">
        <v>0</v>
      </c>
      <c r="ENW48" s="228">
        <v>0</v>
      </c>
      <c r="ENX48" s="228">
        <v>0</v>
      </c>
      <c r="ENY48" s="228">
        <v>0</v>
      </c>
      <c r="ENZ48" s="228">
        <v>0</v>
      </c>
      <c r="EOA48" s="228">
        <v>0</v>
      </c>
      <c r="EOB48" s="228">
        <v>0</v>
      </c>
      <c r="EOC48" s="228">
        <v>1</v>
      </c>
      <c r="EOD48" s="228">
        <v>0</v>
      </c>
      <c r="EOE48" s="228">
        <v>0</v>
      </c>
      <c r="EOF48" s="228">
        <v>0</v>
      </c>
      <c r="EOG48" s="228">
        <v>0</v>
      </c>
      <c r="EOH48" s="228">
        <v>0</v>
      </c>
      <c r="EOI48" s="228">
        <v>0</v>
      </c>
      <c r="EOJ48" s="228">
        <v>0</v>
      </c>
      <c r="EOK48" s="228">
        <v>0</v>
      </c>
      <c r="EOL48" s="228">
        <v>0</v>
      </c>
      <c r="EOM48" s="228">
        <v>0</v>
      </c>
      <c r="EON48" s="228">
        <v>0</v>
      </c>
      <c r="EOO48" s="228">
        <v>0</v>
      </c>
      <c r="EOP48" s="228">
        <v>0</v>
      </c>
      <c r="EOQ48" s="228">
        <v>0</v>
      </c>
      <c r="EOR48" s="228">
        <v>0</v>
      </c>
      <c r="EOS48" s="228">
        <v>1</v>
      </c>
      <c r="EOT48" s="228">
        <v>0</v>
      </c>
      <c r="EOU48" s="228">
        <v>0</v>
      </c>
      <c r="EOV48" s="228">
        <v>0</v>
      </c>
      <c r="EOW48" s="228">
        <v>0</v>
      </c>
      <c r="EOX48" s="228">
        <v>0</v>
      </c>
      <c r="EOY48" s="228">
        <v>0</v>
      </c>
      <c r="EOZ48" s="228">
        <v>0</v>
      </c>
      <c r="EPA48" s="228">
        <v>0</v>
      </c>
      <c r="EPB48" s="228">
        <v>0</v>
      </c>
      <c r="EPC48" s="228">
        <v>0</v>
      </c>
      <c r="EPD48" s="228">
        <v>0</v>
      </c>
      <c r="EPE48" s="228">
        <v>0</v>
      </c>
      <c r="EPF48" s="228">
        <v>0</v>
      </c>
      <c r="EPG48" s="228">
        <v>0</v>
      </c>
      <c r="EPH48" s="228">
        <v>0</v>
      </c>
      <c r="EPI48" s="228">
        <v>1</v>
      </c>
      <c r="EPJ48" s="228">
        <v>0</v>
      </c>
      <c r="EPK48" s="228">
        <v>0</v>
      </c>
      <c r="EPL48" s="228">
        <v>0</v>
      </c>
      <c r="EPM48" s="228">
        <v>0</v>
      </c>
      <c r="EPN48" s="228">
        <v>0</v>
      </c>
      <c r="EPO48" s="228">
        <v>0</v>
      </c>
      <c r="EPP48" s="228">
        <v>0</v>
      </c>
      <c r="EPQ48" s="228">
        <v>0</v>
      </c>
      <c r="EPR48" s="228">
        <v>0</v>
      </c>
      <c r="EPS48" s="228">
        <v>0</v>
      </c>
      <c r="EPT48" s="228">
        <v>0</v>
      </c>
      <c r="EPU48" s="228">
        <v>0</v>
      </c>
      <c r="EPV48" s="228">
        <v>0</v>
      </c>
      <c r="EPW48" s="228">
        <v>0</v>
      </c>
      <c r="EPX48" s="228">
        <v>0</v>
      </c>
      <c r="EPY48" s="228">
        <v>1</v>
      </c>
      <c r="EPZ48" s="228">
        <v>0</v>
      </c>
      <c r="EQA48" s="228">
        <v>0</v>
      </c>
      <c r="EQB48" s="228">
        <v>0</v>
      </c>
      <c r="EQC48" s="228">
        <v>0</v>
      </c>
      <c r="EQD48" s="228">
        <v>0</v>
      </c>
      <c r="EQE48" s="228">
        <v>0</v>
      </c>
      <c r="EQF48" s="228">
        <v>0</v>
      </c>
      <c r="EQG48" s="228">
        <v>0</v>
      </c>
      <c r="EQH48" s="228">
        <v>0</v>
      </c>
      <c r="EQI48" s="228">
        <v>0</v>
      </c>
      <c r="EQJ48" s="228">
        <v>0</v>
      </c>
      <c r="EQK48" s="228">
        <v>0</v>
      </c>
      <c r="EQL48" s="228">
        <v>0</v>
      </c>
      <c r="EQM48" s="228">
        <v>0</v>
      </c>
      <c r="EQN48" s="228">
        <v>0</v>
      </c>
      <c r="EQO48" s="228">
        <v>1</v>
      </c>
      <c r="EQP48" s="228">
        <v>0</v>
      </c>
      <c r="EQQ48" s="228">
        <v>0</v>
      </c>
      <c r="EQR48" s="228">
        <v>0</v>
      </c>
      <c r="EQS48" s="228">
        <v>0</v>
      </c>
      <c r="EQT48" s="228">
        <v>0</v>
      </c>
      <c r="EQU48" s="228">
        <v>0</v>
      </c>
      <c r="EQV48" s="228">
        <v>0</v>
      </c>
      <c r="EQW48" s="228">
        <v>0</v>
      </c>
      <c r="EQX48" s="228">
        <v>0</v>
      </c>
      <c r="EQY48" s="228">
        <v>0</v>
      </c>
      <c r="EQZ48" s="228">
        <v>0</v>
      </c>
      <c r="ERA48" s="228">
        <v>0</v>
      </c>
      <c r="ERB48" s="228">
        <v>0</v>
      </c>
      <c r="ERC48" s="228">
        <v>0</v>
      </c>
      <c r="ERD48" s="228">
        <v>0</v>
      </c>
      <c r="ERE48" s="228">
        <v>1</v>
      </c>
      <c r="ERF48" s="228">
        <v>0</v>
      </c>
      <c r="ERG48" s="228">
        <v>0</v>
      </c>
      <c r="ERH48" s="228">
        <v>0</v>
      </c>
      <c r="ERI48" s="228">
        <v>0</v>
      </c>
      <c r="ERJ48" s="228">
        <v>0</v>
      </c>
      <c r="ERK48" s="228">
        <v>0</v>
      </c>
      <c r="ERL48" s="228">
        <v>0</v>
      </c>
      <c r="ERM48" s="228">
        <v>0</v>
      </c>
      <c r="ERN48" s="228">
        <v>0</v>
      </c>
      <c r="ERO48" s="228">
        <v>0</v>
      </c>
      <c r="ERP48" s="228">
        <v>0</v>
      </c>
      <c r="ERQ48" s="228">
        <v>0</v>
      </c>
      <c r="ERR48" s="228">
        <v>0</v>
      </c>
      <c r="ERS48" s="228">
        <v>0</v>
      </c>
      <c r="ERT48" s="228">
        <v>0</v>
      </c>
      <c r="ERU48" s="228">
        <v>1</v>
      </c>
      <c r="ERV48" s="228">
        <v>0</v>
      </c>
      <c r="ERW48" s="228">
        <v>0</v>
      </c>
      <c r="ERX48" s="228">
        <v>0</v>
      </c>
      <c r="ERY48" s="228">
        <v>0</v>
      </c>
      <c r="ERZ48" s="228">
        <v>0</v>
      </c>
      <c r="ESA48" s="228">
        <v>0</v>
      </c>
      <c r="ESB48" s="228">
        <v>0</v>
      </c>
      <c r="ESC48" s="228">
        <v>0</v>
      </c>
      <c r="ESD48" s="228">
        <v>0</v>
      </c>
      <c r="ESE48" s="228">
        <v>0</v>
      </c>
      <c r="ESF48" s="228">
        <v>0</v>
      </c>
      <c r="ESG48" s="228">
        <v>0</v>
      </c>
      <c r="ESH48" s="228">
        <v>0</v>
      </c>
      <c r="ESI48" s="228">
        <v>0</v>
      </c>
      <c r="ESJ48" s="228">
        <v>0</v>
      </c>
      <c r="ESK48" s="228">
        <v>1</v>
      </c>
      <c r="ESL48" s="228">
        <v>0</v>
      </c>
      <c r="ESM48" s="228">
        <v>0</v>
      </c>
      <c r="ESN48" s="228">
        <v>0</v>
      </c>
      <c r="ESO48" s="228">
        <v>0</v>
      </c>
      <c r="ESP48" s="228">
        <v>0</v>
      </c>
      <c r="ESQ48" s="228">
        <v>0</v>
      </c>
      <c r="ESR48" s="228">
        <v>0</v>
      </c>
      <c r="ESS48" s="228">
        <v>0</v>
      </c>
      <c r="EST48" s="228">
        <v>0</v>
      </c>
      <c r="ESU48" s="228">
        <v>0</v>
      </c>
      <c r="ESV48" s="228">
        <v>0</v>
      </c>
      <c r="ESW48" s="228">
        <v>0</v>
      </c>
      <c r="ESX48" s="228">
        <v>0</v>
      </c>
      <c r="ESY48" s="228">
        <v>0</v>
      </c>
      <c r="ESZ48" s="228">
        <v>0</v>
      </c>
      <c r="ETA48" s="228">
        <v>1</v>
      </c>
      <c r="ETB48" s="228">
        <v>0</v>
      </c>
      <c r="ETC48" s="228">
        <v>0</v>
      </c>
      <c r="ETD48" s="228">
        <v>0</v>
      </c>
      <c r="ETE48" s="228">
        <v>0</v>
      </c>
      <c r="ETF48" s="228">
        <v>0</v>
      </c>
      <c r="ETG48" s="228">
        <v>0</v>
      </c>
      <c r="ETH48" s="228">
        <v>0</v>
      </c>
      <c r="ETI48" s="228">
        <v>0</v>
      </c>
      <c r="ETJ48" s="228">
        <v>0</v>
      </c>
      <c r="ETK48" s="228">
        <v>0</v>
      </c>
      <c r="ETL48" s="228">
        <v>0</v>
      </c>
      <c r="ETM48" s="228">
        <v>0</v>
      </c>
      <c r="ETN48" s="228">
        <v>0</v>
      </c>
      <c r="ETO48" s="228">
        <v>0</v>
      </c>
      <c r="ETP48" s="228">
        <v>0</v>
      </c>
      <c r="ETQ48" s="228">
        <v>1</v>
      </c>
      <c r="ETR48" s="228">
        <v>0</v>
      </c>
      <c r="ETS48" s="228">
        <v>0</v>
      </c>
      <c r="ETT48" s="228">
        <v>0</v>
      </c>
      <c r="ETU48" s="228">
        <v>0</v>
      </c>
      <c r="ETV48" s="228">
        <v>0</v>
      </c>
      <c r="ETW48" s="228">
        <v>0</v>
      </c>
      <c r="ETX48" s="228">
        <v>0</v>
      </c>
      <c r="ETY48" s="228">
        <v>0</v>
      </c>
      <c r="ETZ48" s="228">
        <v>0</v>
      </c>
      <c r="EUA48" s="228">
        <v>0</v>
      </c>
      <c r="EUB48" s="228">
        <v>0</v>
      </c>
      <c r="EUC48" s="228">
        <v>0</v>
      </c>
      <c r="EUD48" s="228">
        <v>0</v>
      </c>
      <c r="EUE48" s="228">
        <v>0</v>
      </c>
      <c r="EUF48" s="228">
        <v>0</v>
      </c>
      <c r="EUG48" s="228">
        <v>1</v>
      </c>
      <c r="EUH48" s="228">
        <v>0</v>
      </c>
      <c r="EUI48" s="228">
        <v>0</v>
      </c>
      <c r="EUJ48" s="228">
        <v>0</v>
      </c>
      <c r="EUK48" s="228">
        <v>0</v>
      </c>
      <c r="EUL48" s="228">
        <v>0</v>
      </c>
      <c r="EUM48" s="228">
        <v>0</v>
      </c>
      <c r="EUN48" s="228">
        <v>0</v>
      </c>
      <c r="EUO48" s="228">
        <v>0</v>
      </c>
      <c r="EUP48" s="228">
        <v>0</v>
      </c>
      <c r="EUQ48" s="228">
        <v>0</v>
      </c>
      <c r="EUR48" s="228">
        <v>0</v>
      </c>
      <c r="EUS48" s="228">
        <v>0</v>
      </c>
      <c r="EUT48" s="228">
        <v>0</v>
      </c>
      <c r="EUU48" s="228">
        <v>0</v>
      </c>
      <c r="EUV48" s="228">
        <v>0</v>
      </c>
      <c r="EUW48" s="228">
        <v>1</v>
      </c>
      <c r="EUX48" s="228">
        <v>0</v>
      </c>
      <c r="EUY48" s="228">
        <v>0</v>
      </c>
      <c r="EUZ48" s="228">
        <v>0</v>
      </c>
      <c r="EVA48" s="228">
        <v>0</v>
      </c>
      <c r="EVB48" s="228">
        <v>0</v>
      </c>
      <c r="EVC48" s="228">
        <v>0</v>
      </c>
      <c r="EVD48" s="228">
        <v>0</v>
      </c>
      <c r="EVE48" s="228">
        <v>0</v>
      </c>
      <c r="EVF48" s="228">
        <v>0</v>
      </c>
      <c r="EVG48" s="228">
        <v>0</v>
      </c>
      <c r="EVH48" s="228">
        <v>0</v>
      </c>
      <c r="EVI48" s="228">
        <v>0</v>
      </c>
      <c r="EVJ48" s="228">
        <v>0</v>
      </c>
      <c r="EVK48" s="228">
        <v>0</v>
      </c>
      <c r="EVL48" s="228">
        <v>0</v>
      </c>
      <c r="EVM48" s="228">
        <v>1</v>
      </c>
      <c r="EVN48" s="228">
        <v>0</v>
      </c>
      <c r="EVO48" s="228">
        <v>0</v>
      </c>
      <c r="EVP48" s="228">
        <v>0</v>
      </c>
      <c r="EVQ48" s="228">
        <v>0</v>
      </c>
      <c r="EVR48" s="228">
        <v>0</v>
      </c>
      <c r="EVS48" s="228">
        <v>0</v>
      </c>
      <c r="EVT48" s="228">
        <v>0</v>
      </c>
      <c r="EVU48" s="228">
        <v>0</v>
      </c>
      <c r="EVV48" s="228">
        <v>0</v>
      </c>
      <c r="EVW48" s="228">
        <v>0</v>
      </c>
      <c r="EVX48" s="228">
        <v>0</v>
      </c>
      <c r="EVY48" s="228">
        <v>0</v>
      </c>
      <c r="EVZ48" s="228">
        <v>0</v>
      </c>
      <c r="EWA48" s="228">
        <v>0</v>
      </c>
      <c r="EWB48" s="228">
        <v>0</v>
      </c>
      <c r="EWC48" s="228">
        <v>1</v>
      </c>
      <c r="EWD48" s="228">
        <v>0</v>
      </c>
      <c r="EWE48" s="228">
        <v>0</v>
      </c>
      <c r="EWF48" s="228">
        <v>0</v>
      </c>
      <c r="EWG48" s="228">
        <v>0</v>
      </c>
      <c r="EWH48" s="228">
        <v>0</v>
      </c>
      <c r="EWI48" s="228">
        <v>0</v>
      </c>
      <c r="EWJ48" s="228">
        <v>0</v>
      </c>
      <c r="EWK48" s="228">
        <v>0</v>
      </c>
      <c r="EWL48" s="228">
        <v>0</v>
      </c>
      <c r="EWM48" s="228">
        <v>0</v>
      </c>
      <c r="EWN48" s="228">
        <v>0</v>
      </c>
      <c r="EWO48" s="228">
        <v>0</v>
      </c>
      <c r="EWP48" s="228">
        <v>0</v>
      </c>
      <c r="EWQ48" s="228">
        <v>0</v>
      </c>
      <c r="EWR48" s="228">
        <v>0</v>
      </c>
      <c r="EWS48" s="228">
        <v>1</v>
      </c>
      <c r="EWT48" s="228">
        <v>0</v>
      </c>
      <c r="EWU48" s="228">
        <v>0</v>
      </c>
      <c r="EWV48" s="228">
        <v>0</v>
      </c>
      <c r="EWW48" s="228">
        <v>0</v>
      </c>
      <c r="EWX48" s="228">
        <v>0</v>
      </c>
      <c r="EWY48" s="228">
        <v>0</v>
      </c>
      <c r="EWZ48" s="228">
        <v>0</v>
      </c>
      <c r="EXA48" s="228">
        <v>0</v>
      </c>
      <c r="EXB48" s="228">
        <v>0</v>
      </c>
      <c r="EXC48" s="228">
        <v>0</v>
      </c>
      <c r="EXD48" s="228">
        <v>0</v>
      </c>
      <c r="EXE48" s="228">
        <v>0</v>
      </c>
      <c r="EXF48" s="228">
        <v>0</v>
      </c>
      <c r="EXG48" s="228">
        <v>0</v>
      </c>
      <c r="EXH48" s="228">
        <v>0</v>
      </c>
      <c r="EXI48" s="228">
        <v>1</v>
      </c>
      <c r="EXJ48" s="228">
        <v>0</v>
      </c>
      <c r="EXK48" s="228">
        <v>0</v>
      </c>
      <c r="EXL48" s="228">
        <v>0</v>
      </c>
      <c r="EXM48" s="228">
        <v>0</v>
      </c>
      <c r="EXN48" s="228">
        <v>0</v>
      </c>
      <c r="EXO48" s="228">
        <v>0</v>
      </c>
      <c r="EXP48" s="228">
        <v>0</v>
      </c>
      <c r="EXQ48" s="228">
        <v>0</v>
      </c>
      <c r="EXR48" s="228">
        <v>0</v>
      </c>
      <c r="EXS48" s="228">
        <v>0</v>
      </c>
      <c r="EXT48" s="228">
        <v>0</v>
      </c>
      <c r="EXU48" s="228">
        <v>0</v>
      </c>
      <c r="EXV48" s="228">
        <v>0</v>
      </c>
      <c r="EXW48" s="228">
        <v>0</v>
      </c>
      <c r="EXX48" s="228">
        <v>0</v>
      </c>
      <c r="EXY48" s="228">
        <v>1</v>
      </c>
      <c r="EXZ48" s="228">
        <v>0</v>
      </c>
      <c r="EYA48" s="228">
        <v>0</v>
      </c>
      <c r="EYB48" s="228">
        <v>0</v>
      </c>
      <c r="EYC48" s="228">
        <v>0</v>
      </c>
      <c r="EYD48" s="228">
        <v>0</v>
      </c>
      <c r="EYE48" s="228">
        <v>0</v>
      </c>
      <c r="EYF48" s="228">
        <v>0</v>
      </c>
      <c r="EYG48" s="228">
        <v>0</v>
      </c>
      <c r="EYH48" s="228">
        <v>0</v>
      </c>
      <c r="EYI48" s="228">
        <v>0</v>
      </c>
      <c r="EYJ48" s="228">
        <v>0</v>
      </c>
      <c r="EYK48" s="228">
        <v>0</v>
      </c>
      <c r="EYL48" s="228">
        <v>0</v>
      </c>
      <c r="EYM48" s="228">
        <v>0</v>
      </c>
      <c r="EYN48" s="228">
        <v>0</v>
      </c>
      <c r="EYO48" s="228">
        <v>1</v>
      </c>
      <c r="EYP48" s="228">
        <v>0</v>
      </c>
      <c r="EYQ48" s="228">
        <v>0</v>
      </c>
      <c r="EYR48" s="228">
        <v>0</v>
      </c>
      <c r="EYS48" s="228">
        <v>0</v>
      </c>
      <c r="EYT48" s="228">
        <v>0</v>
      </c>
      <c r="EYU48" s="228">
        <v>0</v>
      </c>
      <c r="EYV48" s="228">
        <v>0</v>
      </c>
      <c r="EYW48" s="228">
        <v>0</v>
      </c>
      <c r="EYX48" s="228">
        <v>0</v>
      </c>
      <c r="EYY48" s="228">
        <v>0</v>
      </c>
      <c r="EYZ48" s="228">
        <v>0</v>
      </c>
      <c r="EZA48" s="228">
        <v>0</v>
      </c>
      <c r="EZB48" s="228">
        <v>0</v>
      </c>
      <c r="EZC48" s="228">
        <v>0</v>
      </c>
      <c r="EZD48" s="228">
        <v>0</v>
      </c>
      <c r="EZE48" s="228">
        <v>1</v>
      </c>
      <c r="EZF48" s="228">
        <v>0</v>
      </c>
      <c r="EZG48" s="228">
        <v>0</v>
      </c>
      <c r="EZH48" s="228">
        <v>0</v>
      </c>
      <c r="EZI48" s="228">
        <v>0</v>
      </c>
      <c r="EZJ48" s="228">
        <v>0</v>
      </c>
      <c r="EZK48" s="228">
        <v>0</v>
      </c>
      <c r="EZL48" s="228">
        <v>0</v>
      </c>
      <c r="EZM48" s="228">
        <v>0</v>
      </c>
      <c r="EZN48" s="228">
        <v>0</v>
      </c>
      <c r="EZO48" s="228">
        <v>0</v>
      </c>
      <c r="EZP48" s="228">
        <v>0</v>
      </c>
      <c r="EZQ48" s="228">
        <v>0</v>
      </c>
      <c r="EZR48" s="228">
        <v>0</v>
      </c>
      <c r="EZS48" s="228">
        <v>0</v>
      </c>
      <c r="EZT48" s="228">
        <v>0</v>
      </c>
      <c r="EZU48" s="228">
        <v>1</v>
      </c>
      <c r="EZV48" s="228">
        <v>0</v>
      </c>
      <c r="EZW48" s="228">
        <v>0</v>
      </c>
      <c r="EZX48" s="228">
        <v>0</v>
      </c>
      <c r="EZY48" s="228">
        <v>0</v>
      </c>
      <c r="EZZ48" s="228">
        <v>0</v>
      </c>
      <c r="FAA48" s="228">
        <v>0</v>
      </c>
      <c r="FAB48" s="228">
        <v>0</v>
      </c>
      <c r="FAC48" s="228">
        <v>0</v>
      </c>
      <c r="FAD48" s="228">
        <v>0</v>
      </c>
      <c r="FAE48" s="228">
        <v>0</v>
      </c>
      <c r="FAF48" s="228">
        <v>0</v>
      </c>
      <c r="FAG48" s="228">
        <v>0</v>
      </c>
      <c r="FAH48" s="228">
        <v>0</v>
      </c>
      <c r="FAI48" s="228">
        <v>0</v>
      </c>
      <c r="FAJ48" s="228">
        <v>0</v>
      </c>
      <c r="FAK48" s="228">
        <v>1</v>
      </c>
      <c r="FAL48" s="228">
        <v>0</v>
      </c>
      <c r="FAM48" s="228">
        <v>0</v>
      </c>
      <c r="FAN48" s="228">
        <v>0</v>
      </c>
      <c r="FAO48" s="228">
        <v>0</v>
      </c>
      <c r="FAP48" s="228">
        <v>0</v>
      </c>
      <c r="FAQ48" s="228">
        <v>0</v>
      </c>
      <c r="FAR48" s="228">
        <v>0</v>
      </c>
      <c r="FAS48" s="228">
        <v>0</v>
      </c>
      <c r="FAT48" s="228">
        <v>0</v>
      </c>
      <c r="FAU48" s="228">
        <v>0</v>
      </c>
      <c r="FAV48" s="228">
        <v>0</v>
      </c>
      <c r="FAW48" s="228">
        <v>0</v>
      </c>
      <c r="FAX48" s="228">
        <v>0</v>
      </c>
      <c r="FAY48" s="228">
        <v>0</v>
      </c>
      <c r="FAZ48" s="228">
        <v>0</v>
      </c>
      <c r="FBA48" s="228">
        <v>1</v>
      </c>
      <c r="FBB48" s="228">
        <v>0</v>
      </c>
      <c r="FBC48" s="228">
        <v>0</v>
      </c>
      <c r="FBD48" s="228">
        <v>0</v>
      </c>
      <c r="FBE48" s="228">
        <v>0</v>
      </c>
      <c r="FBF48" s="228">
        <v>0</v>
      </c>
      <c r="FBG48" s="228">
        <v>0</v>
      </c>
      <c r="FBH48" s="228">
        <v>0</v>
      </c>
      <c r="FBI48" s="228">
        <v>0</v>
      </c>
      <c r="FBJ48" s="228">
        <v>0</v>
      </c>
      <c r="FBK48" s="228">
        <v>0</v>
      </c>
      <c r="FBL48" s="228">
        <v>0</v>
      </c>
      <c r="FBM48" s="228">
        <v>0</v>
      </c>
      <c r="FBN48" s="228">
        <v>0</v>
      </c>
      <c r="FBO48" s="228">
        <v>0</v>
      </c>
      <c r="FBP48" s="228">
        <v>0</v>
      </c>
      <c r="FBQ48" s="228">
        <v>1</v>
      </c>
      <c r="FBR48" s="228">
        <v>0</v>
      </c>
      <c r="FBS48" s="228">
        <v>0</v>
      </c>
      <c r="FBT48" s="228">
        <v>0</v>
      </c>
      <c r="FBU48" s="228">
        <v>0</v>
      </c>
      <c r="FBV48" s="228">
        <v>0</v>
      </c>
      <c r="FBW48" s="228">
        <v>0</v>
      </c>
      <c r="FBX48" s="228">
        <v>0</v>
      </c>
      <c r="FBY48" s="228">
        <v>0</v>
      </c>
      <c r="FBZ48" s="228">
        <v>0</v>
      </c>
      <c r="FCA48" s="228">
        <v>0</v>
      </c>
      <c r="FCB48" s="228">
        <v>0</v>
      </c>
      <c r="FCC48" s="228">
        <v>0</v>
      </c>
      <c r="FCD48" s="228">
        <v>0</v>
      </c>
      <c r="FCE48" s="228">
        <v>0</v>
      </c>
      <c r="FCF48" s="228">
        <v>0</v>
      </c>
      <c r="FCG48" s="228">
        <v>1</v>
      </c>
      <c r="FCH48" s="228">
        <v>0</v>
      </c>
      <c r="FCI48" s="228">
        <v>0</v>
      </c>
      <c r="FCJ48" s="228">
        <v>0</v>
      </c>
      <c r="FCK48" s="228">
        <v>0</v>
      </c>
      <c r="FCL48" s="228">
        <v>0</v>
      </c>
      <c r="FCM48" s="228">
        <v>0</v>
      </c>
      <c r="FCN48" s="228">
        <v>0</v>
      </c>
      <c r="FCO48" s="228">
        <v>0</v>
      </c>
      <c r="FCP48" s="228">
        <v>0</v>
      </c>
      <c r="FCQ48" s="228">
        <v>0</v>
      </c>
      <c r="FCR48" s="228">
        <v>0</v>
      </c>
      <c r="FCS48" s="228">
        <v>0</v>
      </c>
      <c r="FCT48" s="228">
        <v>0</v>
      </c>
      <c r="FCU48" s="228">
        <v>0</v>
      </c>
      <c r="FCV48" s="228">
        <v>0</v>
      </c>
      <c r="FCW48" s="228">
        <v>1</v>
      </c>
      <c r="FCX48" s="228">
        <v>0</v>
      </c>
      <c r="FCY48" s="228">
        <v>0</v>
      </c>
      <c r="FCZ48" s="228">
        <v>0</v>
      </c>
      <c r="FDA48" s="228">
        <v>0</v>
      </c>
      <c r="FDB48" s="228">
        <v>0</v>
      </c>
      <c r="FDC48" s="228">
        <v>0</v>
      </c>
      <c r="FDD48" s="228">
        <v>0</v>
      </c>
      <c r="FDE48" s="228">
        <v>0</v>
      </c>
      <c r="FDF48" s="228">
        <v>0</v>
      </c>
      <c r="FDG48" s="228">
        <v>0</v>
      </c>
      <c r="FDH48" s="228">
        <v>0</v>
      </c>
      <c r="FDI48" s="228">
        <v>0</v>
      </c>
      <c r="FDJ48" s="228">
        <v>0</v>
      </c>
      <c r="FDK48" s="228">
        <v>0</v>
      </c>
      <c r="FDL48" s="228">
        <v>0</v>
      </c>
      <c r="FDM48" s="228">
        <v>1</v>
      </c>
      <c r="FDN48" s="228">
        <v>0</v>
      </c>
      <c r="FDO48" s="228">
        <v>0</v>
      </c>
      <c r="FDP48" s="228">
        <v>0</v>
      </c>
      <c r="FDQ48" s="228">
        <v>0</v>
      </c>
      <c r="FDR48" s="228">
        <v>0</v>
      </c>
      <c r="FDS48" s="228">
        <v>0</v>
      </c>
      <c r="FDT48" s="228">
        <v>0</v>
      </c>
      <c r="FDU48" s="228">
        <v>0</v>
      </c>
      <c r="FDV48" s="228">
        <v>0</v>
      </c>
      <c r="FDW48" s="228">
        <v>0</v>
      </c>
      <c r="FDX48" s="228">
        <v>0</v>
      </c>
      <c r="FDY48" s="228">
        <v>0</v>
      </c>
      <c r="FDZ48" s="228">
        <v>0</v>
      </c>
      <c r="FEA48" s="228">
        <v>0</v>
      </c>
      <c r="FEB48" s="228">
        <v>0</v>
      </c>
      <c r="FEC48" s="228">
        <v>1</v>
      </c>
      <c r="FED48" s="228">
        <v>0</v>
      </c>
      <c r="FEE48" s="228">
        <v>0</v>
      </c>
      <c r="FEF48" s="228">
        <v>0</v>
      </c>
      <c r="FEG48" s="228">
        <v>0</v>
      </c>
      <c r="FEH48" s="228">
        <v>0</v>
      </c>
      <c r="FEI48" s="228">
        <v>0</v>
      </c>
      <c r="FEJ48" s="228">
        <v>0</v>
      </c>
      <c r="FEK48" s="228">
        <v>0</v>
      </c>
      <c r="FEL48" s="228">
        <v>0</v>
      </c>
      <c r="FEM48" s="228">
        <v>0</v>
      </c>
      <c r="FEN48" s="228">
        <v>0</v>
      </c>
      <c r="FEO48" s="228">
        <v>0</v>
      </c>
      <c r="FEP48" s="228">
        <v>0</v>
      </c>
      <c r="FEQ48" s="228">
        <v>0</v>
      </c>
      <c r="FER48" s="228">
        <v>0</v>
      </c>
      <c r="FES48" s="228">
        <v>1</v>
      </c>
      <c r="FET48" s="228">
        <v>0</v>
      </c>
      <c r="FEU48" s="228">
        <v>0</v>
      </c>
      <c r="FEV48" s="228">
        <v>0</v>
      </c>
      <c r="FEW48" s="228">
        <v>0</v>
      </c>
      <c r="FEX48" s="228">
        <v>0</v>
      </c>
      <c r="FEY48" s="228">
        <v>0</v>
      </c>
      <c r="FEZ48" s="228">
        <v>0</v>
      </c>
      <c r="FFA48" s="228">
        <v>0</v>
      </c>
      <c r="FFB48" s="228">
        <v>0</v>
      </c>
      <c r="FFC48" s="228">
        <v>0</v>
      </c>
      <c r="FFD48" s="228">
        <v>0</v>
      </c>
      <c r="FFE48" s="228">
        <v>0</v>
      </c>
      <c r="FFF48" s="228">
        <v>0</v>
      </c>
      <c r="FFG48" s="228">
        <v>0</v>
      </c>
      <c r="FFH48" s="228">
        <v>0</v>
      </c>
      <c r="FFI48" s="228">
        <v>1</v>
      </c>
      <c r="FFJ48" s="228">
        <v>0</v>
      </c>
      <c r="FFK48" s="228">
        <v>0</v>
      </c>
      <c r="FFL48" s="228">
        <v>0</v>
      </c>
      <c r="FFM48" s="228">
        <v>0</v>
      </c>
      <c r="FFN48" s="228">
        <v>0</v>
      </c>
      <c r="FFO48" s="228">
        <v>0</v>
      </c>
      <c r="FFP48" s="228">
        <v>0</v>
      </c>
      <c r="FFQ48" s="228">
        <v>0</v>
      </c>
      <c r="FFR48" s="228">
        <v>0</v>
      </c>
      <c r="FFS48" s="228">
        <v>0</v>
      </c>
      <c r="FFT48" s="228">
        <v>0</v>
      </c>
      <c r="FFU48" s="228">
        <v>0</v>
      </c>
      <c r="FFV48" s="228">
        <v>0</v>
      </c>
      <c r="FFW48" s="228">
        <v>0</v>
      </c>
      <c r="FFX48" s="228">
        <v>0</v>
      </c>
      <c r="FFY48" s="228">
        <v>1</v>
      </c>
      <c r="FFZ48" s="228">
        <v>0</v>
      </c>
      <c r="FGA48" s="228">
        <v>0</v>
      </c>
      <c r="FGB48" s="228">
        <v>0</v>
      </c>
      <c r="FGC48" s="228">
        <v>0</v>
      </c>
      <c r="FGD48" s="228">
        <v>0</v>
      </c>
      <c r="FGE48" s="228">
        <v>0</v>
      </c>
      <c r="FGF48" s="228">
        <v>0</v>
      </c>
      <c r="FGG48" s="228">
        <v>0</v>
      </c>
      <c r="FGH48" s="228">
        <v>0</v>
      </c>
      <c r="FGI48" s="228">
        <v>0</v>
      </c>
      <c r="FGJ48" s="228">
        <v>0</v>
      </c>
      <c r="FGK48" s="228">
        <v>0</v>
      </c>
      <c r="FGL48" s="228">
        <v>0</v>
      </c>
      <c r="FGM48" s="228">
        <v>0</v>
      </c>
      <c r="FGN48" s="228">
        <v>0</v>
      </c>
      <c r="FGO48" s="228">
        <v>1</v>
      </c>
      <c r="FGP48" s="228">
        <v>0</v>
      </c>
      <c r="FGQ48" s="228">
        <v>0</v>
      </c>
      <c r="FGR48" s="228">
        <v>0</v>
      </c>
      <c r="FGS48" s="228">
        <v>0</v>
      </c>
      <c r="FGT48" s="228">
        <v>0</v>
      </c>
      <c r="FGU48" s="228">
        <v>0</v>
      </c>
      <c r="FGV48" s="228">
        <v>0</v>
      </c>
      <c r="FGW48" s="228">
        <v>0</v>
      </c>
      <c r="FGX48" s="228">
        <v>0</v>
      </c>
      <c r="FGY48" s="228">
        <v>0</v>
      </c>
      <c r="FGZ48" s="228">
        <v>0</v>
      </c>
      <c r="FHA48" s="228">
        <v>0</v>
      </c>
      <c r="FHB48" s="228">
        <v>0</v>
      </c>
      <c r="FHC48" s="228">
        <v>0</v>
      </c>
      <c r="FHD48" s="228">
        <v>0</v>
      </c>
      <c r="FHE48" s="228">
        <v>1</v>
      </c>
      <c r="FHF48" s="228">
        <v>0</v>
      </c>
      <c r="FHG48" s="228">
        <v>0</v>
      </c>
      <c r="FHH48" s="228">
        <v>0</v>
      </c>
      <c r="FHI48" s="228">
        <v>0</v>
      </c>
      <c r="FHJ48" s="228">
        <v>0</v>
      </c>
      <c r="FHK48" s="228">
        <v>0</v>
      </c>
      <c r="FHL48" s="228">
        <v>0</v>
      </c>
      <c r="FHM48" s="228">
        <v>0</v>
      </c>
      <c r="FHN48" s="228">
        <v>0</v>
      </c>
      <c r="FHO48" s="228">
        <v>0</v>
      </c>
      <c r="FHP48" s="228">
        <v>0</v>
      </c>
      <c r="FHQ48" s="228">
        <v>0</v>
      </c>
      <c r="FHR48" s="228">
        <v>0</v>
      </c>
      <c r="FHS48" s="228">
        <v>0</v>
      </c>
      <c r="FHT48" s="228">
        <v>0</v>
      </c>
      <c r="FHU48" s="228">
        <v>1</v>
      </c>
      <c r="FHV48" s="228">
        <v>0</v>
      </c>
      <c r="FHW48" s="228">
        <v>0</v>
      </c>
      <c r="FHX48" s="228">
        <v>0</v>
      </c>
      <c r="FHY48" s="228">
        <v>0</v>
      </c>
      <c r="FHZ48" s="228">
        <v>0</v>
      </c>
      <c r="FIA48" s="228">
        <v>0</v>
      </c>
      <c r="FIB48" s="228">
        <v>0</v>
      </c>
      <c r="FIC48" s="228">
        <v>0</v>
      </c>
      <c r="FID48" s="228">
        <v>0</v>
      </c>
      <c r="FIE48" s="228">
        <v>0</v>
      </c>
      <c r="FIF48" s="228">
        <v>0</v>
      </c>
      <c r="FIG48" s="228">
        <v>0</v>
      </c>
      <c r="FIH48" s="228">
        <v>0</v>
      </c>
      <c r="FII48" s="228">
        <v>0</v>
      </c>
      <c r="FIJ48" s="228">
        <v>0</v>
      </c>
      <c r="FIK48" s="228">
        <v>1</v>
      </c>
      <c r="FIL48" s="228">
        <v>0</v>
      </c>
      <c r="FIM48" s="228">
        <v>0</v>
      </c>
      <c r="FIN48" s="228">
        <v>0</v>
      </c>
      <c r="FIO48" s="228">
        <v>0</v>
      </c>
      <c r="FIP48" s="228">
        <v>0</v>
      </c>
      <c r="FIQ48" s="228">
        <v>0</v>
      </c>
      <c r="FIR48" s="228">
        <v>0</v>
      </c>
      <c r="FIS48" s="228">
        <v>0</v>
      </c>
      <c r="FIT48" s="228">
        <v>0</v>
      </c>
      <c r="FIU48" s="228">
        <v>0</v>
      </c>
      <c r="FIV48" s="228">
        <v>0</v>
      </c>
      <c r="FIW48" s="228">
        <v>0</v>
      </c>
      <c r="FIX48" s="228">
        <v>0</v>
      </c>
      <c r="FIY48" s="228">
        <v>0</v>
      </c>
      <c r="FIZ48" s="228">
        <v>0</v>
      </c>
      <c r="FJA48" s="228">
        <v>1</v>
      </c>
      <c r="FJB48" s="228">
        <v>0</v>
      </c>
      <c r="FJC48" s="228">
        <v>0</v>
      </c>
      <c r="FJD48" s="228">
        <v>0</v>
      </c>
      <c r="FJE48" s="228">
        <v>0</v>
      </c>
      <c r="FJF48" s="228">
        <v>0</v>
      </c>
      <c r="FJG48" s="228">
        <v>0</v>
      </c>
      <c r="FJH48" s="228">
        <v>0</v>
      </c>
      <c r="FJI48" s="228">
        <v>0</v>
      </c>
      <c r="FJJ48" s="228">
        <v>0</v>
      </c>
      <c r="FJK48" s="228">
        <v>0</v>
      </c>
      <c r="FJL48" s="228">
        <v>0</v>
      </c>
      <c r="FJM48" s="228">
        <v>0</v>
      </c>
      <c r="FJN48" s="228">
        <v>0</v>
      </c>
      <c r="FJO48" s="228">
        <v>0</v>
      </c>
      <c r="FJP48" s="228">
        <v>0</v>
      </c>
      <c r="FJQ48" s="228">
        <v>1</v>
      </c>
      <c r="FJR48" s="228">
        <v>0</v>
      </c>
      <c r="FJS48" s="228">
        <v>0</v>
      </c>
      <c r="FJT48" s="228">
        <v>0</v>
      </c>
      <c r="FJU48" s="228">
        <v>0</v>
      </c>
      <c r="FJV48" s="228">
        <v>0</v>
      </c>
      <c r="FJW48" s="228">
        <v>0</v>
      </c>
      <c r="FJX48" s="228">
        <v>0</v>
      </c>
      <c r="FJY48" s="228">
        <v>0</v>
      </c>
      <c r="FJZ48" s="228">
        <v>0</v>
      </c>
      <c r="FKA48" s="228">
        <v>0</v>
      </c>
      <c r="FKB48" s="228">
        <v>0</v>
      </c>
      <c r="FKC48" s="228">
        <v>0</v>
      </c>
      <c r="FKD48" s="228">
        <v>0</v>
      </c>
      <c r="FKE48" s="228">
        <v>0</v>
      </c>
      <c r="FKF48" s="228">
        <v>0</v>
      </c>
      <c r="FKG48" s="228">
        <v>1</v>
      </c>
      <c r="FKH48" s="228">
        <v>0</v>
      </c>
      <c r="FKI48" s="228">
        <v>0</v>
      </c>
      <c r="FKJ48" s="228">
        <v>0</v>
      </c>
      <c r="FKK48" s="228">
        <v>0</v>
      </c>
      <c r="FKL48" s="228">
        <v>0</v>
      </c>
      <c r="FKM48" s="228">
        <v>0</v>
      </c>
      <c r="FKN48" s="228">
        <v>0</v>
      </c>
      <c r="FKO48" s="228">
        <v>0</v>
      </c>
      <c r="FKP48" s="228">
        <v>0</v>
      </c>
      <c r="FKQ48" s="228">
        <v>0</v>
      </c>
      <c r="FKR48" s="228">
        <v>0</v>
      </c>
      <c r="FKS48" s="228">
        <v>0</v>
      </c>
      <c r="FKT48" s="228">
        <v>0</v>
      </c>
      <c r="FKU48" s="228">
        <v>0</v>
      </c>
      <c r="FKV48" s="228">
        <v>0</v>
      </c>
      <c r="FKW48" s="228">
        <v>1</v>
      </c>
      <c r="FKX48" s="228">
        <v>0</v>
      </c>
      <c r="FKY48" s="228">
        <v>0</v>
      </c>
      <c r="FKZ48" s="228">
        <v>0</v>
      </c>
      <c r="FLA48" s="228">
        <v>0</v>
      </c>
      <c r="FLB48" s="228">
        <v>0</v>
      </c>
      <c r="FLC48" s="228">
        <v>0</v>
      </c>
      <c r="FLD48" s="228">
        <v>0</v>
      </c>
      <c r="FLE48" s="228">
        <v>0</v>
      </c>
      <c r="FLF48" s="228">
        <v>0</v>
      </c>
      <c r="FLG48" s="228">
        <v>0</v>
      </c>
      <c r="FLH48" s="228">
        <v>0</v>
      </c>
      <c r="FLI48" s="228">
        <v>0</v>
      </c>
      <c r="FLJ48" s="228">
        <v>0</v>
      </c>
      <c r="FLK48" s="228">
        <v>0</v>
      </c>
      <c r="FLL48" s="228">
        <v>0</v>
      </c>
      <c r="FLM48" s="228">
        <v>1</v>
      </c>
      <c r="FLN48" s="228">
        <v>0</v>
      </c>
      <c r="FLO48" s="228">
        <v>0</v>
      </c>
      <c r="FLP48" s="228">
        <v>0</v>
      </c>
      <c r="FLQ48" s="228">
        <v>0</v>
      </c>
      <c r="FLR48" s="228">
        <v>0</v>
      </c>
      <c r="FLS48" s="228">
        <v>0</v>
      </c>
      <c r="FLT48" s="228">
        <v>0</v>
      </c>
      <c r="FLU48" s="228">
        <v>0</v>
      </c>
      <c r="FLV48" s="228">
        <v>0</v>
      </c>
      <c r="FLW48" s="228">
        <v>0</v>
      </c>
      <c r="FLX48" s="228">
        <v>0</v>
      </c>
      <c r="FLY48" s="228">
        <v>0</v>
      </c>
      <c r="FLZ48" s="228">
        <v>0</v>
      </c>
      <c r="FMA48" s="228">
        <v>0</v>
      </c>
      <c r="FMB48" s="228">
        <v>0</v>
      </c>
      <c r="FMC48" s="228">
        <v>1</v>
      </c>
      <c r="FMD48" s="228">
        <v>0</v>
      </c>
      <c r="FME48" s="228">
        <v>0</v>
      </c>
      <c r="FMF48" s="228">
        <v>0</v>
      </c>
      <c r="FMG48" s="228">
        <v>0</v>
      </c>
      <c r="FMH48" s="228">
        <v>0</v>
      </c>
      <c r="FMI48" s="228">
        <v>0</v>
      </c>
      <c r="FMJ48" s="228">
        <v>0</v>
      </c>
      <c r="FMK48" s="228">
        <v>0</v>
      </c>
      <c r="FML48" s="228">
        <v>0</v>
      </c>
      <c r="FMM48" s="228">
        <v>0</v>
      </c>
      <c r="FMN48" s="228">
        <v>0</v>
      </c>
      <c r="FMO48" s="228">
        <v>0</v>
      </c>
      <c r="FMP48" s="228">
        <v>0</v>
      </c>
      <c r="FMQ48" s="228">
        <v>0</v>
      </c>
      <c r="FMR48" s="228">
        <v>0</v>
      </c>
      <c r="FMS48" s="228">
        <v>1</v>
      </c>
      <c r="FMT48" s="228">
        <v>0</v>
      </c>
      <c r="FMU48" s="228">
        <v>0</v>
      </c>
      <c r="FMV48" s="228">
        <v>0</v>
      </c>
      <c r="FMW48" s="228">
        <v>0</v>
      </c>
      <c r="FMX48" s="228">
        <v>0</v>
      </c>
      <c r="FMY48" s="228">
        <v>0</v>
      </c>
      <c r="FMZ48" s="228">
        <v>0</v>
      </c>
      <c r="FNA48" s="228">
        <v>0</v>
      </c>
      <c r="FNB48" s="228">
        <v>0</v>
      </c>
      <c r="FNC48" s="228">
        <v>0</v>
      </c>
      <c r="FND48" s="228">
        <v>0</v>
      </c>
      <c r="FNE48" s="228">
        <v>0</v>
      </c>
      <c r="FNF48" s="228">
        <v>0</v>
      </c>
      <c r="FNG48" s="228">
        <v>0</v>
      </c>
      <c r="FNH48" s="228">
        <v>0</v>
      </c>
      <c r="FNI48" s="228">
        <v>1</v>
      </c>
      <c r="FNJ48" s="228">
        <v>0</v>
      </c>
      <c r="FNK48" s="228">
        <v>0</v>
      </c>
      <c r="FNL48" s="228">
        <v>0</v>
      </c>
      <c r="FNM48" s="228">
        <v>0</v>
      </c>
      <c r="FNN48" s="228">
        <v>0</v>
      </c>
      <c r="FNO48" s="228">
        <v>0</v>
      </c>
      <c r="FNP48" s="228">
        <v>0</v>
      </c>
      <c r="FNQ48" s="228">
        <v>0</v>
      </c>
      <c r="FNR48" s="228">
        <v>0</v>
      </c>
      <c r="FNS48" s="228">
        <v>0</v>
      </c>
      <c r="FNT48" s="228">
        <v>0</v>
      </c>
      <c r="FNU48" s="228">
        <v>0</v>
      </c>
      <c r="FNV48" s="228">
        <v>0</v>
      </c>
      <c r="FNW48" s="228">
        <v>0</v>
      </c>
      <c r="FNX48" s="228">
        <v>0</v>
      </c>
      <c r="FNY48" s="228">
        <v>1</v>
      </c>
      <c r="FNZ48" s="228">
        <v>0</v>
      </c>
      <c r="FOA48" s="228">
        <v>0</v>
      </c>
      <c r="FOB48" s="228">
        <v>0</v>
      </c>
      <c r="FOC48" s="228">
        <v>0</v>
      </c>
      <c r="FOD48" s="228">
        <v>0</v>
      </c>
      <c r="FOE48" s="228">
        <v>0</v>
      </c>
      <c r="FOF48" s="228">
        <v>0</v>
      </c>
      <c r="FOG48" s="228">
        <v>0</v>
      </c>
      <c r="FOH48" s="228">
        <v>0</v>
      </c>
      <c r="FOI48" s="228">
        <v>0</v>
      </c>
      <c r="FOJ48" s="228">
        <v>0</v>
      </c>
      <c r="FOK48" s="228">
        <v>0</v>
      </c>
      <c r="FOL48" s="228">
        <v>0</v>
      </c>
      <c r="FOM48" s="228">
        <v>0</v>
      </c>
      <c r="FON48" s="228">
        <v>0</v>
      </c>
      <c r="FOO48" s="228">
        <v>1</v>
      </c>
      <c r="FOP48" s="228">
        <v>0</v>
      </c>
      <c r="FOQ48" s="228">
        <v>0</v>
      </c>
      <c r="FOR48" s="228">
        <v>0</v>
      </c>
      <c r="FOS48" s="228">
        <v>0</v>
      </c>
      <c r="FOT48" s="228">
        <v>0</v>
      </c>
      <c r="FOU48" s="228">
        <v>0</v>
      </c>
      <c r="FOV48" s="228">
        <v>0</v>
      </c>
      <c r="FOW48" s="228">
        <v>0</v>
      </c>
      <c r="FOX48" s="228">
        <v>0</v>
      </c>
      <c r="FOY48" s="228">
        <v>0</v>
      </c>
      <c r="FOZ48" s="228">
        <v>0</v>
      </c>
      <c r="FPA48" s="228">
        <v>0</v>
      </c>
      <c r="FPB48" s="228">
        <v>0</v>
      </c>
      <c r="FPC48" s="228">
        <v>0</v>
      </c>
      <c r="FPD48" s="228">
        <v>0</v>
      </c>
      <c r="FPE48" s="228">
        <v>1</v>
      </c>
      <c r="FPF48" s="228">
        <v>0</v>
      </c>
      <c r="FPG48" s="228">
        <v>0</v>
      </c>
      <c r="FPH48" s="228">
        <v>0</v>
      </c>
      <c r="FPI48" s="228">
        <v>0</v>
      </c>
      <c r="FPJ48" s="228">
        <v>0</v>
      </c>
      <c r="FPK48" s="228">
        <v>0</v>
      </c>
      <c r="FPL48" s="228">
        <v>0</v>
      </c>
      <c r="FPM48" s="228">
        <v>0</v>
      </c>
      <c r="FPN48" s="228">
        <v>0</v>
      </c>
      <c r="FPO48" s="228">
        <v>0</v>
      </c>
      <c r="FPP48" s="228">
        <v>0</v>
      </c>
      <c r="FPQ48" s="228">
        <v>0</v>
      </c>
      <c r="FPR48" s="228">
        <v>0</v>
      </c>
      <c r="FPS48" s="228">
        <v>0</v>
      </c>
      <c r="FPT48" s="228">
        <v>0</v>
      </c>
      <c r="FPU48" s="228">
        <v>1</v>
      </c>
      <c r="FPV48" s="228">
        <v>0</v>
      </c>
      <c r="FPW48" s="228">
        <v>0</v>
      </c>
      <c r="FPX48" s="228">
        <v>0</v>
      </c>
      <c r="FPY48" s="228">
        <v>0</v>
      </c>
      <c r="FPZ48" s="228">
        <v>0</v>
      </c>
      <c r="FQA48" s="228">
        <v>0</v>
      </c>
      <c r="FQB48" s="228">
        <v>0</v>
      </c>
      <c r="FQC48" s="228">
        <v>0</v>
      </c>
      <c r="FQD48" s="228">
        <v>0</v>
      </c>
      <c r="FQE48" s="228">
        <v>0</v>
      </c>
      <c r="FQF48" s="228">
        <v>0</v>
      </c>
      <c r="FQG48" s="228">
        <v>0</v>
      </c>
      <c r="FQH48" s="228">
        <v>0</v>
      </c>
      <c r="FQI48" s="228">
        <v>0</v>
      </c>
      <c r="FQJ48" s="228">
        <v>0</v>
      </c>
      <c r="FQK48" s="228">
        <v>1</v>
      </c>
      <c r="FQL48" s="228">
        <v>0</v>
      </c>
      <c r="FQM48" s="228">
        <v>0</v>
      </c>
      <c r="FQN48" s="228">
        <v>0</v>
      </c>
      <c r="FQO48" s="228">
        <v>0</v>
      </c>
      <c r="FQP48" s="228">
        <v>0</v>
      </c>
      <c r="FQQ48" s="228">
        <v>0</v>
      </c>
      <c r="FQR48" s="228">
        <v>0</v>
      </c>
      <c r="FQS48" s="228">
        <v>0</v>
      </c>
      <c r="FQT48" s="228">
        <v>0</v>
      </c>
      <c r="FQU48" s="228">
        <v>0</v>
      </c>
      <c r="FQV48" s="228">
        <v>0</v>
      </c>
      <c r="FQW48" s="228">
        <v>0</v>
      </c>
      <c r="FQX48" s="228">
        <v>0</v>
      </c>
      <c r="FQY48" s="228">
        <v>0</v>
      </c>
      <c r="FQZ48" s="228">
        <v>0</v>
      </c>
      <c r="FRA48" s="228">
        <v>1</v>
      </c>
      <c r="FRB48" s="228">
        <v>0</v>
      </c>
      <c r="FRC48" s="228">
        <v>0</v>
      </c>
      <c r="FRD48" s="228">
        <v>0</v>
      </c>
      <c r="FRE48" s="228">
        <v>0</v>
      </c>
      <c r="FRF48" s="228">
        <v>0</v>
      </c>
      <c r="FRG48" s="228">
        <v>0</v>
      </c>
      <c r="FRH48" s="228">
        <v>0</v>
      </c>
      <c r="FRI48" s="228">
        <v>0</v>
      </c>
      <c r="FRJ48" s="228">
        <v>0</v>
      </c>
      <c r="FRK48" s="228">
        <v>0</v>
      </c>
      <c r="FRL48" s="228">
        <v>0</v>
      </c>
      <c r="FRM48" s="228">
        <v>0</v>
      </c>
      <c r="FRN48" s="228">
        <v>0</v>
      </c>
      <c r="FRO48" s="228">
        <v>0</v>
      </c>
      <c r="FRP48" s="228">
        <v>0</v>
      </c>
      <c r="FRQ48" s="228">
        <v>1</v>
      </c>
      <c r="FRR48" s="228">
        <v>0</v>
      </c>
      <c r="FRS48" s="228">
        <v>0</v>
      </c>
      <c r="FRT48" s="228">
        <v>0</v>
      </c>
      <c r="FRU48" s="228">
        <v>0</v>
      </c>
      <c r="FRV48" s="228">
        <v>0</v>
      </c>
      <c r="FRW48" s="228">
        <v>0</v>
      </c>
      <c r="FRX48" s="228">
        <v>0</v>
      </c>
      <c r="FRY48" s="228">
        <v>0</v>
      </c>
      <c r="FRZ48" s="228">
        <v>0</v>
      </c>
      <c r="FSA48" s="228">
        <v>0</v>
      </c>
      <c r="FSB48" s="228">
        <v>0</v>
      </c>
      <c r="FSC48" s="228">
        <v>0</v>
      </c>
      <c r="FSD48" s="228">
        <v>0</v>
      </c>
      <c r="FSE48" s="228">
        <v>0</v>
      </c>
      <c r="FSF48" s="228">
        <v>0</v>
      </c>
      <c r="FSG48" s="228">
        <v>1</v>
      </c>
      <c r="FSH48" s="228">
        <v>0</v>
      </c>
      <c r="FSI48" s="228">
        <v>0</v>
      </c>
      <c r="FSJ48" s="228">
        <v>0</v>
      </c>
      <c r="FSK48" s="228">
        <v>0</v>
      </c>
      <c r="FSL48" s="228">
        <v>0</v>
      </c>
      <c r="FSM48" s="228">
        <v>0</v>
      </c>
      <c r="FSN48" s="228">
        <v>0</v>
      </c>
      <c r="FSO48" s="228">
        <v>0</v>
      </c>
      <c r="FSP48" s="228">
        <v>0</v>
      </c>
      <c r="FSQ48" s="228">
        <v>0</v>
      </c>
      <c r="FSR48" s="228">
        <v>0</v>
      </c>
      <c r="FSS48" s="228">
        <v>0</v>
      </c>
      <c r="FST48" s="228">
        <v>0</v>
      </c>
      <c r="FSU48" s="228">
        <v>0</v>
      </c>
      <c r="FSV48" s="228">
        <v>0</v>
      </c>
      <c r="FSW48" s="228">
        <v>1</v>
      </c>
      <c r="FSX48" s="228">
        <v>0</v>
      </c>
      <c r="FSY48" s="228">
        <v>0</v>
      </c>
      <c r="FSZ48" s="228">
        <v>0</v>
      </c>
      <c r="FTA48" s="228">
        <v>0</v>
      </c>
      <c r="FTB48" s="228">
        <v>0</v>
      </c>
      <c r="FTC48" s="228">
        <v>0</v>
      </c>
      <c r="FTD48" s="228">
        <v>0</v>
      </c>
      <c r="FTE48" s="228">
        <v>0</v>
      </c>
      <c r="FTF48" s="228">
        <v>0</v>
      </c>
      <c r="FTG48" s="228">
        <v>0</v>
      </c>
      <c r="FTH48" s="228">
        <v>0</v>
      </c>
      <c r="FTI48" s="228">
        <v>0</v>
      </c>
      <c r="FTJ48" s="228">
        <v>0</v>
      </c>
      <c r="FTK48" s="228">
        <v>0</v>
      </c>
      <c r="FTL48" s="228">
        <v>0</v>
      </c>
      <c r="FTM48" s="228">
        <v>1</v>
      </c>
      <c r="FTN48" s="228">
        <v>0</v>
      </c>
      <c r="FTO48" s="228">
        <v>0</v>
      </c>
      <c r="FTP48" s="228">
        <v>0</v>
      </c>
      <c r="FTQ48" s="228">
        <v>0</v>
      </c>
      <c r="FTR48" s="228">
        <v>0</v>
      </c>
      <c r="FTS48" s="228">
        <v>0</v>
      </c>
      <c r="FTT48" s="228">
        <v>0</v>
      </c>
      <c r="FTU48" s="228">
        <v>0</v>
      </c>
      <c r="FTV48" s="228">
        <v>0</v>
      </c>
      <c r="FTW48" s="228">
        <v>0</v>
      </c>
      <c r="FTX48" s="228">
        <v>0</v>
      </c>
      <c r="FTY48" s="228">
        <v>0</v>
      </c>
      <c r="FTZ48" s="228">
        <v>0</v>
      </c>
      <c r="FUA48" s="228">
        <v>0</v>
      </c>
      <c r="FUB48" s="228">
        <v>0</v>
      </c>
      <c r="FUC48" s="228">
        <v>1</v>
      </c>
      <c r="FUD48" s="228">
        <v>0</v>
      </c>
      <c r="FUE48" s="228">
        <v>0</v>
      </c>
      <c r="FUF48" s="228">
        <v>0</v>
      </c>
      <c r="FUG48" s="228">
        <v>0</v>
      </c>
      <c r="FUH48" s="228">
        <v>0</v>
      </c>
      <c r="FUI48" s="228">
        <v>0</v>
      </c>
      <c r="FUJ48" s="228">
        <v>0</v>
      </c>
      <c r="FUK48" s="228">
        <v>0</v>
      </c>
      <c r="FUL48" s="228">
        <v>0</v>
      </c>
      <c r="FUM48" s="228">
        <v>0</v>
      </c>
      <c r="FUN48" s="228">
        <v>0</v>
      </c>
      <c r="FUO48" s="228">
        <v>0</v>
      </c>
      <c r="FUP48" s="228">
        <v>0</v>
      </c>
      <c r="FUQ48" s="228">
        <v>0</v>
      </c>
      <c r="FUR48" s="228">
        <v>0</v>
      </c>
      <c r="FUS48" s="228">
        <v>1</v>
      </c>
      <c r="FUT48" s="228">
        <v>0</v>
      </c>
      <c r="FUU48" s="228">
        <v>0</v>
      </c>
      <c r="FUV48" s="228">
        <v>0</v>
      </c>
      <c r="FUW48" s="228">
        <v>0</v>
      </c>
      <c r="FUX48" s="228">
        <v>0</v>
      </c>
      <c r="FUY48" s="228">
        <v>0</v>
      </c>
      <c r="FUZ48" s="228">
        <v>0</v>
      </c>
      <c r="FVA48" s="228">
        <v>0</v>
      </c>
      <c r="FVB48" s="228">
        <v>0</v>
      </c>
      <c r="FVC48" s="228">
        <v>0</v>
      </c>
      <c r="FVD48" s="228">
        <v>0</v>
      </c>
      <c r="FVE48" s="228">
        <v>0</v>
      </c>
      <c r="FVF48" s="228">
        <v>0</v>
      </c>
      <c r="FVG48" s="228">
        <v>0</v>
      </c>
      <c r="FVH48" s="228">
        <v>0</v>
      </c>
      <c r="FVI48" s="228">
        <v>1</v>
      </c>
      <c r="FVJ48" s="228">
        <v>0</v>
      </c>
      <c r="FVK48" s="228">
        <v>0</v>
      </c>
      <c r="FVL48" s="228">
        <v>0</v>
      </c>
      <c r="FVM48" s="228">
        <v>0</v>
      </c>
      <c r="FVN48" s="228">
        <v>0</v>
      </c>
      <c r="FVO48" s="228">
        <v>0</v>
      </c>
      <c r="FVP48" s="228">
        <v>0</v>
      </c>
      <c r="FVQ48" s="228">
        <v>0</v>
      </c>
      <c r="FVR48" s="228">
        <v>0</v>
      </c>
      <c r="FVS48" s="228">
        <v>0</v>
      </c>
      <c r="FVT48" s="228">
        <v>0</v>
      </c>
      <c r="FVU48" s="228">
        <v>0</v>
      </c>
      <c r="FVV48" s="228">
        <v>0</v>
      </c>
      <c r="FVW48" s="228">
        <v>0</v>
      </c>
      <c r="FVX48" s="228">
        <v>0</v>
      </c>
      <c r="FVY48" s="228">
        <v>1</v>
      </c>
      <c r="FVZ48" s="228">
        <v>0</v>
      </c>
      <c r="FWA48" s="228">
        <v>0</v>
      </c>
      <c r="FWB48" s="228">
        <v>0</v>
      </c>
      <c r="FWC48" s="228">
        <v>0</v>
      </c>
      <c r="FWD48" s="228">
        <v>0</v>
      </c>
      <c r="FWE48" s="228">
        <v>0</v>
      </c>
      <c r="FWF48" s="228">
        <v>0</v>
      </c>
      <c r="FWG48" s="228">
        <v>0</v>
      </c>
      <c r="FWH48" s="228">
        <v>0</v>
      </c>
      <c r="FWI48" s="228">
        <v>0</v>
      </c>
      <c r="FWJ48" s="228">
        <v>0</v>
      </c>
      <c r="FWK48" s="228">
        <v>0</v>
      </c>
      <c r="FWL48" s="228">
        <v>0</v>
      </c>
      <c r="FWM48" s="228">
        <v>0</v>
      </c>
      <c r="FWN48" s="228">
        <v>0</v>
      </c>
      <c r="FWO48" s="228">
        <v>1</v>
      </c>
      <c r="FWP48" s="228">
        <v>0</v>
      </c>
      <c r="FWQ48" s="228">
        <v>0</v>
      </c>
      <c r="FWR48" s="228">
        <v>0</v>
      </c>
      <c r="FWS48" s="228">
        <v>0</v>
      </c>
      <c r="FWT48" s="228">
        <v>0</v>
      </c>
      <c r="FWU48" s="228">
        <v>0</v>
      </c>
      <c r="FWV48" s="228">
        <v>0</v>
      </c>
      <c r="FWW48" s="228">
        <v>0</v>
      </c>
      <c r="FWX48" s="228">
        <v>0</v>
      </c>
      <c r="FWY48" s="228">
        <v>0</v>
      </c>
      <c r="FWZ48" s="228">
        <v>0</v>
      </c>
      <c r="FXA48" s="228">
        <v>0</v>
      </c>
      <c r="FXB48" s="228">
        <v>0</v>
      </c>
      <c r="FXC48" s="228">
        <v>0</v>
      </c>
      <c r="FXD48" s="228">
        <v>0</v>
      </c>
      <c r="FXE48" s="228">
        <v>1</v>
      </c>
      <c r="FXF48" s="228">
        <v>0</v>
      </c>
      <c r="FXG48" s="228">
        <v>0</v>
      </c>
      <c r="FXH48" s="228">
        <v>0</v>
      </c>
      <c r="FXI48" s="228">
        <v>0</v>
      </c>
      <c r="FXJ48" s="228">
        <v>0</v>
      </c>
      <c r="FXK48" s="228">
        <v>0</v>
      </c>
      <c r="FXL48" s="228">
        <v>0</v>
      </c>
      <c r="FXM48" s="228">
        <v>0</v>
      </c>
      <c r="FXN48" s="228">
        <v>0</v>
      </c>
      <c r="FXO48" s="228">
        <v>0</v>
      </c>
      <c r="FXP48" s="228">
        <v>0</v>
      </c>
      <c r="FXQ48" s="228">
        <v>0</v>
      </c>
      <c r="FXR48" s="228">
        <v>0</v>
      </c>
      <c r="FXS48" s="228">
        <v>0</v>
      </c>
      <c r="FXT48" s="228">
        <v>0</v>
      </c>
      <c r="FXU48" s="228">
        <v>1</v>
      </c>
      <c r="FXV48" s="228">
        <v>0</v>
      </c>
      <c r="FXW48" s="228">
        <v>0</v>
      </c>
      <c r="FXX48" s="228">
        <v>0</v>
      </c>
      <c r="FXY48" s="228">
        <v>0</v>
      </c>
      <c r="FXZ48" s="228">
        <v>0</v>
      </c>
      <c r="FYA48" s="228">
        <v>0</v>
      </c>
      <c r="FYB48" s="228">
        <v>0</v>
      </c>
      <c r="FYC48" s="228">
        <v>0</v>
      </c>
      <c r="FYD48" s="228">
        <v>0</v>
      </c>
      <c r="FYE48" s="228">
        <v>0</v>
      </c>
      <c r="FYF48" s="228">
        <v>0</v>
      </c>
      <c r="FYG48" s="228">
        <v>0</v>
      </c>
      <c r="FYH48" s="228">
        <v>0</v>
      </c>
      <c r="FYI48" s="228">
        <v>0</v>
      </c>
      <c r="FYJ48" s="228">
        <v>0</v>
      </c>
      <c r="FYK48" s="228">
        <v>1</v>
      </c>
      <c r="FYL48" s="228">
        <v>0</v>
      </c>
      <c r="FYM48" s="228">
        <v>0</v>
      </c>
      <c r="FYN48" s="228">
        <v>0</v>
      </c>
      <c r="FYO48" s="228">
        <v>0</v>
      </c>
      <c r="FYP48" s="228">
        <v>0</v>
      </c>
      <c r="FYQ48" s="228">
        <v>0</v>
      </c>
      <c r="FYR48" s="228">
        <v>0</v>
      </c>
      <c r="FYS48" s="228">
        <v>0</v>
      </c>
      <c r="FYT48" s="228">
        <v>0</v>
      </c>
      <c r="FYU48" s="228">
        <v>0</v>
      </c>
      <c r="FYV48" s="228">
        <v>0</v>
      </c>
      <c r="FYW48" s="228">
        <v>0</v>
      </c>
      <c r="FYX48" s="228">
        <v>0</v>
      </c>
      <c r="FYY48" s="228">
        <v>0</v>
      </c>
      <c r="FYZ48" s="228">
        <v>0</v>
      </c>
      <c r="FZA48" s="228">
        <v>1</v>
      </c>
      <c r="FZB48" s="228">
        <v>0</v>
      </c>
      <c r="FZC48" s="228">
        <v>0</v>
      </c>
      <c r="FZD48" s="228">
        <v>0</v>
      </c>
      <c r="FZE48" s="228">
        <v>0</v>
      </c>
      <c r="FZF48" s="228">
        <v>0</v>
      </c>
      <c r="FZG48" s="228">
        <v>0</v>
      </c>
      <c r="FZH48" s="228">
        <v>0</v>
      </c>
      <c r="FZI48" s="228">
        <v>0</v>
      </c>
      <c r="FZJ48" s="228">
        <v>0</v>
      </c>
      <c r="FZK48" s="228">
        <v>0</v>
      </c>
      <c r="FZL48" s="228">
        <v>0</v>
      </c>
      <c r="FZM48" s="228">
        <v>0</v>
      </c>
      <c r="FZN48" s="228">
        <v>0</v>
      </c>
      <c r="FZO48" s="228">
        <v>0</v>
      </c>
      <c r="FZP48" s="228">
        <v>0</v>
      </c>
      <c r="FZQ48" s="228">
        <v>1</v>
      </c>
      <c r="FZR48" s="228">
        <v>0</v>
      </c>
      <c r="FZS48" s="228">
        <v>0</v>
      </c>
      <c r="FZT48" s="228">
        <v>0</v>
      </c>
      <c r="FZU48" s="228">
        <v>0</v>
      </c>
      <c r="FZV48" s="228">
        <v>0</v>
      </c>
      <c r="FZW48" s="228">
        <v>0</v>
      </c>
      <c r="FZX48" s="228">
        <v>0</v>
      </c>
      <c r="FZY48" s="228">
        <v>0</v>
      </c>
      <c r="FZZ48" s="228">
        <v>0</v>
      </c>
      <c r="GAA48" s="228">
        <v>0</v>
      </c>
      <c r="GAB48" s="228">
        <v>0</v>
      </c>
      <c r="GAC48" s="228">
        <v>0</v>
      </c>
      <c r="GAD48" s="228">
        <v>0</v>
      </c>
      <c r="GAE48" s="228">
        <v>0</v>
      </c>
      <c r="GAF48" s="228">
        <v>0</v>
      </c>
      <c r="GAG48" s="228">
        <v>1</v>
      </c>
      <c r="GAH48" s="228">
        <v>0</v>
      </c>
      <c r="GAI48" s="228">
        <v>0</v>
      </c>
      <c r="GAJ48" s="228">
        <v>0</v>
      </c>
      <c r="GAK48" s="228">
        <v>0</v>
      </c>
      <c r="GAL48" s="228">
        <v>0</v>
      </c>
      <c r="GAM48" s="228">
        <v>0</v>
      </c>
      <c r="GAN48" s="228">
        <v>0</v>
      </c>
      <c r="GAO48" s="228">
        <v>0</v>
      </c>
      <c r="GAP48" s="228">
        <v>0</v>
      </c>
      <c r="GAQ48" s="228">
        <v>0</v>
      </c>
      <c r="GAR48" s="228">
        <v>0</v>
      </c>
      <c r="GAS48" s="228">
        <v>0</v>
      </c>
      <c r="GAT48" s="228">
        <v>0</v>
      </c>
      <c r="GAU48" s="228">
        <v>0</v>
      </c>
      <c r="GAV48" s="228">
        <v>0</v>
      </c>
      <c r="GAW48" s="228">
        <v>1</v>
      </c>
      <c r="GAX48" s="228">
        <v>0</v>
      </c>
      <c r="GAY48" s="228">
        <v>0</v>
      </c>
      <c r="GAZ48" s="228">
        <v>0</v>
      </c>
      <c r="GBA48" s="228">
        <v>0</v>
      </c>
      <c r="GBB48" s="228">
        <v>0</v>
      </c>
      <c r="GBC48" s="228">
        <v>0</v>
      </c>
      <c r="GBD48" s="228">
        <v>0</v>
      </c>
      <c r="GBE48" s="228">
        <v>0</v>
      </c>
      <c r="GBF48" s="228">
        <v>0</v>
      </c>
      <c r="GBG48" s="228">
        <v>0</v>
      </c>
      <c r="GBH48" s="228">
        <v>0</v>
      </c>
      <c r="GBI48" s="228">
        <v>0</v>
      </c>
      <c r="GBJ48" s="228">
        <v>0</v>
      </c>
      <c r="GBK48" s="228">
        <v>0</v>
      </c>
      <c r="GBL48" s="228">
        <v>0</v>
      </c>
      <c r="GBM48" s="228">
        <v>1</v>
      </c>
      <c r="GBN48" s="228">
        <v>0</v>
      </c>
      <c r="GBO48" s="228">
        <v>0</v>
      </c>
      <c r="GBP48" s="228">
        <v>0</v>
      </c>
      <c r="GBQ48" s="228">
        <v>0</v>
      </c>
      <c r="GBR48" s="228">
        <v>0</v>
      </c>
      <c r="GBS48" s="228">
        <v>0</v>
      </c>
      <c r="GBT48" s="228">
        <v>0</v>
      </c>
      <c r="GBU48" s="228">
        <v>0</v>
      </c>
      <c r="GBV48" s="228">
        <v>0</v>
      </c>
      <c r="GBW48" s="228">
        <v>0</v>
      </c>
      <c r="GBX48" s="228">
        <v>0</v>
      </c>
      <c r="GBY48" s="228">
        <v>0</v>
      </c>
      <c r="GBZ48" s="228">
        <v>0</v>
      </c>
      <c r="GCA48" s="228">
        <v>0</v>
      </c>
      <c r="GCB48" s="228">
        <v>0</v>
      </c>
      <c r="GCC48" s="228">
        <v>1</v>
      </c>
      <c r="GCD48" s="228">
        <v>0</v>
      </c>
      <c r="GCE48" s="228">
        <v>0</v>
      </c>
      <c r="GCF48" s="228">
        <v>0</v>
      </c>
      <c r="GCG48" s="228">
        <v>0</v>
      </c>
      <c r="GCH48" s="228">
        <v>0</v>
      </c>
      <c r="GCI48" s="228">
        <v>0</v>
      </c>
      <c r="GCJ48" s="228">
        <v>0</v>
      </c>
      <c r="GCK48" s="228">
        <v>0</v>
      </c>
      <c r="GCL48" s="228">
        <v>0</v>
      </c>
      <c r="GCM48" s="228">
        <v>0</v>
      </c>
      <c r="GCN48" s="228">
        <v>0</v>
      </c>
      <c r="GCO48" s="228">
        <v>0</v>
      </c>
      <c r="GCP48" s="228">
        <v>0</v>
      </c>
      <c r="GCQ48" s="228">
        <v>0</v>
      </c>
      <c r="GCR48" s="228">
        <v>0</v>
      </c>
      <c r="GCS48" s="228">
        <v>1</v>
      </c>
      <c r="GCT48" s="228">
        <v>0</v>
      </c>
      <c r="GCU48" s="228">
        <v>0</v>
      </c>
      <c r="GCV48" s="228">
        <v>0</v>
      </c>
      <c r="GCW48" s="228">
        <v>0</v>
      </c>
      <c r="GCX48" s="228">
        <v>0</v>
      </c>
      <c r="GCY48" s="228">
        <v>0</v>
      </c>
      <c r="GCZ48" s="228">
        <v>0</v>
      </c>
      <c r="GDA48" s="228">
        <v>0</v>
      </c>
      <c r="GDB48" s="228">
        <v>0</v>
      </c>
      <c r="GDC48" s="228">
        <v>0</v>
      </c>
      <c r="GDD48" s="228">
        <v>0</v>
      </c>
      <c r="GDE48" s="228">
        <v>0</v>
      </c>
      <c r="GDF48" s="228">
        <v>0</v>
      </c>
      <c r="GDG48" s="228">
        <v>0</v>
      </c>
      <c r="GDH48" s="228">
        <v>0</v>
      </c>
      <c r="GDI48" s="228">
        <v>1</v>
      </c>
      <c r="GDJ48" s="228">
        <v>0</v>
      </c>
      <c r="GDK48" s="228">
        <v>0</v>
      </c>
      <c r="GDL48" s="228">
        <v>0</v>
      </c>
      <c r="GDM48" s="228">
        <v>0</v>
      </c>
      <c r="GDN48" s="228">
        <v>0</v>
      </c>
      <c r="GDO48" s="228">
        <v>0</v>
      </c>
      <c r="GDP48" s="228">
        <v>0</v>
      </c>
      <c r="GDQ48" s="228">
        <v>0</v>
      </c>
      <c r="GDR48" s="228">
        <v>0</v>
      </c>
      <c r="GDS48" s="228">
        <v>0</v>
      </c>
      <c r="GDT48" s="228">
        <v>0</v>
      </c>
      <c r="GDU48" s="228">
        <v>0</v>
      </c>
      <c r="GDV48" s="228">
        <v>0</v>
      </c>
      <c r="GDW48" s="228">
        <v>0</v>
      </c>
      <c r="GDX48" s="228">
        <v>0</v>
      </c>
      <c r="GDY48" s="228">
        <v>1</v>
      </c>
      <c r="GDZ48" s="228">
        <v>0</v>
      </c>
      <c r="GEA48" s="228">
        <v>0</v>
      </c>
      <c r="GEB48" s="228">
        <v>0</v>
      </c>
      <c r="GEC48" s="228">
        <v>0</v>
      </c>
      <c r="GED48" s="228">
        <v>0</v>
      </c>
      <c r="GEE48" s="228">
        <v>0</v>
      </c>
      <c r="GEF48" s="228">
        <v>0</v>
      </c>
      <c r="GEG48" s="228">
        <v>0</v>
      </c>
      <c r="GEH48" s="228">
        <v>0</v>
      </c>
      <c r="GEI48" s="228">
        <v>0</v>
      </c>
      <c r="GEJ48" s="228">
        <v>0</v>
      </c>
      <c r="GEK48" s="228">
        <v>0</v>
      </c>
      <c r="GEL48" s="228">
        <v>0</v>
      </c>
      <c r="GEM48" s="228">
        <v>0</v>
      </c>
      <c r="GEN48" s="228">
        <v>0</v>
      </c>
      <c r="GEO48" s="228">
        <v>1</v>
      </c>
      <c r="GEP48" s="228">
        <v>0</v>
      </c>
      <c r="GEQ48" s="228">
        <v>0</v>
      </c>
      <c r="GER48" s="228">
        <v>0</v>
      </c>
      <c r="GES48" s="228">
        <v>0</v>
      </c>
      <c r="GET48" s="228">
        <v>0</v>
      </c>
      <c r="GEU48" s="228">
        <v>0</v>
      </c>
      <c r="GEV48" s="228">
        <v>0</v>
      </c>
      <c r="GEW48" s="228">
        <v>0</v>
      </c>
      <c r="GEX48" s="228">
        <v>0</v>
      </c>
      <c r="GEY48" s="228">
        <v>0</v>
      </c>
      <c r="GEZ48" s="228">
        <v>0</v>
      </c>
      <c r="GFA48" s="228">
        <v>0</v>
      </c>
      <c r="GFB48" s="228">
        <v>0</v>
      </c>
      <c r="GFC48" s="228">
        <v>0</v>
      </c>
      <c r="GFD48" s="228">
        <v>0</v>
      </c>
      <c r="GFE48" s="228">
        <v>1</v>
      </c>
      <c r="GFF48" s="228">
        <v>0</v>
      </c>
      <c r="GFG48" s="228">
        <v>0</v>
      </c>
      <c r="GFH48" s="228">
        <v>0</v>
      </c>
      <c r="GFI48" s="228">
        <v>0</v>
      </c>
      <c r="GFJ48" s="228">
        <v>0</v>
      </c>
      <c r="GFK48" s="228">
        <v>0</v>
      </c>
      <c r="GFL48" s="228">
        <v>0</v>
      </c>
      <c r="GFM48" s="228">
        <v>0</v>
      </c>
      <c r="GFN48" s="228">
        <v>0</v>
      </c>
      <c r="GFO48" s="228">
        <v>0</v>
      </c>
      <c r="GFP48" s="228">
        <v>0</v>
      </c>
      <c r="GFQ48" s="228">
        <v>0</v>
      </c>
      <c r="GFR48" s="228">
        <v>0</v>
      </c>
      <c r="GFS48" s="228">
        <v>0</v>
      </c>
      <c r="GFT48" s="228">
        <v>0</v>
      </c>
      <c r="GFU48" s="228">
        <v>1</v>
      </c>
      <c r="GFV48" s="228">
        <v>0</v>
      </c>
      <c r="GFW48" s="228">
        <v>0</v>
      </c>
      <c r="GFX48" s="228">
        <v>0</v>
      </c>
      <c r="GFY48" s="228">
        <v>0</v>
      </c>
      <c r="GFZ48" s="228">
        <v>0</v>
      </c>
      <c r="GGA48" s="228">
        <v>0</v>
      </c>
      <c r="GGB48" s="228">
        <v>0</v>
      </c>
      <c r="GGC48" s="228">
        <v>0</v>
      </c>
      <c r="GGD48" s="228">
        <v>0</v>
      </c>
      <c r="GGE48" s="228">
        <v>0</v>
      </c>
      <c r="GGF48" s="228">
        <v>0</v>
      </c>
      <c r="GGG48" s="228">
        <v>0</v>
      </c>
      <c r="GGH48" s="228">
        <v>0</v>
      </c>
      <c r="GGI48" s="228">
        <v>0</v>
      </c>
      <c r="GGJ48" s="228">
        <v>0</v>
      </c>
      <c r="GGK48" s="228">
        <v>1</v>
      </c>
      <c r="GGL48" s="228">
        <v>0</v>
      </c>
      <c r="GGM48" s="228">
        <v>0</v>
      </c>
      <c r="GGN48" s="228">
        <v>0</v>
      </c>
      <c r="GGO48" s="228">
        <v>0</v>
      </c>
      <c r="GGP48" s="228">
        <v>0</v>
      </c>
      <c r="GGQ48" s="228">
        <v>0</v>
      </c>
      <c r="GGR48" s="228">
        <v>0</v>
      </c>
      <c r="GGS48" s="228">
        <v>0</v>
      </c>
      <c r="GGT48" s="228">
        <v>0</v>
      </c>
      <c r="GGU48" s="228">
        <v>0</v>
      </c>
      <c r="GGV48" s="228">
        <v>0</v>
      </c>
      <c r="GGW48" s="228">
        <v>0</v>
      </c>
      <c r="GGX48" s="228">
        <v>0</v>
      </c>
      <c r="GGY48" s="228">
        <v>0</v>
      </c>
      <c r="GGZ48" s="228">
        <v>0</v>
      </c>
      <c r="GHA48" s="228">
        <v>1</v>
      </c>
      <c r="GHB48" s="228">
        <v>0</v>
      </c>
      <c r="GHC48" s="228">
        <v>0</v>
      </c>
      <c r="GHD48" s="228">
        <v>0</v>
      </c>
      <c r="GHE48" s="228">
        <v>0</v>
      </c>
      <c r="GHF48" s="228">
        <v>0</v>
      </c>
      <c r="GHG48" s="228">
        <v>0</v>
      </c>
      <c r="GHH48" s="228">
        <v>0</v>
      </c>
      <c r="GHI48" s="228">
        <v>0</v>
      </c>
      <c r="GHJ48" s="228">
        <v>0</v>
      </c>
      <c r="GHK48" s="228">
        <v>0</v>
      </c>
      <c r="GHL48" s="228">
        <v>0</v>
      </c>
      <c r="GHM48" s="228">
        <v>0</v>
      </c>
      <c r="GHN48" s="228">
        <v>0</v>
      </c>
      <c r="GHO48" s="228">
        <v>0</v>
      </c>
      <c r="GHP48" s="228">
        <v>0</v>
      </c>
      <c r="GHQ48" s="228">
        <v>1</v>
      </c>
      <c r="GHR48" s="228">
        <v>0</v>
      </c>
      <c r="GHS48" s="228">
        <v>0</v>
      </c>
      <c r="GHT48" s="228">
        <v>0</v>
      </c>
      <c r="GHU48" s="228">
        <v>0</v>
      </c>
      <c r="GHV48" s="228">
        <v>0</v>
      </c>
      <c r="GHW48" s="228">
        <v>0</v>
      </c>
      <c r="GHX48" s="228">
        <v>0</v>
      </c>
      <c r="GHY48" s="228">
        <v>0</v>
      </c>
      <c r="GHZ48" s="228">
        <v>0</v>
      </c>
      <c r="GIA48" s="228">
        <v>0</v>
      </c>
      <c r="GIB48" s="228">
        <v>0</v>
      </c>
      <c r="GIC48" s="228">
        <v>0</v>
      </c>
      <c r="GID48" s="228">
        <v>0</v>
      </c>
      <c r="GIE48" s="228">
        <v>0</v>
      </c>
      <c r="GIF48" s="228">
        <v>0</v>
      </c>
      <c r="GIG48" s="228">
        <v>1</v>
      </c>
      <c r="GIH48" s="228">
        <v>0</v>
      </c>
      <c r="GII48" s="228">
        <v>0</v>
      </c>
      <c r="GIJ48" s="228">
        <v>0</v>
      </c>
      <c r="GIK48" s="228">
        <v>0</v>
      </c>
      <c r="GIL48" s="228">
        <v>0</v>
      </c>
      <c r="GIM48" s="228">
        <v>0</v>
      </c>
      <c r="GIN48" s="228">
        <v>0</v>
      </c>
      <c r="GIO48" s="228">
        <v>0</v>
      </c>
      <c r="GIP48" s="228">
        <v>0</v>
      </c>
      <c r="GIQ48" s="228">
        <v>0</v>
      </c>
      <c r="GIR48" s="228">
        <v>0</v>
      </c>
      <c r="GIS48" s="228">
        <v>0</v>
      </c>
      <c r="GIT48" s="228">
        <v>0</v>
      </c>
      <c r="GIU48" s="228">
        <v>0</v>
      </c>
      <c r="GIV48" s="228">
        <v>0</v>
      </c>
      <c r="GIW48" s="228">
        <v>1</v>
      </c>
      <c r="GIX48" s="228">
        <v>0</v>
      </c>
      <c r="GIY48" s="228">
        <v>0</v>
      </c>
      <c r="GIZ48" s="228">
        <v>0</v>
      </c>
      <c r="GJA48" s="228">
        <v>0</v>
      </c>
      <c r="GJB48" s="228">
        <v>0</v>
      </c>
      <c r="GJC48" s="228">
        <v>0</v>
      </c>
      <c r="GJD48" s="228">
        <v>0</v>
      </c>
      <c r="GJE48" s="228">
        <v>0</v>
      </c>
      <c r="GJF48" s="228">
        <v>0</v>
      </c>
      <c r="GJG48" s="228">
        <v>0</v>
      </c>
      <c r="GJH48" s="228">
        <v>0</v>
      </c>
      <c r="GJI48" s="228">
        <v>0</v>
      </c>
      <c r="GJJ48" s="228">
        <v>0</v>
      </c>
      <c r="GJK48" s="228">
        <v>0</v>
      </c>
      <c r="GJL48" s="228">
        <v>0</v>
      </c>
      <c r="GJM48" s="228">
        <v>1</v>
      </c>
      <c r="GJN48" s="228">
        <v>0</v>
      </c>
      <c r="GJO48" s="228">
        <v>0</v>
      </c>
      <c r="GJP48" s="228">
        <v>0</v>
      </c>
      <c r="GJQ48" s="228">
        <v>0</v>
      </c>
      <c r="GJR48" s="228">
        <v>0</v>
      </c>
      <c r="GJS48" s="228">
        <v>0</v>
      </c>
      <c r="GJT48" s="228">
        <v>0</v>
      </c>
      <c r="GJU48" s="228">
        <v>0</v>
      </c>
      <c r="GJV48" s="228">
        <v>0</v>
      </c>
      <c r="GJW48" s="228">
        <v>0</v>
      </c>
      <c r="GJX48" s="228">
        <v>0</v>
      </c>
      <c r="GJY48" s="228">
        <v>0</v>
      </c>
      <c r="GJZ48" s="228">
        <v>0</v>
      </c>
      <c r="GKA48" s="228">
        <v>0</v>
      </c>
      <c r="GKB48" s="228">
        <v>0</v>
      </c>
      <c r="GKC48" s="228">
        <v>1</v>
      </c>
      <c r="GKD48" s="228">
        <v>0</v>
      </c>
      <c r="GKE48" s="228">
        <v>0</v>
      </c>
      <c r="GKF48" s="228">
        <v>0</v>
      </c>
      <c r="GKG48" s="228">
        <v>0</v>
      </c>
      <c r="GKH48" s="228">
        <v>0</v>
      </c>
      <c r="GKI48" s="228">
        <v>0</v>
      </c>
      <c r="GKJ48" s="228">
        <v>0</v>
      </c>
      <c r="GKK48" s="228">
        <v>0</v>
      </c>
      <c r="GKL48" s="228">
        <v>0</v>
      </c>
      <c r="GKM48" s="228">
        <v>0</v>
      </c>
      <c r="GKN48" s="228">
        <v>0</v>
      </c>
      <c r="GKO48" s="228">
        <v>0</v>
      </c>
      <c r="GKP48" s="228">
        <v>0</v>
      </c>
      <c r="GKQ48" s="228">
        <v>0</v>
      </c>
      <c r="GKR48" s="228">
        <v>0</v>
      </c>
      <c r="GKS48" s="228">
        <v>1</v>
      </c>
      <c r="GKT48" s="228">
        <v>0</v>
      </c>
      <c r="GKU48" s="228">
        <v>0</v>
      </c>
      <c r="GKV48" s="228">
        <v>0</v>
      </c>
      <c r="GKW48" s="228">
        <v>0</v>
      </c>
      <c r="GKX48" s="228">
        <v>0</v>
      </c>
      <c r="GKY48" s="228">
        <v>0</v>
      </c>
      <c r="GKZ48" s="228">
        <v>0</v>
      </c>
      <c r="GLA48" s="228">
        <v>0</v>
      </c>
      <c r="GLB48" s="228">
        <v>0</v>
      </c>
      <c r="GLC48" s="228">
        <v>0</v>
      </c>
      <c r="GLD48" s="228">
        <v>0</v>
      </c>
      <c r="GLE48" s="228">
        <v>0</v>
      </c>
      <c r="GLF48" s="228">
        <v>0</v>
      </c>
      <c r="GLG48" s="228">
        <v>0</v>
      </c>
      <c r="GLH48" s="228">
        <v>0</v>
      </c>
      <c r="GLI48" s="228">
        <v>1</v>
      </c>
      <c r="GLJ48" s="228">
        <v>0</v>
      </c>
      <c r="GLK48" s="228">
        <v>0</v>
      </c>
      <c r="GLL48" s="228">
        <v>0</v>
      </c>
      <c r="GLM48" s="228">
        <v>0</v>
      </c>
      <c r="GLN48" s="228">
        <v>0</v>
      </c>
      <c r="GLO48" s="228">
        <v>0</v>
      </c>
      <c r="GLP48" s="228">
        <v>0</v>
      </c>
      <c r="GLQ48" s="228">
        <v>0</v>
      </c>
      <c r="GLR48" s="228">
        <v>0</v>
      </c>
      <c r="GLS48" s="228">
        <v>0</v>
      </c>
      <c r="GLT48" s="228">
        <v>0</v>
      </c>
      <c r="GLU48" s="228">
        <v>0</v>
      </c>
      <c r="GLV48" s="228">
        <v>0</v>
      </c>
      <c r="GLW48" s="228">
        <v>0</v>
      </c>
      <c r="GLX48" s="228">
        <v>0</v>
      </c>
      <c r="GLY48" s="228">
        <v>1</v>
      </c>
      <c r="GLZ48" s="228">
        <v>0</v>
      </c>
      <c r="GMA48" s="228">
        <v>0</v>
      </c>
      <c r="GMB48" s="228">
        <v>0</v>
      </c>
      <c r="GMC48" s="228">
        <v>0</v>
      </c>
      <c r="GMD48" s="228">
        <v>0</v>
      </c>
      <c r="GME48" s="228">
        <v>0</v>
      </c>
      <c r="GMF48" s="228">
        <v>0</v>
      </c>
      <c r="GMG48" s="228">
        <v>0</v>
      </c>
      <c r="GMH48" s="228">
        <v>0</v>
      </c>
      <c r="GMI48" s="228">
        <v>0</v>
      </c>
      <c r="GMJ48" s="228">
        <v>0</v>
      </c>
      <c r="GMK48" s="228">
        <v>0</v>
      </c>
      <c r="GML48" s="228">
        <v>0</v>
      </c>
      <c r="GMM48" s="228">
        <v>0</v>
      </c>
      <c r="GMN48" s="228">
        <v>0</v>
      </c>
      <c r="GMO48" s="228">
        <v>1</v>
      </c>
      <c r="GMP48" s="228">
        <v>0</v>
      </c>
      <c r="GMQ48" s="228">
        <v>0</v>
      </c>
      <c r="GMR48" s="228">
        <v>0</v>
      </c>
      <c r="GMS48" s="228">
        <v>0</v>
      </c>
      <c r="GMT48" s="228">
        <v>0</v>
      </c>
      <c r="GMU48" s="228">
        <v>0</v>
      </c>
      <c r="GMV48" s="228">
        <v>0</v>
      </c>
      <c r="GMW48" s="228">
        <v>0</v>
      </c>
      <c r="GMX48" s="228">
        <v>0</v>
      </c>
      <c r="GMY48" s="228">
        <v>0</v>
      </c>
      <c r="GMZ48" s="228">
        <v>0</v>
      </c>
      <c r="GNA48" s="228">
        <v>0</v>
      </c>
      <c r="GNB48" s="228">
        <v>0</v>
      </c>
      <c r="GNC48" s="228">
        <v>0</v>
      </c>
      <c r="GND48" s="228">
        <v>0</v>
      </c>
      <c r="GNE48" s="228">
        <v>1</v>
      </c>
      <c r="GNF48" s="228">
        <v>0</v>
      </c>
      <c r="GNG48" s="228">
        <v>0</v>
      </c>
      <c r="GNH48" s="228">
        <v>0</v>
      </c>
      <c r="GNI48" s="228">
        <v>0</v>
      </c>
      <c r="GNJ48" s="228">
        <v>0</v>
      </c>
      <c r="GNK48" s="228">
        <v>0</v>
      </c>
      <c r="GNL48" s="228">
        <v>0</v>
      </c>
      <c r="GNM48" s="228">
        <v>0</v>
      </c>
      <c r="GNN48" s="228">
        <v>0</v>
      </c>
      <c r="GNO48" s="228">
        <v>0</v>
      </c>
      <c r="GNP48" s="228">
        <v>0</v>
      </c>
      <c r="GNQ48" s="228">
        <v>0</v>
      </c>
      <c r="GNR48" s="228">
        <v>0</v>
      </c>
      <c r="GNS48" s="228">
        <v>0</v>
      </c>
      <c r="GNT48" s="228">
        <v>0</v>
      </c>
      <c r="GNU48" s="228">
        <v>1</v>
      </c>
      <c r="GNV48" s="228">
        <v>0</v>
      </c>
      <c r="GNW48" s="228">
        <v>0</v>
      </c>
      <c r="GNX48" s="228">
        <v>0</v>
      </c>
      <c r="GNY48" s="228">
        <v>0</v>
      </c>
      <c r="GNZ48" s="228">
        <v>0</v>
      </c>
      <c r="GOA48" s="228">
        <v>0</v>
      </c>
      <c r="GOB48" s="228">
        <v>0</v>
      </c>
      <c r="GOC48" s="228">
        <v>0</v>
      </c>
      <c r="GOD48" s="228">
        <v>0</v>
      </c>
      <c r="GOE48" s="228">
        <v>0</v>
      </c>
      <c r="GOF48" s="228">
        <v>0</v>
      </c>
      <c r="GOG48" s="228">
        <v>0</v>
      </c>
      <c r="GOH48" s="228">
        <v>0</v>
      </c>
      <c r="GOI48" s="228">
        <v>0</v>
      </c>
      <c r="GOJ48" s="228">
        <v>0</v>
      </c>
      <c r="GOK48" s="228">
        <v>1</v>
      </c>
      <c r="GOL48" s="228">
        <v>0</v>
      </c>
      <c r="GOM48" s="228">
        <v>0</v>
      </c>
      <c r="GON48" s="228">
        <v>0</v>
      </c>
      <c r="GOO48" s="228">
        <v>0</v>
      </c>
      <c r="GOP48" s="228">
        <v>0</v>
      </c>
      <c r="GOQ48" s="228">
        <v>0</v>
      </c>
      <c r="GOR48" s="228">
        <v>0</v>
      </c>
      <c r="GOS48" s="228">
        <v>0</v>
      </c>
      <c r="GOT48" s="228">
        <v>0</v>
      </c>
      <c r="GOU48" s="228">
        <v>0</v>
      </c>
      <c r="GOV48" s="228">
        <v>0</v>
      </c>
      <c r="GOW48" s="228">
        <v>0</v>
      </c>
      <c r="GOX48" s="228">
        <v>0</v>
      </c>
      <c r="GOY48" s="228">
        <v>0</v>
      </c>
      <c r="GOZ48" s="228">
        <v>0</v>
      </c>
      <c r="GPA48" s="228">
        <v>1</v>
      </c>
      <c r="GPB48" s="228">
        <v>0</v>
      </c>
      <c r="GPC48" s="228">
        <v>0</v>
      </c>
      <c r="GPD48" s="228">
        <v>0</v>
      </c>
      <c r="GPE48" s="228">
        <v>0</v>
      </c>
      <c r="GPF48" s="228">
        <v>0</v>
      </c>
      <c r="GPG48" s="228">
        <v>0</v>
      </c>
      <c r="GPH48" s="228">
        <v>0</v>
      </c>
      <c r="GPI48" s="228">
        <v>0</v>
      </c>
      <c r="GPJ48" s="228">
        <v>0</v>
      </c>
      <c r="GPK48" s="228">
        <v>0</v>
      </c>
      <c r="GPL48" s="228">
        <v>0</v>
      </c>
      <c r="GPM48" s="228">
        <v>0</v>
      </c>
      <c r="GPN48" s="228">
        <v>0</v>
      </c>
      <c r="GPO48" s="228">
        <v>0</v>
      </c>
      <c r="GPP48" s="228">
        <v>0</v>
      </c>
      <c r="GPQ48" s="228">
        <v>1</v>
      </c>
      <c r="GPR48" s="228">
        <v>0</v>
      </c>
      <c r="GPS48" s="228">
        <v>0</v>
      </c>
      <c r="GPT48" s="228">
        <v>0</v>
      </c>
      <c r="GPU48" s="228">
        <v>0</v>
      </c>
      <c r="GPV48" s="228">
        <v>0</v>
      </c>
      <c r="GPW48" s="228">
        <v>0</v>
      </c>
      <c r="GPX48" s="228">
        <v>0</v>
      </c>
      <c r="GPY48" s="228">
        <v>0</v>
      </c>
      <c r="GPZ48" s="228">
        <v>0</v>
      </c>
      <c r="GQA48" s="228">
        <v>0</v>
      </c>
      <c r="GQB48" s="228">
        <v>0</v>
      </c>
      <c r="GQC48" s="228">
        <v>0</v>
      </c>
      <c r="GQD48" s="228">
        <v>0</v>
      </c>
      <c r="GQE48" s="228">
        <v>0</v>
      </c>
      <c r="GQF48" s="228">
        <v>0</v>
      </c>
      <c r="GQG48" s="228">
        <v>1</v>
      </c>
      <c r="GQH48" s="228">
        <v>0</v>
      </c>
      <c r="GQI48" s="228">
        <v>0</v>
      </c>
      <c r="GQJ48" s="228">
        <v>0</v>
      </c>
      <c r="GQK48" s="228">
        <v>0</v>
      </c>
      <c r="GQL48" s="228">
        <v>0</v>
      </c>
      <c r="GQM48" s="228">
        <v>0</v>
      </c>
      <c r="GQN48" s="228">
        <v>0</v>
      </c>
      <c r="GQO48" s="228">
        <v>0</v>
      </c>
      <c r="GQP48" s="228">
        <v>0</v>
      </c>
      <c r="GQQ48" s="228">
        <v>0</v>
      </c>
      <c r="GQR48" s="228">
        <v>0</v>
      </c>
      <c r="GQS48" s="228">
        <v>0</v>
      </c>
      <c r="GQT48" s="228">
        <v>0</v>
      </c>
      <c r="GQU48" s="228">
        <v>0</v>
      </c>
      <c r="GQV48" s="228">
        <v>0</v>
      </c>
      <c r="GQW48" s="228">
        <v>1</v>
      </c>
      <c r="GQX48" s="228">
        <v>0</v>
      </c>
      <c r="GQY48" s="228">
        <v>0</v>
      </c>
      <c r="GQZ48" s="228">
        <v>0</v>
      </c>
      <c r="GRA48" s="228">
        <v>0</v>
      </c>
      <c r="GRB48" s="228">
        <v>0</v>
      </c>
      <c r="GRC48" s="228">
        <v>0</v>
      </c>
      <c r="GRD48" s="228">
        <v>0</v>
      </c>
      <c r="GRE48" s="228">
        <v>0</v>
      </c>
      <c r="GRF48" s="228">
        <v>0</v>
      </c>
      <c r="GRG48" s="228">
        <v>0</v>
      </c>
      <c r="GRH48" s="228">
        <v>0</v>
      </c>
      <c r="GRI48" s="228">
        <v>0</v>
      </c>
      <c r="GRJ48" s="228">
        <v>0</v>
      </c>
      <c r="GRK48" s="228">
        <v>0</v>
      </c>
      <c r="GRL48" s="228">
        <v>0</v>
      </c>
      <c r="GRM48" s="228">
        <v>1</v>
      </c>
      <c r="GRN48" s="228">
        <v>0</v>
      </c>
      <c r="GRO48" s="228">
        <v>0</v>
      </c>
      <c r="GRP48" s="228">
        <v>0</v>
      </c>
      <c r="GRQ48" s="228">
        <v>0</v>
      </c>
      <c r="GRR48" s="228">
        <v>0</v>
      </c>
      <c r="GRS48" s="228">
        <v>0</v>
      </c>
      <c r="GRT48" s="228">
        <v>0</v>
      </c>
      <c r="GRU48" s="228">
        <v>0</v>
      </c>
      <c r="GRV48" s="228">
        <v>0</v>
      </c>
      <c r="GRW48" s="228">
        <v>0</v>
      </c>
      <c r="GRX48" s="228">
        <v>0</v>
      </c>
      <c r="GRY48" s="228">
        <v>0</v>
      </c>
      <c r="GRZ48" s="228">
        <v>0</v>
      </c>
      <c r="GSA48" s="228">
        <v>0</v>
      </c>
      <c r="GSB48" s="228">
        <v>0</v>
      </c>
      <c r="GSC48" s="228">
        <v>1</v>
      </c>
      <c r="GSD48" s="228">
        <v>0</v>
      </c>
      <c r="GSE48" s="228">
        <v>0</v>
      </c>
      <c r="GSF48" s="228">
        <v>0</v>
      </c>
      <c r="GSG48" s="228">
        <v>0</v>
      </c>
      <c r="GSH48" s="228">
        <v>0</v>
      </c>
      <c r="GSI48" s="228">
        <v>0</v>
      </c>
      <c r="GSJ48" s="228">
        <v>0</v>
      </c>
      <c r="GSK48" s="228">
        <v>0</v>
      </c>
      <c r="GSL48" s="228">
        <v>0</v>
      </c>
      <c r="GSM48" s="228">
        <v>0</v>
      </c>
      <c r="GSN48" s="228">
        <v>0</v>
      </c>
      <c r="GSO48" s="228">
        <v>0</v>
      </c>
      <c r="GSP48" s="228">
        <v>0</v>
      </c>
      <c r="GSQ48" s="228">
        <v>0</v>
      </c>
      <c r="GSR48" s="228">
        <v>0</v>
      </c>
      <c r="GSS48" s="228">
        <v>1</v>
      </c>
      <c r="GST48" s="228">
        <v>0</v>
      </c>
      <c r="GSU48" s="228">
        <v>0</v>
      </c>
      <c r="GSV48" s="228">
        <v>0</v>
      </c>
      <c r="GSW48" s="228">
        <v>0</v>
      </c>
      <c r="GSX48" s="228">
        <v>0</v>
      </c>
      <c r="GSY48" s="228">
        <v>0</v>
      </c>
      <c r="GSZ48" s="228">
        <v>0</v>
      </c>
      <c r="GTA48" s="228">
        <v>0</v>
      </c>
      <c r="GTB48" s="228">
        <v>0</v>
      </c>
      <c r="GTC48" s="228">
        <v>0</v>
      </c>
      <c r="GTD48" s="228">
        <v>0</v>
      </c>
      <c r="GTE48" s="228">
        <v>0</v>
      </c>
      <c r="GTF48" s="228">
        <v>0</v>
      </c>
      <c r="GTG48" s="228">
        <v>0</v>
      </c>
      <c r="GTH48" s="228">
        <v>0</v>
      </c>
      <c r="GTI48" s="228">
        <v>1</v>
      </c>
      <c r="GTJ48" s="228">
        <v>0</v>
      </c>
      <c r="GTK48" s="228">
        <v>0</v>
      </c>
      <c r="GTL48" s="228">
        <v>0</v>
      </c>
      <c r="GTM48" s="228">
        <v>0</v>
      </c>
      <c r="GTN48" s="228">
        <v>0</v>
      </c>
      <c r="GTO48" s="228">
        <v>0</v>
      </c>
      <c r="GTP48" s="228">
        <v>0</v>
      </c>
      <c r="GTQ48" s="228">
        <v>0</v>
      </c>
      <c r="GTR48" s="228">
        <v>0</v>
      </c>
      <c r="GTS48" s="228">
        <v>0</v>
      </c>
      <c r="GTT48" s="228">
        <v>0</v>
      </c>
      <c r="GTU48" s="228">
        <v>0</v>
      </c>
      <c r="GTV48" s="228">
        <v>0</v>
      </c>
      <c r="GTW48" s="228">
        <v>0</v>
      </c>
      <c r="GTX48" s="228">
        <v>0</v>
      </c>
      <c r="GTY48" s="228">
        <v>1</v>
      </c>
      <c r="GTZ48" s="228">
        <v>0</v>
      </c>
      <c r="GUA48" s="228">
        <v>0</v>
      </c>
      <c r="GUB48" s="228">
        <v>0</v>
      </c>
      <c r="GUC48" s="228">
        <v>0</v>
      </c>
      <c r="GUD48" s="228">
        <v>0</v>
      </c>
      <c r="GUE48" s="228">
        <v>0</v>
      </c>
      <c r="GUF48" s="228">
        <v>0</v>
      </c>
      <c r="GUG48" s="228">
        <v>0</v>
      </c>
      <c r="GUH48" s="228">
        <v>0</v>
      </c>
      <c r="GUI48" s="228">
        <v>0</v>
      </c>
      <c r="GUJ48" s="228">
        <v>0</v>
      </c>
      <c r="GUK48" s="228">
        <v>0</v>
      </c>
      <c r="GUL48" s="228">
        <v>0</v>
      </c>
      <c r="GUM48" s="228">
        <v>0</v>
      </c>
      <c r="GUN48" s="228">
        <v>0</v>
      </c>
      <c r="GUO48" s="228">
        <v>1</v>
      </c>
      <c r="GUP48" s="228">
        <v>0</v>
      </c>
      <c r="GUQ48" s="228">
        <v>0</v>
      </c>
      <c r="GUR48" s="228">
        <v>0</v>
      </c>
      <c r="GUS48" s="228">
        <v>0</v>
      </c>
      <c r="GUT48" s="228">
        <v>0</v>
      </c>
      <c r="GUU48" s="228">
        <v>0</v>
      </c>
      <c r="GUV48" s="228">
        <v>0</v>
      </c>
      <c r="GUW48" s="228">
        <v>0</v>
      </c>
      <c r="GUX48" s="228">
        <v>0</v>
      </c>
      <c r="GUY48" s="228">
        <v>0</v>
      </c>
      <c r="GUZ48" s="228">
        <v>0</v>
      </c>
      <c r="GVA48" s="228">
        <v>0</v>
      </c>
      <c r="GVB48" s="228">
        <v>0</v>
      </c>
      <c r="GVC48" s="228">
        <v>0</v>
      </c>
      <c r="GVD48" s="228">
        <v>0</v>
      </c>
      <c r="GVE48" s="228">
        <v>1</v>
      </c>
      <c r="GVF48" s="228">
        <v>0</v>
      </c>
      <c r="GVG48" s="228">
        <v>0</v>
      </c>
      <c r="GVH48" s="228">
        <v>0</v>
      </c>
      <c r="GVI48" s="228">
        <v>0</v>
      </c>
      <c r="GVJ48" s="228">
        <v>0</v>
      </c>
      <c r="GVK48" s="228">
        <v>0</v>
      </c>
      <c r="GVL48" s="228">
        <v>0</v>
      </c>
      <c r="GVM48" s="228">
        <v>0</v>
      </c>
      <c r="GVN48" s="228">
        <v>0</v>
      </c>
      <c r="GVO48" s="228">
        <v>0</v>
      </c>
      <c r="GVP48" s="228">
        <v>0</v>
      </c>
      <c r="GVQ48" s="228">
        <v>0</v>
      </c>
      <c r="GVR48" s="228">
        <v>0</v>
      </c>
      <c r="GVS48" s="228">
        <v>0</v>
      </c>
      <c r="GVT48" s="228">
        <v>0</v>
      </c>
      <c r="GVU48" s="228">
        <v>1</v>
      </c>
      <c r="GVV48" s="228">
        <v>0</v>
      </c>
      <c r="GVW48" s="228">
        <v>0</v>
      </c>
      <c r="GVX48" s="228">
        <v>0</v>
      </c>
      <c r="GVY48" s="228">
        <v>0</v>
      </c>
      <c r="GVZ48" s="228">
        <v>0</v>
      </c>
      <c r="GWA48" s="228">
        <v>0</v>
      </c>
      <c r="GWB48" s="228">
        <v>0</v>
      </c>
      <c r="GWC48" s="228">
        <v>0</v>
      </c>
      <c r="GWD48" s="228">
        <v>0</v>
      </c>
      <c r="GWE48" s="228">
        <v>0</v>
      </c>
      <c r="GWF48" s="228">
        <v>0</v>
      </c>
      <c r="GWG48" s="228">
        <v>0</v>
      </c>
      <c r="GWH48" s="228">
        <v>0</v>
      </c>
      <c r="GWI48" s="228">
        <v>0</v>
      </c>
      <c r="GWJ48" s="228">
        <v>0</v>
      </c>
      <c r="GWK48" s="228">
        <v>1</v>
      </c>
      <c r="GWL48" s="228">
        <v>0</v>
      </c>
      <c r="GWM48" s="228">
        <v>0</v>
      </c>
      <c r="GWN48" s="228">
        <v>0</v>
      </c>
      <c r="GWO48" s="228">
        <v>0</v>
      </c>
      <c r="GWP48" s="228">
        <v>0</v>
      </c>
      <c r="GWQ48" s="228">
        <v>0</v>
      </c>
      <c r="GWR48" s="228">
        <v>0</v>
      </c>
      <c r="GWS48" s="228">
        <v>0</v>
      </c>
      <c r="GWT48" s="228">
        <v>0</v>
      </c>
      <c r="GWU48" s="228">
        <v>0</v>
      </c>
      <c r="GWV48" s="228">
        <v>0</v>
      </c>
      <c r="GWW48" s="228">
        <v>0</v>
      </c>
      <c r="GWX48" s="228">
        <v>0</v>
      </c>
      <c r="GWY48" s="228">
        <v>0</v>
      </c>
      <c r="GWZ48" s="228">
        <v>0</v>
      </c>
      <c r="GXA48" s="228">
        <v>1</v>
      </c>
      <c r="GXB48" s="228">
        <v>0</v>
      </c>
      <c r="GXC48" s="228">
        <v>0</v>
      </c>
      <c r="GXD48" s="228">
        <v>0</v>
      </c>
      <c r="GXE48" s="228">
        <v>0</v>
      </c>
      <c r="GXF48" s="228">
        <v>0</v>
      </c>
      <c r="GXG48" s="228">
        <v>0</v>
      </c>
      <c r="GXH48" s="228">
        <v>0</v>
      </c>
      <c r="GXI48" s="228">
        <v>0</v>
      </c>
      <c r="GXJ48" s="228">
        <v>0</v>
      </c>
      <c r="GXK48" s="228">
        <v>0</v>
      </c>
      <c r="GXL48" s="228">
        <v>0</v>
      </c>
      <c r="GXM48" s="228">
        <v>0</v>
      </c>
      <c r="GXN48" s="228">
        <v>0</v>
      </c>
      <c r="GXO48" s="228">
        <v>0</v>
      </c>
      <c r="GXP48" s="228">
        <v>0</v>
      </c>
      <c r="GXQ48" s="228">
        <v>1</v>
      </c>
      <c r="GXR48" s="228">
        <v>0</v>
      </c>
      <c r="GXS48" s="228">
        <v>0</v>
      </c>
      <c r="GXT48" s="228">
        <v>0</v>
      </c>
      <c r="GXU48" s="228">
        <v>0</v>
      </c>
      <c r="GXV48" s="228">
        <v>0</v>
      </c>
      <c r="GXW48" s="228">
        <v>0</v>
      </c>
      <c r="GXX48" s="228">
        <v>0</v>
      </c>
      <c r="GXY48" s="228">
        <v>0</v>
      </c>
      <c r="GXZ48" s="228">
        <v>0</v>
      </c>
      <c r="GYA48" s="228">
        <v>0</v>
      </c>
      <c r="GYB48" s="228">
        <v>0</v>
      </c>
      <c r="GYC48" s="228">
        <v>0</v>
      </c>
      <c r="GYD48" s="228">
        <v>0</v>
      </c>
      <c r="GYE48" s="228">
        <v>0</v>
      </c>
      <c r="GYF48" s="228">
        <v>0</v>
      </c>
      <c r="GYG48" s="228">
        <v>1</v>
      </c>
      <c r="GYH48" s="228">
        <v>0</v>
      </c>
      <c r="GYI48" s="228">
        <v>0</v>
      </c>
      <c r="GYJ48" s="228">
        <v>0</v>
      </c>
      <c r="GYK48" s="228">
        <v>0</v>
      </c>
      <c r="GYL48" s="228">
        <v>0</v>
      </c>
      <c r="GYM48" s="228">
        <v>0</v>
      </c>
      <c r="GYN48" s="228">
        <v>0</v>
      </c>
      <c r="GYO48" s="228">
        <v>0</v>
      </c>
      <c r="GYP48" s="228">
        <v>0</v>
      </c>
      <c r="GYQ48" s="228">
        <v>0</v>
      </c>
      <c r="GYR48" s="228">
        <v>0</v>
      </c>
      <c r="GYS48" s="228">
        <v>0</v>
      </c>
      <c r="GYT48" s="228">
        <v>0</v>
      </c>
      <c r="GYU48" s="228">
        <v>0</v>
      </c>
      <c r="GYV48" s="228">
        <v>0</v>
      </c>
      <c r="GYW48" s="228">
        <v>1</v>
      </c>
      <c r="GYX48" s="228">
        <v>0</v>
      </c>
      <c r="GYY48" s="228">
        <v>0</v>
      </c>
      <c r="GYZ48" s="228">
        <v>0</v>
      </c>
      <c r="GZA48" s="228">
        <v>0</v>
      </c>
      <c r="GZB48" s="228">
        <v>0</v>
      </c>
      <c r="GZC48" s="228">
        <v>0</v>
      </c>
      <c r="GZD48" s="228">
        <v>0</v>
      </c>
      <c r="GZE48" s="228">
        <v>0</v>
      </c>
      <c r="GZF48" s="228">
        <v>0</v>
      </c>
      <c r="GZG48" s="228">
        <v>0</v>
      </c>
      <c r="GZH48" s="228">
        <v>0</v>
      </c>
      <c r="GZI48" s="228">
        <v>0</v>
      </c>
      <c r="GZJ48" s="228">
        <v>0</v>
      </c>
      <c r="GZK48" s="228">
        <v>0</v>
      </c>
      <c r="GZL48" s="228">
        <v>0</v>
      </c>
      <c r="GZM48" s="228">
        <v>1</v>
      </c>
      <c r="GZN48" s="228">
        <v>0</v>
      </c>
      <c r="GZO48" s="228">
        <v>0</v>
      </c>
      <c r="GZP48" s="228">
        <v>0</v>
      </c>
      <c r="GZQ48" s="228">
        <v>0</v>
      </c>
      <c r="GZR48" s="228">
        <v>0</v>
      </c>
      <c r="GZS48" s="228">
        <v>0</v>
      </c>
      <c r="GZT48" s="228">
        <v>0</v>
      </c>
      <c r="GZU48" s="228">
        <v>0</v>
      </c>
      <c r="GZV48" s="228">
        <v>0</v>
      </c>
      <c r="GZW48" s="228">
        <v>0</v>
      </c>
      <c r="GZX48" s="228">
        <v>0</v>
      </c>
      <c r="GZY48" s="228">
        <v>0</v>
      </c>
      <c r="GZZ48" s="228">
        <v>0</v>
      </c>
      <c r="HAA48" s="228">
        <v>0</v>
      </c>
      <c r="HAB48" s="228">
        <v>0</v>
      </c>
      <c r="HAC48" s="228">
        <v>1</v>
      </c>
      <c r="HAD48" s="228">
        <v>0</v>
      </c>
      <c r="HAE48" s="228">
        <v>0</v>
      </c>
      <c r="HAF48" s="228">
        <v>0</v>
      </c>
      <c r="HAG48" s="228">
        <v>0</v>
      </c>
      <c r="HAH48" s="228">
        <v>0</v>
      </c>
      <c r="HAI48" s="228">
        <v>0</v>
      </c>
      <c r="HAJ48" s="228">
        <v>0</v>
      </c>
      <c r="HAK48" s="228">
        <v>0</v>
      </c>
      <c r="HAL48" s="228">
        <v>0</v>
      </c>
      <c r="HAM48" s="228">
        <v>0</v>
      </c>
      <c r="HAN48" s="228">
        <v>0</v>
      </c>
      <c r="HAO48" s="228">
        <v>0</v>
      </c>
      <c r="HAP48" s="228">
        <v>0</v>
      </c>
      <c r="HAQ48" s="228">
        <v>0</v>
      </c>
      <c r="HAR48" s="228">
        <v>0</v>
      </c>
      <c r="HAS48" s="228">
        <v>1</v>
      </c>
      <c r="HAT48" s="228">
        <v>0</v>
      </c>
      <c r="HAU48" s="228">
        <v>0</v>
      </c>
      <c r="HAV48" s="228">
        <v>0</v>
      </c>
      <c r="HAW48" s="228">
        <v>0</v>
      </c>
      <c r="HAX48" s="228">
        <v>0</v>
      </c>
      <c r="HAY48" s="228">
        <v>0</v>
      </c>
      <c r="HAZ48" s="228">
        <v>0</v>
      </c>
      <c r="HBA48" s="228">
        <v>0</v>
      </c>
      <c r="HBB48" s="228">
        <v>0</v>
      </c>
      <c r="HBC48" s="228">
        <v>0</v>
      </c>
      <c r="HBD48" s="228">
        <v>0</v>
      </c>
      <c r="HBE48" s="228">
        <v>0</v>
      </c>
      <c r="HBF48" s="228">
        <v>0</v>
      </c>
      <c r="HBG48" s="228">
        <v>0</v>
      </c>
      <c r="HBH48" s="228">
        <v>0</v>
      </c>
      <c r="HBI48" s="228">
        <v>1</v>
      </c>
      <c r="HBJ48" s="228">
        <v>0</v>
      </c>
      <c r="HBK48" s="228">
        <v>0</v>
      </c>
      <c r="HBL48" s="228">
        <v>0</v>
      </c>
      <c r="HBM48" s="228">
        <v>0</v>
      </c>
      <c r="HBN48" s="228">
        <v>0</v>
      </c>
      <c r="HBO48" s="228">
        <v>0</v>
      </c>
      <c r="HBP48" s="228">
        <v>0</v>
      </c>
      <c r="HBQ48" s="228">
        <v>0</v>
      </c>
      <c r="HBR48" s="228">
        <v>0</v>
      </c>
      <c r="HBS48" s="228">
        <v>0</v>
      </c>
      <c r="HBT48" s="228">
        <v>0</v>
      </c>
      <c r="HBU48" s="228">
        <v>0</v>
      </c>
      <c r="HBV48" s="228">
        <v>0</v>
      </c>
      <c r="HBW48" s="228">
        <v>0</v>
      </c>
      <c r="HBX48" s="228">
        <v>0</v>
      </c>
      <c r="HBY48" s="228">
        <v>1</v>
      </c>
      <c r="HBZ48" s="228">
        <v>0</v>
      </c>
      <c r="HCA48" s="228">
        <v>0</v>
      </c>
      <c r="HCB48" s="228">
        <v>0</v>
      </c>
      <c r="HCC48" s="228">
        <v>0</v>
      </c>
      <c r="HCD48" s="228">
        <v>0</v>
      </c>
      <c r="HCE48" s="228">
        <v>0</v>
      </c>
      <c r="HCF48" s="228">
        <v>0</v>
      </c>
      <c r="HCG48" s="228">
        <v>0</v>
      </c>
      <c r="HCH48" s="228">
        <v>0</v>
      </c>
      <c r="HCI48" s="228">
        <v>0</v>
      </c>
      <c r="HCJ48" s="228">
        <v>0</v>
      </c>
      <c r="HCK48" s="228">
        <v>0</v>
      </c>
      <c r="HCL48" s="228">
        <v>0</v>
      </c>
      <c r="HCM48" s="228">
        <v>0</v>
      </c>
      <c r="HCN48" s="228">
        <v>0</v>
      </c>
      <c r="HCO48" s="228">
        <v>1</v>
      </c>
      <c r="HCP48" s="228">
        <v>0</v>
      </c>
      <c r="HCQ48" s="228">
        <v>0</v>
      </c>
      <c r="HCR48" s="228">
        <v>0</v>
      </c>
      <c r="HCS48" s="228">
        <v>0</v>
      </c>
      <c r="HCT48" s="228">
        <v>0</v>
      </c>
      <c r="HCU48" s="228">
        <v>0</v>
      </c>
      <c r="HCV48" s="228">
        <v>0</v>
      </c>
      <c r="HCW48" s="228">
        <v>0</v>
      </c>
      <c r="HCX48" s="228">
        <v>0</v>
      </c>
      <c r="HCY48" s="228">
        <v>0</v>
      </c>
      <c r="HCZ48" s="228">
        <v>0</v>
      </c>
      <c r="HDA48" s="228">
        <v>0</v>
      </c>
      <c r="HDB48" s="228">
        <v>0</v>
      </c>
      <c r="HDC48" s="228">
        <v>0</v>
      </c>
      <c r="HDD48" s="228">
        <v>0</v>
      </c>
      <c r="HDE48" s="228">
        <v>1</v>
      </c>
      <c r="HDF48" s="228">
        <v>0</v>
      </c>
      <c r="HDG48" s="228">
        <v>0</v>
      </c>
      <c r="HDH48" s="228">
        <v>0</v>
      </c>
      <c r="HDI48" s="228">
        <v>0</v>
      </c>
      <c r="HDJ48" s="228">
        <v>0</v>
      </c>
      <c r="HDK48" s="228">
        <v>0</v>
      </c>
      <c r="HDL48" s="228">
        <v>0</v>
      </c>
      <c r="HDM48" s="228">
        <v>0</v>
      </c>
      <c r="HDN48" s="228">
        <v>0</v>
      </c>
      <c r="HDO48" s="228">
        <v>0</v>
      </c>
      <c r="HDP48" s="228">
        <v>0</v>
      </c>
      <c r="HDQ48" s="228">
        <v>0</v>
      </c>
      <c r="HDR48" s="228">
        <v>0</v>
      </c>
      <c r="HDS48" s="228">
        <v>0</v>
      </c>
      <c r="HDT48" s="228">
        <v>0</v>
      </c>
      <c r="HDU48" s="228">
        <v>1</v>
      </c>
      <c r="HDV48" s="228">
        <v>0</v>
      </c>
      <c r="HDW48" s="228">
        <v>0</v>
      </c>
      <c r="HDX48" s="228">
        <v>0</v>
      </c>
      <c r="HDY48" s="228">
        <v>0</v>
      </c>
      <c r="HDZ48" s="228">
        <v>0</v>
      </c>
      <c r="HEA48" s="228">
        <v>0</v>
      </c>
      <c r="HEB48" s="228">
        <v>0</v>
      </c>
      <c r="HEC48" s="228">
        <v>0</v>
      </c>
      <c r="HED48" s="228">
        <v>0</v>
      </c>
      <c r="HEE48" s="228">
        <v>0</v>
      </c>
      <c r="HEF48" s="228">
        <v>0</v>
      </c>
      <c r="HEG48" s="228">
        <v>0</v>
      </c>
      <c r="HEH48" s="228">
        <v>0</v>
      </c>
      <c r="HEI48" s="228">
        <v>0</v>
      </c>
      <c r="HEJ48" s="228">
        <v>0</v>
      </c>
      <c r="HEK48" s="228">
        <v>1</v>
      </c>
      <c r="HEL48" s="228">
        <v>0</v>
      </c>
      <c r="HEM48" s="228">
        <v>0</v>
      </c>
      <c r="HEN48" s="228">
        <v>0</v>
      </c>
      <c r="HEO48" s="228">
        <v>0</v>
      </c>
      <c r="HEP48" s="228">
        <v>0</v>
      </c>
      <c r="HEQ48" s="228">
        <v>0</v>
      </c>
      <c r="HER48" s="228">
        <v>0</v>
      </c>
      <c r="HES48" s="228">
        <v>0</v>
      </c>
      <c r="HET48" s="228">
        <v>0</v>
      </c>
      <c r="HEU48" s="228">
        <v>0</v>
      </c>
      <c r="HEV48" s="228">
        <v>0</v>
      </c>
      <c r="HEW48" s="228">
        <v>0</v>
      </c>
      <c r="HEX48" s="228">
        <v>0</v>
      </c>
      <c r="HEY48" s="228">
        <v>0</v>
      </c>
      <c r="HEZ48" s="228">
        <v>0</v>
      </c>
      <c r="HFA48" s="228">
        <v>1</v>
      </c>
      <c r="HFB48" s="228">
        <v>0</v>
      </c>
      <c r="HFC48" s="228">
        <v>0</v>
      </c>
      <c r="HFD48" s="228">
        <v>0</v>
      </c>
      <c r="HFE48" s="228">
        <v>0</v>
      </c>
      <c r="HFF48" s="228">
        <v>0</v>
      </c>
      <c r="HFG48" s="228">
        <v>0</v>
      </c>
      <c r="HFH48" s="228">
        <v>0</v>
      </c>
      <c r="HFI48" s="228">
        <v>0</v>
      </c>
      <c r="HFJ48" s="228">
        <v>0</v>
      </c>
      <c r="HFK48" s="228">
        <v>0</v>
      </c>
      <c r="HFL48" s="228">
        <v>0</v>
      </c>
      <c r="HFM48" s="228">
        <v>0</v>
      </c>
      <c r="HFN48" s="228">
        <v>0</v>
      </c>
      <c r="HFO48" s="228">
        <v>0</v>
      </c>
      <c r="HFP48" s="228">
        <v>0</v>
      </c>
      <c r="HFQ48" s="228">
        <v>1</v>
      </c>
      <c r="HFR48" s="228">
        <v>0</v>
      </c>
      <c r="HFS48" s="228">
        <v>0</v>
      </c>
      <c r="HFT48" s="228">
        <v>0</v>
      </c>
      <c r="HFU48" s="228">
        <v>0</v>
      </c>
      <c r="HFV48" s="228">
        <v>0</v>
      </c>
      <c r="HFW48" s="228">
        <v>0</v>
      </c>
      <c r="HFX48" s="228">
        <v>0</v>
      </c>
      <c r="HFY48" s="228">
        <v>0</v>
      </c>
      <c r="HFZ48" s="228">
        <v>0</v>
      </c>
      <c r="HGA48" s="228">
        <v>0</v>
      </c>
      <c r="HGB48" s="228">
        <v>0</v>
      </c>
      <c r="HGC48" s="228">
        <v>0</v>
      </c>
      <c r="HGD48" s="228">
        <v>0</v>
      </c>
      <c r="HGE48" s="228">
        <v>0</v>
      </c>
      <c r="HGF48" s="228">
        <v>0</v>
      </c>
      <c r="HGG48" s="228">
        <v>1</v>
      </c>
      <c r="HGH48" s="228">
        <v>0</v>
      </c>
      <c r="HGI48" s="228">
        <v>0</v>
      </c>
      <c r="HGJ48" s="228">
        <v>0</v>
      </c>
      <c r="HGK48" s="228">
        <v>0</v>
      </c>
      <c r="HGL48" s="228">
        <v>0</v>
      </c>
      <c r="HGM48" s="228">
        <v>0</v>
      </c>
      <c r="HGN48" s="228">
        <v>0</v>
      </c>
      <c r="HGO48" s="228">
        <v>0</v>
      </c>
      <c r="HGP48" s="228">
        <v>0</v>
      </c>
      <c r="HGQ48" s="228">
        <v>0</v>
      </c>
      <c r="HGR48" s="228">
        <v>0</v>
      </c>
      <c r="HGS48" s="228">
        <v>0</v>
      </c>
      <c r="HGT48" s="228">
        <v>0</v>
      </c>
      <c r="HGU48" s="228">
        <v>0</v>
      </c>
      <c r="HGV48" s="228">
        <v>0</v>
      </c>
      <c r="HGW48" s="228">
        <v>1</v>
      </c>
      <c r="HGX48" s="228">
        <v>0</v>
      </c>
      <c r="HGY48" s="228">
        <v>0</v>
      </c>
      <c r="HGZ48" s="228">
        <v>0</v>
      </c>
      <c r="HHA48" s="228">
        <v>0</v>
      </c>
      <c r="HHB48" s="228">
        <v>0</v>
      </c>
      <c r="HHC48" s="228">
        <v>0</v>
      </c>
      <c r="HHD48" s="228">
        <v>0</v>
      </c>
      <c r="HHE48" s="228">
        <v>0</v>
      </c>
      <c r="HHF48" s="228">
        <v>0</v>
      </c>
      <c r="HHG48" s="228">
        <v>0</v>
      </c>
      <c r="HHH48" s="228">
        <v>0</v>
      </c>
      <c r="HHI48" s="228">
        <v>0</v>
      </c>
      <c r="HHJ48" s="228">
        <v>0</v>
      </c>
      <c r="HHK48" s="228">
        <v>0</v>
      </c>
      <c r="HHL48" s="228">
        <v>0</v>
      </c>
      <c r="HHM48" s="228">
        <v>1</v>
      </c>
      <c r="HHN48" s="228">
        <v>0</v>
      </c>
      <c r="HHO48" s="228">
        <v>0</v>
      </c>
      <c r="HHP48" s="228">
        <v>0</v>
      </c>
      <c r="HHQ48" s="228">
        <v>0</v>
      </c>
      <c r="HHR48" s="228">
        <v>0</v>
      </c>
      <c r="HHS48" s="228">
        <v>0</v>
      </c>
      <c r="HHT48" s="228">
        <v>0</v>
      </c>
      <c r="HHU48" s="228">
        <v>0</v>
      </c>
      <c r="HHV48" s="228">
        <v>0</v>
      </c>
      <c r="HHW48" s="228">
        <v>0</v>
      </c>
      <c r="HHX48" s="228">
        <v>0</v>
      </c>
      <c r="HHY48" s="228">
        <v>0</v>
      </c>
      <c r="HHZ48" s="228">
        <v>0</v>
      </c>
      <c r="HIA48" s="228">
        <v>0</v>
      </c>
      <c r="HIB48" s="228">
        <v>0</v>
      </c>
      <c r="HIC48" s="228">
        <v>1</v>
      </c>
      <c r="HID48" s="228">
        <v>0</v>
      </c>
      <c r="HIE48" s="228">
        <v>0</v>
      </c>
      <c r="HIF48" s="228">
        <v>0</v>
      </c>
      <c r="HIG48" s="228">
        <v>0</v>
      </c>
      <c r="HIH48" s="228">
        <v>0</v>
      </c>
      <c r="HII48" s="228">
        <v>0</v>
      </c>
      <c r="HIJ48" s="228">
        <v>0</v>
      </c>
      <c r="HIK48" s="228">
        <v>0</v>
      </c>
      <c r="HIL48" s="228">
        <v>0</v>
      </c>
      <c r="HIM48" s="228">
        <v>0</v>
      </c>
      <c r="HIN48" s="228">
        <v>0</v>
      </c>
      <c r="HIO48" s="228">
        <v>0</v>
      </c>
      <c r="HIP48" s="228">
        <v>0</v>
      </c>
      <c r="HIQ48" s="228">
        <v>0</v>
      </c>
      <c r="HIR48" s="228">
        <v>0</v>
      </c>
      <c r="HIS48" s="228">
        <v>1</v>
      </c>
      <c r="HIT48" s="228">
        <v>0</v>
      </c>
      <c r="HIU48" s="228">
        <v>0</v>
      </c>
      <c r="HIV48" s="228">
        <v>0</v>
      </c>
      <c r="HIW48" s="228">
        <v>0</v>
      </c>
      <c r="HIX48" s="228">
        <v>0</v>
      </c>
      <c r="HIY48" s="228">
        <v>0</v>
      </c>
      <c r="HIZ48" s="228">
        <v>0</v>
      </c>
      <c r="HJA48" s="228">
        <v>0</v>
      </c>
      <c r="HJB48" s="228">
        <v>0</v>
      </c>
      <c r="HJC48" s="228">
        <v>0</v>
      </c>
      <c r="HJD48" s="228">
        <v>0</v>
      </c>
      <c r="HJE48" s="228">
        <v>0</v>
      </c>
      <c r="HJF48" s="228">
        <v>0</v>
      </c>
      <c r="HJG48" s="228">
        <v>0</v>
      </c>
      <c r="HJH48" s="228">
        <v>0</v>
      </c>
      <c r="HJI48" s="228">
        <v>1</v>
      </c>
      <c r="HJJ48" s="228">
        <v>0</v>
      </c>
      <c r="HJK48" s="228">
        <v>0</v>
      </c>
      <c r="HJL48" s="228">
        <v>0</v>
      </c>
      <c r="HJM48" s="228">
        <v>0</v>
      </c>
      <c r="HJN48" s="228">
        <v>0</v>
      </c>
      <c r="HJO48" s="228">
        <v>0</v>
      </c>
      <c r="HJP48" s="228">
        <v>0</v>
      </c>
      <c r="HJQ48" s="228">
        <v>0</v>
      </c>
      <c r="HJR48" s="228">
        <v>0</v>
      </c>
      <c r="HJS48" s="228">
        <v>0</v>
      </c>
      <c r="HJT48" s="228">
        <v>0</v>
      </c>
      <c r="HJU48" s="228">
        <v>0</v>
      </c>
      <c r="HJV48" s="228">
        <v>0</v>
      </c>
      <c r="HJW48" s="228">
        <v>0</v>
      </c>
      <c r="HJX48" s="228">
        <v>0</v>
      </c>
      <c r="HJY48" s="228">
        <v>1</v>
      </c>
      <c r="HJZ48" s="228">
        <v>0</v>
      </c>
      <c r="HKA48" s="228">
        <v>0</v>
      </c>
      <c r="HKB48" s="228">
        <v>0</v>
      </c>
      <c r="HKC48" s="228">
        <v>0</v>
      </c>
      <c r="HKD48" s="228">
        <v>0</v>
      </c>
      <c r="HKE48" s="228">
        <v>0</v>
      </c>
      <c r="HKF48" s="228">
        <v>0</v>
      </c>
      <c r="HKG48" s="228">
        <v>0</v>
      </c>
      <c r="HKH48" s="228">
        <v>0</v>
      </c>
      <c r="HKI48" s="228">
        <v>0</v>
      </c>
      <c r="HKJ48" s="228">
        <v>0</v>
      </c>
      <c r="HKK48" s="228">
        <v>0</v>
      </c>
      <c r="HKL48" s="228">
        <v>0</v>
      </c>
      <c r="HKM48" s="228">
        <v>0</v>
      </c>
      <c r="HKN48" s="228">
        <v>0</v>
      </c>
      <c r="HKO48" s="228">
        <v>1</v>
      </c>
      <c r="HKP48" s="228">
        <v>0</v>
      </c>
      <c r="HKQ48" s="228">
        <v>0</v>
      </c>
      <c r="HKR48" s="228">
        <v>0</v>
      </c>
      <c r="HKS48" s="228">
        <v>0</v>
      </c>
      <c r="HKT48" s="228">
        <v>0</v>
      </c>
      <c r="HKU48" s="228">
        <v>0</v>
      </c>
      <c r="HKV48" s="228">
        <v>0</v>
      </c>
      <c r="HKW48" s="228">
        <v>0</v>
      </c>
      <c r="HKX48" s="228">
        <v>0</v>
      </c>
      <c r="HKY48" s="228">
        <v>0</v>
      </c>
      <c r="HKZ48" s="228">
        <v>0</v>
      </c>
      <c r="HLA48" s="228">
        <v>0</v>
      </c>
      <c r="HLB48" s="228">
        <v>0</v>
      </c>
      <c r="HLC48" s="228">
        <v>0</v>
      </c>
      <c r="HLD48" s="228">
        <v>0</v>
      </c>
      <c r="HLE48" s="228">
        <v>1</v>
      </c>
      <c r="HLF48" s="228">
        <v>0</v>
      </c>
      <c r="HLG48" s="228">
        <v>0</v>
      </c>
      <c r="HLH48" s="228">
        <v>0</v>
      </c>
      <c r="HLI48" s="228">
        <v>0</v>
      </c>
      <c r="HLJ48" s="228">
        <v>0</v>
      </c>
      <c r="HLK48" s="228">
        <v>0</v>
      </c>
      <c r="HLL48" s="228">
        <v>0</v>
      </c>
      <c r="HLM48" s="228">
        <v>0</v>
      </c>
      <c r="HLN48" s="228">
        <v>0</v>
      </c>
      <c r="HLO48" s="228">
        <v>0</v>
      </c>
      <c r="HLP48" s="228">
        <v>0</v>
      </c>
      <c r="HLQ48" s="228">
        <v>0</v>
      </c>
      <c r="HLR48" s="228">
        <v>0</v>
      </c>
      <c r="HLS48" s="228">
        <v>0</v>
      </c>
      <c r="HLT48" s="228">
        <v>0</v>
      </c>
      <c r="HLU48" s="228">
        <v>1</v>
      </c>
      <c r="HLV48" s="228">
        <v>0</v>
      </c>
      <c r="HLW48" s="228">
        <v>0</v>
      </c>
      <c r="HLX48" s="228">
        <v>0</v>
      </c>
      <c r="HLY48" s="228">
        <v>0</v>
      </c>
      <c r="HLZ48" s="228">
        <v>0</v>
      </c>
      <c r="HMA48" s="228">
        <v>0</v>
      </c>
      <c r="HMB48" s="228">
        <v>0</v>
      </c>
      <c r="HMC48" s="228">
        <v>0</v>
      </c>
      <c r="HMD48" s="228">
        <v>0</v>
      </c>
      <c r="HME48" s="228">
        <v>0</v>
      </c>
      <c r="HMF48" s="228">
        <v>0</v>
      </c>
      <c r="HMG48" s="228">
        <v>0</v>
      </c>
      <c r="HMH48" s="228">
        <v>0</v>
      </c>
      <c r="HMI48" s="228">
        <v>0</v>
      </c>
      <c r="HMJ48" s="228">
        <v>0</v>
      </c>
      <c r="HMK48" s="228">
        <v>1</v>
      </c>
      <c r="HML48" s="228">
        <v>0</v>
      </c>
      <c r="HMM48" s="228">
        <v>0</v>
      </c>
      <c r="HMN48" s="228">
        <v>0</v>
      </c>
      <c r="HMO48" s="228">
        <v>0</v>
      </c>
      <c r="HMP48" s="228">
        <v>0</v>
      </c>
      <c r="HMQ48" s="228">
        <v>0</v>
      </c>
      <c r="HMR48" s="228">
        <v>0</v>
      </c>
      <c r="HMS48" s="228">
        <v>0</v>
      </c>
      <c r="HMT48" s="228">
        <v>0</v>
      </c>
      <c r="HMU48" s="228">
        <v>0</v>
      </c>
      <c r="HMV48" s="228">
        <v>0</v>
      </c>
      <c r="HMW48" s="228">
        <v>0</v>
      </c>
      <c r="HMX48" s="228">
        <v>0</v>
      </c>
      <c r="HMY48" s="228">
        <v>0</v>
      </c>
      <c r="HMZ48" s="228">
        <v>0</v>
      </c>
      <c r="HNA48" s="228">
        <v>1</v>
      </c>
      <c r="HNB48" s="228">
        <v>0</v>
      </c>
      <c r="HNC48" s="228">
        <v>0</v>
      </c>
      <c r="HND48" s="228">
        <v>0</v>
      </c>
      <c r="HNE48" s="228">
        <v>0</v>
      </c>
      <c r="HNF48" s="228">
        <v>0</v>
      </c>
      <c r="HNG48" s="228">
        <v>0</v>
      </c>
      <c r="HNH48" s="228">
        <v>0</v>
      </c>
      <c r="HNI48" s="228">
        <v>0</v>
      </c>
      <c r="HNJ48" s="228">
        <v>0</v>
      </c>
      <c r="HNK48" s="228">
        <v>0</v>
      </c>
      <c r="HNL48" s="228">
        <v>0</v>
      </c>
      <c r="HNM48" s="228">
        <v>0</v>
      </c>
      <c r="HNN48" s="228">
        <v>0</v>
      </c>
      <c r="HNO48" s="228">
        <v>0</v>
      </c>
      <c r="HNP48" s="228">
        <v>0</v>
      </c>
      <c r="HNQ48" s="228">
        <v>1</v>
      </c>
      <c r="HNR48" s="228">
        <v>0</v>
      </c>
      <c r="HNS48" s="228">
        <v>0</v>
      </c>
      <c r="HNT48" s="228">
        <v>0</v>
      </c>
      <c r="HNU48" s="228">
        <v>0</v>
      </c>
      <c r="HNV48" s="228">
        <v>0</v>
      </c>
      <c r="HNW48" s="228">
        <v>0</v>
      </c>
      <c r="HNX48" s="228">
        <v>0</v>
      </c>
      <c r="HNY48" s="228">
        <v>0</v>
      </c>
      <c r="HNZ48" s="228">
        <v>0</v>
      </c>
      <c r="HOA48" s="228">
        <v>0</v>
      </c>
      <c r="HOB48" s="228">
        <v>0</v>
      </c>
      <c r="HOC48" s="228">
        <v>0</v>
      </c>
      <c r="HOD48" s="228">
        <v>0</v>
      </c>
      <c r="HOE48" s="228">
        <v>0</v>
      </c>
      <c r="HOF48" s="228">
        <v>0</v>
      </c>
      <c r="HOG48" s="228">
        <v>1</v>
      </c>
      <c r="HOH48" s="228">
        <v>0</v>
      </c>
      <c r="HOI48" s="228">
        <v>0</v>
      </c>
      <c r="HOJ48" s="228">
        <v>0</v>
      </c>
      <c r="HOK48" s="228">
        <v>0</v>
      </c>
      <c r="HOL48" s="228">
        <v>0</v>
      </c>
      <c r="HOM48" s="228">
        <v>0</v>
      </c>
      <c r="HON48" s="228">
        <v>0</v>
      </c>
      <c r="HOO48" s="228">
        <v>0</v>
      </c>
      <c r="HOP48" s="228">
        <v>0</v>
      </c>
      <c r="HOQ48" s="228">
        <v>0</v>
      </c>
      <c r="HOR48" s="228">
        <v>0</v>
      </c>
      <c r="HOS48" s="228">
        <v>0</v>
      </c>
      <c r="HOT48" s="228">
        <v>0</v>
      </c>
      <c r="HOU48" s="228">
        <v>0</v>
      </c>
      <c r="HOV48" s="228">
        <v>0</v>
      </c>
      <c r="HOW48" s="228">
        <v>1</v>
      </c>
      <c r="HOX48" s="228">
        <v>0</v>
      </c>
      <c r="HOY48" s="228">
        <v>0</v>
      </c>
      <c r="HOZ48" s="228">
        <v>0</v>
      </c>
      <c r="HPA48" s="228">
        <v>0</v>
      </c>
      <c r="HPB48" s="228">
        <v>0</v>
      </c>
      <c r="HPC48" s="228">
        <v>0</v>
      </c>
      <c r="HPD48" s="228">
        <v>0</v>
      </c>
      <c r="HPE48" s="228">
        <v>0</v>
      </c>
      <c r="HPF48" s="228">
        <v>0</v>
      </c>
      <c r="HPG48" s="228">
        <v>0</v>
      </c>
      <c r="HPH48" s="228">
        <v>0</v>
      </c>
      <c r="HPI48" s="228">
        <v>0</v>
      </c>
      <c r="HPJ48" s="228">
        <v>0</v>
      </c>
      <c r="HPK48" s="228">
        <v>0</v>
      </c>
      <c r="HPL48" s="228">
        <v>0</v>
      </c>
      <c r="HPM48" s="228">
        <v>1</v>
      </c>
      <c r="HPN48" s="228">
        <v>0</v>
      </c>
      <c r="HPO48" s="228">
        <v>0</v>
      </c>
      <c r="HPP48" s="228">
        <v>0</v>
      </c>
      <c r="HPQ48" s="228">
        <v>0</v>
      </c>
      <c r="HPR48" s="228">
        <v>0</v>
      </c>
      <c r="HPS48" s="228">
        <v>0</v>
      </c>
      <c r="HPT48" s="228">
        <v>0</v>
      </c>
      <c r="HPU48" s="228">
        <v>0</v>
      </c>
      <c r="HPV48" s="228">
        <v>0</v>
      </c>
      <c r="HPW48" s="228">
        <v>0</v>
      </c>
      <c r="HPX48" s="228">
        <v>0</v>
      </c>
      <c r="HPY48" s="228">
        <v>0</v>
      </c>
      <c r="HPZ48" s="228">
        <v>0</v>
      </c>
      <c r="HQA48" s="228">
        <v>0</v>
      </c>
      <c r="HQB48" s="228">
        <v>0</v>
      </c>
      <c r="HQC48" s="228">
        <v>1</v>
      </c>
      <c r="HQD48" s="228">
        <v>0</v>
      </c>
      <c r="HQE48" s="228">
        <v>0</v>
      </c>
      <c r="HQF48" s="228">
        <v>0</v>
      </c>
      <c r="HQG48" s="228">
        <v>0</v>
      </c>
      <c r="HQH48" s="228">
        <v>0</v>
      </c>
      <c r="HQI48" s="228">
        <v>0</v>
      </c>
      <c r="HQJ48" s="228">
        <v>0</v>
      </c>
      <c r="HQK48" s="228">
        <v>0</v>
      </c>
      <c r="HQL48" s="228">
        <v>0</v>
      </c>
      <c r="HQM48" s="228">
        <v>0</v>
      </c>
      <c r="HQN48" s="228">
        <v>0</v>
      </c>
      <c r="HQO48" s="228">
        <v>0</v>
      </c>
      <c r="HQP48" s="228">
        <v>0</v>
      </c>
      <c r="HQQ48" s="228">
        <v>0</v>
      </c>
      <c r="HQR48" s="228">
        <v>0</v>
      </c>
      <c r="HQS48" s="228">
        <v>1</v>
      </c>
      <c r="HQT48" s="228">
        <v>0</v>
      </c>
      <c r="HQU48" s="228">
        <v>0</v>
      </c>
      <c r="HQV48" s="228">
        <v>0</v>
      </c>
      <c r="HQW48" s="228">
        <v>0</v>
      </c>
      <c r="HQX48" s="228">
        <v>0</v>
      </c>
      <c r="HQY48" s="228">
        <v>0</v>
      </c>
      <c r="HQZ48" s="228">
        <v>0</v>
      </c>
      <c r="HRA48" s="228">
        <v>0</v>
      </c>
      <c r="HRB48" s="228">
        <v>0</v>
      </c>
      <c r="HRC48" s="228">
        <v>0</v>
      </c>
      <c r="HRD48" s="228">
        <v>0</v>
      </c>
      <c r="HRE48" s="228">
        <v>0</v>
      </c>
      <c r="HRF48" s="228">
        <v>0</v>
      </c>
      <c r="HRG48" s="228">
        <v>0</v>
      </c>
      <c r="HRH48" s="228">
        <v>0</v>
      </c>
      <c r="HRI48" s="228">
        <v>1</v>
      </c>
      <c r="HRJ48" s="228">
        <v>0</v>
      </c>
      <c r="HRK48" s="228">
        <v>0</v>
      </c>
      <c r="HRL48" s="228">
        <v>0</v>
      </c>
      <c r="HRM48" s="228">
        <v>0</v>
      </c>
      <c r="HRN48" s="228">
        <v>0</v>
      </c>
      <c r="HRO48" s="228">
        <v>0</v>
      </c>
      <c r="HRP48" s="228">
        <v>0</v>
      </c>
      <c r="HRQ48" s="228">
        <v>0</v>
      </c>
      <c r="HRR48" s="228">
        <v>0</v>
      </c>
      <c r="HRS48" s="228">
        <v>0</v>
      </c>
      <c r="HRT48" s="228">
        <v>0</v>
      </c>
      <c r="HRU48" s="228">
        <v>0</v>
      </c>
      <c r="HRV48" s="228">
        <v>0</v>
      </c>
      <c r="HRW48" s="228">
        <v>0</v>
      </c>
      <c r="HRX48" s="228">
        <v>0</v>
      </c>
      <c r="HRY48" s="228">
        <v>1</v>
      </c>
      <c r="HRZ48" s="228">
        <v>0</v>
      </c>
      <c r="HSA48" s="228">
        <v>0</v>
      </c>
      <c r="HSB48" s="228">
        <v>0</v>
      </c>
      <c r="HSC48" s="228">
        <v>0</v>
      </c>
      <c r="HSD48" s="228">
        <v>0</v>
      </c>
      <c r="HSE48" s="228">
        <v>0</v>
      </c>
      <c r="HSF48" s="228">
        <v>0</v>
      </c>
      <c r="HSG48" s="228">
        <v>0</v>
      </c>
      <c r="HSH48" s="228">
        <v>0</v>
      </c>
      <c r="HSI48" s="228">
        <v>0</v>
      </c>
      <c r="HSJ48" s="228">
        <v>0</v>
      </c>
      <c r="HSK48" s="228">
        <v>0</v>
      </c>
      <c r="HSL48" s="228">
        <v>0</v>
      </c>
      <c r="HSM48" s="228">
        <v>0</v>
      </c>
      <c r="HSN48" s="228">
        <v>0</v>
      </c>
      <c r="HSO48" s="228">
        <v>1</v>
      </c>
      <c r="HSP48" s="228">
        <v>0</v>
      </c>
      <c r="HSQ48" s="228">
        <v>0</v>
      </c>
      <c r="HSR48" s="228">
        <v>0</v>
      </c>
      <c r="HSS48" s="228">
        <v>0</v>
      </c>
      <c r="HST48" s="228">
        <v>0</v>
      </c>
      <c r="HSU48" s="228">
        <v>0</v>
      </c>
      <c r="HSV48" s="228">
        <v>0</v>
      </c>
      <c r="HSW48" s="228">
        <v>0</v>
      </c>
      <c r="HSX48" s="228">
        <v>0</v>
      </c>
      <c r="HSY48" s="228">
        <v>0</v>
      </c>
      <c r="HSZ48" s="228">
        <v>0</v>
      </c>
      <c r="HTA48" s="228">
        <v>0</v>
      </c>
      <c r="HTB48" s="228">
        <v>0</v>
      </c>
      <c r="HTC48" s="228">
        <v>0</v>
      </c>
      <c r="HTD48" s="228">
        <v>0</v>
      </c>
      <c r="HTE48" s="228">
        <v>1</v>
      </c>
      <c r="HTF48" s="228">
        <v>0</v>
      </c>
      <c r="HTG48" s="228">
        <v>0</v>
      </c>
      <c r="HTH48" s="228">
        <v>0</v>
      </c>
      <c r="HTI48" s="228">
        <v>0</v>
      </c>
      <c r="HTJ48" s="228">
        <v>0</v>
      </c>
      <c r="HTK48" s="228">
        <v>0</v>
      </c>
      <c r="HTL48" s="228">
        <v>0</v>
      </c>
      <c r="HTM48" s="228">
        <v>0</v>
      </c>
      <c r="HTN48" s="228">
        <v>0</v>
      </c>
      <c r="HTO48" s="228">
        <v>0</v>
      </c>
      <c r="HTP48" s="228">
        <v>0</v>
      </c>
      <c r="HTQ48" s="228">
        <v>0</v>
      </c>
      <c r="HTR48" s="228">
        <v>0</v>
      </c>
      <c r="HTS48" s="228">
        <v>0</v>
      </c>
      <c r="HTT48" s="228">
        <v>0</v>
      </c>
      <c r="HTU48" s="228">
        <v>1</v>
      </c>
      <c r="HTV48" s="228">
        <v>0</v>
      </c>
      <c r="HTW48" s="228">
        <v>0</v>
      </c>
      <c r="HTX48" s="228">
        <v>0</v>
      </c>
      <c r="HTY48" s="228">
        <v>0</v>
      </c>
      <c r="HTZ48" s="228">
        <v>0</v>
      </c>
      <c r="HUA48" s="228">
        <v>0</v>
      </c>
      <c r="HUB48" s="228">
        <v>0</v>
      </c>
      <c r="HUC48" s="228">
        <v>0</v>
      </c>
      <c r="HUD48" s="228">
        <v>0</v>
      </c>
      <c r="HUE48" s="228">
        <v>0</v>
      </c>
      <c r="HUF48" s="228">
        <v>0</v>
      </c>
      <c r="HUG48" s="228">
        <v>0</v>
      </c>
      <c r="HUH48" s="228">
        <v>0</v>
      </c>
      <c r="HUI48" s="228">
        <v>0</v>
      </c>
      <c r="HUJ48" s="228">
        <v>0</v>
      </c>
      <c r="HUK48" s="228">
        <v>1</v>
      </c>
      <c r="HUL48" s="228">
        <v>0</v>
      </c>
      <c r="HUM48" s="228">
        <v>0</v>
      </c>
      <c r="HUN48" s="228">
        <v>0</v>
      </c>
      <c r="HUO48" s="228">
        <v>0</v>
      </c>
      <c r="HUP48" s="228">
        <v>0</v>
      </c>
      <c r="HUQ48" s="228">
        <v>0</v>
      </c>
      <c r="HUR48" s="228">
        <v>0</v>
      </c>
      <c r="HUS48" s="228">
        <v>0</v>
      </c>
      <c r="HUT48" s="228">
        <v>0</v>
      </c>
      <c r="HUU48" s="228">
        <v>0</v>
      </c>
      <c r="HUV48" s="228">
        <v>0</v>
      </c>
      <c r="HUW48" s="228">
        <v>0</v>
      </c>
      <c r="HUX48" s="228">
        <v>0</v>
      </c>
      <c r="HUY48" s="228">
        <v>0</v>
      </c>
      <c r="HUZ48" s="228">
        <v>0</v>
      </c>
      <c r="HVA48" s="228">
        <v>1</v>
      </c>
      <c r="HVB48" s="228">
        <v>0</v>
      </c>
      <c r="HVC48" s="228">
        <v>0</v>
      </c>
      <c r="HVD48" s="228">
        <v>0</v>
      </c>
      <c r="HVE48" s="228">
        <v>0</v>
      </c>
      <c r="HVF48" s="228">
        <v>0</v>
      </c>
      <c r="HVG48" s="228">
        <v>0</v>
      </c>
      <c r="HVH48" s="228">
        <v>0</v>
      </c>
      <c r="HVI48" s="228">
        <v>0</v>
      </c>
      <c r="HVJ48" s="228">
        <v>0</v>
      </c>
      <c r="HVK48" s="228">
        <v>0</v>
      </c>
      <c r="HVL48" s="228">
        <v>0</v>
      </c>
      <c r="HVM48" s="228">
        <v>0</v>
      </c>
      <c r="HVN48" s="228">
        <v>0</v>
      </c>
      <c r="HVO48" s="228">
        <v>0</v>
      </c>
      <c r="HVP48" s="228">
        <v>0</v>
      </c>
      <c r="HVQ48" s="228">
        <v>1</v>
      </c>
      <c r="HVR48" s="228">
        <v>0</v>
      </c>
      <c r="HVS48" s="228">
        <v>0</v>
      </c>
      <c r="HVT48" s="228">
        <v>0</v>
      </c>
      <c r="HVU48" s="228">
        <v>0</v>
      </c>
      <c r="HVV48" s="228">
        <v>0</v>
      </c>
      <c r="HVW48" s="228">
        <v>0</v>
      </c>
      <c r="HVX48" s="228">
        <v>0</v>
      </c>
      <c r="HVY48" s="228">
        <v>0</v>
      </c>
      <c r="HVZ48" s="228">
        <v>0</v>
      </c>
      <c r="HWA48" s="228">
        <v>0</v>
      </c>
      <c r="HWB48" s="228">
        <v>0</v>
      </c>
      <c r="HWC48" s="228">
        <v>0</v>
      </c>
      <c r="HWD48" s="228">
        <v>0</v>
      </c>
      <c r="HWE48" s="228">
        <v>0</v>
      </c>
      <c r="HWF48" s="228">
        <v>0</v>
      </c>
      <c r="HWG48" s="228">
        <v>1</v>
      </c>
      <c r="HWH48" s="228">
        <v>0</v>
      </c>
      <c r="HWI48" s="228">
        <v>0</v>
      </c>
      <c r="HWJ48" s="228">
        <v>0</v>
      </c>
      <c r="HWK48" s="228">
        <v>0</v>
      </c>
      <c r="HWL48" s="228">
        <v>0</v>
      </c>
      <c r="HWM48" s="228">
        <v>0</v>
      </c>
      <c r="HWN48" s="228">
        <v>0</v>
      </c>
      <c r="HWO48" s="228">
        <v>0</v>
      </c>
      <c r="HWP48" s="228">
        <v>0</v>
      </c>
      <c r="HWQ48" s="228">
        <v>0</v>
      </c>
      <c r="HWR48" s="228">
        <v>0</v>
      </c>
      <c r="HWS48" s="228">
        <v>0</v>
      </c>
      <c r="HWT48" s="228">
        <v>0</v>
      </c>
      <c r="HWU48" s="228">
        <v>0</v>
      </c>
      <c r="HWV48" s="228">
        <v>0</v>
      </c>
      <c r="HWW48" s="228">
        <v>1</v>
      </c>
      <c r="HWX48" s="228">
        <v>0</v>
      </c>
      <c r="HWY48" s="228">
        <v>0</v>
      </c>
      <c r="HWZ48" s="228">
        <v>0</v>
      </c>
      <c r="HXA48" s="228">
        <v>0</v>
      </c>
      <c r="HXB48" s="228">
        <v>0</v>
      </c>
      <c r="HXC48" s="228">
        <v>0</v>
      </c>
      <c r="HXD48" s="228">
        <v>0</v>
      </c>
      <c r="HXE48" s="228">
        <v>0</v>
      </c>
      <c r="HXF48" s="228">
        <v>0</v>
      </c>
      <c r="HXG48" s="228">
        <v>0</v>
      </c>
      <c r="HXH48" s="228">
        <v>0</v>
      </c>
      <c r="HXI48" s="228">
        <v>0</v>
      </c>
      <c r="HXJ48" s="228">
        <v>0</v>
      </c>
      <c r="HXK48" s="228">
        <v>0</v>
      </c>
      <c r="HXL48" s="228">
        <v>0</v>
      </c>
      <c r="HXM48" s="228">
        <v>1</v>
      </c>
      <c r="HXN48" s="228">
        <v>0</v>
      </c>
      <c r="HXO48" s="228">
        <v>0</v>
      </c>
      <c r="HXP48" s="228">
        <v>0</v>
      </c>
      <c r="HXQ48" s="228">
        <v>0</v>
      </c>
      <c r="HXR48" s="228">
        <v>0</v>
      </c>
      <c r="HXS48" s="228">
        <v>0</v>
      </c>
      <c r="HXT48" s="228">
        <v>0</v>
      </c>
      <c r="HXU48" s="228">
        <v>0</v>
      </c>
      <c r="HXV48" s="228">
        <v>0</v>
      </c>
      <c r="HXW48" s="228">
        <v>0</v>
      </c>
      <c r="HXX48" s="228">
        <v>0</v>
      </c>
      <c r="HXY48" s="228">
        <v>0</v>
      </c>
      <c r="HXZ48" s="228">
        <v>0</v>
      </c>
      <c r="HYA48" s="228">
        <v>0</v>
      </c>
      <c r="HYB48" s="228">
        <v>0</v>
      </c>
      <c r="HYC48" s="228">
        <v>1</v>
      </c>
      <c r="HYD48" s="228">
        <v>0</v>
      </c>
      <c r="HYE48" s="228">
        <v>0</v>
      </c>
      <c r="HYF48" s="228">
        <v>0</v>
      </c>
      <c r="HYG48" s="228">
        <v>0</v>
      </c>
      <c r="HYH48" s="228">
        <v>0</v>
      </c>
      <c r="HYI48" s="228">
        <v>0</v>
      </c>
      <c r="HYJ48" s="228">
        <v>0</v>
      </c>
      <c r="HYK48" s="228">
        <v>0</v>
      </c>
      <c r="HYL48" s="228">
        <v>0</v>
      </c>
      <c r="HYM48" s="228">
        <v>0</v>
      </c>
      <c r="HYN48" s="228">
        <v>0</v>
      </c>
      <c r="HYO48" s="228">
        <v>0</v>
      </c>
      <c r="HYP48" s="228">
        <v>0</v>
      </c>
      <c r="HYQ48" s="228">
        <v>0</v>
      </c>
      <c r="HYR48" s="228">
        <v>0</v>
      </c>
      <c r="HYS48" s="228">
        <v>1</v>
      </c>
      <c r="HYT48" s="228">
        <v>0</v>
      </c>
      <c r="HYU48" s="228">
        <v>0</v>
      </c>
      <c r="HYV48" s="228">
        <v>0</v>
      </c>
      <c r="HYW48" s="228">
        <v>0</v>
      </c>
      <c r="HYX48" s="228">
        <v>0</v>
      </c>
      <c r="HYY48" s="228">
        <v>0</v>
      </c>
      <c r="HYZ48" s="228">
        <v>0</v>
      </c>
      <c r="HZA48" s="228">
        <v>0</v>
      </c>
      <c r="HZB48" s="228">
        <v>0</v>
      </c>
      <c r="HZC48" s="228">
        <v>0</v>
      </c>
      <c r="HZD48" s="228">
        <v>0</v>
      </c>
      <c r="HZE48" s="228">
        <v>0</v>
      </c>
      <c r="HZF48" s="228">
        <v>0</v>
      </c>
      <c r="HZG48" s="228">
        <v>0</v>
      </c>
      <c r="HZH48" s="228">
        <v>0</v>
      </c>
      <c r="HZI48" s="228">
        <v>1</v>
      </c>
      <c r="HZJ48" s="228">
        <v>0</v>
      </c>
      <c r="HZK48" s="228">
        <v>0</v>
      </c>
      <c r="HZL48" s="228">
        <v>0</v>
      </c>
      <c r="HZM48" s="228">
        <v>0</v>
      </c>
      <c r="HZN48" s="228">
        <v>0</v>
      </c>
      <c r="HZO48" s="228">
        <v>0</v>
      </c>
      <c r="HZP48" s="228">
        <v>0</v>
      </c>
      <c r="HZQ48" s="228">
        <v>0</v>
      </c>
      <c r="HZR48" s="228">
        <v>0</v>
      </c>
      <c r="HZS48" s="228">
        <v>0</v>
      </c>
      <c r="HZT48" s="228">
        <v>0</v>
      </c>
      <c r="HZU48" s="228">
        <v>0</v>
      </c>
      <c r="HZV48" s="228">
        <v>0</v>
      </c>
      <c r="HZW48" s="228">
        <v>0</v>
      </c>
      <c r="HZX48" s="228">
        <v>0</v>
      </c>
      <c r="HZY48" s="228">
        <v>1</v>
      </c>
      <c r="HZZ48" s="228">
        <v>0</v>
      </c>
      <c r="IAA48" s="228">
        <v>0</v>
      </c>
      <c r="IAB48" s="228">
        <v>0</v>
      </c>
      <c r="IAC48" s="228">
        <v>0</v>
      </c>
      <c r="IAD48" s="228">
        <v>0</v>
      </c>
      <c r="IAE48" s="228">
        <v>0</v>
      </c>
      <c r="IAF48" s="228">
        <v>0</v>
      </c>
      <c r="IAG48" s="228">
        <v>0</v>
      </c>
      <c r="IAH48" s="228">
        <v>0</v>
      </c>
      <c r="IAI48" s="228">
        <v>0</v>
      </c>
      <c r="IAJ48" s="228">
        <v>0</v>
      </c>
      <c r="IAK48" s="228">
        <v>0</v>
      </c>
      <c r="IAL48" s="228">
        <v>0</v>
      </c>
      <c r="IAM48" s="228">
        <v>0</v>
      </c>
      <c r="IAN48" s="228">
        <v>0</v>
      </c>
      <c r="IAO48" s="228">
        <v>1</v>
      </c>
      <c r="IAP48" s="228">
        <v>0</v>
      </c>
      <c r="IAQ48" s="228">
        <v>0</v>
      </c>
      <c r="IAR48" s="228">
        <v>0</v>
      </c>
      <c r="IAS48" s="228">
        <v>0</v>
      </c>
      <c r="IAT48" s="228">
        <v>0</v>
      </c>
      <c r="IAU48" s="228">
        <v>0</v>
      </c>
      <c r="IAV48" s="228">
        <v>0</v>
      </c>
      <c r="IAW48" s="228">
        <v>0</v>
      </c>
      <c r="IAX48" s="228">
        <v>0</v>
      </c>
      <c r="IAY48" s="228">
        <v>0</v>
      </c>
      <c r="IAZ48" s="228">
        <v>0</v>
      </c>
      <c r="IBA48" s="228">
        <v>0</v>
      </c>
      <c r="IBB48" s="228">
        <v>0</v>
      </c>
      <c r="IBC48" s="228">
        <v>0</v>
      </c>
      <c r="IBD48" s="228">
        <v>0</v>
      </c>
      <c r="IBE48" s="228">
        <v>1</v>
      </c>
      <c r="IBF48" s="228">
        <v>0</v>
      </c>
      <c r="IBG48" s="228">
        <v>0</v>
      </c>
      <c r="IBH48" s="228">
        <v>0</v>
      </c>
      <c r="IBI48" s="228">
        <v>0</v>
      </c>
      <c r="IBJ48" s="228">
        <v>0</v>
      </c>
      <c r="IBK48" s="228">
        <v>0</v>
      </c>
      <c r="IBL48" s="228">
        <v>0</v>
      </c>
      <c r="IBM48" s="228">
        <v>0</v>
      </c>
      <c r="IBN48" s="228">
        <v>0</v>
      </c>
      <c r="IBO48" s="228">
        <v>0</v>
      </c>
      <c r="IBP48" s="228">
        <v>0</v>
      </c>
      <c r="IBQ48" s="228">
        <v>0</v>
      </c>
      <c r="IBR48" s="228">
        <v>0</v>
      </c>
      <c r="IBS48" s="228">
        <v>0</v>
      </c>
      <c r="IBT48" s="228">
        <v>0</v>
      </c>
      <c r="IBU48" s="228">
        <v>1</v>
      </c>
      <c r="IBV48" s="228">
        <v>0</v>
      </c>
      <c r="IBW48" s="228">
        <v>0</v>
      </c>
      <c r="IBX48" s="228">
        <v>0</v>
      </c>
      <c r="IBY48" s="228">
        <v>0</v>
      </c>
      <c r="IBZ48" s="228">
        <v>0</v>
      </c>
      <c r="ICA48" s="228">
        <v>0</v>
      </c>
      <c r="ICB48" s="228">
        <v>0</v>
      </c>
      <c r="ICC48" s="228">
        <v>0</v>
      </c>
      <c r="ICD48" s="228">
        <v>0</v>
      </c>
      <c r="ICE48" s="228">
        <v>0</v>
      </c>
      <c r="ICF48" s="228">
        <v>0</v>
      </c>
      <c r="ICG48" s="228">
        <v>0</v>
      </c>
      <c r="ICH48" s="228">
        <v>0</v>
      </c>
      <c r="ICI48" s="228">
        <v>0</v>
      </c>
      <c r="ICJ48" s="228">
        <v>0</v>
      </c>
      <c r="ICK48" s="228">
        <v>1</v>
      </c>
      <c r="ICL48" s="228">
        <v>0</v>
      </c>
      <c r="ICM48" s="228">
        <v>0</v>
      </c>
      <c r="ICN48" s="228">
        <v>0</v>
      </c>
      <c r="ICO48" s="228">
        <v>0</v>
      </c>
      <c r="ICP48" s="228">
        <v>0</v>
      </c>
      <c r="ICQ48" s="228">
        <v>0</v>
      </c>
      <c r="ICR48" s="228">
        <v>0</v>
      </c>
      <c r="ICS48" s="228">
        <v>0</v>
      </c>
      <c r="ICT48" s="228">
        <v>0</v>
      </c>
      <c r="ICU48" s="228">
        <v>0</v>
      </c>
      <c r="ICV48" s="228">
        <v>0</v>
      </c>
      <c r="ICW48" s="228">
        <v>0</v>
      </c>
      <c r="ICX48" s="228">
        <v>0</v>
      </c>
      <c r="ICY48" s="228">
        <v>0</v>
      </c>
      <c r="ICZ48" s="228">
        <v>0</v>
      </c>
      <c r="IDA48" s="228">
        <v>1</v>
      </c>
      <c r="IDB48" s="228">
        <v>0</v>
      </c>
      <c r="IDC48" s="228">
        <v>0</v>
      </c>
      <c r="IDD48" s="228">
        <v>0</v>
      </c>
      <c r="IDE48" s="228">
        <v>0</v>
      </c>
      <c r="IDF48" s="228">
        <v>0</v>
      </c>
      <c r="IDG48" s="228">
        <v>0</v>
      </c>
      <c r="IDH48" s="228">
        <v>0</v>
      </c>
      <c r="IDI48" s="228">
        <v>0</v>
      </c>
      <c r="IDJ48" s="228">
        <v>0</v>
      </c>
      <c r="IDK48" s="228">
        <v>0</v>
      </c>
      <c r="IDL48" s="228">
        <v>0</v>
      </c>
      <c r="IDM48" s="228">
        <v>0</v>
      </c>
      <c r="IDN48" s="228">
        <v>0</v>
      </c>
      <c r="IDO48" s="228">
        <v>0</v>
      </c>
      <c r="IDP48" s="228">
        <v>0</v>
      </c>
      <c r="IDQ48" s="228">
        <v>1</v>
      </c>
      <c r="IDR48" s="228">
        <v>0</v>
      </c>
      <c r="IDS48" s="228">
        <v>0</v>
      </c>
      <c r="IDT48" s="228">
        <v>0</v>
      </c>
      <c r="IDU48" s="228">
        <v>0</v>
      </c>
      <c r="IDV48" s="228">
        <v>0</v>
      </c>
      <c r="IDW48" s="228">
        <v>0</v>
      </c>
      <c r="IDX48" s="228">
        <v>0</v>
      </c>
      <c r="IDY48" s="228">
        <v>0</v>
      </c>
      <c r="IDZ48" s="228">
        <v>0</v>
      </c>
      <c r="IEA48" s="228">
        <v>0</v>
      </c>
      <c r="IEB48" s="228">
        <v>0</v>
      </c>
      <c r="IEC48" s="228">
        <v>0</v>
      </c>
      <c r="IED48" s="228">
        <v>0</v>
      </c>
      <c r="IEE48" s="228">
        <v>0</v>
      </c>
      <c r="IEF48" s="228">
        <v>0</v>
      </c>
      <c r="IEG48" s="228">
        <v>1</v>
      </c>
      <c r="IEH48" s="228">
        <v>0</v>
      </c>
      <c r="IEI48" s="228">
        <v>0</v>
      </c>
      <c r="IEJ48" s="228">
        <v>0</v>
      </c>
      <c r="IEK48" s="228">
        <v>0</v>
      </c>
      <c r="IEL48" s="228">
        <v>0</v>
      </c>
      <c r="IEM48" s="228">
        <v>0</v>
      </c>
      <c r="IEN48" s="228">
        <v>0</v>
      </c>
      <c r="IEO48" s="228">
        <v>0</v>
      </c>
      <c r="IEP48" s="228">
        <v>0</v>
      </c>
      <c r="IEQ48" s="228">
        <v>0</v>
      </c>
      <c r="IER48" s="228">
        <v>0</v>
      </c>
      <c r="IES48" s="228">
        <v>0</v>
      </c>
      <c r="IET48" s="228">
        <v>0</v>
      </c>
      <c r="IEU48" s="228">
        <v>0</v>
      </c>
      <c r="IEV48" s="228">
        <v>0</v>
      </c>
      <c r="IEW48" s="228">
        <v>1</v>
      </c>
      <c r="IEX48" s="228">
        <v>0</v>
      </c>
      <c r="IEY48" s="228">
        <v>0</v>
      </c>
      <c r="IEZ48" s="228">
        <v>0</v>
      </c>
      <c r="IFA48" s="228">
        <v>0</v>
      </c>
      <c r="IFB48" s="228">
        <v>0</v>
      </c>
      <c r="IFC48" s="228">
        <v>0</v>
      </c>
      <c r="IFD48" s="228">
        <v>0</v>
      </c>
      <c r="IFE48" s="228">
        <v>0</v>
      </c>
      <c r="IFF48" s="228">
        <v>0</v>
      </c>
      <c r="IFG48" s="228">
        <v>0</v>
      </c>
      <c r="IFH48" s="228">
        <v>0</v>
      </c>
      <c r="IFI48" s="228">
        <v>0</v>
      </c>
      <c r="IFJ48" s="228">
        <v>0</v>
      </c>
      <c r="IFK48" s="228">
        <v>0</v>
      </c>
      <c r="IFL48" s="228">
        <v>0</v>
      </c>
      <c r="IFM48" s="228">
        <v>1</v>
      </c>
      <c r="IFN48" s="228">
        <v>0</v>
      </c>
      <c r="IFO48" s="228">
        <v>0</v>
      </c>
      <c r="IFP48" s="228">
        <v>0</v>
      </c>
      <c r="IFQ48" s="228">
        <v>0</v>
      </c>
      <c r="IFR48" s="228">
        <v>0</v>
      </c>
      <c r="IFS48" s="228">
        <v>0</v>
      </c>
      <c r="IFT48" s="228">
        <v>0</v>
      </c>
      <c r="IFU48" s="228">
        <v>0</v>
      </c>
      <c r="IFV48" s="228">
        <v>0</v>
      </c>
      <c r="IFW48" s="228">
        <v>0</v>
      </c>
      <c r="IFX48" s="228">
        <v>0</v>
      </c>
      <c r="IFY48" s="228">
        <v>0</v>
      </c>
      <c r="IFZ48" s="228">
        <v>0</v>
      </c>
      <c r="IGA48" s="228">
        <v>0</v>
      </c>
      <c r="IGB48" s="228">
        <v>0</v>
      </c>
      <c r="IGC48" s="228">
        <v>1</v>
      </c>
      <c r="IGD48" s="228">
        <v>0</v>
      </c>
      <c r="IGE48" s="228">
        <v>0</v>
      </c>
      <c r="IGF48" s="228">
        <v>0</v>
      </c>
      <c r="IGG48" s="228">
        <v>0</v>
      </c>
      <c r="IGH48" s="228">
        <v>0</v>
      </c>
      <c r="IGI48" s="228">
        <v>0</v>
      </c>
      <c r="IGJ48" s="228">
        <v>0</v>
      </c>
      <c r="IGK48" s="228">
        <v>0</v>
      </c>
      <c r="IGL48" s="228">
        <v>0</v>
      </c>
      <c r="IGM48" s="228">
        <v>0</v>
      </c>
      <c r="IGN48" s="228">
        <v>0</v>
      </c>
      <c r="IGO48" s="228">
        <v>0</v>
      </c>
      <c r="IGP48" s="228">
        <v>0</v>
      </c>
      <c r="IGQ48" s="228">
        <v>0</v>
      </c>
      <c r="IGR48" s="228">
        <v>0</v>
      </c>
      <c r="IGS48" s="228">
        <v>1</v>
      </c>
      <c r="IGT48" s="228">
        <v>0</v>
      </c>
      <c r="IGU48" s="228">
        <v>0</v>
      </c>
      <c r="IGV48" s="228">
        <v>0</v>
      </c>
      <c r="IGW48" s="228">
        <v>0</v>
      </c>
      <c r="IGX48" s="228">
        <v>0</v>
      </c>
      <c r="IGY48" s="228">
        <v>0</v>
      </c>
      <c r="IGZ48" s="228">
        <v>0</v>
      </c>
      <c r="IHA48" s="228">
        <v>0</v>
      </c>
      <c r="IHB48" s="228">
        <v>0</v>
      </c>
      <c r="IHC48" s="228">
        <v>0</v>
      </c>
      <c r="IHD48" s="228">
        <v>0</v>
      </c>
      <c r="IHE48" s="228">
        <v>0</v>
      </c>
      <c r="IHF48" s="228">
        <v>0</v>
      </c>
      <c r="IHG48" s="228">
        <v>0</v>
      </c>
      <c r="IHH48" s="228">
        <v>0</v>
      </c>
      <c r="IHI48" s="228">
        <v>1</v>
      </c>
      <c r="IHJ48" s="228">
        <v>0</v>
      </c>
      <c r="IHK48" s="228">
        <v>0</v>
      </c>
      <c r="IHL48" s="228">
        <v>0</v>
      </c>
      <c r="IHM48" s="228">
        <v>0</v>
      </c>
      <c r="IHN48" s="228">
        <v>0</v>
      </c>
      <c r="IHO48" s="228">
        <v>0</v>
      </c>
      <c r="IHP48" s="228">
        <v>0</v>
      </c>
      <c r="IHQ48" s="228">
        <v>0</v>
      </c>
      <c r="IHR48" s="228">
        <v>0</v>
      </c>
      <c r="IHS48" s="228">
        <v>0</v>
      </c>
      <c r="IHT48" s="228">
        <v>0</v>
      </c>
      <c r="IHU48" s="228">
        <v>0</v>
      </c>
      <c r="IHV48" s="228">
        <v>0</v>
      </c>
      <c r="IHW48" s="228">
        <v>0</v>
      </c>
      <c r="IHX48" s="228">
        <v>0</v>
      </c>
      <c r="IHY48" s="228">
        <v>1</v>
      </c>
      <c r="IHZ48" s="228">
        <v>0</v>
      </c>
      <c r="IIA48" s="228">
        <v>0</v>
      </c>
      <c r="IIB48" s="228">
        <v>0</v>
      </c>
      <c r="IIC48" s="228">
        <v>0</v>
      </c>
      <c r="IID48" s="228">
        <v>0</v>
      </c>
      <c r="IIE48" s="228">
        <v>0</v>
      </c>
      <c r="IIF48" s="228">
        <v>0</v>
      </c>
      <c r="IIG48" s="228">
        <v>0</v>
      </c>
      <c r="IIH48" s="228">
        <v>0</v>
      </c>
      <c r="III48" s="228">
        <v>0</v>
      </c>
      <c r="IIJ48" s="228">
        <v>0</v>
      </c>
      <c r="IIK48" s="228">
        <v>0</v>
      </c>
      <c r="IIL48" s="228">
        <v>0</v>
      </c>
      <c r="IIM48" s="228">
        <v>0</v>
      </c>
      <c r="IIN48" s="228">
        <v>0</v>
      </c>
      <c r="IIO48" s="228">
        <v>1</v>
      </c>
      <c r="IIP48" s="228">
        <v>0</v>
      </c>
      <c r="IIQ48" s="228">
        <v>0</v>
      </c>
      <c r="IIR48" s="228">
        <v>0</v>
      </c>
      <c r="IIS48" s="228">
        <v>0</v>
      </c>
      <c r="IIT48" s="228">
        <v>0</v>
      </c>
      <c r="IIU48" s="228">
        <v>0</v>
      </c>
      <c r="IIV48" s="228">
        <v>0</v>
      </c>
      <c r="IIW48" s="228">
        <v>0</v>
      </c>
      <c r="IIX48" s="228">
        <v>0</v>
      </c>
      <c r="IIY48" s="228">
        <v>0</v>
      </c>
      <c r="IIZ48" s="228">
        <v>0</v>
      </c>
      <c r="IJA48" s="228">
        <v>0</v>
      </c>
      <c r="IJB48" s="228">
        <v>0</v>
      </c>
      <c r="IJC48" s="228">
        <v>0</v>
      </c>
      <c r="IJD48" s="228">
        <v>0</v>
      </c>
      <c r="IJE48" s="228">
        <v>1</v>
      </c>
      <c r="IJF48" s="228">
        <v>0</v>
      </c>
      <c r="IJG48" s="228">
        <v>0</v>
      </c>
      <c r="IJH48" s="228">
        <v>0</v>
      </c>
      <c r="IJI48" s="228">
        <v>0</v>
      </c>
      <c r="IJJ48" s="228">
        <v>0</v>
      </c>
      <c r="IJK48" s="228">
        <v>0</v>
      </c>
      <c r="IJL48" s="228">
        <v>0</v>
      </c>
      <c r="IJM48" s="228">
        <v>0</v>
      </c>
      <c r="IJN48" s="228">
        <v>0</v>
      </c>
      <c r="IJO48" s="228">
        <v>0</v>
      </c>
      <c r="IJP48" s="228">
        <v>0</v>
      </c>
      <c r="IJQ48" s="228">
        <v>0</v>
      </c>
      <c r="IJR48" s="228">
        <v>0</v>
      </c>
      <c r="IJS48" s="228">
        <v>0</v>
      </c>
      <c r="IJT48" s="228">
        <v>0</v>
      </c>
      <c r="IJU48" s="228">
        <v>1</v>
      </c>
      <c r="IJV48" s="228">
        <v>0</v>
      </c>
      <c r="IJW48" s="228">
        <v>0</v>
      </c>
      <c r="IJX48" s="228">
        <v>0</v>
      </c>
      <c r="IJY48" s="228">
        <v>0</v>
      </c>
      <c r="IJZ48" s="228">
        <v>0</v>
      </c>
      <c r="IKA48" s="228">
        <v>0</v>
      </c>
      <c r="IKB48" s="228">
        <v>0</v>
      </c>
      <c r="IKC48" s="228">
        <v>0</v>
      </c>
      <c r="IKD48" s="228">
        <v>0</v>
      </c>
      <c r="IKE48" s="228">
        <v>0</v>
      </c>
      <c r="IKF48" s="228">
        <v>0</v>
      </c>
      <c r="IKG48" s="228">
        <v>0</v>
      </c>
      <c r="IKH48" s="228">
        <v>0</v>
      </c>
      <c r="IKI48" s="228">
        <v>0</v>
      </c>
      <c r="IKJ48" s="228">
        <v>0</v>
      </c>
      <c r="IKK48" s="228">
        <v>1</v>
      </c>
      <c r="IKL48" s="228">
        <v>0</v>
      </c>
      <c r="IKM48" s="228">
        <v>0</v>
      </c>
      <c r="IKN48" s="228">
        <v>0</v>
      </c>
      <c r="IKO48" s="228">
        <v>0</v>
      </c>
      <c r="IKP48" s="228">
        <v>0</v>
      </c>
      <c r="IKQ48" s="228">
        <v>0</v>
      </c>
      <c r="IKR48" s="228">
        <v>0</v>
      </c>
      <c r="IKS48" s="228">
        <v>0</v>
      </c>
      <c r="IKT48" s="228">
        <v>0</v>
      </c>
      <c r="IKU48" s="228">
        <v>0</v>
      </c>
      <c r="IKV48" s="228">
        <v>0</v>
      </c>
      <c r="IKW48" s="228">
        <v>0</v>
      </c>
      <c r="IKX48" s="228">
        <v>0</v>
      </c>
      <c r="IKY48" s="228">
        <v>0</v>
      </c>
      <c r="IKZ48" s="228">
        <v>0</v>
      </c>
      <c r="ILA48" s="228">
        <v>1</v>
      </c>
      <c r="ILB48" s="228">
        <v>0</v>
      </c>
      <c r="ILC48" s="228">
        <v>0</v>
      </c>
      <c r="ILD48" s="228">
        <v>0</v>
      </c>
      <c r="ILE48" s="228">
        <v>0</v>
      </c>
      <c r="ILF48" s="228">
        <v>0</v>
      </c>
      <c r="ILG48" s="228">
        <v>0</v>
      </c>
      <c r="ILH48" s="228">
        <v>0</v>
      </c>
      <c r="ILI48" s="228">
        <v>0</v>
      </c>
      <c r="ILJ48" s="228">
        <v>0</v>
      </c>
      <c r="ILK48" s="228">
        <v>0</v>
      </c>
      <c r="ILL48" s="228">
        <v>0</v>
      </c>
      <c r="ILM48" s="228">
        <v>0</v>
      </c>
      <c r="ILN48" s="228">
        <v>0</v>
      </c>
      <c r="ILO48" s="228">
        <v>0</v>
      </c>
      <c r="ILP48" s="228">
        <v>0</v>
      </c>
      <c r="ILQ48" s="228">
        <v>1</v>
      </c>
      <c r="ILR48" s="228">
        <v>0</v>
      </c>
      <c r="ILS48" s="228">
        <v>0</v>
      </c>
      <c r="ILT48" s="228">
        <v>0</v>
      </c>
      <c r="ILU48" s="228">
        <v>0</v>
      </c>
      <c r="ILV48" s="228">
        <v>0</v>
      </c>
      <c r="ILW48" s="228">
        <v>0</v>
      </c>
      <c r="ILX48" s="228">
        <v>0</v>
      </c>
      <c r="ILY48" s="228">
        <v>0</v>
      </c>
      <c r="ILZ48" s="228">
        <v>0</v>
      </c>
      <c r="IMA48" s="228">
        <v>0</v>
      </c>
      <c r="IMB48" s="228">
        <v>0</v>
      </c>
      <c r="IMC48" s="228">
        <v>0</v>
      </c>
      <c r="IMD48" s="228">
        <v>0</v>
      </c>
      <c r="IME48" s="228">
        <v>0</v>
      </c>
      <c r="IMF48" s="228">
        <v>0</v>
      </c>
      <c r="IMG48" s="228">
        <v>1</v>
      </c>
      <c r="IMH48" s="228">
        <v>0</v>
      </c>
      <c r="IMI48" s="228">
        <v>0</v>
      </c>
      <c r="IMJ48" s="228">
        <v>0</v>
      </c>
      <c r="IMK48" s="228">
        <v>0</v>
      </c>
      <c r="IML48" s="228">
        <v>0</v>
      </c>
      <c r="IMM48" s="228">
        <v>0</v>
      </c>
      <c r="IMN48" s="228">
        <v>0</v>
      </c>
      <c r="IMO48" s="228">
        <v>0</v>
      </c>
      <c r="IMP48" s="228">
        <v>0</v>
      </c>
      <c r="IMQ48" s="228">
        <v>0</v>
      </c>
      <c r="IMR48" s="228">
        <v>0</v>
      </c>
      <c r="IMS48" s="228">
        <v>0</v>
      </c>
      <c r="IMT48" s="228">
        <v>0</v>
      </c>
      <c r="IMU48" s="228">
        <v>0</v>
      </c>
      <c r="IMV48" s="228">
        <v>0</v>
      </c>
      <c r="IMW48" s="228">
        <v>1</v>
      </c>
      <c r="IMX48" s="228">
        <v>0</v>
      </c>
      <c r="IMY48" s="228">
        <v>0</v>
      </c>
      <c r="IMZ48" s="228">
        <v>0</v>
      </c>
      <c r="INA48" s="228">
        <v>0</v>
      </c>
      <c r="INB48" s="228">
        <v>0</v>
      </c>
      <c r="INC48" s="228">
        <v>0</v>
      </c>
      <c r="IND48" s="228">
        <v>0</v>
      </c>
      <c r="INE48" s="228">
        <v>0</v>
      </c>
      <c r="INF48" s="228">
        <v>0</v>
      </c>
      <c r="ING48" s="228">
        <v>0</v>
      </c>
      <c r="INH48" s="228">
        <v>0</v>
      </c>
      <c r="INI48" s="228">
        <v>0</v>
      </c>
      <c r="INJ48" s="228">
        <v>0</v>
      </c>
      <c r="INK48" s="228">
        <v>0</v>
      </c>
      <c r="INL48" s="228">
        <v>0</v>
      </c>
      <c r="INM48" s="228">
        <v>1</v>
      </c>
      <c r="INN48" s="228">
        <v>0</v>
      </c>
      <c r="INO48" s="228">
        <v>0</v>
      </c>
      <c r="INP48" s="228">
        <v>0</v>
      </c>
      <c r="INQ48" s="228">
        <v>0</v>
      </c>
      <c r="INR48" s="228">
        <v>0</v>
      </c>
      <c r="INS48" s="228">
        <v>0</v>
      </c>
      <c r="INT48" s="228">
        <v>0</v>
      </c>
      <c r="INU48" s="228">
        <v>0</v>
      </c>
      <c r="INV48" s="228">
        <v>0</v>
      </c>
      <c r="INW48" s="228">
        <v>0</v>
      </c>
      <c r="INX48" s="228">
        <v>0</v>
      </c>
      <c r="INY48" s="228">
        <v>0</v>
      </c>
      <c r="INZ48" s="228">
        <v>0</v>
      </c>
      <c r="IOA48" s="228">
        <v>0</v>
      </c>
      <c r="IOB48" s="228">
        <v>0</v>
      </c>
      <c r="IOC48" s="228">
        <v>1</v>
      </c>
      <c r="IOD48" s="228">
        <v>0</v>
      </c>
      <c r="IOE48" s="228">
        <v>0</v>
      </c>
      <c r="IOF48" s="228">
        <v>0</v>
      </c>
      <c r="IOG48" s="228">
        <v>0</v>
      </c>
      <c r="IOH48" s="228">
        <v>0</v>
      </c>
      <c r="IOI48" s="228">
        <v>0</v>
      </c>
      <c r="IOJ48" s="228">
        <v>0</v>
      </c>
      <c r="IOK48" s="228">
        <v>0</v>
      </c>
      <c r="IOL48" s="228">
        <v>0</v>
      </c>
      <c r="IOM48" s="228">
        <v>0</v>
      </c>
      <c r="ION48" s="228">
        <v>0</v>
      </c>
      <c r="IOO48" s="228">
        <v>0</v>
      </c>
      <c r="IOP48" s="228">
        <v>0</v>
      </c>
      <c r="IOQ48" s="228">
        <v>0</v>
      </c>
      <c r="IOR48" s="228">
        <v>0</v>
      </c>
      <c r="IOS48" s="228">
        <v>1</v>
      </c>
      <c r="IOT48" s="228">
        <v>0</v>
      </c>
      <c r="IOU48" s="228">
        <v>0</v>
      </c>
      <c r="IOV48" s="228">
        <v>0</v>
      </c>
      <c r="IOW48" s="228">
        <v>0</v>
      </c>
      <c r="IOX48" s="228">
        <v>0</v>
      </c>
      <c r="IOY48" s="228">
        <v>0</v>
      </c>
      <c r="IOZ48" s="228">
        <v>0</v>
      </c>
      <c r="IPA48" s="228">
        <v>0</v>
      </c>
      <c r="IPB48" s="228">
        <v>0</v>
      </c>
      <c r="IPC48" s="228">
        <v>0</v>
      </c>
      <c r="IPD48" s="228">
        <v>0</v>
      </c>
      <c r="IPE48" s="228">
        <v>0</v>
      </c>
      <c r="IPF48" s="228">
        <v>0</v>
      </c>
      <c r="IPG48" s="228">
        <v>0</v>
      </c>
      <c r="IPH48" s="228">
        <v>0</v>
      </c>
      <c r="IPI48" s="228">
        <v>1</v>
      </c>
      <c r="IPJ48" s="228">
        <v>0</v>
      </c>
      <c r="IPK48" s="228">
        <v>0</v>
      </c>
      <c r="IPL48" s="228">
        <v>0</v>
      </c>
      <c r="IPM48" s="228">
        <v>0</v>
      </c>
      <c r="IPN48" s="228">
        <v>0</v>
      </c>
      <c r="IPO48" s="228">
        <v>0</v>
      </c>
      <c r="IPP48" s="228">
        <v>0</v>
      </c>
      <c r="IPQ48" s="228">
        <v>0</v>
      </c>
      <c r="IPR48" s="228">
        <v>0</v>
      </c>
      <c r="IPS48" s="228">
        <v>0</v>
      </c>
      <c r="IPT48" s="228">
        <v>0</v>
      </c>
      <c r="IPU48" s="228">
        <v>0</v>
      </c>
      <c r="IPV48" s="228">
        <v>0</v>
      </c>
      <c r="IPW48" s="228">
        <v>0</v>
      </c>
      <c r="IPX48" s="228">
        <v>0</v>
      </c>
      <c r="IPY48" s="228">
        <v>1</v>
      </c>
      <c r="IPZ48" s="228">
        <v>0</v>
      </c>
      <c r="IQA48" s="228">
        <v>0</v>
      </c>
      <c r="IQB48" s="228">
        <v>0</v>
      </c>
      <c r="IQC48" s="228">
        <v>0</v>
      </c>
      <c r="IQD48" s="228">
        <v>0</v>
      </c>
      <c r="IQE48" s="228">
        <v>0</v>
      </c>
      <c r="IQF48" s="228">
        <v>0</v>
      </c>
      <c r="IQG48" s="228">
        <v>0</v>
      </c>
      <c r="IQH48" s="228">
        <v>0</v>
      </c>
      <c r="IQI48" s="228">
        <v>0</v>
      </c>
      <c r="IQJ48" s="228">
        <v>0</v>
      </c>
      <c r="IQK48" s="228">
        <v>0</v>
      </c>
      <c r="IQL48" s="228">
        <v>0</v>
      </c>
      <c r="IQM48" s="228">
        <v>0</v>
      </c>
      <c r="IQN48" s="228">
        <v>0</v>
      </c>
      <c r="IQO48" s="228">
        <v>1</v>
      </c>
      <c r="IQP48" s="228">
        <v>0</v>
      </c>
      <c r="IQQ48" s="228">
        <v>0</v>
      </c>
      <c r="IQR48" s="228">
        <v>0</v>
      </c>
      <c r="IQS48" s="228">
        <v>0</v>
      </c>
      <c r="IQT48" s="228">
        <v>0</v>
      </c>
      <c r="IQU48" s="228">
        <v>0</v>
      </c>
      <c r="IQV48" s="228">
        <v>0</v>
      </c>
      <c r="IQW48" s="228">
        <v>0</v>
      </c>
      <c r="IQX48" s="228">
        <v>0</v>
      </c>
      <c r="IQY48" s="228">
        <v>0</v>
      </c>
      <c r="IQZ48" s="228">
        <v>0</v>
      </c>
      <c r="IRA48" s="228">
        <v>0</v>
      </c>
      <c r="IRB48" s="228">
        <v>0</v>
      </c>
      <c r="IRC48" s="228">
        <v>0</v>
      </c>
      <c r="IRD48" s="228">
        <v>0</v>
      </c>
      <c r="IRE48" s="228">
        <v>1</v>
      </c>
      <c r="IRF48" s="228">
        <v>0</v>
      </c>
      <c r="IRG48" s="228">
        <v>0</v>
      </c>
      <c r="IRH48" s="228">
        <v>0</v>
      </c>
      <c r="IRI48" s="228">
        <v>0</v>
      </c>
      <c r="IRJ48" s="228">
        <v>0</v>
      </c>
      <c r="IRK48" s="228">
        <v>0</v>
      </c>
      <c r="IRL48" s="228">
        <v>0</v>
      </c>
      <c r="IRM48" s="228">
        <v>0</v>
      </c>
      <c r="IRN48" s="228">
        <v>0</v>
      </c>
      <c r="IRO48" s="228">
        <v>0</v>
      </c>
      <c r="IRP48" s="228">
        <v>0</v>
      </c>
      <c r="IRQ48" s="228">
        <v>0</v>
      </c>
      <c r="IRR48" s="228">
        <v>0</v>
      </c>
      <c r="IRS48" s="228">
        <v>0</v>
      </c>
      <c r="IRT48" s="228">
        <v>0</v>
      </c>
      <c r="IRU48" s="228">
        <v>1</v>
      </c>
      <c r="IRV48" s="228">
        <v>0</v>
      </c>
      <c r="IRW48" s="228">
        <v>0</v>
      </c>
      <c r="IRX48" s="228">
        <v>0</v>
      </c>
      <c r="IRY48" s="228">
        <v>0</v>
      </c>
      <c r="IRZ48" s="228">
        <v>0</v>
      </c>
      <c r="ISA48" s="228">
        <v>0</v>
      </c>
      <c r="ISB48" s="228">
        <v>0</v>
      </c>
      <c r="ISC48" s="228">
        <v>0</v>
      </c>
      <c r="ISD48" s="228">
        <v>0</v>
      </c>
      <c r="ISE48" s="228">
        <v>0</v>
      </c>
      <c r="ISF48" s="228">
        <v>0</v>
      </c>
      <c r="ISG48" s="228">
        <v>0</v>
      </c>
      <c r="ISH48" s="228">
        <v>0</v>
      </c>
      <c r="ISI48" s="228">
        <v>0</v>
      </c>
      <c r="ISJ48" s="228">
        <v>0</v>
      </c>
      <c r="ISK48" s="228">
        <v>1</v>
      </c>
      <c r="ISL48" s="228">
        <v>0</v>
      </c>
      <c r="ISM48" s="228">
        <v>0</v>
      </c>
      <c r="ISN48" s="228">
        <v>0</v>
      </c>
      <c r="ISO48" s="228">
        <v>0</v>
      </c>
      <c r="ISP48" s="228">
        <v>0</v>
      </c>
      <c r="ISQ48" s="228">
        <v>0</v>
      </c>
      <c r="ISR48" s="228">
        <v>0</v>
      </c>
      <c r="ISS48" s="228">
        <v>0</v>
      </c>
      <c r="IST48" s="228">
        <v>0</v>
      </c>
      <c r="ISU48" s="228">
        <v>0</v>
      </c>
      <c r="ISV48" s="228">
        <v>0</v>
      </c>
      <c r="ISW48" s="228">
        <v>0</v>
      </c>
      <c r="ISX48" s="228">
        <v>0</v>
      </c>
      <c r="ISY48" s="228">
        <v>0</v>
      </c>
      <c r="ISZ48" s="228">
        <v>0</v>
      </c>
      <c r="ITA48" s="228">
        <v>1</v>
      </c>
      <c r="ITB48" s="228">
        <v>0</v>
      </c>
      <c r="ITC48" s="228">
        <v>0</v>
      </c>
      <c r="ITD48" s="228">
        <v>0</v>
      </c>
      <c r="ITE48" s="228">
        <v>0</v>
      </c>
      <c r="ITF48" s="228">
        <v>0</v>
      </c>
      <c r="ITG48" s="228">
        <v>0</v>
      </c>
      <c r="ITH48" s="228">
        <v>0</v>
      </c>
      <c r="ITI48" s="228">
        <v>0</v>
      </c>
      <c r="ITJ48" s="228">
        <v>0</v>
      </c>
      <c r="ITK48" s="228">
        <v>0</v>
      </c>
      <c r="ITL48" s="228">
        <v>0</v>
      </c>
      <c r="ITM48" s="228">
        <v>0</v>
      </c>
      <c r="ITN48" s="228">
        <v>0</v>
      </c>
      <c r="ITO48" s="228">
        <v>0</v>
      </c>
      <c r="ITP48" s="228">
        <v>0</v>
      </c>
      <c r="ITQ48" s="228">
        <v>1</v>
      </c>
      <c r="ITR48" s="228">
        <v>0</v>
      </c>
      <c r="ITS48" s="228">
        <v>0</v>
      </c>
      <c r="ITT48" s="228">
        <v>0</v>
      </c>
      <c r="ITU48" s="228">
        <v>0</v>
      </c>
      <c r="ITV48" s="228">
        <v>0</v>
      </c>
      <c r="ITW48" s="228">
        <v>0</v>
      </c>
      <c r="ITX48" s="228">
        <v>0</v>
      </c>
      <c r="ITY48" s="228">
        <v>0</v>
      </c>
      <c r="ITZ48" s="228">
        <v>0</v>
      </c>
      <c r="IUA48" s="228">
        <v>0</v>
      </c>
      <c r="IUB48" s="228">
        <v>0</v>
      </c>
      <c r="IUC48" s="228">
        <v>0</v>
      </c>
      <c r="IUD48" s="228">
        <v>0</v>
      </c>
      <c r="IUE48" s="228">
        <v>0</v>
      </c>
      <c r="IUF48" s="228">
        <v>0</v>
      </c>
      <c r="IUG48" s="228">
        <v>1</v>
      </c>
      <c r="IUH48" s="228">
        <v>0</v>
      </c>
      <c r="IUI48" s="228">
        <v>0</v>
      </c>
      <c r="IUJ48" s="228">
        <v>0</v>
      </c>
      <c r="IUK48" s="228">
        <v>0</v>
      </c>
      <c r="IUL48" s="228">
        <v>0</v>
      </c>
      <c r="IUM48" s="228">
        <v>0</v>
      </c>
      <c r="IUN48" s="228">
        <v>0</v>
      </c>
      <c r="IUO48" s="228">
        <v>0</v>
      </c>
      <c r="IUP48" s="228">
        <v>0</v>
      </c>
      <c r="IUQ48" s="228">
        <v>0</v>
      </c>
      <c r="IUR48" s="228">
        <v>0</v>
      </c>
      <c r="IUS48" s="228">
        <v>0</v>
      </c>
      <c r="IUT48" s="228">
        <v>0</v>
      </c>
      <c r="IUU48" s="228">
        <v>0</v>
      </c>
      <c r="IUV48" s="228">
        <v>0</v>
      </c>
      <c r="IUW48" s="228">
        <v>1</v>
      </c>
      <c r="IUX48" s="228">
        <v>0</v>
      </c>
      <c r="IUY48" s="228">
        <v>0</v>
      </c>
      <c r="IUZ48" s="228">
        <v>0</v>
      </c>
      <c r="IVA48" s="228">
        <v>0</v>
      </c>
      <c r="IVB48" s="228">
        <v>0</v>
      </c>
      <c r="IVC48" s="228">
        <v>0</v>
      </c>
      <c r="IVD48" s="228">
        <v>0</v>
      </c>
      <c r="IVE48" s="228">
        <v>0</v>
      </c>
      <c r="IVF48" s="228">
        <v>0</v>
      </c>
      <c r="IVG48" s="228">
        <v>0</v>
      </c>
      <c r="IVH48" s="228">
        <v>0</v>
      </c>
      <c r="IVI48" s="228">
        <v>0</v>
      </c>
      <c r="IVJ48" s="228">
        <v>0</v>
      </c>
      <c r="IVK48" s="228">
        <v>0</v>
      </c>
      <c r="IVL48" s="228">
        <v>0</v>
      </c>
      <c r="IVM48" s="228">
        <v>1</v>
      </c>
      <c r="IVN48" s="228">
        <v>0</v>
      </c>
      <c r="IVO48" s="228">
        <v>0</v>
      </c>
      <c r="IVP48" s="228">
        <v>0</v>
      </c>
      <c r="IVQ48" s="228">
        <v>0</v>
      </c>
      <c r="IVR48" s="228">
        <v>0</v>
      </c>
      <c r="IVS48" s="228">
        <v>0</v>
      </c>
      <c r="IVT48" s="228">
        <v>0</v>
      </c>
      <c r="IVU48" s="228">
        <v>0</v>
      </c>
      <c r="IVV48" s="228">
        <v>0</v>
      </c>
      <c r="IVW48" s="228">
        <v>0</v>
      </c>
      <c r="IVX48" s="228">
        <v>0</v>
      </c>
      <c r="IVY48" s="228">
        <v>0</v>
      </c>
      <c r="IVZ48" s="228">
        <v>0</v>
      </c>
      <c r="IWA48" s="228">
        <v>0</v>
      </c>
      <c r="IWB48" s="228">
        <v>0</v>
      </c>
      <c r="IWC48" s="228">
        <v>1</v>
      </c>
      <c r="IWD48" s="228">
        <v>0</v>
      </c>
      <c r="IWE48" s="228">
        <v>0</v>
      </c>
      <c r="IWF48" s="228">
        <v>0</v>
      </c>
      <c r="IWG48" s="228">
        <v>0</v>
      </c>
      <c r="IWH48" s="228">
        <v>0</v>
      </c>
      <c r="IWI48" s="228">
        <v>0</v>
      </c>
      <c r="IWJ48" s="228">
        <v>0</v>
      </c>
      <c r="IWK48" s="228">
        <v>0</v>
      </c>
      <c r="IWL48" s="228">
        <v>0</v>
      </c>
      <c r="IWM48" s="228">
        <v>0</v>
      </c>
      <c r="IWN48" s="228">
        <v>0</v>
      </c>
      <c r="IWO48" s="228">
        <v>0</v>
      </c>
      <c r="IWP48" s="228">
        <v>0</v>
      </c>
      <c r="IWQ48" s="228">
        <v>0</v>
      </c>
      <c r="IWR48" s="228">
        <v>0</v>
      </c>
      <c r="IWS48" s="228">
        <v>1</v>
      </c>
      <c r="IWT48" s="228">
        <v>0</v>
      </c>
      <c r="IWU48" s="228">
        <v>0</v>
      </c>
      <c r="IWV48" s="228">
        <v>0</v>
      </c>
      <c r="IWW48" s="228">
        <v>0</v>
      </c>
      <c r="IWX48" s="228">
        <v>0</v>
      </c>
      <c r="IWY48" s="228">
        <v>0</v>
      </c>
      <c r="IWZ48" s="228">
        <v>0</v>
      </c>
      <c r="IXA48" s="228">
        <v>0</v>
      </c>
      <c r="IXB48" s="228">
        <v>0</v>
      </c>
      <c r="IXC48" s="228">
        <v>0</v>
      </c>
      <c r="IXD48" s="228">
        <v>0</v>
      </c>
      <c r="IXE48" s="228">
        <v>0</v>
      </c>
      <c r="IXF48" s="228">
        <v>0</v>
      </c>
      <c r="IXG48" s="228">
        <v>0</v>
      </c>
      <c r="IXH48" s="228">
        <v>0</v>
      </c>
      <c r="IXI48" s="228">
        <v>1</v>
      </c>
      <c r="IXJ48" s="228">
        <v>0</v>
      </c>
      <c r="IXK48" s="228">
        <v>0</v>
      </c>
      <c r="IXL48" s="228">
        <v>0</v>
      </c>
      <c r="IXM48" s="228">
        <v>0</v>
      </c>
      <c r="IXN48" s="228">
        <v>0</v>
      </c>
      <c r="IXO48" s="228">
        <v>0</v>
      </c>
      <c r="IXP48" s="228">
        <v>0</v>
      </c>
      <c r="IXQ48" s="228">
        <v>0</v>
      </c>
      <c r="IXR48" s="228">
        <v>0</v>
      </c>
      <c r="IXS48" s="228">
        <v>0</v>
      </c>
      <c r="IXT48" s="228">
        <v>0</v>
      </c>
      <c r="IXU48" s="228">
        <v>0</v>
      </c>
      <c r="IXV48" s="228">
        <v>0</v>
      </c>
      <c r="IXW48" s="228">
        <v>0</v>
      </c>
      <c r="IXX48" s="228">
        <v>0</v>
      </c>
      <c r="IXY48" s="228">
        <v>1</v>
      </c>
      <c r="IXZ48" s="228">
        <v>0</v>
      </c>
      <c r="IYA48" s="228">
        <v>0</v>
      </c>
      <c r="IYB48" s="228">
        <v>0</v>
      </c>
      <c r="IYC48" s="228">
        <v>0</v>
      </c>
      <c r="IYD48" s="228">
        <v>0</v>
      </c>
      <c r="IYE48" s="228">
        <v>0</v>
      </c>
      <c r="IYF48" s="228">
        <v>0</v>
      </c>
      <c r="IYG48" s="228">
        <v>0</v>
      </c>
      <c r="IYH48" s="228">
        <v>0</v>
      </c>
      <c r="IYI48" s="228">
        <v>0</v>
      </c>
      <c r="IYJ48" s="228">
        <v>0</v>
      </c>
      <c r="IYK48" s="228">
        <v>0</v>
      </c>
      <c r="IYL48" s="228">
        <v>0</v>
      </c>
      <c r="IYM48" s="228">
        <v>0</v>
      </c>
      <c r="IYN48" s="228">
        <v>0</v>
      </c>
      <c r="IYO48" s="228">
        <v>1</v>
      </c>
      <c r="IYP48" s="228">
        <v>0</v>
      </c>
      <c r="IYQ48" s="228">
        <v>0</v>
      </c>
      <c r="IYR48" s="228">
        <v>0</v>
      </c>
      <c r="IYS48" s="228">
        <v>0</v>
      </c>
      <c r="IYT48" s="228">
        <v>0</v>
      </c>
      <c r="IYU48" s="228">
        <v>0</v>
      </c>
      <c r="IYV48" s="228">
        <v>0</v>
      </c>
      <c r="IYW48" s="228">
        <v>0</v>
      </c>
      <c r="IYX48" s="228">
        <v>0</v>
      </c>
      <c r="IYY48" s="228">
        <v>0</v>
      </c>
      <c r="IYZ48" s="228">
        <v>0</v>
      </c>
      <c r="IZA48" s="228">
        <v>0</v>
      </c>
      <c r="IZB48" s="228">
        <v>0</v>
      </c>
      <c r="IZC48" s="228">
        <v>0</v>
      </c>
      <c r="IZD48" s="228">
        <v>0</v>
      </c>
      <c r="IZE48" s="228">
        <v>1</v>
      </c>
      <c r="IZF48" s="228">
        <v>0</v>
      </c>
      <c r="IZG48" s="228">
        <v>0</v>
      </c>
      <c r="IZH48" s="228">
        <v>0</v>
      </c>
      <c r="IZI48" s="228">
        <v>0</v>
      </c>
      <c r="IZJ48" s="228">
        <v>0</v>
      </c>
      <c r="IZK48" s="228">
        <v>0</v>
      </c>
      <c r="IZL48" s="228">
        <v>0</v>
      </c>
      <c r="IZM48" s="228">
        <v>0</v>
      </c>
      <c r="IZN48" s="228">
        <v>0</v>
      </c>
      <c r="IZO48" s="228">
        <v>0</v>
      </c>
      <c r="IZP48" s="228">
        <v>0</v>
      </c>
      <c r="IZQ48" s="228">
        <v>0</v>
      </c>
      <c r="IZR48" s="228">
        <v>0</v>
      </c>
      <c r="IZS48" s="228">
        <v>0</v>
      </c>
      <c r="IZT48" s="228">
        <v>0</v>
      </c>
      <c r="IZU48" s="228">
        <v>1</v>
      </c>
      <c r="IZV48" s="228">
        <v>0</v>
      </c>
      <c r="IZW48" s="228">
        <v>0</v>
      </c>
      <c r="IZX48" s="228">
        <v>0</v>
      </c>
      <c r="IZY48" s="228">
        <v>0</v>
      </c>
      <c r="IZZ48" s="228">
        <v>0</v>
      </c>
      <c r="JAA48" s="228">
        <v>0</v>
      </c>
      <c r="JAB48" s="228">
        <v>0</v>
      </c>
      <c r="JAC48" s="228">
        <v>0</v>
      </c>
      <c r="JAD48" s="228">
        <v>0</v>
      </c>
      <c r="JAE48" s="228">
        <v>0</v>
      </c>
      <c r="JAF48" s="228">
        <v>0</v>
      </c>
      <c r="JAG48" s="228">
        <v>0</v>
      </c>
      <c r="JAH48" s="228">
        <v>0</v>
      </c>
      <c r="JAI48" s="228">
        <v>0</v>
      </c>
      <c r="JAJ48" s="228">
        <v>0</v>
      </c>
      <c r="JAK48" s="228">
        <v>1</v>
      </c>
      <c r="JAL48" s="228">
        <v>0</v>
      </c>
      <c r="JAM48" s="228">
        <v>0</v>
      </c>
      <c r="JAN48" s="228">
        <v>0</v>
      </c>
      <c r="JAO48" s="228">
        <v>0</v>
      </c>
      <c r="JAP48" s="228">
        <v>0</v>
      </c>
      <c r="JAQ48" s="228">
        <v>0</v>
      </c>
      <c r="JAR48" s="228">
        <v>0</v>
      </c>
      <c r="JAS48" s="228">
        <v>0</v>
      </c>
      <c r="JAT48" s="228">
        <v>0</v>
      </c>
      <c r="JAU48" s="228">
        <v>0</v>
      </c>
      <c r="JAV48" s="228">
        <v>0</v>
      </c>
      <c r="JAW48" s="228">
        <v>0</v>
      </c>
      <c r="JAX48" s="228">
        <v>0</v>
      </c>
      <c r="JAY48" s="228">
        <v>0</v>
      </c>
      <c r="JAZ48" s="228">
        <v>0</v>
      </c>
      <c r="JBA48" s="228">
        <v>1</v>
      </c>
      <c r="JBB48" s="228">
        <v>0</v>
      </c>
      <c r="JBC48" s="228">
        <v>0</v>
      </c>
      <c r="JBD48" s="228">
        <v>0</v>
      </c>
      <c r="JBE48" s="228">
        <v>0</v>
      </c>
      <c r="JBF48" s="228">
        <v>0</v>
      </c>
      <c r="JBG48" s="228">
        <v>0</v>
      </c>
      <c r="JBH48" s="228">
        <v>0</v>
      </c>
      <c r="JBI48" s="228">
        <v>0</v>
      </c>
      <c r="JBJ48" s="228">
        <v>0</v>
      </c>
      <c r="JBK48" s="228">
        <v>0</v>
      </c>
      <c r="JBL48" s="228">
        <v>0</v>
      </c>
      <c r="JBM48" s="228">
        <v>0</v>
      </c>
      <c r="JBN48" s="228">
        <v>0</v>
      </c>
      <c r="JBO48" s="228">
        <v>0</v>
      </c>
      <c r="JBP48" s="228">
        <v>0</v>
      </c>
      <c r="JBQ48" s="228">
        <v>1</v>
      </c>
      <c r="JBR48" s="228">
        <v>0</v>
      </c>
      <c r="JBS48" s="228">
        <v>0</v>
      </c>
      <c r="JBT48" s="228">
        <v>0</v>
      </c>
      <c r="JBU48" s="228">
        <v>0</v>
      </c>
      <c r="JBV48" s="228">
        <v>0</v>
      </c>
      <c r="JBW48" s="228">
        <v>0</v>
      </c>
      <c r="JBX48" s="228">
        <v>0</v>
      </c>
      <c r="JBY48" s="228">
        <v>0</v>
      </c>
      <c r="JBZ48" s="228">
        <v>0</v>
      </c>
      <c r="JCA48" s="228">
        <v>0</v>
      </c>
      <c r="JCB48" s="228">
        <v>0</v>
      </c>
      <c r="JCC48" s="228">
        <v>0</v>
      </c>
      <c r="JCD48" s="228">
        <v>0</v>
      </c>
      <c r="JCE48" s="228">
        <v>0</v>
      </c>
      <c r="JCF48" s="228">
        <v>0</v>
      </c>
      <c r="JCG48" s="228">
        <v>1</v>
      </c>
      <c r="JCH48" s="228">
        <v>0</v>
      </c>
      <c r="JCI48" s="228">
        <v>0</v>
      </c>
      <c r="JCJ48" s="228">
        <v>0</v>
      </c>
      <c r="JCK48" s="228">
        <v>0</v>
      </c>
      <c r="JCL48" s="228">
        <v>0</v>
      </c>
      <c r="JCM48" s="228">
        <v>0</v>
      </c>
      <c r="JCN48" s="228">
        <v>0</v>
      </c>
      <c r="JCO48" s="228">
        <v>0</v>
      </c>
      <c r="JCP48" s="228">
        <v>0</v>
      </c>
      <c r="JCQ48" s="228">
        <v>0</v>
      </c>
      <c r="JCR48" s="228">
        <v>0</v>
      </c>
      <c r="JCS48" s="228">
        <v>0</v>
      </c>
      <c r="JCT48" s="228">
        <v>0</v>
      </c>
      <c r="JCU48" s="228">
        <v>0</v>
      </c>
      <c r="JCV48" s="228">
        <v>0</v>
      </c>
      <c r="JCW48" s="228">
        <v>1</v>
      </c>
      <c r="JCX48" s="228">
        <v>0</v>
      </c>
      <c r="JCY48" s="228">
        <v>0</v>
      </c>
      <c r="JCZ48" s="228">
        <v>0</v>
      </c>
      <c r="JDA48" s="228">
        <v>0</v>
      </c>
      <c r="JDB48" s="228">
        <v>0</v>
      </c>
      <c r="JDC48" s="228">
        <v>0</v>
      </c>
      <c r="JDD48" s="228">
        <v>0</v>
      </c>
      <c r="JDE48" s="228">
        <v>0</v>
      </c>
      <c r="JDF48" s="228">
        <v>0</v>
      </c>
      <c r="JDG48" s="228">
        <v>0</v>
      </c>
      <c r="JDH48" s="228">
        <v>0</v>
      </c>
      <c r="JDI48" s="228">
        <v>0</v>
      </c>
      <c r="JDJ48" s="228">
        <v>0</v>
      </c>
      <c r="JDK48" s="228">
        <v>0</v>
      </c>
      <c r="JDL48" s="228">
        <v>0</v>
      </c>
      <c r="JDM48" s="228">
        <v>1</v>
      </c>
      <c r="JDN48" s="228">
        <v>0</v>
      </c>
      <c r="JDO48" s="228">
        <v>0</v>
      </c>
      <c r="JDP48" s="228">
        <v>0</v>
      </c>
      <c r="JDQ48" s="228">
        <v>0</v>
      </c>
      <c r="JDR48" s="228">
        <v>0</v>
      </c>
      <c r="JDS48" s="228">
        <v>0</v>
      </c>
      <c r="JDT48" s="228">
        <v>0</v>
      </c>
      <c r="JDU48" s="228">
        <v>0</v>
      </c>
      <c r="JDV48" s="228">
        <v>0</v>
      </c>
      <c r="JDW48" s="228">
        <v>0</v>
      </c>
      <c r="JDX48" s="228">
        <v>0</v>
      </c>
      <c r="JDY48" s="228">
        <v>0</v>
      </c>
      <c r="JDZ48" s="228">
        <v>0</v>
      </c>
      <c r="JEA48" s="228">
        <v>0</v>
      </c>
      <c r="JEB48" s="228">
        <v>0</v>
      </c>
      <c r="JEC48" s="228">
        <v>1</v>
      </c>
      <c r="JED48" s="228">
        <v>0</v>
      </c>
      <c r="JEE48" s="228">
        <v>0</v>
      </c>
      <c r="JEF48" s="228">
        <v>0</v>
      </c>
      <c r="JEG48" s="228">
        <v>0</v>
      </c>
      <c r="JEH48" s="228">
        <v>0</v>
      </c>
      <c r="JEI48" s="228">
        <v>0</v>
      </c>
      <c r="JEJ48" s="228">
        <v>0</v>
      </c>
      <c r="JEK48" s="228">
        <v>0</v>
      </c>
      <c r="JEL48" s="228">
        <v>0</v>
      </c>
      <c r="JEM48" s="228">
        <v>0</v>
      </c>
      <c r="JEN48" s="228">
        <v>0</v>
      </c>
      <c r="JEO48" s="228">
        <v>0</v>
      </c>
      <c r="JEP48" s="228">
        <v>0</v>
      </c>
      <c r="JEQ48" s="228">
        <v>0</v>
      </c>
      <c r="JER48" s="228">
        <v>0</v>
      </c>
      <c r="JES48" s="228">
        <v>1</v>
      </c>
      <c r="JET48" s="228">
        <v>0</v>
      </c>
      <c r="JEU48" s="228">
        <v>0</v>
      </c>
      <c r="JEV48" s="228">
        <v>0</v>
      </c>
      <c r="JEW48" s="228">
        <v>0</v>
      </c>
      <c r="JEX48" s="228">
        <v>0</v>
      </c>
      <c r="JEY48" s="228">
        <v>0</v>
      </c>
      <c r="JEZ48" s="228">
        <v>0</v>
      </c>
      <c r="JFA48" s="228">
        <v>0</v>
      </c>
      <c r="JFB48" s="228">
        <v>0</v>
      </c>
      <c r="JFC48" s="228">
        <v>0</v>
      </c>
      <c r="JFD48" s="228">
        <v>0</v>
      </c>
      <c r="JFE48" s="228">
        <v>0</v>
      </c>
      <c r="JFF48" s="228">
        <v>0</v>
      </c>
      <c r="JFG48" s="228">
        <v>0</v>
      </c>
      <c r="JFH48" s="228">
        <v>0</v>
      </c>
      <c r="JFI48" s="228">
        <v>1</v>
      </c>
      <c r="JFJ48" s="228">
        <v>0</v>
      </c>
      <c r="JFK48" s="228">
        <v>0</v>
      </c>
      <c r="JFL48" s="228">
        <v>0</v>
      </c>
      <c r="JFM48" s="228">
        <v>0</v>
      </c>
      <c r="JFN48" s="228">
        <v>0</v>
      </c>
      <c r="JFO48" s="228">
        <v>0</v>
      </c>
      <c r="JFP48" s="228">
        <v>0</v>
      </c>
      <c r="JFQ48" s="228">
        <v>0</v>
      </c>
      <c r="JFR48" s="228">
        <v>0</v>
      </c>
      <c r="JFS48" s="228">
        <v>0</v>
      </c>
      <c r="JFT48" s="228">
        <v>0</v>
      </c>
      <c r="JFU48" s="228">
        <v>0</v>
      </c>
      <c r="JFV48" s="228">
        <v>0</v>
      </c>
      <c r="JFW48" s="228">
        <v>0</v>
      </c>
      <c r="JFX48" s="228">
        <v>0</v>
      </c>
      <c r="JFY48" s="228">
        <v>1</v>
      </c>
      <c r="JFZ48" s="228">
        <v>0</v>
      </c>
      <c r="JGA48" s="228">
        <v>0</v>
      </c>
      <c r="JGB48" s="228">
        <v>0</v>
      </c>
      <c r="JGC48" s="228">
        <v>0</v>
      </c>
      <c r="JGD48" s="228">
        <v>0</v>
      </c>
      <c r="JGE48" s="228">
        <v>0</v>
      </c>
      <c r="JGF48" s="228">
        <v>0</v>
      </c>
      <c r="JGG48" s="228">
        <v>0</v>
      </c>
      <c r="JGH48" s="228">
        <v>0</v>
      </c>
      <c r="JGI48" s="228">
        <v>0</v>
      </c>
      <c r="JGJ48" s="228">
        <v>0</v>
      </c>
      <c r="JGK48" s="228">
        <v>0</v>
      </c>
      <c r="JGL48" s="228">
        <v>0</v>
      </c>
      <c r="JGM48" s="228">
        <v>0</v>
      </c>
      <c r="JGN48" s="228">
        <v>0</v>
      </c>
      <c r="JGO48" s="228">
        <v>1</v>
      </c>
      <c r="JGP48" s="228">
        <v>0</v>
      </c>
      <c r="JGQ48" s="228">
        <v>0</v>
      </c>
      <c r="JGR48" s="228">
        <v>0</v>
      </c>
      <c r="JGS48" s="228">
        <v>0</v>
      </c>
      <c r="JGT48" s="228">
        <v>0</v>
      </c>
      <c r="JGU48" s="228">
        <v>0</v>
      </c>
      <c r="JGV48" s="228">
        <v>0</v>
      </c>
      <c r="JGW48" s="228">
        <v>0</v>
      </c>
      <c r="JGX48" s="228">
        <v>0</v>
      </c>
      <c r="JGY48" s="228">
        <v>0</v>
      </c>
      <c r="JGZ48" s="228">
        <v>0</v>
      </c>
      <c r="JHA48" s="228">
        <v>0</v>
      </c>
      <c r="JHB48" s="228">
        <v>0</v>
      </c>
      <c r="JHC48" s="228">
        <v>0</v>
      </c>
      <c r="JHD48" s="228">
        <v>0</v>
      </c>
      <c r="JHE48" s="228">
        <v>1</v>
      </c>
      <c r="JHF48" s="228">
        <v>0</v>
      </c>
      <c r="JHG48" s="228">
        <v>0</v>
      </c>
      <c r="JHH48" s="228">
        <v>0</v>
      </c>
      <c r="JHI48" s="228">
        <v>0</v>
      </c>
      <c r="JHJ48" s="228">
        <v>0</v>
      </c>
      <c r="JHK48" s="228">
        <v>0</v>
      </c>
      <c r="JHL48" s="228">
        <v>0</v>
      </c>
      <c r="JHM48" s="228">
        <v>0</v>
      </c>
      <c r="JHN48" s="228">
        <v>0</v>
      </c>
      <c r="JHO48" s="228">
        <v>0</v>
      </c>
      <c r="JHP48" s="228">
        <v>0</v>
      </c>
      <c r="JHQ48" s="228">
        <v>0</v>
      </c>
      <c r="JHR48" s="228">
        <v>0</v>
      </c>
      <c r="JHS48" s="228">
        <v>0</v>
      </c>
      <c r="JHT48" s="228">
        <v>0</v>
      </c>
      <c r="JHU48" s="228">
        <v>1</v>
      </c>
      <c r="JHV48" s="228">
        <v>0</v>
      </c>
      <c r="JHW48" s="228">
        <v>0</v>
      </c>
      <c r="JHX48" s="228">
        <v>0</v>
      </c>
      <c r="JHY48" s="228">
        <v>0</v>
      </c>
      <c r="JHZ48" s="228">
        <v>0</v>
      </c>
      <c r="JIA48" s="228">
        <v>0</v>
      </c>
      <c r="JIB48" s="228">
        <v>0</v>
      </c>
      <c r="JIC48" s="228">
        <v>0</v>
      </c>
      <c r="JID48" s="228">
        <v>0</v>
      </c>
      <c r="JIE48" s="228">
        <v>0</v>
      </c>
      <c r="JIF48" s="228">
        <v>0</v>
      </c>
      <c r="JIG48" s="228">
        <v>0</v>
      </c>
      <c r="JIH48" s="228">
        <v>0</v>
      </c>
      <c r="JII48" s="228">
        <v>0</v>
      </c>
      <c r="JIJ48" s="228">
        <v>0</v>
      </c>
      <c r="JIK48" s="228">
        <v>1</v>
      </c>
      <c r="JIL48" s="228">
        <v>0</v>
      </c>
      <c r="JIM48" s="228">
        <v>0</v>
      </c>
      <c r="JIN48" s="228">
        <v>0</v>
      </c>
      <c r="JIO48" s="228">
        <v>0</v>
      </c>
      <c r="JIP48" s="228">
        <v>0</v>
      </c>
      <c r="JIQ48" s="228">
        <v>0</v>
      </c>
      <c r="JIR48" s="228">
        <v>0</v>
      </c>
      <c r="JIS48" s="228">
        <v>0</v>
      </c>
      <c r="JIT48" s="228">
        <v>0</v>
      </c>
      <c r="JIU48" s="228">
        <v>0</v>
      </c>
      <c r="JIV48" s="228">
        <v>0</v>
      </c>
      <c r="JIW48" s="228">
        <v>0</v>
      </c>
      <c r="JIX48" s="228">
        <v>0</v>
      </c>
      <c r="JIY48" s="228">
        <v>0</v>
      </c>
      <c r="JIZ48" s="228">
        <v>0</v>
      </c>
      <c r="JJA48" s="228">
        <v>1</v>
      </c>
      <c r="JJB48" s="228">
        <v>0</v>
      </c>
      <c r="JJC48" s="228">
        <v>0</v>
      </c>
      <c r="JJD48" s="228">
        <v>0</v>
      </c>
      <c r="JJE48" s="228">
        <v>0</v>
      </c>
      <c r="JJF48" s="228">
        <v>0</v>
      </c>
      <c r="JJG48" s="228">
        <v>0</v>
      </c>
      <c r="JJH48" s="228">
        <v>0</v>
      </c>
      <c r="JJI48" s="228">
        <v>0</v>
      </c>
      <c r="JJJ48" s="228">
        <v>0</v>
      </c>
      <c r="JJK48" s="228">
        <v>0</v>
      </c>
      <c r="JJL48" s="228">
        <v>0</v>
      </c>
      <c r="JJM48" s="228">
        <v>0</v>
      </c>
      <c r="JJN48" s="228">
        <v>0</v>
      </c>
      <c r="JJO48" s="228">
        <v>0</v>
      </c>
      <c r="JJP48" s="228">
        <v>0</v>
      </c>
      <c r="JJQ48" s="228">
        <v>1</v>
      </c>
      <c r="JJR48" s="228">
        <v>0</v>
      </c>
      <c r="JJS48" s="228">
        <v>0</v>
      </c>
      <c r="JJT48" s="228">
        <v>0</v>
      </c>
      <c r="JJU48" s="228">
        <v>0</v>
      </c>
      <c r="JJV48" s="228">
        <v>0</v>
      </c>
      <c r="JJW48" s="228">
        <v>0</v>
      </c>
      <c r="JJX48" s="228">
        <v>0</v>
      </c>
      <c r="JJY48" s="228">
        <v>0</v>
      </c>
      <c r="JJZ48" s="228">
        <v>0</v>
      </c>
      <c r="JKA48" s="228">
        <v>0</v>
      </c>
      <c r="JKB48" s="228">
        <v>0</v>
      </c>
      <c r="JKC48" s="228">
        <v>0</v>
      </c>
      <c r="JKD48" s="228">
        <v>0</v>
      </c>
      <c r="JKE48" s="228">
        <v>0</v>
      </c>
      <c r="JKF48" s="228">
        <v>0</v>
      </c>
      <c r="JKG48" s="228">
        <v>1</v>
      </c>
      <c r="JKH48" s="228">
        <v>0</v>
      </c>
      <c r="JKI48" s="228">
        <v>0</v>
      </c>
      <c r="JKJ48" s="228">
        <v>0</v>
      </c>
      <c r="JKK48" s="228">
        <v>0</v>
      </c>
      <c r="JKL48" s="228">
        <v>0</v>
      </c>
      <c r="JKM48" s="228">
        <v>0</v>
      </c>
      <c r="JKN48" s="228">
        <v>0</v>
      </c>
      <c r="JKO48" s="228">
        <v>0</v>
      </c>
      <c r="JKP48" s="228">
        <v>0</v>
      </c>
      <c r="JKQ48" s="228">
        <v>0</v>
      </c>
      <c r="JKR48" s="228">
        <v>0</v>
      </c>
      <c r="JKS48" s="228">
        <v>0</v>
      </c>
      <c r="JKT48" s="228">
        <v>0</v>
      </c>
      <c r="JKU48" s="228">
        <v>0</v>
      </c>
      <c r="JKV48" s="228">
        <v>0</v>
      </c>
      <c r="JKW48" s="228">
        <v>1</v>
      </c>
      <c r="JKX48" s="228">
        <v>0</v>
      </c>
      <c r="JKY48" s="228">
        <v>0</v>
      </c>
      <c r="JKZ48" s="228">
        <v>0</v>
      </c>
      <c r="JLA48" s="228">
        <v>0</v>
      </c>
      <c r="JLB48" s="228">
        <v>0</v>
      </c>
      <c r="JLC48" s="228">
        <v>0</v>
      </c>
      <c r="JLD48" s="228">
        <v>0</v>
      </c>
      <c r="JLE48" s="228">
        <v>0</v>
      </c>
      <c r="JLF48" s="228">
        <v>0</v>
      </c>
      <c r="JLG48" s="228">
        <v>0</v>
      </c>
      <c r="JLH48" s="228">
        <v>0</v>
      </c>
      <c r="JLI48" s="228">
        <v>0</v>
      </c>
      <c r="JLJ48" s="228">
        <v>0</v>
      </c>
      <c r="JLK48" s="228">
        <v>0</v>
      </c>
      <c r="JLL48" s="228">
        <v>0</v>
      </c>
      <c r="JLM48" s="228">
        <v>1</v>
      </c>
      <c r="JLN48" s="228">
        <v>0</v>
      </c>
      <c r="JLO48" s="228">
        <v>0</v>
      </c>
      <c r="JLP48" s="228">
        <v>0</v>
      </c>
      <c r="JLQ48" s="228">
        <v>0</v>
      </c>
      <c r="JLR48" s="228">
        <v>0</v>
      </c>
      <c r="JLS48" s="228">
        <v>0</v>
      </c>
      <c r="JLT48" s="228">
        <v>0</v>
      </c>
      <c r="JLU48" s="228">
        <v>0</v>
      </c>
      <c r="JLV48" s="228">
        <v>0</v>
      </c>
      <c r="JLW48" s="228">
        <v>0</v>
      </c>
      <c r="JLX48" s="228">
        <v>0</v>
      </c>
      <c r="JLY48" s="228">
        <v>0</v>
      </c>
      <c r="JLZ48" s="228">
        <v>0</v>
      </c>
      <c r="JMA48" s="228">
        <v>0</v>
      </c>
      <c r="JMB48" s="228">
        <v>0</v>
      </c>
      <c r="JMC48" s="228">
        <v>1</v>
      </c>
      <c r="JMD48" s="228">
        <v>0</v>
      </c>
      <c r="JME48" s="228">
        <v>0</v>
      </c>
      <c r="JMF48" s="228">
        <v>0</v>
      </c>
      <c r="JMG48" s="228">
        <v>0</v>
      </c>
      <c r="JMH48" s="228">
        <v>0</v>
      </c>
      <c r="JMI48" s="228">
        <v>0</v>
      </c>
      <c r="JMJ48" s="228">
        <v>0</v>
      </c>
      <c r="JMK48" s="228">
        <v>0</v>
      </c>
      <c r="JML48" s="228">
        <v>0</v>
      </c>
      <c r="JMM48" s="228">
        <v>0</v>
      </c>
      <c r="JMN48" s="228">
        <v>0</v>
      </c>
      <c r="JMO48" s="228">
        <v>0</v>
      </c>
      <c r="JMP48" s="228">
        <v>0</v>
      </c>
      <c r="JMQ48" s="228">
        <v>0</v>
      </c>
      <c r="JMR48" s="228">
        <v>0</v>
      </c>
      <c r="JMS48" s="228">
        <v>1</v>
      </c>
      <c r="JMT48" s="228">
        <v>0</v>
      </c>
      <c r="JMU48" s="228">
        <v>0</v>
      </c>
      <c r="JMV48" s="228">
        <v>0</v>
      </c>
      <c r="JMW48" s="228">
        <v>0</v>
      </c>
      <c r="JMX48" s="228">
        <v>0</v>
      </c>
      <c r="JMY48" s="228">
        <v>0</v>
      </c>
      <c r="JMZ48" s="228">
        <v>0</v>
      </c>
      <c r="JNA48" s="228">
        <v>0</v>
      </c>
      <c r="JNB48" s="228">
        <v>0</v>
      </c>
      <c r="JNC48" s="228">
        <v>0</v>
      </c>
      <c r="JND48" s="228">
        <v>0</v>
      </c>
      <c r="JNE48" s="228">
        <v>0</v>
      </c>
      <c r="JNF48" s="228">
        <v>0</v>
      </c>
      <c r="JNG48" s="228">
        <v>0</v>
      </c>
      <c r="JNH48" s="228">
        <v>0</v>
      </c>
      <c r="JNI48" s="228">
        <v>1</v>
      </c>
      <c r="JNJ48" s="228">
        <v>0</v>
      </c>
      <c r="JNK48" s="228">
        <v>0</v>
      </c>
      <c r="JNL48" s="228">
        <v>0</v>
      </c>
      <c r="JNM48" s="228">
        <v>0</v>
      </c>
      <c r="JNN48" s="228">
        <v>0</v>
      </c>
      <c r="JNO48" s="228">
        <v>0</v>
      </c>
      <c r="JNP48" s="228">
        <v>0</v>
      </c>
      <c r="JNQ48" s="228">
        <v>0</v>
      </c>
      <c r="JNR48" s="228">
        <v>0</v>
      </c>
      <c r="JNS48" s="228">
        <v>0</v>
      </c>
      <c r="JNT48" s="228">
        <v>0</v>
      </c>
      <c r="JNU48" s="228">
        <v>0</v>
      </c>
      <c r="JNV48" s="228">
        <v>0</v>
      </c>
      <c r="JNW48" s="228">
        <v>0</v>
      </c>
      <c r="JNX48" s="228">
        <v>0</v>
      </c>
      <c r="JNY48" s="228">
        <v>1</v>
      </c>
      <c r="JNZ48" s="228">
        <v>0</v>
      </c>
      <c r="JOA48" s="228">
        <v>0</v>
      </c>
      <c r="JOB48" s="228">
        <v>0</v>
      </c>
      <c r="JOC48" s="228">
        <v>0</v>
      </c>
      <c r="JOD48" s="228">
        <v>0</v>
      </c>
      <c r="JOE48" s="228">
        <v>0</v>
      </c>
      <c r="JOF48" s="228">
        <v>0</v>
      </c>
      <c r="JOG48" s="228">
        <v>0</v>
      </c>
      <c r="JOH48" s="228">
        <v>0</v>
      </c>
      <c r="JOI48" s="228">
        <v>0</v>
      </c>
      <c r="JOJ48" s="228">
        <v>0</v>
      </c>
      <c r="JOK48" s="228">
        <v>0</v>
      </c>
      <c r="JOL48" s="228">
        <v>0</v>
      </c>
      <c r="JOM48" s="228">
        <v>0</v>
      </c>
      <c r="JON48" s="228">
        <v>0</v>
      </c>
      <c r="JOO48" s="228">
        <v>1</v>
      </c>
      <c r="JOP48" s="228">
        <v>0</v>
      </c>
      <c r="JOQ48" s="228">
        <v>0</v>
      </c>
      <c r="JOR48" s="228">
        <v>0</v>
      </c>
      <c r="JOS48" s="228">
        <v>0</v>
      </c>
      <c r="JOT48" s="228">
        <v>0</v>
      </c>
      <c r="JOU48" s="228">
        <v>0</v>
      </c>
      <c r="JOV48" s="228">
        <v>0</v>
      </c>
      <c r="JOW48" s="228">
        <v>0</v>
      </c>
      <c r="JOX48" s="228">
        <v>0</v>
      </c>
      <c r="JOY48" s="228">
        <v>0</v>
      </c>
      <c r="JOZ48" s="228">
        <v>0</v>
      </c>
      <c r="JPA48" s="228">
        <v>0</v>
      </c>
      <c r="JPB48" s="228">
        <v>0</v>
      </c>
      <c r="JPC48" s="228">
        <v>0</v>
      </c>
      <c r="JPD48" s="228">
        <v>0</v>
      </c>
      <c r="JPE48" s="228">
        <v>1</v>
      </c>
      <c r="JPF48" s="228">
        <v>0</v>
      </c>
      <c r="JPG48" s="228">
        <v>0</v>
      </c>
      <c r="JPH48" s="228">
        <v>0</v>
      </c>
      <c r="JPI48" s="228">
        <v>0</v>
      </c>
      <c r="JPJ48" s="228">
        <v>0</v>
      </c>
      <c r="JPK48" s="228">
        <v>0</v>
      </c>
      <c r="JPL48" s="228">
        <v>0</v>
      </c>
      <c r="JPM48" s="228">
        <v>0</v>
      </c>
      <c r="JPN48" s="228">
        <v>0</v>
      </c>
      <c r="JPO48" s="228">
        <v>0</v>
      </c>
      <c r="JPP48" s="228">
        <v>0</v>
      </c>
      <c r="JPQ48" s="228">
        <v>0</v>
      </c>
      <c r="JPR48" s="228">
        <v>0</v>
      </c>
      <c r="JPS48" s="228">
        <v>0</v>
      </c>
      <c r="JPT48" s="228">
        <v>0</v>
      </c>
      <c r="JPU48" s="228">
        <v>1</v>
      </c>
      <c r="JPV48" s="228">
        <v>0</v>
      </c>
      <c r="JPW48" s="228">
        <v>0</v>
      </c>
      <c r="JPX48" s="228">
        <v>0</v>
      </c>
      <c r="JPY48" s="228">
        <v>0</v>
      </c>
      <c r="JPZ48" s="228">
        <v>0</v>
      </c>
      <c r="JQA48" s="228">
        <v>0</v>
      </c>
      <c r="JQB48" s="228">
        <v>0</v>
      </c>
      <c r="JQC48" s="228">
        <v>0</v>
      </c>
      <c r="JQD48" s="228">
        <v>0</v>
      </c>
      <c r="JQE48" s="228">
        <v>0</v>
      </c>
      <c r="JQF48" s="228">
        <v>0</v>
      </c>
      <c r="JQG48" s="228">
        <v>0</v>
      </c>
      <c r="JQH48" s="228">
        <v>0</v>
      </c>
      <c r="JQI48" s="228">
        <v>0</v>
      </c>
      <c r="JQJ48" s="228">
        <v>0</v>
      </c>
      <c r="JQK48" s="228">
        <v>1</v>
      </c>
      <c r="JQL48" s="228">
        <v>0</v>
      </c>
      <c r="JQM48" s="228">
        <v>0</v>
      </c>
      <c r="JQN48" s="228">
        <v>0</v>
      </c>
      <c r="JQO48" s="228">
        <v>0</v>
      </c>
      <c r="JQP48" s="228">
        <v>0</v>
      </c>
      <c r="JQQ48" s="228">
        <v>0</v>
      </c>
      <c r="JQR48" s="228">
        <v>0</v>
      </c>
      <c r="JQS48" s="228">
        <v>0</v>
      </c>
      <c r="JQT48" s="228">
        <v>0</v>
      </c>
      <c r="JQU48" s="228">
        <v>0</v>
      </c>
      <c r="JQV48" s="228">
        <v>0</v>
      </c>
      <c r="JQW48" s="228">
        <v>0</v>
      </c>
      <c r="JQX48" s="228">
        <v>0</v>
      </c>
      <c r="JQY48" s="228">
        <v>0</v>
      </c>
      <c r="JQZ48" s="228">
        <v>0</v>
      </c>
      <c r="JRA48" s="228">
        <v>1</v>
      </c>
      <c r="JRB48" s="228">
        <v>0</v>
      </c>
      <c r="JRC48" s="228">
        <v>0</v>
      </c>
      <c r="JRD48" s="228">
        <v>0</v>
      </c>
      <c r="JRE48" s="228">
        <v>0</v>
      </c>
      <c r="JRF48" s="228">
        <v>0</v>
      </c>
      <c r="JRG48" s="228">
        <v>0</v>
      </c>
      <c r="JRH48" s="228">
        <v>0</v>
      </c>
      <c r="JRI48" s="228">
        <v>0</v>
      </c>
      <c r="JRJ48" s="228">
        <v>0</v>
      </c>
      <c r="JRK48" s="228">
        <v>0</v>
      </c>
      <c r="JRL48" s="228">
        <v>0</v>
      </c>
      <c r="JRM48" s="228">
        <v>0</v>
      </c>
      <c r="JRN48" s="228">
        <v>0</v>
      </c>
      <c r="JRO48" s="228">
        <v>0</v>
      </c>
      <c r="JRP48" s="228">
        <v>0</v>
      </c>
      <c r="JRQ48" s="228">
        <v>1</v>
      </c>
      <c r="JRR48" s="228">
        <v>0</v>
      </c>
      <c r="JRS48" s="228">
        <v>0</v>
      </c>
      <c r="JRT48" s="228">
        <v>0</v>
      </c>
      <c r="JRU48" s="228">
        <v>0</v>
      </c>
      <c r="JRV48" s="228">
        <v>0</v>
      </c>
      <c r="JRW48" s="228">
        <v>0</v>
      </c>
      <c r="JRX48" s="228">
        <v>0</v>
      </c>
      <c r="JRY48" s="228">
        <v>0</v>
      </c>
      <c r="JRZ48" s="228">
        <v>0</v>
      </c>
      <c r="JSA48" s="228">
        <v>0</v>
      </c>
      <c r="JSB48" s="228">
        <v>0</v>
      </c>
      <c r="JSC48" s="228">
        <v>0</v>
      </c>
      <c r="JSD48" s="228">
        <v>0</v>
      </c>
      <c r="JSE48" s="228">
        <v>0</v>
      </c>
      <c r="JSF48" s="228">
        <v>0</v>
      </c>
      <c r="JSG48" s="228">
        <v>1</v>
      </c>
      <c r="JSH48" s="228">
        <v>0</v>
      </c>
      <c r="JSI48" s="228">
        <v>0</v>
      </c>
      <c r="JSJ48" s="228">
        <v>0</v>
      </c>
      <c r="JSK48" s="228">
        <v>0</v>
      </c>
      <c r="JSL48" s="228">
        <v>0</v>
      </c>
      <c r="JSM48" s="228">
        <v>0</v>
      </c>
      <c r="JSN48" s="228">
        <v>0</v>
      </c>
      <c r="JSO48" s="228">
        <v>0</v>
      </c>
      <c r="JSP48" s="228">
        <v>0</v>
      </c>
      <c r="JSQ48" s="228">
        <v>0</v>
      </c>
      <c r="JSR48" s="228">
        <v>0</v>
      </c>
      <c r="JSS48" s="228">
        <v>0</v>
      </c>
      <c r="JST48" s="228">
        <v>0</v>
      </c>
      <c r="JSU48" s="228">
        <v>0</v>
      </c>
      <c r="JSV48" s="228">
        <v>0</v>
      </c>
      <c r="JSW48" s="228">
        <v>1</v>
      </c>
      <c r="JSX48" s="228">
        <v>0</v>
      </c>
      <c r="JSY48" s="228">
        <v>0</v>
      </c>
      <c r="JSZ48" s="228">
        <v>0</v>
      </c>
      <c r="JTA48" s="228">
        <v>0</v>
      </c>
      <c r="JTB48" s="228">
        <v>0</v>
      </c>
      <c r="JTC48" s="228">
        <v>0</v>
      </c>
      <c r="JTD48" s="228">
        <v>0</v>
      </c>
      <c r="JTE48" s="228">
        <v>0</v>
      </c>
      <c r="JTF48" s="228">
        <v>0</v>
      </c>
      <c r="JTG48" s="228">
        <v>0</v>
      </c>
      <c r="JTH48" s="228">
        <v>0</v>
      </c>
      <c r="JTI48" s="228">
        <v>0</v>
      </c>
      <c r="JTJ48" s="228">
        <v>0</v>
      </c>
      <c r="JTK48" s="228">
        <v>0</v>
      </c>
      <c r="JTL48" s="228">
        <v>0</v>
      </c>
      <c r="JTM48" s="228">
        <v>1</v>
      </c>
      <c r="JTN48" s="228">
        <v>0</v>
      </c>
      <c r="JTO48" s="228">
        <v>0</v>
      </c>
      <c r="JTP48" s="228">
        <v>0</v>
      </c>
      <c r="JTQ48" s="228">
        <v>0</v>
      </c>
      <c r="JTR48" s="228">
        <v>0</v>
      </c>
      <c r="JTS48" s="228">
        <v>0</v>
      </c>
      <c r="JTT48" s="228">
        <v>0</v>
      </c>
      <c r="JTU48" s="228">
        <v>0</v>
      </c>
      <c r="JTV48" s="228">
        <v>0</v>
      </c>
      <c r="JTW48" s="228">
        <v>0</v>
      </c>
      <c r="JTX48" s="228">
        <v>0</v>
      </c>
      <c r="JTY48" s="228">
        <v>0</v>
      </c>
      <c r="JTZ48" s="228">
        <v>0</v>
      </c>
      <c r="JUA48" s="228">
        <v>0</v>
      </c>
      <c r="JUB48" s="228">
        <v>0</v>
      </c>
      <c r="JUC48" s="228">
        <v>1</v>
      </c>
      <c r="JUD48" s="228">
        <v>0</v>
      </c>
      <c r="JUE48" s="228">
        <v>0</v>
      </c>
      <c r="JUF48" s="228">
        <v>0</v>
      </c>
      <c r="JUG48" s="228">
        <v>0</v>
      </c>
      <c r="JUH48" s="228">
        <v>0</v>
      </c>
      <c r="JUI48" s="228">
        <v>0</v>
      </c>
      <c r="JUJ48" s="228">
        <v>0</v>
      </c>
      <c r="JUK48" s="228">
        <v>0</v>
      </c>
      <c r="JUL48" s="228">
        <v>0</v>
      </c>
      <c r="JUM48" s="228">
        <v>0</v>
      </c>
      <c r="JUN48" s="228">
        <v>0</v>
      </c>
      <c r="JUO48" s="228">
        <v>0</v>
      </c>
      <c r="JUP48" s="228">
        <v>0</v>
      </c>
      <c r="JUQ48" s="228">
        <v>0</v>
      </c>
      <c r="JUR48" s="228">
        <v>0</v>
      </c>
      <c r="JUS48" s="228">
        <v>1</v>
      </c>
      <c r="JUT48" s="228">
        <v>0</v>
      </c>
      <c r="JUU48" s="228">
        <v>0</v>
      </c>
      <c r="JUV48" s="228">
        <v>0</v>
      </c>
      <c r="JUW48" s="228">
        <v>0</v>
      </c>
      <c r="JUX48" s="228">
        <v>0</v>
      </c>
      <c r="JUY48" s="228">
        <v>0</v>
      </c>
      <c r="JUZ48" s="228">
        <v>0</v>
      </c>
      <c r="JVA48" s="228">
        <v>0</v>
      </c>
      <c r="JVB48" s="228">
        <v>0</v>
      </c>
      <c r="JVC48" s="228">
        <v>0</v>
      </c>
      <c r="JVD48" s="228">
        <v>0</v>
      </c>
      <c r="JVE48" s="228">
        <v>0</v>
      </c>
      <c r="JVF48" s="228">
        <v>0</v>
      </c>
      <c r="JVG48" s="228">
        <v>0</v>
      </c>
      <c r="JVH48" s="228">
        <v>0</v>
      </c>
      <c r="JVI48" s="228">
        <v>1</v>
      </c>
      <c r="JVJ48" s="228">
        <v>0</v>
      </c>
      <c r="JVK48" s="228">
        <v>0</v>
      </c>
      <c r="JVL48" s="228">
        <v>0</v>
      </c>
      <c r="JVM48" s="228">
        <v>0</v>
      </c>
      <c r="JVN48" s="228">
        <v>0</v>
      </c>
      <c r="JVO48" s="228">
        <v>0</v>
      </c>
      <c r="JVP48" s="228">
        <v>0</v>
      </c>
      <c r="JVQ48" s="228">
        <v>0</v>
      </c>
      <c r="JVR48" s="228">
        <v>0</v>
      </c>
      <c r="JVS48" s="228">
        <v>0</v>
      </c>
      <c r="JVT48" s="228">
        <v>0</v>
      </c>
      <c r="JVU48" s="228">
        <v>0</v>
      </c>
      <c r="JVV48" s="228">
        <v>0</v>
      </c>
      <c r="JVW48" s="228">
        <v>0</v>
      </c>
      <c r="JVX48" s="228">
        <v>0</v>
      </c>
      <c r="JVY48" s="228">
        <v>1</v>
      </c>
      <c r="JVZ48" s="228">
        <v>0</v>
      </c>
      <c r="JWA48" s="228">
        <v>0</v>
      </c>
      <c r="JWB48" s="228">
        <v>0</v>
      </c>
      <c r="JWC48" s="228">
        <v>0</v>
      </c>
      <c r="JWD48" s="228">
        <v>0</v>
      </c>
      <c r="JWE48" s="228">
        <v>0</v>
      </c>
      <c r="JWF48" s="228">
        <v>0</v>
      </c>
      <c r="JWG48" s="228">
        <v>0</v>
      </c>
      <c r="JWH48" s="228">
        <v>0</v>
      </c>
      <c r="JWI48" s="228">
        <v>0</v>
      </c>
      <c r="JWJ48" s="228">
        <v>0</v>
      </c>
      <c r="JWK48" s="228">
        <v>0</v>
      </c>
      <c r="JWL48" s="228">
        <v>0</v>
      </c>
      <c r="JWM48" s="228">
        <v>0</v>
      </c>
      <c r="JWN48" s="228">
        <v>0</v>
      </c>
      <c r="JWO48" s="228">
        <v>1</v>
      </c>
      <c r="JWP48" s="228">
        <v>0</v>
      </c>
      <c r="JWQ48" s="228">
        <v>0</v>
      </c>
      <c r="JWR48" s="228">
        <v>0</v>
      </c>
      <c r="JWS48" s="228">
        <v>0</v>
      </c>
      <c r="JWT48" s="228">
        <v>0</v>
      </c>
      <c r="JWU48" s="228">
        <v>0</v>
      </c>
      <c r="JWV48" s="228">
        <v>0</v>
      </c>
      <c r="JWW48" s="228">
        <v>0</v>
      </c>
      <c r="JWX48" s="228">
        <v>0</v>
      </c>
      <c r="JWY48" s="228">
        <v>0</v>
      </c>
      <c r="JWZ48" s="228">
        <v>0</v>
      </c>
      <c r="JXA48" s="228">
        <v>0</v>
      </c>
      <c r="JXB48" s="228">
        <v>0</v>
      </c>
      <c r="JXC48" s="228">
        <v>0</v>
      </c>
      <c r="JXD48" s="228">
        <v>0</v>
      </c>
      <c r="JXE48" s="228">
        <v>1</v>
      </c>
      <c r="JXF48" s="228">
        <v>0</v>
      </c>
      <c r="JXG48" s="228">
        <v>0</v>
      </c>
      <c r="JXH48" s="228">
        <v>0</v>
      </c>
      <c r="JXI48" s="228">
        <v>0</v>
      </c>
      <c r="JXJ48" s="228">
        <v>0</v>
      </c>
      <c r="JXK48" s="228">
        <v>0</v>
      </c>
      <c r="JXL48" s="228">
        <v>0</v>
      </c>
      <c r="JXM48" s="228">
        <v>0</v>
      </c>
      <c r="JXN48" s="228">
        <v>0</v>
      </c>
      <c r="JXO48" s="228">
        <v>0</v>
      </c>
      <c r="JXP48" s="228">
        <v>0</v>
      </c>
      <c r="JXQ48" s="228">
        <v>0</v>
      </c>
      <c r="JXR48" s="228">
        <v>0</v>
      </c>
      <c r="JXS48" s="228">
        <v>0</v>
      </c>
      <c r="JXT48" s="228">
        <v>0</v>
      </c>
      <c r="JXU48" s="228">
        <v>1</v>
      </c>
      <c r="JXV48" s="228">
        <v>0</v>
      </c>
      <c r="JXW48" s="228">
        <v>0</v>
      </c>
      <c r="JXX48" s="228">
        <v>0</v>
      </c>
      <c r="JXY48" s="228">
        <v>0</v>
      </c>
      <c r="JXZ48" s="228">
        <v>0</v>
      </c>
      <c r="JYA48" s="228">
        <v>0</v>
      </c>
      <c r="JYB48" s="228">
        <v>0</v>
      </c>
      <c r="JYC48" s="228">
        <v>0</v>
      </c>
      <c r="JYD48" s="228">
        <v>0</v>
      </c>
      <c r="JYE48" s="228">
        <v>0</v>
      </c>
      <c r="JYF48" s="228">
        <v>0</v>
      </c>
      <c r="JYG48" s="228">
        <v>0</v>
      </c>
      <c r="JYH48" s="228">
        <v>0</v>
      </c>
      <c r="JYI48" s="228">
        <v>0</v>
      </c>
      <c r="JYJ48" s="228">
        <v>0</v>
      </c>
      <c r="JYK48" s="228">
        <v>1</v>
      </c>
      <c r="JYL48" s="228">
        <v>0</v>
      </c>
      <c r="JYM48" s="228">
        <v>0</v>
      </c>
      <c r="JYN48" s="228">
        <v>0</v>
      </c>
      <c r="JYO48" s="228">
        <v>0</v>
      </c>
      <c r="JYP48" s="228">
        <v>0</v>
      </c>
      <c r="JYQ48" s="228">
        <v>0</v>
      </c>
      <c r="JYR48" s="228">
        <v>0</v>
      </c>
      <c r="JYS48" s="228">
        <v>0</v>
      </c>
      <c r="JYT48" s="228">
        <v>0</v>
      </c>
      <c r="JYU48" s="228">
        <v>0</v>
      </c>
      <c r="JYV48" s="228">
        <v>0</v>
      </c>
      <c r="JYW48" s="228">
        <v>0</v>
      </c>
      <c r="JYX48" s="228">
        <v>0</v>
      </c>
      <c r="JYY48" s="228">
        <v>0</v>
      </c>
      <c r="JYZ48" s="228">
        <v>0</v>
      </c>
      <c r="JZA48" s="228">
        <v>1</v>
      </c>
      <c r="JZB48" s="228">
        <v>0</v>
      </c>
      <c r="JZC48" s="228">
        <v>0</v>
      </c>
      <c r="JZD48" s="228">
        <v>0</v>
      </c>
      <c r="JZE48" s="228">
        <v>0</v>
      </c>
      <c r="JZF48" s="228">
        <v>0</v>
      </c>
      <c r="JZG48" s="228">
        <v>0</v>
      </c>
      <c r="JZH48" s="228">
        <v>0</v>
      </c>
      <c r="JZI48" s="228">
        <v>0</v>
      </c>
      <c r="JZJ48" s="228">
        <v>0</v>
      </c>
      <c r="JZK48" s="228">
        <v>0</v>
      </c>
      <c r="JZL48" s="228">
        <v>0</v>
      </c>
      <c r="JZM48" s="228">
        <v>0</v>
      </c>
      <c r="JZN48" s="228">
        <v>0</v>
      </c>
      <c r="JZO48" s="228">
        <v>0</v>
      </c>
      <c r="JZP48" s="228">
        <v>0</v>
      </c>
      <c r="JZQ48" s="228">
        <v>1</v>
      </c>
      <c r="JZR48" s="228">
        <v>0</v>
      </c>
      <c r="JZS48" s="228">
        <v>0</v>
      </c>
      <c r="JZT48" s="228">
        <v>0</v>
      </c>
      <c r="JZU48" s="228">
        <v>0</v>
      </c>
      <c r="JZV48" s="228">
        <v>0</v>
      </c>
      <c r="JZW48" s="228">
        <v>0</v>
      </c>
      <c r="JZX48" s="228">
        <v>0</v>
      </c>
      <c r="JZY48" s="228">
        <v>0</v>
      </c>
      <c r="JZZ48" s="228">
        <v>0</v>
      </c>
      <c r="KAA48" s="228">
        <v>0</v>
      </c>
      <c r="KAB48" s="228">
        <v>0</v>
      </c>
      <c r="KAC48" s="228">
        <v>0</v>
      </c>
      <c r="KAD48" s="228">
        <v>0</v>
      </c>
      <c r="KAE48" s="228">
        <v>0</v>
      </c>
      <c r="KAF48" s="228">
        <v>0</v>
      </c>
      <c r="KAG48" s="228">
        <v>1</v>
      </c>
      <c r="KAH48" s="228">
        <v>0</v>
      </c>
      <c r="KAI48" s="228">
        <v>0</v>
      </c>
      <c r="KAJ48" s="228">
        <v>0</v>
      </c>
      <c r="KAK48" s="228">
        <v>0</v>
      </c>
      <c r="KAL48" s="228">
        <v>0</v>
      </c>
      <c r="KAM48" s="228">
        <v>0</v>
      </c>
      <c r="KAN48" s="228">
        <v>0</v>
      </c>
      <c r="KAO48" s="228">
        <v>0</v>
      </c>
      <c r="KAP48" s="228">
        <v>0</v>
      </c>
      <c r="KAQ48" s="228">
        <v>0</v>
      </c>
      <c r="KAR48" s="228">
        <v>0</v>
      </c>
      <c r="KAS48" s="228">
        <v>0</v>
      </c>
      <c r="KAT48" s="228">
        <v>0</v>
      </c>
      <c r="KAU48" s="228">
        <v>0</v>
      </c>
      <c r="KAV48" s="228">
        <v>0</v>
      </c>
      <c r="KAW48" s="228">
        <v>1</v>
      </c>
      <c r="KAX48" s="228">
        <v>0</v>
      </c>
      <c r="KAY48" s="228">
        <v>0</v>
      </c>
      <c r="KAZ48" s="228">
        <v>0</v>
      </c>
      <c r="KBA48" s="228">
        <v>0</v>
      </c>
      <c r="KBB48" s="228">
        <v>0</v>
      </c>
      <c r="KBC48" s="228">
        <v>0</v>
      </c>
      <c r="KBD48" s="228">
        <v>0</v>
      </c>
      <c r="KBE48" s="228">
        <v>0</v>
      </c>
      <c r="KBF48" s="228">
        <v>0</v>
      </c>
      <c r="KBG48" s="228">
        <v>0</v>
      </c>
      <c r="KBH48" s="228">
        <v>0</v>
      </c>
      <c r="KBI48" s="228">
        <v>0</v>
      </c>
      <c r="KBJ48" s="228">
        <v>0</v>
      </c>
      <c r="KBK48" s="228">
        <v>0</v>
      </c>
      <c r="KBL48" s="228">
        <v>0</v>
      </c>
      <c r="KBM48" s="228">
        <v>1</v>
      </c>
      <c r="KBN48" s="228">
        <v>0</v>
      </c>
      <c r="KBO48" s="228">
        <v>0</v>
      </c>
      <c r="KBP48" s="228">
        <v>0</v>
      </c>
      <c r="KBQ48" s="228">
        <v>0</v>
      </c>
      <c r="KBR48" s="228">
        <v>0</v>
      </c>
      <c r="KBS48" s="228">
        <v>0</v>
      </c>
      <c r="KBT48" s="228">
        <v>0</v>
      </c>
      <c r="KBU48" s="228">
        <v>0</v>
      </c>
      <c r="KBV48" s="228">
        <v>0</v>
      </c>
      <c r="KBW48" s="228">
        <v>0</v>
      </c>
      <c r="KBX48" s="228">
        <v>0</v>
      </c>
      <c r="KBY48" s="228">
        <v>0</v>
      </c>
      <c r="KBZ48" s="228">
        <v>0</v>
      </c>
      <c r="KCA48" s="228">
        <v>0</v>
      </c>
      <c r="KCB48" s="228">
        <v>0</v>
      </c>
      <c r="KCC48" s="228">
        <v>1</v>
      </c>
      <c r="KCD48" s="228">
        <v>0</v>
      </c>
      <c r="KCE48" s="228">
        <v>0</v>
      </c>
      <c r="KCF48" s="228">
        <v>0</v>
      </c>
      <c r="KCG48" s="228">
        <v>0</v>
      </c>
      <c r="KCH48" s="228">
        <v>0</v>
      </c>
      <c r="KCI48" s="228">
        <v>0</v>
      </c>
      <c r="KCJ48" s="228">
        <v>0</v>
      </c>
      <c r="KCK48" s="228">
        <v>0</v>
      </c>
      <c r="KCL48" s="228">
        <v>0</v>
      </c>
      <c r="KCM48" s="228">
        <v>0</v>
      </c>
      <c r="KCN48" s="228">
        <v>0</v>
      </c>
      <c r="KCO48" s="228">
        <v>0</v>
      </c>
      <c r="KCP48" s="228">
        <v>0</v>
      </c>
      <c r="KCQ48" s="228">
        <v>0</v>
      </c>
      <c r="KCR48" s="228">
        <v>0</v>
      </c>
      <c r="KCS48" s="228">
        <v>1</v>
      </c>
      <c r="KCT48" s="228">
        <v>0</v>
      </c>
      <c r="KCU48" s="228">
        <v>0</v>
      </c>
      <c r="KCV48" s="228">
        <v>0</v>
      </c>
      <c r="KCW48" s="228">
        <v>0</v>
      </c>
      <c r="KCX48" s="228">
        <v>0</v>
      </c>
      <c r="KCY48" s="228">
        <v>0</v>
      </c>
      <c r="KCZ48" s="228">
        <v>0</v>
      </c>
      <c r="KDA48" s="228">
        <v>0</v>
      </c>
      <c r="KDB48" s="228">
        <v>0</v>
      </c>
      <c r="KDC48" s="228">
        <v>0</v>
      </c>
      <c r="KDD48" s="228">
        <v>0</v>
      </c>
      <c r="KDE48" s="228">
        <v>0</v>
      </c>
      <c r="KDF48" s="228">
        <v>0</v>
      </c>
      <c r="KDG48" s="228">
        <v>0</v>
      </c>
      <c r="KDH48" s="228">
        <v>0</v>
      </c>
      <c r="KDI48" s="228">
        <v>1</v>
      </c>
      <c r="KDJ48" s="228">
        <v>0</v>
      </c>
      <c r="KDK48" s="228">
        <v>0</v>
      </c>
      <c r="KDL48" s="228">
        <v>0</v>
      </c>
      <c r="KDM48" s="228">
        <v>0</v>
      </c>
      <c r="KDN48" s="228">
        <v>0</v>
      </c>
      <c r="KDO48" s="228">
        <v>0</v>
      </c>
      <c r="KDP48" s="228">
        <v>0</v>
      </c>
      <c r="KDQ48" s="228">
        <v>0</v>
      </c>
      <c r="KDR48" s="228">
        <v>0</v>
      </c>
      <c r="KDS48" s="228">
        <v>0</v>
      </c>
      <c r="KDT48" s="228">
        <v>0</v>
      </c>
      <c r="KDU48" s="228">
        <v>0</v>
      </c>
      <c r="KDV48" s="228">
        <v>0</v>
      </c>
      <c r="KDW48" s="228">
        <v>0</v>
      </c>
      <c r="KDX48" s="228">
        <v>0</v>
      </c>
      <c r="KDY48" s="228">
        <v>1</v>
      </c>
      <c r="KDZ48" s="228">
        <v>0</v>
      </c>
      <c r="KEA48" s="228">
        <v>0</v>
      </c>
      <c r="KEB48" s="228">
        <v>0</v>
      </c>
      <c r="KEC48" s="228">
        <v>0</v>
      </c>
      <c r="KED48" s="228">
        <v>0</v>
      </c>
      <c r="KEE48" s="228">
        <v>0</v>
      </c>
      <c r="KEF48" s="228">
        <v>0</v>
      </c>
      <c r="KEG48" s="228">
        <v>0</v>
      </c>
      <c r="KEH48" s="228">
        <v>0</v>
      </c>
      <c r="KEI48" s="228">
        <v>0</v>
      </c>
      <c r="KEJ48" s="228">
        <v>0</v>
      </c>
      <c r="KEK48" s="228">
        <v>0</v>
      </c>
      <c r="KEL48" s="228">
        <v>0</v>
      </c>
      <c r="KEM48" s="228">
        <v>0</v>
      </c>
      <c r="KEN48" s="228">
        <v>0</v>
      </c>
      <c r="KEO48" s="228">
        <v>1</v>
      </c>
      <c r="KEP48" s="228">
        <v>0</v>
      </c>
      <c r="KEQ48" s="228">
        <v>0</v>
      </c>
      <c r="KER48" s="228">
        <v>0</v>
      </c>
      <c r="KES48" s="228">
        <v>0</v>
      </c>
      <c r="KET48" s="228">
        <v>0</v>
      </c>
      <c r="KEU48" s="228">
        <v>0</v>
      </c>
      <c r="KEV48" s="228">
        <v>0</v>
      </c>
      <c r="KEW48" s="228">
        <v>0</v>
      </c>
      <c r="KEX48" s="228">
        <v>0</v>
      </c>
      <c r="KEY48" s="228">
        <v>0</v>
      </c>
      <c r="KEZ48" s="228">
        <v>0</v>
      </c>
      <c r="KFA48" s="228">
        <v>0</v>
      </c>
      <c r="KFB48" s="228">
        <v>0</v>
      </c>
      <c r="KFC48" s="228">
        <v>0</v>
      </c>
      <c r="KFD48" s="228">
        <v>0</v>
      </c>
      <c r="KFE48" s="228">
        <v>1</v>
      </c>
      <c r="KFF48" s="228">
        <v>0</v>
      </c>
      <c r="KFG48" s="228">
        <v>0</v>
      </c>
      <c r="KFH48" s="228">
        <v>0</v>
      </c>
      <c r="KFI48" s="228">
        <v>0</v>
      </c>
      <c r="KFJ48" s="228">
        <v>0</v>
      </c>
      <c r="KFK48" s="228">
        <v>0</v>
      </c>
      <c r="KFL48" s="228">
        <v>0</v>
      </c>
      <c r="KFM48" s="228">
        <v>0</v>
      </c>
      <c r="KFN48" s="228">
        <v>0</v>
      </c>
      <c r="KFO48" s="228">
        <v>0</v>
      </c>
      <c r="KFP48" s="228">
        <v>0</v>
      </c>
      <c r="KFQ48" s="228">
        <v>0</v>
      </c>
      <c r="KFR48" s="228">
        <v>0</v>
      </c>
      <c r="KFS48" s="228">
        <v>0</v>
      </c>
      <c r="KFT48" s="228">
        <v>0</v>
      </c>
      <c r="KFU48" s="228">
        <v>1</v>
      </c>
      <c r="KFV48" s="228">
        <v>0</v>
      </c>
      <c r="KFW48" s="228">
        <v>0</v>
      </c>
      <c r="KFX48" s="228">
        <v>0</v>
      </c>
      <c r="KFY48" s="228">
        <v>0</v>
      </c>
      <c r="KFZ48" s="228">
        <v>0</v>
      </c>
      <c r="KGA48" s="228">
        <v>0</v>
      </c>
      <c r="KGB48" s="228">
        <v>0</v>
      </c>
      <c r="KGC48" s="228">
        <v>0</v>
      </c>
      <c r="KGD48" s="228">
        <v>0</v>
      </c>
      <c r="KGE48" s="228">
        <v>0</v>
      </c>
      <c r="KGF48" s="228">
        <v>0</v>
      </c>
      <c r="KGG48" s="228">
        <v>0</v>
      </c>
      <c r="KGH48" s="228">
        <v>0</v>
      </c>
      <c r="KGI48" s="228">
        <v>0</v>
      </c>
      <c r="KGJ48" s="228">
        <v>0</v>
      </c>
      <c r="KGK48" s="228">
        <v>1</v>
      </c>
      <c r="KGL48" s="228">
        <v>0</v>
      </c>
      <c r="KGM48" s="228">
        <v>0</v>
      </c>
      <c r="KGN48" s="228">
        <v>0</v>
      </c>
      <c r="KGO48" s="228">
        <v>0</v>
      </c>
      <c r="KGP48" s="228">
        <v>0</v>
      </c>
      <c r="KGQ48" s="228">
        <v>0</v>
      </c>
      <c r="KGR48" s="228">
        <v>0</v>
      </c>
      <c r="KGS48" s="228">
        <v>0</v>
      </c>
      <c r="KGT48" s="228">
        <v>0</v>
      </c>
      <c r="KGU48" s="228">
        <v>0</v>
      </c>
      <c r="KGV48" s="228">
        <v>0</v>
      </c>
      <c r="KGW48" s="228">
        <v>0</v>
      </c>
      <c r="KGX48" s="228">
        <v>0</v>
      </c>
      <c r="KGY48" s="228">
        <v>0</v>
      </c>
      <c r="KGZ48" s="228">
        <v>0</v>
      </c>
      <c r="KHA48" s="228">
        <v>1</v>
      </c>
      <c r="KHB48" s="228">
        <v>0</v>
      </c>
      <c r="KHC48" s="228">
        <v>0</v>
      </c>
      <c r="KHD48" s="228">
        <v>0</v>
      </c>
      <c r="KHE48" s="228">
        <v>0</v>
      </c>
      <c r="KHF48" s="228">
        <v>0</v>
      </c>
      <c r="KHG48" s="228">
        <v>0</v>
      </c>
      <c r="KHH48" s="228">
        <v>0</v>
      </c>
      <c r="KHI48" s="228">
        <v>0</v>
      </c>
      <c r="KHJ48" s="228">
        <v>0</v>
      </c>
      <c r="KHK48" s="228">
        <v>0</v>
      </c>
      <c r="KHL48" s="228">
        <v>0</v>
      </c>
      <c r="KHM48" s="228">
        <v>0</v>
      </c>
      <c r="KHN48" s="228">
        <v>0</v>
      </c>
      <c r="KHO48" s="228">
        <v>0</v>
      </c>
      <c r="KHP48" s="228">
        <v>0</v>
      </c>
      <c r="KHQ48" s="228">
        <v>1</v>
      </c>
      <c r="KHR48" s="228">
        <v>0</v>
      </c>
      <c r="KHS48" s="228">
        <v>0</v>
      </c>
      <c r="KHT48" s="228">
        <v>0</v>
      </c>
      <c r="KHU48" s="228">
        <v>0</v>
      </c>
      <c r="KHV48" s="228">
        <v>0</v>
      </c>
      <c r="KHW48" s="228">
        <v>0</v>
      </c>
      <c r="KHX48" s="228">
        <v>0</v>
      </c>
      <c r="KHY48" s="228">
        <v>0</v>
      </c>
      <c r="KHZ48" s="228">
        <v>0</v>
      </c>
      <c r="KIA48" s="228">
        <v>0</v>
      </c>
      <c r="KIB48" s="228">
        <v>0</v>
      </c>
      <c r="KIC48" s="228">
        <v>0</v>
      </c>
      <c r="KID48" s="228">
        <v>0</v>
      </c>
      <c r="KIE48" s="228">
        <v>0</v>
      </c>
      <c r="KIF48" s="228">
        <v>0</v>
      </c>
      <c r="KIG48" s="228">
        <v>1</v>
      </c>
      <c r="KIH48" s="228">
        <v>0</v>
      </c>
      <c r="KII48" s="228">
        <v>0</v>
      </c>
      <c r="KIJ48" s="228">
        <v>0</v>
      </c>
      <c r="KIK48" s="228">
        <v>0</v>
      </c>
      <c r="KIL48" s="228">
        <v>0</v>
      </c>
      <c r="KIM48" s="228">
        <v>0</v>
      </c>
      <c r="KIN48" s="228">
        <v>0</v>
      </c>
      <c r="KIO48" s="228">
        <v>0</v>
      </c>
      <c r="KIP48" s="228">
        <v>0</v>
      </c>
      <c r="KIQ48" s="228">
        <v>0</v>
      </c>
      <c r="KIR48" s="228">
        <v>0</v>
      </c>
      <c r="KIS48" s="228">
        <v>0</v>
      </c>
      <c r="KIT48" s="228">
        <v>0</v>
      </c>
      <c r="KIU48" s="228">
        <v>0</v>
      </c>
      <c r="KIV48" s="228">
        <v>0</v>
      </c>
      <c r="KIW48" s="228">
        <v>1</v>
      </c>
      <c r="KIX48" s="228">
        <v>0</v>
      </c>
      <c r="KIY48" s="228">
        <v>0</v>
      </c>
      <c r="KIZ48" s="228">
        <v>0</v>
      </c>
      <c r="KJA48" s="228">
        <v>0</v>
      </c>
      <c r="KJB48" s="228">
        <v>0</v>
      </c>
      <c r="KJC48" s="228">
        <v>0</v>
      </c>
      <c r="KJD48" s="228">
        <v>0</v>
      </c>
      <c r="KJE48" s="228">
        <v>0</v>
      </c>
      <c r="KJF48" s="228">
        <v>0</v>
      </c>
      <c r="KJG48" s="228">
        <v>0</v>
      </c>
      <c r="KJH48" s="228">
        <v>0</v>
      </c>
      <c r="KJI48" s="228">
        <v>0</v>
      </c>
      <c r="KJJ48" s="228">
        <v>0</v>
      </c>
      <c r="KJK48" s="228">
        <v>0</v>
      </c>
      <c r="KJL48" s="228">
        <v>0</v>
      </c>
      <c r="KJM48" s="228">
        <v>1</v>
      </c>
      <c r="KJN48" s="228">
        <v>0</v>
      </c>
      <c r="KJO48" s="228">
        <v>0</v>
      </c>
      <c r="KJP48" s="228">
        <v>0</v>
      </c>
      <c r="KJQ48" s="228">
        <v>0</v>
      </c>
      <c r="KJR48" s="228">
        <v>0</v>
      </c>
      <c r="KJS48" s="228">
        <v>0</v>
      </c>
      <c r="KJT48" s="228">
        <v>0</v>
      </c>
      <c r="KJU48" s="228">
        <v>0</v>
      </c>
      <c r="KJV48" s="228">
        <v>0</v>
      </c>
      <c r="KJW48" s="228">
        <v>0</v>
      </c>
      <c r="KJX48" s="228">
        <v>0</v>
      </c>
      <c r="KJY48" s="228">
        <v>0</v>
      </c>
      <c r="KJZ48" s="228">
        <v>0</v>
      </c>
      <c r="KKA48" s="228">
        <v>0</v>
      </c>
      <c r="KKB48" s="228">
        <v>0</v>
      </c>
      <c r="KKC48" s="228">
        <v>1</v>
      </c>
      <c r="KKD48" s="228">
        <v>0</v>
      </c>
      <c r="KKE48" s="228">
        <v>0</v>
      </c>
      <c r="KKF48" s="228">
        <v>0</v>
      </c>
      <c r="KKG48" s="228">
        <v>0</v>
      </c>
      <c r="KKH48" s="228">
        <v>0</v>
      </c>
      <c r="KKI48" s="228">
        <v>0</v>
      </c>
      <c r="KKJ48" s="228">
        <v>0</v>
      </c>
      <c r="KKK48" s="228">
        <v>0</v>
      </c>
      <c r="KKL48" s="228">
        <v>0</v>
      </c>
      <c r="KKM48" s="228">
        <v>0</v>
      </c>
      <c r="KKN48" s="228">
        <v>0</v>
      </c>
      <c r="KKO48" s="228">
        <v>0</v>
      </c>
      <c r="KKP48" s="228">
        <v>0</v>
      </c>
      <c r="KKQ48" s="228">
        <v>0</v>
      </c>
      <c r="KKR48" s="228">
        <v>0</v>
      </c>
      <c r="KKS48" s="228">
        <v>1</v>
      </c>
      <c r="KKT48" s="228">
        <v>0</v>
      </c>
      <c r="KKU48" s="228">
        <v>0</v>
      </c>
      <c r="KKV48" s="228">
        <v>0</v>
      </c>
      <c r="KKW48" s="228">
        <v>0</v>
      </c>
      <c r="KKX48" s="228">
        <v>0</v>
      </c>
      <c r="KKY48" s="228">
        <v>0</v>
      </c>
      <c r="KKZ48" s="228">
        <v>0</v>
      </c>
      <c r="KLA48" s="228">
        <v>0</v>
      </c>
      <c r="KLB48" s="228">
        <v>0</v>
      </c>
      <c r="KLC48" s="228">
        <v>0</v>
      </c>
      <c r="KLD48" s="228">
        <v>0</v>
      </c>
      <c r="KLE48" s="228">
        <v>0</v>
      </c>
      <c r="KLF48" s="228">
        <v>0</v>
      </c>
      <c r="KLG48" s="228">
        <v>0</v>
      </c>
      <c r="KLH48" s="228">
        <v>0</v>
      </c>
      <c r="KLI48" s="228">
        <v>1</v>
      </c>
      <c r="KLJ48" s="228">
        <v>0</v>
      </c>
      <c r="KLK48" s="228">
        <v>0</v>
      </c>
      <c r="KLL48" s="228">
        <v>0</v>
      </c>
      <c r="KLM48" s="228">
        <v>0</v>
      </c>
      <c r="KLN48" s="228">
        <v>0</v>
      </c>
      <c r="KLO48" s="228">
        <v>0</v>
      </c>
      <c r="KLP48" s="228">
        <v>0</v>
      </c>
      <c r="KLQ48" s="228">
        <v>0</v>
      </c>
      <c r="KLR48" s="228">
        <v>0</v>
      </c>
      <c r="KLS48" s="228">
        <v>0</v>
      </c>
      <c r="KLT48" s="228">
        <v>0</v>
      </c>
      <c r="KLU48" s="228">
        <v>0</v>
      </c>
      <c r="KLV48" s="228">
        <v>0</v>
      </c>
      <c r="KLW48" s="228">
        <v>0</v>
      </c>
      <c r="KLX48" s="228">
        <v>0</v>
      </c>
      <c r="KLY48" s="228">
        <v>1</v>
      </c>
      <c r="KLZ48" s="228">
        <v>0</v>
      </c>
      <c r="KMA48" s="228">
        <v>0</v>
      </c>
      <c r="KMB48" s="228">
        <v>0</v>
      </c>
      <c r="KMC48" s="228">
        <v>0</v>
      </c>
      <c r="KMD48" s="228">
        <v>0</v>
      </c>
      <c r="KME48" s="228">
        <v>0</v>
      </c>
      <c r="KMF48" s="228">
        <v>0</v>
      </c>
      <c r="KMG48" s="228">
        <v>0</v>
      </c>
      <c r="KMH48" s="228">
        <v>0</v>
      </c>
      <c r="KMI48" s="228">
        <v>0</v>
      </c>
      <c r="KMJ48" s="228">
        <v>0</v>
      </c>
      <c r="KMK48" s="228">
        <v>0</v>
      </c>
      <c r="KML48" s="228">
        <v>0</v>
      </c>
      <c r="KMM48" s="228">
        <v>0</v>
      </c>
      <c r="KMN48" s="228">
        <v>0</v>
      </c>
      <c r="KMO48" s="228">
        <v>1</v>
      </c>
      <c r="KMP48" s="228">
        <v>0</v>
      </c>
      <c r="KMQ48" s="228">
        <v>0</v>
      </c>
      <c r="KMR48" s="228">
        <v>0</v>
      </c>
      <c r="KMS48" s="228">
        <v>0</v>
      </c>
      <c r="KMT48" s="228">
        <v>0</v>
      </c>
      <c r="KMU48" s="228">
        <v>0</v>
      </c>
      <c r="KMV48" s="228">
        <v>0</v>
      </c>
      <c r="KMW48" s="228">
        <v>0</v>
      </c>
      <c r="KMX48" s="228">
        <v>0</v>
      </c>
      <c r="KMY48" s="228">
        <v>0</v>
      </c>
      <c r="KMZ48" s="228">
        <v>0</v>
      </c>
      <c r="KNA48" s="228">
        <v>0</v>
      </c>
      <c r="KNB48" s="228">
        <v>0</v>
      </c>
      <c r="KNC48" s="228">
        <v>0</v>
      </c>
      <c r="KND48" s="228">
        <v>0</v>
      </c>
      <c r="KNE48" s="228">
        <v>1</v>
      </c>
      <c r="KNF48" s="228">
        <v>0</v>
      </c>
      <c r="KNG48" s="228">
        <v>0</v>
      </c>
      <c r="KNH48" s="228">
        <v>0</v>
      </c>
      <c r="KNI48" s="228">
        <v>0</v>
      </c>
      <c r="KNJ48" s="228">
        <v>0</v>
      </c>
      <c r="KNK48" s="228">
        <v>0</v>
      </c>
      <c r="KNL48" s="228">
        <v>0</v>
      </c>
      <c r="KNM48" s="228">
        <v>0</v>
      </c>
      <c r="KNN48" s="228">
        <v>0</v>
      </c>
      <c r="KNO48" s="228">
        <v>0</v>
      </c>
      <c r="KNP48" s="228">
        <v>0</v>
      </c>
      <c r="KNQ48" s="228">
        <v>0</v>
      </c>
      <c r="KNR48" s="228">
        <v>0</v>
      </c>
      <c r="KNS48" s="228">
        <v>0</v>
      </c>
      <c r="KNT48" s="228">
        <v>0</v>
      </c>
      <c r="KNU48" s="228">
        <v>1</v>
      </c>
      <c r="KNV48" s="228">
        <v>0</v>
      </c>
      <c r="KNW48" s="228">
        <v>0</v>
      </c>
      <c r="KNX48" s="228">
        <v>0</v>
      </c>
      <c r="KNY48" s="228">
        <v>0</v>
      </c>
      <c r="KNZ48" s="228">
        <v>0</v>
      </c>
      <c r="KOA48" s="228">
        <v>0</v>
      </c>
      <c r="KOB48" s="228">
        <v>0</v>
      </c>
      <c r="KOC48" s="228">
        <v>0</v>
      </c>
      <c r="KOD48" s="228">
        <v>0</v>
      </c>
      <c r="KOE48" s="228">
        <v>0</v>
      </c>
      <c r="KOF48" s="228">
        <v>0</v>
      </c>
      <c r="KOG48" s="228">
        <v>0</v>
      </c>
      <c r="KOH48" s="228">
        <v>0</v>
      </c>
      <c r="KOI48" s="228">
        <v>0</v>
      </c>
      <c r="KOJ48" s="228">
        <v>0</v>
      </c>
      <c r="KOK48" s="228">
        <v>1</v>
      </c>
      <c r="KOL48" s="228">
        <v>0</v>
      </c>
      <c r="KOM48" s="228">
        <v>0</v>
      </c>
      <c r="KON48" s="228">
        <v>0</v>
      </c>
      <c r="KOO48" s="228">
        <v>0</v>
      </c>
      <c r="KOP48" s="228">
        <v>0</v>
      </c>
      <c r="KOQ48" s="228">
        <v>0</v>
      </c>
      <c r="KOR48" s="228">
        <v>0</v>
      </c>
      <c r="KOS48" s="228">
        <v>0</v>
      </c>
      <c r="KOT48" s="228">
        <v>0</v>
      </c>
      <c r="KOU48" s="228">
        <v>0</v>
      </c>
      <c r="KOV48" s="228">
        <v>0</v>
      </c>
      <c r="KOW48" s="228">
        <v>0</v>
      </c>
      <c r="KOX48" s="228">
        <v>0</v>
      </c>
      <c r="KOY48" s="228">
        <v>0</v>
      </c>
      <c r="KOZ48" s="228">
        <v>0</v>
      </c>
      <c r="KPA48" s="228">
        <v>1</v>
      </c>
      <c r="KPB48" s="228">
        <v>0</v>
      </c>
      <c r="KPC48" s="228">
        <v>0</v>
      </c>
      <c r="KPD48" s="228">
        <v>0</v>
      </c>
      <c r="KPE48" s="228">
        <v>0</v>
      </c>
      <c r="KPF48" s="228">
        <v>0</v>
      </c>
      <c r="KPG48" s="228">
        <v>0</v>
      </c>
      <c r="KPH48" s="228">
        <v>0</v>
      </c>
      <c r="KPI48" s="228">
        <v>0</v>
      </c>
      <c r="KPJ48" s="228">
        <v>0</v>
      </c>
      <c r="KPK48" s="228">
        <v>0</v>
      </c>
      <c r="KPL48" s="228">
        <v>0</v>
      </c>
      <c r="KPM48" s="228">
        <v>0</v>
      </c>
      <c r="KPN48" s="228">
        <v>0</v>
      </c>
      <c r="KPO48" s="228">
        <v>0</v>
      </c>
      <c r="KPP48" s="228">
        <v>0</v>
      </c>
      <c r="KPQ48" s="228">
        <v>1</v>
      </c>
      <c r="KPR48" s="228">
        <v>0</v>
      </c>
      <c r="KPS48" s="228">
        <v>0</v>
      </c>
      <c r="KPT48" s="228">
        <v>0</v>
      </c>
      <c r="KPU48" s="228">
        <v>0</v>
      </c>
      <c r="KPV48" s="228">
        <v>0</v>
      </c>
      <c r="KPW48" s="228">
        <v>0</v>
      </c>
      <c r="KPX48" s="228">
        <v>0</v>
      </c>
      <c r="KPY48" s="228">
        <v>0</v>
      </c>
      <c r="KPZ48" s="228">
        <v>0</v>
      </c>
      <c r="KQA48" s="228">
        <v>0</v>
      </c>
      <c r="KQB48" s="228">
        <v>0</v>
      </c>
      <c r="KQC48" s="228">
        <v>0</v>
      </c>
      <c r="KQD48" s="228">
        <v>0</v>
      </c>
      <c r="KQE48" s="228">
        <v>0</v>
      </c>
      <c r="KQF48" s="228">
        <v>0</v>
      </c>
      <c r="KQG48" s="228">
        <v>1</v>
      </c>
      <c r="KQH48" s="228">
        <v>0</v>
      </c>
      <c r="KQI48" s="228">
        <v>0</v>
      </c>
      <c r="KQJ48" s="228">
        <v>0</v>
      </c>
      <c r="KQK48" s="228">
        <v>0</v>
      </c>
      <c r="KQL48" s="228">
        <v>0</v>
      </c>
      <c r="KQM48" s="228">
        <v>0</v>
      </c>
      <c r="KQN48" s="228">
        <v>0</v>
      </c>
      <c r="KQO48" s="228">
        <v>0</v>
      </c>
      <c r="KQP48" s="228">
        <v>0</v>
      </c>
      <c r="KQQ48" s="228">
        <v>0</v>
      </c>
      <c r="KQR48" s="228">
        <v>0</v>
      </c>
      <c r="KQS48" s="228">
        <v>0</v>
      </c>
      <c r="KQT48" s="228">
        <v>0</v>
      </c>
      <c r="KQU48" s="228">
        <v>0</v>
      </c>
      <c r="KQV48" s="228">
        <v>0</v>
      </c>
      <c r="KQW48" s="228">
        <v>1</v>
      </c>
      <c r="KQX48" s="228">
        <v>0</v>
      </c>
      <c r="KQY48" s="228">
        <v>0</v>
      </c>
      <c r="KQZ48" s="228">
        <v>0</v>
      </c>
      <c r="KRA48" s="228">
        <v>0</v>
      </c>
      <c r="KRB48" s="228">
        <v>0</v>
      </c>
      <c r="KRC48" s="228">
        <v>0</v>
      </c>
      <c r="KRD48" s="228">
        <v>0</v>
      </c>
      <c r="KRE48" s="228">
        <v>0</v>
      </c>
      <c r="KRF48" s="228">
        <v>0</v>
      </c>
      <c r="KRG48" s="228">
        <v>0</v>
      </c>
      <c r="KRH48" s="228">
        <v>0</v>
      </c>
      <c r="KRI48" s="228">
        <v>0</v>
      </c>
      <c r="KRJ48" s="228">
        <v>0</v>
      </c>
      <c r="KRK48" s="228">
        <v>0</v>
      </c>
      <c r="KRL48" s="228">
        <v>0</v>
      </c>
      <c r="KRM48" s="228">
        <v>1</v>
      </c>
      <c r="KRN48" s="228">
        <v>0</v>
      </c>
      <c r="KRO48" s="228">
        <v>0</v>
      </c>
      <c r="KRP48" s="228">
        <v>0</v>
      </c>
      <c r="KRQ48" s="228">
        <v>0</v>
      </c>
      <c r="KRR48" s="228">
        <v>0</v>
      </c>
      <c r="KRS48" s="228">
        <v>0</v>
      </c>
      <c r="KRT48" s="228">
        <v>0</v>
      </c>
      <c r="KRU48" s="228">
        <v>0</v>
      </c>
      <c r="KRV48" s="228">
        <v>0</v>
      </c>
      <c r="KRW48" s="228">
        <v>0</v>
      </c>
      <c r="KRX48" s="228">
        <v>0</v>
      </c>
      <c r="KRY48" s="228">
        <v>0</v>
      </c>
      <c r="KRZ48" s="228">
        <v>0</v>
      </c>
      <c r="KSA48" s="228">
        <v>0</v>
      </c>
      <c r="KSB48" s="228">
        <v>0</v>
      </c>
      <c r="KSC48" s="228">
        <v>1</v>
      </c>
      <c r="KSD48" s="228">
        <v>0</v>
      </c>
      <c r="KSE48" s="228">
        <v>0</v>
      </c>
      <c r="KSF48" s="228">
        <v>0</v>
      </c>
      <c r="KSG48" s="228">
        <v>0</v>
      </c>
      <c r="KSH48" s="228">
        <v>0</v>
      </c>
      <c r="KSI48" s="228">
        <v>0</v>
      </c>
      <c r="KSJ48" s="228">
        <v>0</v>
      </c>
      <c r="KSK48" s="228">
        <v>0</v>
      </c>
      <c r="KSL48" s="228">
        <v>0</v>
      </c>
      <c r="KSM48" s="228">
        <v>0</v>
      </c>
      <c r="KSN48" s="228">
        <v>0</v>
      </c>
      <c r="KSO48" s="228">
        <v>0</v>
      </c>
      <c r="KSP48" s="228">
        <v>0</v>
      </c>
      <c r="KSQ48" s="228">
        <v>0</v>
      </c>
      <c r="KSR48" s="228">
        <v>0</v>
      </c>
      <c r="KSS48" s="228">
        <v>1</v>
      </c>
      <c r="KST48" s="228">
        <v>0</v>
      </c>
      <c r="KSU48" s="228">
        <v>0</v>
      </c>
      <c r="KSV48" s="228">
        <v>0</v>
      </c>
      <c r="KSW48" s="228">
        <v>0</v>
      </c>
      <c r="KSX48" s="228">
        <v>0</v>
      </c>
      <c r="KSY48" s="228">
        <v>0</v>
      </c>
      <c r="KSZ48" s="228">
        <v>0</v>
      </c>
      <c r="KTA48" s="228">
        <v>0</v>
      </c>
      <c r="KTB48" s="228">
        <v>0</v>
      </c>
      <c r="KTC48" s="228">
        <v>0</v>
      </c>
      <c r="KTD48" s="228">
        <v>0</v>
      </c>
      <c r="KTE48" s="228">
        <v>0</v>
      </c>
      <c r="KTF48" s="228">
        <v>0</v>
      </c>
      <c r="KTG48" s="228">
        <v>0</v>
      </c>
      <c r="KTH48" s="228">
        <v>0</v>
      </c>
      <c r="KTI48" s="228">
        <v>1</v>
      </c>
      <c r="KTJ48" s="228">
        <v>0</v>
      </c>
      <c r="KTK48" s="228">
        <v>0</v>
      </c>
      <c r="KTL48" s="228">
        <v>0</v>
      </c>
      <c r="KTM48" s="228">
        <v>0</v>
      </c>
      <c r="KTN48" s="228">
        <v>0</v>
      </c>
      <c r="KTO48" s="228">
        <v>0</v>
      </c>
      <c r="KTP48" s="228">
        <v>0</v>
      </c>
      <c r="KTQ48" s="228">
        <v>0</v>
      </c>
      <c r="KTR48" s="228">
        <v>0</v>
      </c>
      <c r="KTS48" s="228">
        <v>0</v>
      </c>
      <c r="KTT48" s="228">
        <v>0</v>
      </c>
      <c r="KTU48" s="228">
        <v>0</v>
      </c>
      <c r="KTV48" s="228">
        <v>0</v>
      </c>
      <c r="KTW48" s="228">
        <v>0</v>
      </c>
      <c r="KTX48" s="228">
        <v>0</v>
      </c>
      <c r="KTY48" s="228">
        <v>1</v>
      </c>
      <c r="KTZ48" s="228">
        <v>0</v>
      </c>
      <c r="KUA48" s="228">
        <v>0</v>
      </c>
      <c r="KUB48" s="228">
        <v>0</v>
      </c>
      <c r="KUC48" s="228">
        <v>0</v>
      </c>
      <c r="KUD48" s="228">
        <v>0</v>
      </c>
      <c r="KUE48" s="228">
        <v>0</v>
      </c>
      <c r="KUF48" s="228">
        <v>0</v>
      </c>
      <c r="KUG48" s="228">
        <v>0</v>
      </c>
      <c r="KUH48" s="228">
        <v>0</v>
      </c>
      <c r="KUI48" s="228">
        <v>0</v>
      </c>
      <c r="KUJ48" s="228">
        <v>0</v>
      </c>
      <c r="KUK48" s="228">
        <v>0</v>
      </c>
      <c r="KUL48" s="228">
        <v>0</v>
      </c>
      <c r="KUM48" s="228">
        <v>0</v>
      </c>
      <c r="KUN48" s="228">
        <v>0</v>
      </c>
      <c r="KUO48" s="228">
        <v>1</v>
      </c>
      <c r="KUP48" s="228">
        <v>0</v>
      </c>
      <c r="KUQ48" s="228">
        <v>0</v>
      </c>
      <c r="KUR48" s="228">
        <v>0</v>
      </c>
      <c r="KUS48" s="228">
        <v>0</v>
      </c>
      <c r="KUT48" s="228">
        <v>0</v>
      </c>
      <c r="KUU48" s="228">
        <v>0</v>
      </c>
      <c r="KUV48" s="228">
        <v>0</v>
      </c>
      <c r="KUW48" s="228">
        <v>0</v>
      </c>
      <c r="KUX48" s="228">
        <v>0</v>
      </c>
      <c r="KUY48" s="228">
        <v>0</v>
      </c>
      <c r="KUZ48" s="228">
        <v>0</v>
      </c>
      <c r="KVA48" s="228">
        <v>0</v>
      </c>
      <c r="KVB48" s="228">
        <v>0</v>
      </c>
      <c r="KVC48" s="228">
        <v>0</v>
      </c>
      <c r="KVD48" s="228">
        <v>0</v>
      </c>
      <c r="KVE48" s="228">
        <v>1</v>
      </c>
      <c r="KVF48" s="228">
        <v>0</v>
      </c>
      <c r="KVG48" s="228">
        <v>0</v>
      </c>
      <c r="KVH48" s="228">
        <v>0</v>
      </c>
      <c r="KVI48" s="228">
        <v>0</v>
      </c>
      <c r="KVJ48" s="228">
        <v>0</v>
      </c>
      <c r="KVK48" s="228">
        <v>0</v>
      </c>
      <c r="KVL48" s="228">
        <v>0</v>
      </c>
      <c r="KVM48" s="228">
        <v>0</v>
      </c>
      <c r="KVN48" s="228">
        <v>0</v>
      </c>
      <c r="KVO48" s="228">
        <v>0</v>
      </c>
      <c r="KVP48" s="228">
        <v>0</v>
      </c>
      <c r="KVQ48" s="228">
        <v>0</v>
      </c>
      <c r="KVR48" s="228">
        <v>0</v>
      </c>
      <c r="KVS48" s="228">
        <v>0</v>
      </c>
      <c r="KVT48" s="228">
        <v>0</v>
      </c>
      <c r="KVU48" s="228">
        <v>1</v>
      </c>
      <c r="KVV48" s="228">
        <v>0</v>
      </c>
      <c r="KVW48" s="228">
        <v>0</v>
      </c>
      <c r="KVX48" s="228">
        <v>0</v>
      </c>
      <c r="KVY48" s="228">
        <v>0</v>
      </c>
      <c r="KVZ48" s="228">
        <v>0</v>
      </c>
      <c r="KWA48" s="228">
        <v>0</v>
      </c>
      <c r="KWB48" s="228">
        <v>0</v>
      </c>
      <c r="KWC48" s="228">
        <v>0</v>
      </c>
      <c r="KWD48" s="228">
        <v>0</v>
      </c>
      <c r="KWE48" s="228">
        <v>0</v>
      </c>
      <c r="KWF48" s="228">
        <v>0</v>
      </c>
      <c r="KWG48" s="228">
        <v>0</v>
      </c>
      <c r="KWH48" s="228">
        <v>0</v>
      </c>
      <c r="KWI48" s="228">
        <v>0</v>
      </c>
      <c r="KWJ48" s="228">
        <v>0</v>
      </c>
      <c r="KWK48" s="228">
        <v>1</v>
      </c>
      <c r="KWL48" s="228">
        <v>0</v>
      </c>
      <c r="KWM48" s="228">
        <v>0</v>
      </c>
      <c r="KWN48" s="228">
        <v>0</v>
      </c>
      <c r="KWO48" s="228">
        <v>0</v>
      </c>
      <c r="KWP48" s="228">
        <v>0</v>
      </c>
      <c r="KWQ48" s="228">
        <v>0</v>
      </c>
      <c r="KWR48" s="228">
        <v>0</v>
      </c>
      <c r="KWS48" s="228">
        <v>0</v>
      </c>
      <c r="KWT48" s="228">
        <v>0</v>
      </c>
      <c r="KWU48" s="228">
        <v>0</v>
      </c>
      <c r="KWV48" s="228">
        <v>0</v>
      </c>
      <c r="KWW48" s="228">
        <v>0</v>
      </c>
      <c r="KWX48" s="228">
        <v>0</v>
      </c>
      <c r="KWY48" s="228">
        <v>0</v>
      </c>
      <c r="KWZ48" s="228">
        <v>0</v>
      </c>
      <c r="KXA48" s="228">
        <v>1</v>
      </c>
      <c r="KXB48" s="228">
        <v>0</v>
      </c>
      <c r="KXC48" s="228">
        <v>0</v>
      </c>
      <c r="KXD48" s="228">
        <v>0</v>
      </c>
      <c r="KXE48" s="228">
        <v>0</v>
      </c>
      <c r="KXF48" s="228">
        <v>0</v>
      </c>
      <c r="KXG48" s="228">
        <v>0</v>
      </c>
      <c r="KXH48" s="228">
        <v>0</v>
      </c>
      <c r="KXI48" s="228">
        <v>0</v>
      </c>
      <c r="KXJ48" s="228">
        <v>0</v>
      </c>
      <c r="KXK48" s="228">
        <v>0</v>
      </c>
      <c r="KXL48" s="228">
        <v>0</v>
      </c>
      <c r="KXM48" s="228">
        <v>0</v>
      </c>
      <c r="KXN48" s="228">
        <v>0</v>
      </c>
      <c r="KXO48" s="228">
        <v>0</v>
      </c>
      <c r="KXP48" s="228">
        <v>0</v>
      </c>
      <c r="KXQ48" s="228">
        <v>1</v>
      </c>
      <c r="KXR48" s="228">
        <v>0</v>
      </c>
      <c r="KXS48" s="228">
        <v>0</v>
      </c>
      <c r="KXT48" s="228">
        <v>0</v>
      </c>
      <c r="KXU48" s="228">
        <v>0</v>
      </c>
      <c r="KXV48" s="228">
        <v>0</v>
      </c>
      <c r="KXW48" s="228">
        <v>0</v>
      </c>
      <c r="KXX48" s="228">
        <v>0</v>
      </c>
      <c r="KXY48" s="228">
        <v>0</v>
      </c>
      <c r="KXZ48" s="228">
        <v>0</v>
      </c>
      <c r="KYA48" s="228">
        <v>0</v>
      </c>
      <c r="KYB48" s="228">
        <v>0</v>
      </c>
      <c r="KYC48" s="228">
        <v>0</v>
      </c>
      <c r="KYD48" s="228">
        <v>0</v>
      </c>
      <c r="KYE48" s="228">
        <v>0</v>
      </c>
      <c r="KYF48" s="228">
        <v>0</v>
      </c>
      <c r="KYG48" s="228">
        <v>1</v>
      </c>
      <c r="KYH48" s="228">
        <v>0</v>
      </c>
      <c r="KYI48" s="228">
        <v>0</v>
      </c>
      <c r="KYJ48" s="228">
        <v>0</v>
      </c>
      <c r="KYK48" s="228">
        <v>0</v>
      </c>
      <c r="KYL48" s="228">
        <v>0</v>
      </c>
      <c r="KYM48" s="228">
        <v>0</v>
      </c>
      <c r="KYN48" s="228">
        <v>0</v>
      </c>
      <c r="KYO48" s="228">
        <v>0</v>
      </c>
      <c r="KYP48" s="228">
        <v>0</v>
      </c>
      <c r="KYQ48" s="228">
        <v>0</v>
      </c>
      <c r="KYR48" s="228">
        <v>0</v>
      </c>
      <c r="KYS48" s="228">
        <v>0</v>
      </c>
      <c r="KYT48" s="228">
        <v>0</v>
      </c>
      <c r="KYU48" s="228">
        <v>0</v>
      </c>
      <c r="KYV48" s="228">
        <v>0</v>
      </c>
      <c r="KYW48" s="228">
        <v>1</v>
      </c>
      <c r="KYX48" s="228">
        <v>0</v>
      </c>
      <c r="KYY48" s="228">
        <v>0</v>
      </c>
      <c r="KYZ48" s="228">
        <v>0</v>
      </c>
      <c r="KZA48" s="228">
        <v>0</v>
      </c>
      <c r="KZB48" s="228">
        <v>0</v>
      </c>
      <c r="KZC48" s="228">
        <v>0</v>
      </c>
      <c r="KZD48" s="228">
        <v>0</v>
      </c>
      <c r="KZE48" s="228">
        <v>0</v>
      </c>
      <c r="KZF48" s="228">
        <v>0</v>
      </c>
      <c r="KZG48" s="228">
        <v>0</v>
      </c>
      <c r="KZH48" s="228">
        <v>0</v>
      </c>
      <c r="KZI48" s="228">
        <v>0</v>
      </c>
      <c r="KZJ48" s="228">
        <v>0</v>
      </c>
      <c r="KZK48" s="228">
        <v>0</v>
      </c>
      <c r="KZL48" s="228">
        <v>0</v>
      </c>
      <c r="KZM48" s="228">
        <v>1</v>
      </c>
      <c r="KZN48" s="228">
        <v>0</v>
      </c>
      <c r="KZO48" s="228">
        <v>0</v>
      </c>
      <c r="KZP48" s="228">
        <v>0</v>
      </c>
      <c r="KZQ48" s="228">
        <v>0</v>
      </c>
      <c r="KZR48" s="228">
        <v>0</v>
      </c>
      <c r="KZS48" s="228">
        <v>0</v>
      </c>
      <c r="KZT48" s="228">
        <v>0</v>
      </c>
      <c r="KZU48" s="228">
        <v>0</v>
      </c>
      <c r="KZV48" s="228">
        <v>0</v>
      </c>
      <c r="KZW48" s="228">
        <v>0</v>
      </c>
      <c r="KZX48" s="228">
        <v>0</v>
      </c>
      <c r="KZY48" s="228">
        <v>0</v>
      </c>
      <c r="KZZ48" s="228">
        <v>0</v>
      </c>
      <c r="LAA48" s="228">
        <v>0</v>
      </c>
      <c r="LAB48" s="228">
        <v>0</v>
      </c>
      <c r="LAC48" s="228">
        <v>1</v>
      </c>
      <c r="LAD48" s="228">
        <v>0</v>
      </c>
      <c r="LAE48" s="228">
        <v>0</v>
      </c>
      <c r="LAF48" s="228">
        <v>0</v>
      </c>
      <c r="LAG48" s="228">
        <v>0</v>
      </c>
      <c r="LAH48" s="228">
        <v>0</v>
      </c>
      <c r="LAI48" s="228">
        <v>0</v>
      </c>
      <c r="LAJ48" s="228">
        <v>0</v>
      </c>
      <c r="LAK48" s="228">
        <v>0</v>
      </c>
      <c r="LAL48" s="228">
        <v>0</v>
      </c>
      <c r="LAM48" s="228">
        <v>0</v>
      </c>
      <c r="LAN48" s="228">
        <v>0</v>
      </c>
      <c r="LAO48" s="228">
        <v>0</v>
      </c>
      <c r="LAP48" s="228">
        <v>0</v>
      </c>
      <c r="LAQ48" s="228">
        <v>0</v>
      </c>
      <c r="LAR48" s="228">
        <v>0</v>
      </c>
      <c r="LAS48" s="228">
        <v>1</v>
      </c>
      <c r="LAT48" s="228">
        <v>0</v>
      </c>
      <c r="LAU48" s="228">
        <v>0</v>
      </c>
      <c r="LAV48" s="228">
        <v>0</v>
      </c>
      <c r="LAW48" s="228">
        <v>0</v>
      </c>
      <c r="LAX48" s="228">
        <v>0</v>
      </c>
      <c r="LAY48" s="228">
        <v>0</v>
      </c>
      <c r="LAZ48" s="228">
        <v>0</v>
      </c>
      <c r="LBA48" s="228">
        <v>0</v>
      </c>
      <c r="LBB48" s="228">
        <v>0</v>
      </c>
      <c r="LBC48" s="228">
        <v>0</v>
      </c>
      <c r="LBD48" s="228">
        <v>0</v>
      </c>
      <c r="LBE48" s="228">
        <v>0</v>
      </c>
      <c r="LBF48" s="228">
        <v>0</v>
      </c>
      <c r="LBG48" s="228">
        <v>0</v>
      </c>
      <c r="LBH48" s="228">
        <v>0</v>
      </c>
      <c r="LBI48" s="228">
        <v>1</v>
      </c>
      <c r="LBJ48" s="228">
        <v>0</v>
      </c>
      <c r="LBK48" s="228">
        <v>0</v>
      </c>
      <c r="LBL48" s="228">
        <v>0</v>
      </c>
      <c r="LBM48" s="228">
        <v>0</v>
      </c>
      <c r="LBN48" s="228">
        <v>0</v>
      </c>
      <c r="LBO48" s="228">
        <v>0</v>
      </c>
      <c r="LBP48" s="228">
        <v>0</v>
      </c>
      <c r="LBQ48" s="228">
        <v>0</v>
      </c>
      <c r="LBR48" s="228">
        <v>0</v>
      </c>
      <c r="LBS48" s="228">
        <v>0</v>
      </c>
      <c r="LBT48" s="228">
        <v>0</v>
      </c>
      <c r="LBU48" s="228">
        <v>0</v>
      </c>
      <c r="LBV48" s="228">
        <v>0</v>
      </c>
      <c r="LBW48" s="228">
        <v>0</v>
      </c>
      <c r="LBX48" s="228">
        <v>0</v>
      </c>
      <c r="LBY48" s="228">
        <v>1</v>
      </c>
      <c r="LBZ48" s="228">
        <v>0</v>
      </c>
      <c r="LCA48" s="228">
        <v>0</v>
      </c>
      <c r="LCB48" s="228">
        <v>0</v>
      </c>
      <c r="LCC48" s="228">
        <v>0</v>
      </c>
      <c r="LCD48" s="228">
        <v>0</v>
      </c>
      <c r="LCE48" s="228">
        <v>0</v>
      </c>
      <c r="LCF48" s="228">
        <v>0</v>
      </c>
      <c r="LCG48" s="228">
        <v>0</v>
      </c>
      <c r="LCH48" s="228">
        <v>0</v>
      </c>
      <c r="LCI48" s="228">
        <v>0</v>
      </c>
      <c r="LCJ48" s="228">
        <v>0</v>
      </c>
      <c r="LCK48" s="228">
        <v>0</v>
      </c>
      <c r="LCL48" s="228">
        <v>0</v>
      </c>
      <c r="LCM48" s="228">
        <v>0</v>
      </c>
      <c r="LCN48" s="228">
        <v>0</v>
      </c>
      <c r="LCO48" s="228">
        <v>1</v>
      </c>
      <c r="LCP48" s="228">
        <v>0</v>
      </c>
      <c r="LCQ48" s="228">
        <v>0</v>
      </c>
      <c r="LCR48" s="228">
        <v>0</v>
      </c>
      <c r="LCS48" s="228">
        <v>0</v>
      </c>
      <c r="LCT48" s="228">
        <v>0</v>
      </c>
      <c r="LCU48" s="228">
        <v>0</v>
      </c>
      <c r="LCV48" s="228">
        <v>0</v>
      </c>
      <c r="LCW48" s="228">
        <v>0</v>
      </c>
      <c r="LCX48" s="228">
        <v>0</v>
      </c>
      <c r="LCY48" s="228">
        <v>0</v>
      </c>
      <c r="LCZ48" s="228">
        <v>0</v>
      </c>
      <c r="LDA48" s="228">
        <v>0</v>
      </c>
      <c r="LDB48" s="228">
        <v>0</v>
      </c>
      <c r="LDC48" s="228">
        <v>0</v>
      </c>
      <c r="LDD48" s="228">
        <v>0</v>
      </c>
      <c r="LDE48" s="228">
        <v>1</v>
      </c>
      <c r="LDF48" s="228">
        <v>0</v>
      </c>
      <c r="LDG48" s="228">
        <v>0</v>
      </c>
      <c r="LDH48" s="228">
        <v>0</v>
      </c>
      <c r="LDI48" s="228">
        <v>0</v>
      </c>
      <c r="LDJ48" s="228">
        <v>0</v>
      </c>
      <c r="LDK48" s="228">
        <v>0</v>
      </c>
      <c r="LDL48" s="228">
        <v>0</v>
      </c>
      <c r="LDM48" s="228">
        <v>0</v>
      </c>
      <c r="LDN48" s="228">
        <v>0</v>
      </c>
      <c r="LDO48" s="228">
        <v>0</v>
      </c>
      <c r="LDP48" s="228">
        <v>0</v>
      </c>
      <c r="LDQ48" s="228">
        <v>0</v>
      </c>
      <c r="LDR48" s="228">
        <v>0</v>
      </c>
      <c r="LDS48" s="228">
        <v>0</v>
      </c>
      <c r="LDT48" s="228">
        <v>0</v>
      </c>
      <c r="LDU48" s="228">
        <v>1</v>
      </c>
      <c r="LDV48" s="228">
        <v>0</v>
      </c>
      <c r="LDW48" s="228">
        <v>0</v>
      </c>
      <c r="LDX48" s="228">
        <v>0</v>
      </c>
      <c r="LDY48" s="228">
        <v>0</v>
      </c>
      <c r="LDZ48" s="228">
        <v>0</v>
      </c>
      <c r="LEA48" s="228">
        <v>0</v>
      </c>
      <c r="LEB48" s="228">
        <v>0</v>
      </c>
      <c r="LEC48" s="228">
        <v>0</v>
      </c>
      <c r="LED48" s="228">
        <v>0</v>
      </c>
      <c r="LEE48" s="228">
        <v>0</v>
      </c>
      <c r="LEF48" s="228">
        <v>0</v>
      </c>
      <c r="LEG48" s="228">
        <v>0</v>
      </c>
      <c r="LEH48" s="228">
        <v>0</v>
      </c>
      <c r="LEI48" s="228">
        <v>0</v>
      </c>
      <c r="LEJ48" s="228">
        <v>0</v>
      </c>
      <c r="LEK48" s="228">
        <v>1</v>
      </c>
      <c r="LEL48" s="228">
        <v>0</v>
      </c>
      <c r="LEM48" s="228">
        <v>0</v>
      </c>
      <c r="LEN48" s="228">
        <v>0</v>
      </c>
      <c r="LEO48" s="228">
        <v>0</v>
      </c>
      <c r="LEP48" s="228">
        <v>0</v>
      </c>
      <c r="LEQ48" s="228">
        <v>0</v>
      </c>
      <c r="LER48" s="228">
        <v>0</v>
      </c>
      <c r="LES48" s="228">
        <v>0</v>
      </c>
      <c r="LET48" s="228">
        <v>0</v>
      </c>
      <c r="LEU48" s="228">
        <v>0</v>
      </c>
      <c r="LEV48" s="228">
        <v>0</v>
      </c>
      <c r="LEW48" s="228">
        <v>0</v>
      </c>
      <c r="LEX48" s="228">
        <v>0</v>
      </c>
      <c r="LEY48" s="228">
        <v>0</v>
      </c>
      <c r="LEZ48" s="228">
        <v>0</v>
      </c>
      <c r="LFA48" s="228">
        <v>1</v>
      </c>
      <c r="LFB48" s="228">
        <v>0</v>
      </c>
      <c r="LFC48" s="228">
        <v>0</v>
      </c>
      <c r="LFD48" s="228">
        <v>0</v>
      </c>
      <c r="LFE48" s="228">
        <v>0</v>
      </c>
      <c r="LFF48" s="228">
        <v>0</v>
      </c>
      <c r="LFG48" s="228">
        <v>0</v>
      </c>
      <c r="LFH48" s="228">
        <v>0</v>
      </c>
      <c r="LFI48" s="228">
        <v>0</v>
      </c>
      <c r="LFJ48" s="228">
        <v>0</v>
      </c>
      <c r="LFK48" s="228">
        <v>0</v>
      </c>
      <c r="LFL48" s="228">
        <v>0</v>
      </c>
      <c r="LFM48" s="228">
        <v>0</v>
      </c>
      <c r="LFN48" s="228">
        <v>0</v>
      </c>
      <c r="LFO48" s="228">
        <v>0</v>
      </c>
      <c r="LFP48" s="228">
        <v>0</v>
      </c>
      <c r="LFQ48" s="228">
        <v>1</v>
      </c>
      <c r="LFR48" s="228">
        <v>0</v>
      </c>
      <c r="LFS48" s="228">
        <v>0</v>
      </c>
      <c r="LFT48" s="228">
        <v>0</v>
      </c>
      <c r="LFU48" s="228">
        <v>0</v>
      </c>
      <c r="LFV48" s="228">
        <v>0</v>
      </c>
      <c r="LFW48" s="228">
        <v>0</v>
      </c>
      <c r="LFX48" s="228">
        <v>0</v>
      </c>
      <c r="LFY48" s="228">
        <v>0</v>
      </c>
      <c r="LFZ48" s="228">
        <v>0</v>
      </c>
      <c r="LGA48" s="228">
        <v>0</v>
      </c>
      <c r="LGB48" s="228">
        <v>0</v>
      </c>
      <c r="LGC48" s="228">
        <v>0</v>
      </c>
      <c r="LGD48" s="228">
        <v>0</v>
      </c>
      <c r="LGE48" s="228">
        <v>0</v>
      </c>
      <c r="LGF48" s="228">
        <v>0</v>
      </c>
      <c r="LGG48" s="228">
        <v>1</v>
      </c>
      <c r="LGH48" s="228">
        <v>0</v>
      </c>
      <c r="LGI48" s="228">
        <v>0</v>
      </c>
      <c r="LGJ48" s="228">
        <v>0</v>
      </c>
      <c r="LGK48" s="228">
        <v>0</v>
      </c>
      <c r="LGL48" s="228">
        <v>0</v>
      </c>
      <c r="LGM48" s="228">
        <v>0</v>
      </c>
      <c r="LGN48" s="228">
        <v>0</v>
      </c>
      <c r="LGO48" s="228">
        <v>0</v>
      </c>
      <c r="LGP48" s="228">
        <v>0</v>
      </c>
      <c r="LGQ48" s="228">
        <v>0</v>
      </c>
      <c r="LGR48" s="228">
        <v>0</v>
      </c>
      <c r="LGS48" s="228">
        <v>0</v>
      </c>
      <c r="LGT48" s="228">
        <v>0</v>
      </c>
      <c r="LGU48" s="228">
        <v>0</v>
      </c>
      <c r="LGV48" s="228">
        <v>0</v>
      </c>
      <c r="LGW48" s="228">
        <v>1</v>
      </c>
      <c r="LGX48" s="228">
        <v>0</v>
      </c>
      <c r="LGY48" s="228">
        <v>0</v>
      </c>
      <c r="LGZ48" s="228">
        <v>0</v>
      </c>
      <c r="LHA48" s="228">
        <v>0</v>
      </c>
      <c r="LHB48" s="228">
        <v>0</v>
      </c>
      <c r="LHC48" s="228">
        <v>0</v>
      </c>
      <c r="LHD48" s="228">
        <v>0</v>
      </c>
      <c r="LHE48" s="228">
        <v>0</v>
      </c>
      <c r="LHF48" s="228">
        <v>0</v>
      </c>
      <c r="LHG48" s="228">
        <v>0</v>
      </c>
      <c r="LHH48" s="228">
        <v>0</v>
      </c>
      <c r="LHI48" s="228">
        <v>0</v>
      </c>
      <c r="LHJ48" s="228">
        <v>0</v>
      </c>
      <c r="LHK48" s="228">
        <v>0</v>
      </c>
      <c r="LHL48" s="228">
        <v>0</v>
      </c>
      <c r="LHM48" s="228">
        <v>1</v>
      </c>
      <c r="LHN48" s="228">
        <v>0</v>
      </c>
      <c r="LHO48" s="228">
        <v>0</v>
      </c>
      <c r="LHP48" s="228">
        <v>0</v>
      </c>
      <c r="LHQ48" s="228">
        <v>0</v>
      </c>
      <c r="LHR48" s="228">
        <v>0</v>
      </c>
      <c r="LHS48" s="228">
        <v>0</v>
      </c>
      <c r="LHT48" s="228">
        <v>0</v>
      </c>
      <c r="LHU48" s="228">
        <v>0</v>
      </c>
      <c r="LHV48" s="228">
        <v>0</v>
      </c>
      <c r="LHW48" s="228">
        <v>0</v>
      </c>
      <c r="LHX48" s="228">
        <v>0</v>
      </c>
      <c r="LHY48" s="228">
        <v>0</v>
      </c>
      <c r="LHZ48" s="228">
        <v>0</v>
      </c>
      <c r="LIA48" s="228">
        <v>0</v>
      </c>
      <c r="LIB48" s="228">
        <v>0</v>
      </c>
      <c r="LIC48" s="228">
        <v>1</v>
      </c>
      <c r="LID48" s="228">
        <v>0</v>
      </c>
      <c r="LIE48" s="228">
        <v>0</v>
      </c>
      <c r="LIF48" s="228">
        <v>0</v>
      </c>
      <c r="LIG48" s="228">
        <v>0</v>
      </c>
      <c r="LIH48" s="228">
        <v>0</v>
      </c>
      <c r="LII48" s="228">
        <v>0</v>
      </c>
      <c r="LIJ48" s="228">
        <v>0</v>
      </c>
      <c r="LIK48" s="228">
        <v>0</v>
      </c>
      <c r="LIL48" s="228">
        <v>0</v>
      </c>
      <c r="LIM48" s="228">
        <v>0</v>
      </c>
      <c r="LIN48" s="228">
        <v>0</v>
      </c>
      <c r="LIO48" s="228">
        <v>0</v>
      </c>
      <c r="LIP48" s="228">
        <v>0</v>
      </c>
      <c r="LIQ48" s="228">
        <v>0</v>
      </c>
      <c r="LIR48" s="228">
        <v>0</v>
      </c>
      <c r="LIS48" s="228">
        <v>1</v>
      </c>
      <c r="LIT48" s="228">
        <v>0</v>
      </c>
      <c r="LIU48" s="228">
        <v>0</v>
      </c>
      <c r="LIV48" s="228">
        <v>0</v>
      </c>
      <c r="LIW48" s="228">
        <v>0</v>
      </c>
      <c r="LIX48" s="228">
        <v>0</v>
      </c>
      <c r="LIY48" s="228">
        <v>0</v>
      </c>
      <c r="LIZ48" s="228">
        <v>0</v>
      </c>
      <c r="LJA48" s="228">
        <v>0</v>
      </c>
      <c r="LJB48" s="228">
        <v>0</v>
      </c>
      <c r="LJC48" s="228">
        <v>0</v>
      </c>
      <c r="LJD48" s="228">
        <v>0</v>
      </c>
      <c r="LJE48" s="228">
        <v>0</v>
      </c>
      <c r="LJF48" s="228">
        <v>0</v>
      </c>
      <c r="LJG48" s="228">
        <v>0</v>
      </c>
      <c r="LJH48" s="228">
        <v>0</v>
      </c>
      <c r="LJI48" s="228">
        <v>1</v>
      </c>
      <c r="LJJ48" s="228">
        <v>0</v>
      </c>
      <c r="LJK48" s="228">
        <v>0</v>
      </c>
      <c r="LJL48" s="228">
        <v>0</v>
      </c>
      <c r="LJM48" s="228">
        <v>0</v>
      </c>
      <c r="LJN48" s="228">
        <v>0</v>
      </c>
      <c r="LJO48" s="228">
        <v>0</v>
      </c>
      <c r="LJP48" s="228">
        <v>0</v>
      </c>
      <c r="LJQ48" s="228">
        <v>0</v>
      </c>
      <c r="LJR48" s="228">
        <v>0</v>
      </c>
      <c r="LJS48" s="228">
        <v>0</v>
      </c>
      <c r="LJT48" s="228">
        <v>0</v>
      </c>
      <c r="LJU48" s="228">
        <v>0</v>
      </c>
      <c r="LJV48" s="228">
        <v>0</v>
      </c>
      <c r="LJW48" s="228">
        <v>0</v>
      </c>
      <c r="LJX48" s="228">
        <v>0</v>
      </c>
      <c r="LJY48" s="228">
        <v>1</v>
      </c>
      <c r="LJZ48" s="228">
        <v>0</v>
      </c>
      <c r="LKA48" s="228">
        <v>0</v>
      </c>
      <c r="LKB48" s="228">
        <v>0</v>
      </c>
      <c r="LKC48" s="228">
        <v>0</v>
      </c>
      <c r="LKD48" s="228">
        <v>0</v>
      </c>
      <c r="LKE48" s="228">
        <v>0</v>
      </c>
      <c r="LKF48" s="228">
        <v>0</v>
      </c>
      <c r="LKG48" s="228">
        <v>0</v>
      </c>
      <c r="LKH48" s="228">
        <v>0</v>
      </c>
      <c r="LKI48" s="228">
        <v>0</v>
      </c>
      <c r="LKJ48" s="228">
        <v>0</v>
      </c>
      <c r="LKK48" s="228">
        <v>0</v>
      </c>
      <c r="LKL48" s="228">
        <v>0</v>
      </c>
      <c r="LKM48" s="228">
        <v>0</v>
      </c>
      <c r="LKN48" s="228">
        <v>0</v>
      </c>
      <c r="LKO48" s="228">
        <v>1</v>
      </c>
      <c r="LKP48" s="228">
        <v>0</v>
      </c>
      <c r="LKQ48" s="228">
        <v>0</v>
      </c>
      <c r="LKR48" s="228">
        <v>0</v>
      </c>
      <c r="LKS48" s="228">
        <v>0</v>
      </c>
      <c r="LKT48" s="228">
        <v>0</v>
      </c>
      <c r="LKU48" s="228">
        <v>0</v>
      </c>
      <c r="LKV48" s="228">
        <v>0</v>
      </c>
      <c r="LKW48" s="228">
        <v>0</v>
      </c>
      <c r="LKX48" s="228">
        <v>0</v>
      </c>
      <c r="LKY48" s="228">
        <v>0</v>
      </c>
      <c r="LKZ48" s="228">
        <v>0</v>
      </c>
      <c r="LLA48" s="228">
        <v>0</v>
      </c>
      <c r="LLB48" s="228">
        <v>0</v>
      </c>
      <c r="LLC48" s="228">
        <v>0</v>
      </c>
      <c r="LLD48" s="228">
        <v>0</v>
      </c>
      <c r="LLE48" s="228">
        <v>1</v>
      </c>
      <c r="LLF48" s="228">
        <v>0</v>
      </c>
      <c r="LLG48" s="228">
        <v>0</v>
      </c>
      <c r="LLH48" s="228">
        <v>0</v>
      </c>
      <c r="LLI48" s="228">
        <v>0</v>
      </c>
      <c r="LLJ48" s="228">
        <v>0</v>
      </c>
      <c r="LLK48" s="228">
        <v>0</v>
      </c>
      <c r="LLL48" s="228">
        <v>0</v>
      </c>
      <c r="LLM48" s="228">
        <v>0</v>
      </c>
      <c r="LLN48" s="228">
        <v>0</v>
      </c>
      <c r="LLO48" s="228">
        <v>0</v>
      </c>
      <c r="LLP48" s="228">
        <v>0</v>
      </c>
      <c r="LLQ48" s="228">
        <v>0</v>
      </c>
      <c r="LLR48" s="228">
        <v>0</v>
      </c>
      <c r="LLS48" s="228">
        <v>0</v>
      </c>
      <c r="LLT48" s="228">
        <v>0</v>
      </c>
      <c r="LLU48" s="228">
        <v>1</v>
      </c>
      <c r="LLV48" s="228">
        <v>0</v>
      </c>
      <c r="LLW48" s="228">
        <v>0</v>
      </c>
      <c r="LLX48" s="228">
        <v>0</v>
      </c>
      <c r="LLY48" s="228">
        <v>0</v>
      </c>
      <c r="LLZ48" s="228">
        <v>0</v>
      </c>
      <c r="LMA48" s="228">
        <v>0</v>
      </c>
      <c r="LMB48" s="228">
        <v>0</v>
      </c>
      <c r="LMC48" s="228">
        <v>0</v>
      </c>
      <c r="LMD48" s="228">
        <v>0</v>
      </c>
      <c r="LME48" s="228">
        <v>0</v>
      </c>
      <c r="LMF48" s="228">
        <v>0</v>
      </c>
      <c r="LMG48" s="228">
        <v>0</v>
      </c>
      <c r="LMH48" s="228">
        <v>0</v>
      </c>
      <c r="LMI48" s="228">
        <v>0</v>
      </c>
      <c r="LMJ48" s="228">
        <v>0</v>
      </c>
      <c r="LMK48" s="228">
        <v>1</v>
      </c>
      <c r="LML48" s="228">
        <v>0</v>
      </c>
      <c r="LMM48" s="228">
        <v>0</v>
      </c>
      <c r="LMN48" s="228">
        <v>0</v>
      </c>
      <c r="LMO48" s="228">
        <v>0</v>
      </c>
      <c r="LMP48" s="228">
        <v>0</v>
      </c>
      <c r="LMQ48" s="228">
        <v>0</v>
      </c>
      <c r="LMR48" s="228">
        <v>0</v>
      </c>
      <c r="LMS48" s="228">
        <v>0</v>
      </c>
      <c r="LMT48" s="228">
        <v>0</v>
      </c>
      <c r="LMU48" s="228">
        <v>0</v>
      </c>
      <c r="LMV48" s="228">
        <v>0</v>
      </c>
      <c r="LMW48" s="228">
        <v>0</v>
      </c>
      <c r="LMX48" s="228">
        <v>0</v>
      </c>
      <c r="LMY48" s="228">
        <v>0</v>
      </c>
      <c r="LMZ48" s="228">
        <v>0</v>
      </c>
      <c r="LNA48" s="228">
        <v>1</v>
      </c>
      <c r="LNB48" s="228">
        <v>0</v>
      </c>
      <c r="LNC48" s="228">
        <v>0</v>
      </c>
      <c r="LND48" s="228">
        <v>0</v>
      </c>
      <c r="LNE48" s="228">
        <v>0</v>
      </c>
      <c r="LNF48" s="228">
        <v>0</v>
      </c>
      <c r="LNG48" s="228">
        <v>0</v>
      </c>
      <c r="LNH48" s="228">
        <v>0</v>
      </c>
      <c r="LNI48" s="228">
        <v>0</v>
      </c>
      <c r="LNJ48" s="228">
        <v>0</v>
      </c>
      <c r="LNK48" s="228">
        <v>0</v>
      </c>
      <c r="LNL48" s="228">
        <v>0</v>
      </c>
      <c r="LNM48" s="228">
        <v>0</v>
      </c>
      <c r="LNN48" s="228">
        <v>0</v>
      </c>
      <c r="LNO48" s="228">
        <v>0</v>
      </c>
      <c r="LNP48" s="228">
        <v>0</v>
      </c>
      <c r="LNQ48" s="228">
        <v>1</v>
      </c>
      <c r="LNR48" s="228">
        <v>0</v>
      </c>
      <c r="LNS48" s="228">
        <v>0</v>
      </c>
      <c r="LNT48" s="228">
        <v>0</v>
      </c>
      <c r="LNU48" s="228">
        <v>0</v>
      </c>
      <c r="LNV48" s="228">
        <v>0</v>
      </c>
      <c r="LNW48" s="228">
        <v>0</v>
      </c>
      <c r="LNX48" s="228">
        <v>0</v>
      </c>
      <c r="LNY48" s="228">
        <v>0</v>
      </c>
      <c r="LNZ48" s="228">
        <v>0</v>
      </c>
      <c r="LOA48" s="228">
        <v>0</v>
      </c>
      <c r="LOB48" s="228">
        <v>0</v>
      </c>
      <c r="LOC48" s="228">
        <v>0</v>
      </c>
      <c r="LOD48" s="228">
        <v>0</v>
      </c>
      <c r="LOE48" s="228">
        <v>0</v>
      </c>
      <c r="LOF48" s="228">
        <v>0</v>
      </c>
      <c r="LOG48" s="228">
        <v>1</v>
      </c>
      <c r="LOH48" s="228">
        <v>0</v>
      </c>
      <c r="LOI48" s="228">
        <v>0</v>
      </c>
      <c r="LOJ48" s="228">
        <v>0</v>
      </c>
      <c r="LOK48" s="228">
        <v>0</v>
      </c>
      <c r="LOL48" s="228">
        <v>0</v>
      </c>
      <c r="LOM48" s="228">
        <v>0</v>
      </c>
      <c r="LON48" s="228">
        <v>0</v>
      </c>
      <c r="LOO48" s="228">
        <v>0</v>
      </c>
      <c r="LOP48" s="228">
        <v>0</v>
      </c>
      <c r="LOQ48" s="228">
        <v>0</v>
      </c>
      <c r="LOR48" s="228">
        <v>0</v>
      </c>
      <c r="LOS48" s="228">
        <v>0</v>
      </c>
      <c r="LOT48" s="228">
        <v>0</v>
      </c>
      <c r="LOU48" s="228">
        <v>0</v>
      </c>
      <c r="LOV48" s="228">
        <v>0</v>
      </c>
      <c r="LOW48" s="228">
        <v>1</v>
      </c>
      <c r="LOX48" s="228">
        <v>0</v>
      </c>
      <c r="LOY48" s="228">
        <v>0</v>
      </c>
      <c r="LOZ48" s="228">
        <v>0</v>
      </c>
      <c r="LPA48" s="228">
        <v>0</v>
      </c>
      <c r="LPB48" s="228">
        <v>0</v>
      </c>
      <c r="LPC48" s="228">
        <v>0</v>
      </c>
      <c r="LPD48" s="228">
        <v>0</v>
      </c>
      <c r="LPE48" s="228">
        <v>0</v>
      </c>
      <c r="LPF48" s="228">
        <v>0</v>
      </c>
      <c r="LPG48" s="228">
        <v>0</v>
      </c>
      <c r="LPH48" s="228">
        <v>0</v>
      </c>
      <c r="LPI48" s="228">
        <v>0</v>
      </c>
      <c r="LPJ48" s="228">
        <v>0</v>
      </c>
      <c r="LPK48" s="228">
        <v>0</v>
      </c>
      <c r="LPL48" s="228">
        <v>0</v>
      </c>
      <c r="LPM48" s="228">
        <v>1</v>
      </c>
      <c r="LPN48" s="228">
        <v>0</v>
      </c>
      <c r="LPO48" s="228">
        <v>0</v>
      </c>
      <c r="LPP48" s="228">
        <v>0</v>
      </c>
      <c r="LPQ48" s="228">
        <v>0</v>
      </c>
      <c r="LPR48" s="228">
        <v>0</v>
      </c>
      <c r="LPS48" s="228">
        <v>0</v>
      </c>
      <c r="LPT48" s="228">
        <v>0</v>
      </c>
      <c r="LPU48" s="228">
        <v>0</v>
      </c>
      <c r="LPV48" s="228">
        <v>0</v>
      </c>
      <c r="LPW48" s="228">
        <v>0</v>
      </c>
      <c r="LPX48" s="228">
        <v>0</v>
      </c>
      <c r="LPY48" s="228">
        <v>0</v>
      </c>
      <c r="LPZ48" s="228">
        <v>0</v>
      </c>
      <c r="LQA48" s="228">
        <v>0</v>
      </c>
      <c r="LQB48" s="228">
        <v>0</v>
      </c>
      <c r="LQC48" s="228">
        <v>1</v>
      </c>
      <c r="LQD48" s="228">
        <v>0</v>
      </c>
      <c r="LQE48" s="228">
        <v>0</v>
      </c>
      <c r="LQF48" s="228">
        <v>0</v>
      </c>
      <c r="LQG48" s="228">
        <v>0</v>
      </c>
      <c r="LQH48" s="228">
        <v>0</v>
      </c>
      <c r="LQI48" s="228">
        <v>0</v>
      </c>
      <c r="LQJ48" s="228">
        <v>0</v>
      </c>
      <c r="LQK48" s="228">
        <v>0</v>
      </c>
      <c r="LQL48" s="228">
        <v>0</v>
      </c>
      <c r="LQM48" s="228">
        <v>0</v>
      </c>
      <c r="LQN48" s="228">
        <v>0</v>
      </c>
      <c r="LQO48" s="228">
        <v>0</v>
      </c>
      <c r="LQP48" s="228">
        <v>0</v>
      </c>
      <c r="LQQ48" s="228">
        <v>0</v>
      </c>
      <c r="LQR48" s="228">
        <v>0</v>
      </c>
      <c r="LQS48" s="228">
        <v>1</v>
      </c>
      <c r="LQT48" s="228">
        <v>0</v>
      </c>
      <c r="LQU48" s="228">
        <v>0</v>
      </c>
      <c r="LQV48" s="228">
        <v>0</v>
      </c>
      <c r="LQW48" s="228">
        <v>0</v>
      </c>
      <c r="LQX48" s="228">
        <v>0</v>
      </c>
      <c r="LQY48" s="228">
        <v>0</v>
      </c>
      <c r="LQZ48" s="228">
        <v>0</v>
      </c>
      <c r="LRA48" s="228">
        <v>0</v>
      </c>
      <c r="LRB48" s="228">
        <v>0</v>
      </c>
      <c r="LRC48" s="228">
        <v>0</v>
      </c>
      <c r="LRD48" s="228">
        <v>0</v>
      </c>
      <c r="LRE48" s="228">
        <v>0</v>
      </c>
      <c r="LRF48" s="228">
        <v>0</v>
      </c>
      <c r="LRG48" s="228">
        <v>0</v>
      </c>
      <c r="LRH48" s="228">
        <v>0</v>
      </c>
      <c r="LRI48" s="228">
        <v>1</v>
      </c>
      <c r="LRJ48" s="228">
        <v>0</v>
      </c>
      <c r="LRK48" s="228">
        <v>0</v>
      </c>
      <c r="LRL48" s="228">
        <v>0</v>
      </c>
      <c r="LRM48" s="228">
        <v>0</v>
      </c>
      <c r="LRN48" s="228">
        <v>0</v>
      </c>
      <c r="LRO48" s="228">
        <v>0</v>
      </c>
      <c r="LRP48" s="228">
        <v>0</v>
      </c>
      <c r="LRQ48" s="228">
        <v>0</v>
      </c>
      <c r="LRR48" s="228">
        <v>0</v>
      </c>
      <c r="LRS48" s="228">
        <v>0</v>
      </c>
      <c r="LRT48" s="228">
        <v>0</v>
      </c>
      <c r="LRU48" s="228">
        <v>0</v>
      </c>
      <c r="LRV48" s="228">
        <v>0</v>
      </c>
      <c r="LRW48" s="228">
        <v>0</v>
      </c>
      <c r="LRX48" s="228">
        <v>0</v>
      </c>
      <c r="LRY48" s="228">
        <v>1</v>
      </c>
      <c r="LRZ48" s="228">
        <v>0</v>
      </c>
      <c r="LSA48" s="228">
        <v>0</v>
      </c>
      <c r="LSB48" s="228">
        <v>0</v>
      </c>
      <c r="LSC48" s="228">
        <v>0</v>
      </c>
      <c r="LSD48" s="228">
        <v>0</v>
      </c>
      <c r="LSE48" s="228">
        <v>0</v>
      </c>
      <c r="LSF48" s="228">
        <v>0</v>
      </c>
      <c r="LSG48" s="228">
        <v>0</v>
      </c>
      <c r="LSH48" s="228">
        <v>0</v>
      </c>
      <c r="LSI48" s="228">
        <v>0</v>
      </c>
      <c r="LSJ48" s="228">
        <v>0</v>
      </c>
      <c r="LSK48" s="228">
        <v>0</v>
      </c>
      <c r="LSL48" s="228">
        <v>0</v>
      </c>
      <c r="LSM48" s="228">
        <v>0</v>
      </c>
      <c r="LSN48" s="228">
        <v>0</v>
      </c>
      <c r="LSO48" s="228">
        <v>1</v>
      </c>
      <c r="LSP48" s="228">
        <v>0</v>
      </c>
      <c r="LSQ48" s="228">
        <v>0</v>
      </c>
      <c r="LSR48" s="228">
        <v>0</v>
      </c>
      <c r="LSS48" s="228">
        <v>0</v>
      </c>
      <c r="LST48" s="228">
        <v>0</v>
      </c>
      <c r="LSU48" s="228">
        <v>0</v>
      </c>
      <c r="LSV48" s="228">
        <v>0</v>
      </c>
      <c r="LSW48" s="228">
        <v>0</v>
      </c>
      <c r="LSX48" s="228">
        <v>0</v>
      </c>
      <c r="LSY48" s="228">
        <v>0</v>
      </c>
      <c r="LSZ48" s="228">
        <v>0</v>
      </c>
      <c r="LTA48" s="228">
        <v>0</v>
      </c>
      <c r="LTB48" s="228">
        <v>0</v>
      </c>
      <c r="LTC48" s="228">
        <v>0</v>
      </c>
      <c r="LTD48" s="228">
        <v>0</v>
      </c>
      <c r="LTE48" s="228">
        <v>1</v>
      </c>
      <c r="LTF48" s="228">
        <v>0</v>
      </c>
      <c r="LTG48" s="228">
        <v>0</v>
      </c>
      <c r="LTH48" s="228">
        <v>0</v>
      </c>
      <c r="LTI48" s="228">
        <v>0</v>
      </c>
      <c r="LTJ48" s="228">
        <v>0</v>
      </c>
      <c r="LTK48" s="228">
        <v>0</v>
      </c>
      <c r="LTL48" s="228">
        <v>0</v>
      </c>
      <c r="LTM48" s="228">
        <v>0</v>
      </c>
      <c r="LTN48" s="228">
        <v>0</v>
      </c>
      <c r="LTO48" s="228">
        <v>0</v>
      </c>
      <c r="LTP48" s="228">
        <v>0</v>
      </c>
      <c r="LTQ48" s="228">
        <v>0</v>
      </c>
      <c r="LTR48" s="228">
        <v>0</v>
      </c>
      <c r="LTS48" s="228">
        <v>0</v>
      </c>
      <c r="LTT48" s="228">
        <v>0</v>
      </c>
      <c r="LTU48" s="228">
        <v>1</v>
      </c>
      <c r="LTV48" s="228">
        <v>0</v>
      </c>
      <c r="LTW48" s="228">
        <v>0</v>
      </c>
      <c r="LTX48" s="228">
        <v>0</v>
      </c>
      <c r="LTY48" s="228">
        <v>0</v>
      </c>
      <c r="LTZ48" s="228">
        <v>0</v>
      </c>
      <c r="LUA48" s="228">
        <v>0</v>
      </c>
      <c r="LUB48" s="228">
        <v>0</v>
      </c>
      <c r="LUC48" s="228">
        <v>0</v>
      </c>
      <c r="LUD48" s="228">
        <v>0</v>
      </c>
      <c r="LUE48" s="228">
        <v>0</v>
      </c>
      <c r="LUF48" s="228">
        <v>0</v>
      </c>
      <c r="LUG48" s="228">
        <v>0</v>
      </c>
      <c r="LUH48" s="228">
        <v>0</v>
      </c>
      <c r="LUI48" s="228">
        <v>0</v>
      </c>
      <c r="LUJ48" s="228">
        <v>0</v>
      </c>
      <c r="LUK48" s="228">
        <v>1</v>
      </c>
      <c r="LUL48" s="228">
        <v>0</v>
      </c>
      <c r="LUM48" s="228">
        <v>0</v>
      </c>
      <c r="LUN48" s="228">
        <v>0</v>
      </c>
      <c r="LUO48" s="228">
        <v>0</v>
      </c>
      <c r="LUP48" s="228">
        <v>0</v>
      </c>
      <c r="LUQ48" s="228">
        <v>0</v>
      </c>
      <c r="LUR48" s="228">
        <v>0</v>
      </c>
      <c r="LUS48" s="228">
        <v>0</v>
      </c>
      <c r="LUT48" s="228">
        <v>0</v>
      </c>
      <c r="LUU48" s="228">
        <v>0</v>
      </c>
      <c r="LUV48" s="228">
        <v>0</v>
      </c>
      <c r="LUW48" s="228">
        <v>0</v>
      </c>
      <c r="LUX48" s="228">
        <v>0</v>
      </c>
      <c r="LUY48" s="228">
        <v>0</v>
      </c>
      <c r="LUZ48" s="228">
        <v>0</v>
      </c>
      <c r="LVA48" s="228">
        <v>1</v>
      </c>
      <c r="LVB48" s="228">
        <v>0</v>
      </c>
      <c r="LVC48" s="228">
        <v>0</v>
      </c>
      <c r="LVD48" s="228">
        <v>0</v>
      </c>
      <c r="LVE48" s="228">
        <v>0</v>
      </c>
      <c r="LVF48" s="228">
        <v>0</v>
      </c>
      <c r="LVG48" s="228">
        <v>0</v>
      </c>
      <c r="LVH48" s="228">
        <v>0</v>
      </c>
      <c r="LVI48" s="228">
        <v>0</v>
      </c>
      <c r="LVJ48" s="228">
        <v>0</v>
      </c>
      <c r="LVK48" s="228">
        <v>0</v>
      </c>
      <c r="LVL48" s="228">
        <v>0</v>
      </c>
      <c r="LVM48" s="228">
        <v>0</v>
      </c>
      <c r="LVN48" s="228">
        <v>0</v>
      </c>
      <c r="LVO48" s="228">
        <v>0</v>
      </c>
      <c r="LVP48" s="228">
        <v>0</v>
      </c>
      <c r="LVQ48" s="228">
        <v>1</v>
      </c>
      <c r="LVR48" s="228">
        <v>0</v>
      </c>
      <c r="LVS48" s="228">
        <v>0</v>
      </c>
      <c r="LVT48" s="228">
        <v>0</v>
      </c>
      <c r="LVU48" s="228">
        <v>0</v>
      </c>
      <c r="LVV48" s="228">
        <v>0</v>
      </c>
      <c r="LVW48" s="228">
        <v>0</v>
      </c>
      <c r="LVX48" s="228">
        <v>0</v>
      </c>
      <c r="LVY48" s="228">
        <v>0</v>
      </c>
      <c r="LVZ48" s="228">
        <v>0</v>
      </c>
      <c r="LWA48" s="228">
        <v>0</v>
      </c>
      <c r="LWB48" s="228">
        <v>0</v>
      </c>
      <c r="LWC48" s="228">
        <v>0</v>
      </c>
      <c r="LWD48" s="228">
        <v>0</v>
      </c>
      <c r="LWE48" s="228">
        <v>0</v>
      </c>
      <c r="LWF48" s="228">
        <v>0</v>
      </c>
      <c r="LWG48" s="228">
        <v>1</v>
      </c>
      <c r="LWH48" s="228">
        <v>0</v>
      </c>
      <c r="LWI48" s="228">
        <v>0</v>
      </c>
      <c r="LWJ48" s="228">
        <v>0</v>
      </c>
      <c r="LWK48" s="228">
        <v>0</v>
      </c>
      <c r="LWL48" s="228">
        <v>0</v>
      </c>
      <c r="LWM48" s="228">
        <v>0</v>
      </c>
      <c r="LWN48" s="228">
        <v>0</v>
      </c>
      <c r="LWO48" s="228">
        <v>0</v>
      </c>
      <c r="LWP48" s="228">
        <v>0</v>
      </c>
      <c r="LWQ48" s="228">
        <v>0</v>
      </c>
      <c r="LWR48" s="228">
        <v>0</v>
      </c>
      <c r="LWS48" s="228">
        <v>0</v>
      </c>
      <c r="LWT48" s="228">
        <v>0</v>
      </c>
      <c r="LWU48" s="228">
        <v>0</v>
      </c>
      <c r="LWV48" s="228">
        <v>0</v>
      </c>
      <c r="LWW48" s="228">
        <v>1</v>
      </c>
      <c r="LWX48" s="228">
        <v>0</v>
      </c>
      <c r="LWY48" s="228">
        <v>0</v>
      </c>
      <c r="LWZ48" s="228">
        <v>0</v>
      </c>
      <c r="LXA48" s="228">
        <v>0</v>
      </c>
      <c r="LXB48" s="228">
        <v>0</v>
      </c>
      <c r="LXC48" s="228">
        <v>0</v>
      </c>
      <c r="LXD48" s="228">
        <v>0</v>
      </c>
      <c r="LXE48" s="228">
        <v>0</v>
      </c>
      <c r="LXF48" s="228">
        <v>0</v>
      </c>
      <c r="LXG48" s="228">
        <v>0</v>
      </c>
      <c r="LXH48" s="228">
        <v>0</v>
      </c>
      <c r="LXI48" s="228">
        <v>0</v>
      </c>
      <c r="LXJ48" s="228">
        <v>0</v>
      </c>
      <c r="LXK48" s="228">
        <v>0</v>
      </c>
      <c r="LXL48" s="228">
        <v>0</v>
      </c>
      <c r="LXM48" s="228">
        <v>1</v>
      </c>
      <c r="LXN48" s="228">
        <v>0</v>
      </c>
      <c r="LXO48" s="228">
        <v>0</v>
      </c>
      <c r="LXP48" s="228">
        <v>0</v>
      </c>
      <c r="LXQ48" s="228">
        <v>0</v>
      </c>
      <c r="LXR48" s="228">
        <v>0</v>
      </c>
      <c r="LXS48" s="228">
        <v>0</v>
      </c>
      <c r="LXT48" s="228">
        <v>0</v>
      </c>
      <c r="LXU48" s="228">
        <v>0</v>
      </c>
      <c r="LXV48" s="228">
        <v>0</v>
      </c>
      <c r="LXW48" s="228">
        <v>0</v>
      </c>
      <c r="LXX48" s="228">
        <v>0</v>
      </c>
      <c r="LXY48" s="228">
        <v>0</v>
      </c>
      <c r="LXZ48" s="228">
        <v>0</v>
      </c>
      <c r="LYA48" s="228">
        <v>0</v>
      </c>
      <c r="LYB48" s="228">
        <v>0</v>
      </c>
      <c r="LYC48" s="228">
        <v>1</v>
      </c>
      <c r="LYD48" s="228">
        <v>0</v>
      </c>
      <c r="LYE48" s="228">
        <v>0</v>
      </c>
      <c r="LYF48" s="228">
        <v>0</v>
      </c>
      <c r="LYG48" s="228">
        <v>0</v>
      </c>
      <c r="LYH48" s="228">
        <v>0</v>
      </c>
      <c r="LYI48" s="228">
        <v>0</v>
      </c>
      <c r="LYJ48" s="228">
        <v>0</v>
      </c>
      <c r="LYK48" s="228">
        <v>0</v>
      </c>
      <c r="LYL48" s="228">
        <v>0</v>
      </c>
      <c r="LYM48" s="228">
        <v>0</v>
      </c>
      <c r="LYN48" s="228">
        <v>0</v>
      </c>
      <c r="LYO48" s="228">
        <v>0</v>
      </c>
      <c r="LYP48" s="228">
        <v>0</v>
      </c>
      <c r="LYQ48" s="228">
        <v>0</v>
      </c>
      <c r="LYR48" s="228">
        <v>0</v>
      </c>
      <c r="LYS48" s="228">
        <v>1</v>
      </c>
      <c r="LYT48" s="228">
        <v>0</v>
      </c>
      <c r="LYU48" s="228">
        <v>0</v>
      </c>
      <c r="LYV48" s="228">
        <v>0</v>
      </c>
      <c r="LYW48" s="228">
        <v>0</v>
      </c>
      <c r="LYX48" s="228">
        <v>0</v>
      </c>
      <c r="LYY48" s="228">
        <v>0</v>
      </c>
      <c r="LYZ48" s="228">
        <v>0</v>
      </c>
      <c r="LZA48" s="228">
        <v>0</v>
      </c>
      <c r="LZB48" s="228">
        <v>0</v>
      </c>
      <c r="LZC48" s="228">
        <v>0</v>
      </c>
      <c r="LZD48" s="228">
        <v>0</v>
      </c>
      <c r="LZE48" s="228">
        <v>0</v>
      </c>
      <c r="LZF48" s="228">
        <v>0</v>
      </c>
      <c r="LZG48" s="228">
        <v>0</v>
      </c>
      <c r="LZH48" s="228">
        <v>0</v>
      </c>
      <c r="LZI48" s="228">
        <v>1</v>
      </c>
      <c r="LZJ48" s="228">
        <v>0</v>
      </c>
      <c r="LZK48" s="228">
        <v>0</v>
      </c>
      <c r="LZL48" s="228">
        <v>0</v>
      </c>
      <c r="LZM48" s="228">
        <v>0</v>
      </c>
      <c r="LZN48" s="228">
        <v>0</v>
      </c>
      <c r="LZO48" s="228">
        <v>0</v>
      </c>
      <c r="LZP48" s="228">
        <v>0</v>
      </c>
      <c r="LZQ48" s="228">
        <v>0</v>
      </c>
      <c r="LZR48" s="228">
        <v>0</v>
      </c>
      <c r="LZS48" s="228">
        <v>0</v>
      </c>
      <c r="LZT48" s="228">
        <v>0</v>
      </c>
      <c r="LZU48" s="228">
        <v>0</v>
      </c>
      <c r="LZV48" s="228">
        <v>0</v>
      </c>
      <c r="LZW48" s="228">
        <v>0</v>
      </c>
      <c r="LZX48" s="228">
        <v>0</v>
      </c>
      <c r="LZY48" s="228">
        <v>1</v>
      </c>
      <c r="LZZ48" s="228">
        <v>0</v>
      </c>
      <c r="MAA48" s="228">
        <v>0</v>
      </c>
      <c r="MAB48" s="228">
        <v>0</v>
      </c>
      <c r="MAC48" s="228">
        <v>0</v>
      </c>
      <c r="MAD48" s="228">
        <v>0</v>
      </c>
      <c r="MAE48" s="228">
        <v>0</v>
      </c>
      <c r="MAF48" s="228">
        <v>0</v>
      </c>
      <c r="MAG48" s="228">
        <v>0</v>
      </c>
      <c r="MAH48" s="228">
        <v>0</v>
      </c>
      <c r="MAI48" s="228">
        <v>0</v>
      </c>
      <c r="MAJ48" s="228">
        <v>0</v>
      </c>
      <c r="MAK48" s="228">
        <v>0</v>
      </c>
      <c r="MAL48" s="228">
        <v>0</v>
      </c>
      <c r="MAM48" s="228">
        <v>0</v>
      </c>
      <c r="MAN48" s="228">
        <v>0</v>
      </c>
      <c r="MAO48" s="228">
        <v>1</v>
      </c>
      <c r="MAP48" s="228">
        <v>0</v>
      </c>
      <c r="MAQ48" s="228">
        <v>0</v>
      </c>
      <c r="MAR48" s="228">
        <v>0</v>
      </c>
      <c r="MAS48" s="228">
        <v>0</v>
      </c>
      <c r="MAT48" s="228">
        <v>0</v>
      </c>
      <c r="MAU48" s="228">
        <v>0</v>
      </c>
      <c r="MAV48" s="228">
        <v>0</v>
      </c>
      <c r="MAW48" s="228">
        <v>0</v>
      </c>
      <c r="MAX48" s="228">
        <v>0</v>
      </c>
      <c r="MAY48" s="228">
        <v>0</v>
      </c>
      <c r="MAZ48" s="228">
        <v>0</v>
      </c>
      <c r="MBA48" s="228">
        <v>0</v>
      </c>
      <c r="MBB48" s="228">
        <v>0</v>
      </c>
      <c r="MBC48" s="228">
        <v>0</v>
      </c>
      <c r="MBD48" s="228">
        <v>0</v>
      </c>
      <c r="MBE48" s="228">
        <v>1</v>
      </c>
      <c r="MBF48" s="228">
        <v>0</v>
      </c>
      <c r="MBG48" s="228">
        <v>0</v>
      </c>
      <c r="MBH48" s="228">
        <v>0</v>
      </c>
      <c r="MBI48" s="228">
        <v>0</v>
      </c>
      <c r="MBJ48" s="228">
        <v>0</v>
      </c>
      <c r="MBK48" s="228">
        <v>0</v>
      </c>
      <c r="MBL48" s="228">
        <v>0</v>
      </c>
      <c r="MBM48" s="228">
        <v>0</v>
      </c>
      <c r="MBN48" s="228">
        <v>0</v>
      </c>
      <c r="MBO48" s="228">
        <v>0</v>
      </c>
      <c r="MBP48" s="228">
        <v>0</v>
      </c>
      <c r="MBQ48" s="228">
        <v>0</v>
      </c>
      <c r="MBR48" s="228">
        <v>0</v>
      </c>
      <c r="MBS48" s="228">
        <v>0</v>
      </c>
      <c r="MBT48" s="228">
        <v>0</v>
      </c>
      <c r="MBU48" s="228">
        <v>1</v>
      </c>
      <c r="MBV48" s="228">
        <v>0</v>
      </c>
      <c r="MBW48" s="228">
        <v>0</v>
      </c>
      <c r="MBX48" s="228">
        <v>0</v>
      </c>
      <c r="MBY48" s="228">
        <v>0</v>
      </c>
      <c r="MBZ48" s="228">
        <v>0</v>
      </c>
      <c r="MCA48" s="228">
        <v>0</v>
      </c>
      <c r="MCB48" s="228">
        <v>0</v>
      </c>
      <c r="MCC48" s="228">
        <v>0</v>
      </c>
      <c r="MCD48" s="228">
        <v>0</v>
      </c>
      <c r="MCE48" s="228">
        <v>0</v>
      </c>
      <c r="MCF48" s="228">
        <v>0</v>
      </c>
      <c r="MCG48" s="228">
        <v>0</v>
      </c>
      <c r="MCH48" s="228">
        <v>0</v>
      </c>
      <c r="MCI48" s="228">
        <v>0</v>
      </c>
      <c r="MCJ48" s="228">
        <v>0</v>
      </c>
      <c r="MCK48" s="228">
        <v>1</v>
      </c>
      <c r="MCL48" s="228">
        <v>0</v>
      </c>
      <c r="MCM48" s="228">
        <v>0</v>
      </c>
      <c r="MCN48" s="228">
        <v>0</v>
      </c>
      <c r="MCO48" s="228">
        <v>0</v>
      </c>
      <c r="MCP48" s="228">
        <v>0</v>
      </c>
      <c r="MCQ48" s="228">
        <v>0</v>
      </c>
      <c r="MCR48" s="228">
        <v>0</v>
      </c>
      <c r="MCS48" s="228">
        <v>0</v>
      </c>
      <c r="MCT48" s="228">
        <v>0</v>
      </c>
      <c r="MCU48" s="228">
        <v>0</v>
      </c>
      <c r="MCV48" s="228">
        <v>0</v>
      </c>
      <c r="MCW48" s="228">
        <v>0</v>
      </c>
      <c r="MCX48" s="228">
        <v>0</v>
      </c>
      <c r="MCY48" s="228">
        <v>0</v>
      </c>
      <c r="MCZ48" s="228">
        <v>0</v>
      </c>
      <c r="MDA48" s="228">
        <v>1</v>
      </c>
      <c r="MDB48" s="228">
        <v>0</v>
      </c>
      <c r="MDC48" s="228">
        <v>0</v>
      </c>
      <c r="MDD48" s="228">
        <v>0</v>
      </c>
      <c r="MDE48" s="228">
        <v>0</v>
      </c>
      <c r="MDF48" s="228">
        <v>0</v>
      </c>
      <c r="MDG48" s="228">
        <v>0</v>
      </c>
      <c r="MDH48" s="228">
        <v>0</v>
      </c>
      <c r="MDI48" s="228">
        <v>0</v>
      </c>
      <c r="MDJ48" s="228">
        <v>0</v>
      </c>
      <c r="MDK48" s="228">
        <v>0</v>
      </c>
      <c r="MDL48" s="228">
        <v>0</v>
      </c>
      <c r="MDM48" s="228">
        <v>0</v>
      </c>
      <c r="MDN48" s="228">
        <v>0</v>
      </c>
      <c r="MDO48" s="228">
        <v>0</v>
      </c>
      <c r="MDP48" s="228">
        <v>0</v>
      </c>
      <c r="MDQ48" s="228">
        <v>1</v>
      </c>
      <c r="MDR48" s="228">
        <v>0</v>
      </c>
      <c r="MDS48" s="228">
        <v>0</v>
      </c>
      <c r="MDT48" s="228">
        <v>0</v>
      </c>
      <c r="MDU48" s="228">
        <v>0</v>
      </c>
      <c r="MDV48" s="228">
        <v>0</v>
      </c>
      <c r="MDW48" s="228">
        <v>0</v>
      </c>
      <c r="MDX48" s="228">
        <v>0</v>
      </c>
      <c r="MDY48" s="228">
        <v>0</v>
      </c>
      <c r="MDZ48" s="228">
        <v>0</v>
      </c>
      <c r="MEA48" s="228">
        <v>0</v>
      </c>
      <c r="MEB48" s="228">
        <v>0</v>
      </c>
      <c r="MEC48" s="228">
        <v>0</v>
      </c>
      <c r="MED48" s="228">
        <v>0</v>
      </c>
      <c r="MEE48" s="228">
        <v>0</v>
      </c>
      <c r="MEF48" s="228">
        <v>0</v>
      </c>
      <c r="MEG48" s="228">
        <v>1</v>
      </c>
      <c r="MEH48" s="228">
        <v>0</v>
      </c>
      <c r="MEI48" s="228">
        <v>0</v>
      </c>
      <c r="MEJ48" s="228">
        <v>0</v>
      </c>
      <c r="MEK48" s="228">
        <v>0</v>
      </c>
      <c r="MEL48" s="228">
        <v>0</v>
      </c>
      <c r="MEM48" s="228">
        <v>0</v>
      </c>
      <c r="MEN48" s="228">
        <v>0</v>
      </c>
      <c r="MEO48" s="228">
        <v>0</v>
      </c>
      <c r="MEP48" s="228">
        <v>0</v>
      </c>
      <c r="MEQ48" s="228">
        <v>0</v>
      </c>
      <c r="MER48" s="228">
        <v>0</v>
      </c>
      <c r="MES48" s="228">
        <v>0</v>
      </c>
      <c r="MET48" s="228">
        <v>0</v>
      </c>
      <c r="MEU48" s="228">
        <v>0</v>
      </c>
      <c r="MEV48" s="228">
        <v>0</v>
      </c>
      <c r="MEW48" s="228">
        <v>1</v>
      </c>
      <c r="MEX48" s="228">
        <v>0</v>
      </c>
      <c r="MEY48" s="228">
        <v>0</v>
      </c>
      <c r="MEZ48" s="228">
        <v>0</v>
      </c>
      <c r="MFA48" s="228">
        <v>0</v>
      </c>
      <c r="MFB48" s="228">
        <v>0</v>
      </c>
      <c r="MFC48" s="228">
        <v>0</v>
      </c>
      <c r="MFD48" s="228">
        <v>0</v>
      </c>
      <c r="MFE48" s="228">
        <v>0</v>
      </c>
      <c r="MFF48" s="228">
        <v>0</v>
      </c>
      <c r="MFG48" s="228">
        <v>0</v>
      </c>
      <c r="MFH48" s="228">
        <v>0</v>
      </c>
      <c r="MFI48" s="228">
        <v>0</v>
      </c>
      <c r="MFJ48" s="228">
        <v>0</v>
      </c>
      <c r="MFK48" s="228">
        <v>0</v>
      </c>
      <c r="MFL48" s="228">
        <v>0</v>
      </c>
      <c r="MFM48" s="228">
        <v>1</v>
      </c>
      <c r="MFN48" s="228">
        <v>0</v>
      </c>
      <c r="MFO48" s="228">
        <v>0</v>
      </c>
      <c r="MFP48" s="228">
        <v>0</v>
      </c>
      <c r="MFQ48" s="228">
        <v>0</v>
      </c>
      <c r="MFR48" s="228">
        <v>0</v>
      </c>
      <c r="MFS48" s="228">
        <v>0</v>
      </c>
      <c r="MFT48" s="228">
        <v>0</v>
      </c>
      <c r="MFU48" s="228">
        <v>0</v>
      </c>
      <c r="MFV48" s="228">
        <v>0</v>
      </c>
      <c r="MFW48" s="228">
        <v>0</v>
      </c>
      <c r="MFX48" s="228">
        <v>0</v>
      </c>
      <c r="MFY48" s="228">
        <v>0</v>
      </c>
      <c r="MFZ48" s="228">
        <v>0</v>
      </c>
      <c r="MGA48" s="228">
        <v>0</v>
      </c>
      <c r="MGB48" s="228">
        <v>0</v>
      </c>
      <c r="MGC48" s="228">
        <v>1</v>
      </c>
      <c r="MGD48" s="228">
        <v>0</v>
      </c>
      <c r="MGE48" s="228">
        <v>0</v>
      </c>
      <c r="MGF48" s="228">
        <v>0</v>
      </c>
      <c r="MGG48" s="228">
        <v>0</v>
      </c>
      <c r="MGH48" s="228">
        <v>0</v>
      </c>
      <c r="MGI48" s="228">
        <v>0</v>
      </c>
      <c r="MGJ48" s="228">
        <v>0</v>
      </c>
      <c r="MGK48" s="228">
        <v>0</v>
      </c>
      <c r="MGL48" s="228">
        <v>0</v>
      </c>
      <c r="MGM48" s="228">
        <v>0</v>
      </c>
      <c r="MGN48" s="228">
        <v>0</v>
      </c>
      <c r="MGO48" s="228">
        <v>0</v>
      </c>
      <c r="MGP48" s="228">
        <v>0</v>
      </c>
      <c r="MGQ48" s="228">
        <v>0</v>
      </c>
      <c r="MGR48" s="228">
        <v>0</v>
      </c>
      <c r="MGS48" s="228">
        <v>1</v>
      </c>
      <c r="MGT48" s="228">
        <v>0</v>
      </c>
      <c r="MGU48" s="228">
        <v>0</v>
      </c>
      <c r="MGV48" s="228">
        <v>0</v>
      </c>
      <c r="MGW48" s="228">
        <v>0</v>
      </c>
      <c r="MGX48" s="228">
        <v>0</v>
      </c>
      <c r="MGY48" s="228">
        <v>0</v>
      </c>
      <c r="MGZ48" s="228">
        <v>0</v>
      </c>
      <c r="MHA48" s="228">
        <v>0</v>
      </c>
      <c r="MHB48" s="228">
        <v>0</v>
      </c>
      <c r="MHC48" s="228">
        <v>0</v>
      </c>
      <c r="MHD48" s="228">
        <v>0</v>
      </c>
      <c r="MHE48" s="228">
        <v>0</v>
      </c>
      <c r="MHF48" s="228">
        <v>0</v>
      </c>
      <c r="MHG48" s="228">
        <v>0</v>
      </c>
      <c r="MHH48" s="228">
        <v>0</v>
      </c>
      <c r="MHI48" s="228">
        <v>1</v>
      </c>
      <c r="MHJ48" s="228">
        <v>0</v>
      </c>
      <c r="MHK48" s="228">
        <v>0</v>
      </c>
      <c r="MHL48" s="228">
        <v>0</v>
      </c>
      <c r="MHM48" s="228">
        <v>0</v>
      </c>
      <c r="MHN48" s="228">
        <v>0</v>
      </c>
      <c r="MHO48" s="228">
        <v>0</v>
      </c>
      <c r="MHP48" s="228">
        <v>0</v>
      </c>
      <c r="MHQ48" s="228">
        <v>0</v>
      </c>
      <c r="MHR48" s="228">
        <v>0</v>
      </c>
      <c r="MHS48" s="228">
        <v>0</v>
      </c>
      <c r="MHT48" s="228">
        <v>0</v>
      </c>
      <c r="MHU48" s="228">
        <v>0</v>
      </c>
      <c r="MHV48" s="228">
        <v>0</v>
      </c>
      <c r="MHW48" s="228">
        <v>0</v>
      </c>
      <c r="MHX48" s="228">
        <v>0</v>
      </c>
      <c r="MHY48" s="228">
        <v>1</v>
      </c>
      <c r="MHZ48" s="228">
        <v>0</v>
      </c>
      <c r="MIA48" s="228">
        <v>0</v>
      </c>
      <c r="MIB48" s="228">
        <v>0</v>
      </c>
      <c r="MIC48" s="228">
        <v>0</v>
      </c>
      <c r="MID48" s="228">
        <v>0</v>
      </c>
      <c r="MIE48" s="228">
        <v>0</v>
      </c>
      <c r="MIF48" s="228">
        <v>0</v>
      </c>
      <c r="MIG48" s="228">
        <v>0</v>
      </c>
      <c r="MIH48" s="228">
        <v>0</v>
      </c>
      <c r="MII48" s="228">
        <v>0</v>
      </c>
      <c r="MIJ48" s="228">
        <v>0</v>
      </c>
      <c r="MIK48" s="228">
        <v>0</v>
      </c>
      <c r="MIL48" s="228">
        <v>0</v>
      </c>
      <c r="MIM48" s="228">
        <v>0</v>
      </c>
      <c r="MIN48" s="228">
        <v>0</v>
      </c>
      <c r="MIO48" s="228">
        <v>1</v>
      </c>
      <c r="MIP48" s="228">
        <v>0</v>
      </c>
      <c r="MIQ48" s="228">
        <v>0</v>
      </c>
      <c r="MIR48" s="228">
        <v>0</v>
      </c>
      <c r="MIS48" s="228">
        <v>0</v>
      </c>
      <c r="MIT48" s="228">
        <v>0</v>
      </c>
      <c r="MIU48" s="228">
        <v>0</v>
      </c>
      <c r="MIV48" s="228">
        <v>0</v>
      </c>
      <c r="MIW48" s="228">
        <v>0</v>
      </c>
      <c r="MIX48" s="228">
        <v>0</v>
      </c>
      <c r="MIY48" s="228">
        <v>0</v>
      </c>
      <c r="MIZ48" s="228">
        <v>0</v>
      </c>
      <c r="MJA48" s="228">
        <v>0</v>
      </c>
      <c r="MJB48" s="228">
        <v>0</v>
      </c>
      <c r="MJC48" s="228">
        <v>0</v>
      </c>
      <c r="MJD48" s="228">
        <v>0</v>
      </c>
      <c r="MJE48" s="228">
        <v>1</v>
      </c>
      <c r="MJF48" s="228">
        <v>0</v>
      </c>
      <c r="MJG48" s="228">
        <v>0</v>
      </c>
      <c r="MJH48" s="228">
        <v>0</v>
      </c>
      <c r="MJI48" s="228">
        <v>0</v>
      </c>
      <c r="MJJ48" s="228">
        <v>0</v>
      </c>
      <c r="MJK48" s="228">
        <v>0</v>
      </c>
      <c r="MJL48" s="228">
        <v>0</v>
      </c>
      <c r="MJM48" s="228">
        <v>0</v>
      </c>
      <c r="MJN48" s="228">
        <v>0</v>
      </c>
      <c r="MJO48" s="228">
        <v>0</v>
      </c>
      <c r="MJP48" s="228">
        <v>0</v>
      </c>
      <c r="MJQ48" s="228">
        <v>0</v>
      </c>
      <c r="MJR48" s="228">
        <v>0</v>
      </c>
      <c r="MJS48" s="228">
        <v>0</v>
      </c>
      <c r="MJT48" s="228">
        <v>0</v>
      </c>
      <c r="MJU48" s="228">
        <v>1</v>
      </c>
      <c r="MJV48" s="228">
        <v>0</v>
      </c>
      <c r="MJW48" s="228">
        <v>0</v>
      </c>
      <c r="MJX48" s="228">
        <v>0</v>
      </c>
      <c r="MJY48" s="228">
        <v>0</v>
      </c>
      <c r="MJZ48" s="228">
        <v>0</v>
      </c>
      <c r="MKA48" s="228">
        <v>0</v>
      </c>
      <c r="MKB48" s="228">
        <v>0</v>
      </c>
      <c r="MKC48" s="228">
        <v>0</v>
      </c>
      <c r="MKD48" s="228">
        <v>0</v>
      </c>
      <c r="MKE48" s="228">
        <v>0</v>
      </c>
      <c r="MKF48" s="228">
        <v>0</v>
      </c>
      <c r="MKG48" s="228">
        <v>0</v>
      </c>
      <c r="MKH48" s="228">
        <v>0</v>
      </c>
      <c r="MKI48" s="228">
        <v>0</v>
      </c>
      <c r="MKJ48" s="228">
        <v>0</v>
      </c>
      <c r="MKK48" s="228">
        <v>1</v>
      </c>
      <c r="MKL48" s="228">
        <v>0</v>
      </c>
      <c r="MKM48" s="228">
        <v>0</v>
      </c>
      <c r="MKN48" s="228">
        <v>0</v>
      </c>
      <c r="MKO48" s="228">
        <v>0</v>
      </c>
      <c r="MKP48" s="228">
        <v>0</v>
      </c>
      <c r="MKQ48" s="228">
        <v>0</v>
      </c>
      <c r="MKR48" s="228">
        <v>0</v>
      </c>
      <c r="MKS48" s="228">
        <v>0</v>
      </c>
      <c r="MKT48" s="228">
        <v>0</v>
      </c>
      <c r="MKU48" s="228">
        <v>0</v>
      </c>
      <c r="MKV48" s="228">
        <v>0</v>
      </c>
      <c r="MKW48" s="228">
        <v>0</v>
      </c>
      <c r="MKX48" s="228">
        <v>0</v>
      </c>
      <c r="MKY48" s="228">
        <v>0</v>
      </c>
      <c r="MKZ48" s="228">
        <v>0</v>
      </c>
      <c r="MLA48" s="228">
        <v>1</v>
      </c>
      <c r="MLB48" s="228">
        <v>0</v>
      </c>
      <c r="MLC48" s="228">
        <v>0</v>
      </c>
      <c r="MLD48" s="228">
        <v>0</v>
      </c>
      <c r="MLE48" s="228">
        <v>0</v>
      </c>
      <c r="MLF48" s="228">
        <v>0</v>
      </c>
      <c r="MLG48" s="228">
        <v>0</v>
      </c>
      <c r="MLH48" s="228">
        <v>0</v>
      </c>
      <c r="MLI48" s="228">
        <v>0</v>
      </c>
      <c r="MLJ48" s="228">
        <v>0</v>
      </c>
      <c r="MLK48" s="228">
        <v>0</v>
      </c>
      <c r="MLL48" s="228">
        <v>0</v>
      </c>
      <c r="MLM48" s="228">
        <v>0</v>
      </c>
      <c r="MLN48" s="228">
        <v>0</v>
      </c>
      <c r="MLO48" s="228">
        <v>0</v>
      </c>
      <c r="MLP48" s="228">
        <v>0</v>
      </c>
      <c r="MLQ48" s="228">
        <v>1</v>
      </c>
      <c r="MLR48" s="228">
        <v>0</v>
      </c>
      <c r="MLS48" s="228">
        <v>0</v>
      </c>
      <c r="MLT48" s="228">
        <v>0</v>
      </c>
      <c r="MLU48" s="228">
        <v>0</v>
      </c>
      <c r="MLV48" s="228">
        <v>0</v>
      </c>
      <c r="MLW48" s="228">
        <v>0</v>
      </c>
      <c r="MLX48" s="228">
        <v>0</v>
      </c>
      <c r="MLY48" s="228">
        <v>0</v>
      </c>
      <c r="MLZ48" s="228">
        <v>0</v>
      </c>
      <c r="MMA48" s="228">
        <v>0</v>
      </c>
      <c r="MMB48" s="228">
        <v>0</v>
      </c>
      <c r="MMC48" s="228">
        <v>0</v>
      </c>
      <c r="MMD48" s="228">
        <v>0</v>
      </c>
      <c r="MME48" s="228">
        <v>0</v>
      </c>
      <c r="MMF48" s="228">
        <v>0</v>
      </c>
      <c r="MMG48" s="228">
        <v>1</v>
      </c>
      <c r="MMH48" s="228">
        <v>0</v>
      </c>
      <c r="MMI48" s="228">
        <v>0</v>
      </c>
      <c r="MMJ48" s="228">
        <v>0</v>
      </c>
      <c r="MMK48" s="228">
        <v>0</v>
      </c>
      <c r="MML48" s="228">
        <v>0</v>
      </c>
      <c r="MMM48" s="228">
        <v>0</v>
      </c>
      <c r="MMN48" s="228">
        <v>0</v>
      </c>
      <c r="MMO48" s="228">
        <v>0</v>
      </c>
      <c r="MMP48" s="228">
        <v>0</v>
      </c>
      <c r="MMQ48" s="228">
        <v>0</v>
      </c>
      <c r="MMR48" s="228">
        <v>0</v>
      </c>
      <c r="MMS48" s="228">
        <v>0</v>
      </c>
      <c r="MMT48" s="228">
        <v>0</v>
      </c>
      <c r="MMU48" s="228">
        <v>0</v>
      </c>
      <c r="MMV48" s="228">
        <v>0</v>
      </c>
      <c r="MMW48" s="228">
        <v>1</v>
      </c>
      <c r="MMX48" s="228">
        <v>0</v>
      </c>
      <c r="MMY48" s="228">
        <v>0</v>
      </c>
      <c r="MMZ48" s="228">
        <v>0</v>
      </c>
      <c r="MNA48" s="228">
        <v>0</v>
      </c>
      <c r="MNB48" s="228">
        <v>0</v>
      </c>
      <c r="MNC48" s="228">
        <v>0</v>
      </c>
      <c r="MND48" s="228">
        <v>0</v>
      </c>
      <c r="MNE48" s="228">
        <v>0</v>
      </c>
      <c r="MNF48" s="228">
        <v>0</v>
      </c>
      <c r="MNG48" s="228">
        <v>0</v>
      </c>
      <c r="MNH48" s="228">
        <v>0</v>
      </c>
      <c r="MNI48" s="228">
        <v>0</v>
      </c>
      <c r="MNJ48" s="228">
        <v>0</v>
      </c>
      <c r="MNK48" s="228">
        <v>0</v>
      </c>
      <c r="MNL48" s="228">
        <v>0</v>
      </c>
      <c r="MNM48" s="228">
        <v>1</v>
      </c>
      <c r="MNN48" s="228">
        <v>0</v>
      </c>
      <c r="MNO48" s="228">
        <v>0</v>
      </c>
      <c r="MNP48" s="228">
        <v>0</v>
      </c>
      <c r="MNQ48" s="228">
        <v>0</v>
      </c>
      <c r="MNR48" s="228">
        <v>0</v>
      </c>
      <c r="MNS48" s="228">
        <v>0</v>
      </c>
      <c r="MNT48" s="228">
        <v>0</v>
      </c>
      <c r="MNU48" s="228">
        <v>0</v>
      </c>
      <c r="MNV48" s="228">
        <v>0</v>
      </c>
      <c r="MNW48" s="228">
        <v>0</v>
      </c>
      <c r="MNX48" s="228">
        <v>0</v>
      </c>
      <c r="MNY48" s="228">
        <v>0</v>
      </c>
      <c r="MNZ48" s="228">
        <v>0</v>
      </c>
      <c r="MOA48" s="228">
        <v>0</v>
      </c>
      <c r="MOB48" s="228">
        <v>0</v>
      </c>
      <c r="MOC48" s="228">
        <v>1</v>
      </c>
      <c r="MOD48" s="228">
        <v>0</v>
      </c>
      <c r="MOE48" s="228">
        <v>0</v>
      </c>
      <c r="MOF48" s="228">
        <v>0</v>
      </c>
      <c r="MOG48" s="228">
        <v>0</v>
      </c>
      <c r="MOH48" s="228">
        <v>0</v>
      </c>
      <c r="MOI48" s="228">
        <v>0</v>
      </c>
      <c r="MOJ48" s="228">
        <v>0</v>
      </c>
      <c r="MOK48" s="228">
        <v>0</v>
      </c>
      <c r="MOL48" s="228">
        <v>0</v>
      </c>
      <c r="MOM48" s="228">
        <v>0</v>
      </c>
      <c r="MON48" s="228">
        <v>0</v>
      </c>
      <c r="MOO48" s="228">
        <v>0</v>
      </c>
      <c r="MOP48" s="228">
        <v>0</v>
      </c>
      <c r="MOQ48" s="228">
        <v>0</v>
      </c>
      <c r="MOR48" s="228">
        <v>0</v>
      </c>
      <c r="MOS48" s="228">
        <v>1</v>
      </c>
      <c r="MOT48" s="228">
        <v>0</v>
      </c>
      <c r="MOU48" s="228">
        <v>0</v>
      </c>
      <c r="MOV48" s="228">
        <v>0</v>
      </c>
      <c r="MOW48" s="228">
        <v>0</v>
      </c>
      <c r="MOX48" s="228">
        <v>0</v>
      </c>
      <c r="MOY48" s="228">
        <v>0</v>
      </c>
      <c r="MOZ48" s="228">
        <v>0</v>
      </c>
      <c r="MPA48" s="228">
        <v>0</v>
      </c>
      <c r="MPB48" s="228">
        <v>0</v>
      </c>
      <c r="MPC48" s="228">
        <v>0</v>
      </c>
      <c r="MPD48" s="228">
        <v>0</v>
      </c>
      <c r="MPE48" s="228">
        <v>0</v>
      </c>
      <c r="MPF48" s="228">
        <v>0</v>
      </c>
      <c r="MPG48" s="228">
        <v>0</v>
      </c>
      <c r="MPH48" s="228">
        <v>0</v>
      </c>
      <c r="MPI48" s="228">
        <v>1</v>
      </c>
      <c r="MPJ48" s="228">
        <v>0</v>
      </c>
      <c r="MPK48" s="228">
        <v>0</v>
      </c>
      <c r="MPL48" s="228">
        <v>0</v>
      </c>
      <c r="MPM48" s="228">
        <v>0</v>
      </c>
      <c r="MPN48" s="228">
        <v>0</v>
      </c>
      <c r="MPO48" s="228">
        <v>0</v>
      </c>
      <c r="MPP48" s="228">
        <v>0</v>
      </c>
      <c r="MPQ48" s="228">
        <v>0</v>
      </c>
      <c r="MPR48" s="228">
        <v>0</v>
      </c>
      <c r="MPS48" s="228">
        <v>0</v>
      </c>
      <c r="MPT48" s="228">
        <v>0</v>
      </c>
      <c r="MPU48" s="228">
        <v>0</v>
      </c>
      <c r="MPV48" s="228">
        <v>0</v>
      </c>
      <c r="MPW48" s="228">
        <v>0</v>
      </c>
      <c r="MPX48" s="228">
        <v>0</v>
      </c>
      <c r="MPY48" s="228">
        <v>1</v>
      </c>
      <c r="MPZ48" s="228">
        <v>0</v>
      </c>
      <c r="MQA48" s="228">
        <v>0</v>
      </c>
      <c r="MQB48" s="228">
        <v>0</v>
      </c>
      <c r="MQC48" s="228">
        <v>0</v>
      </c>
      <c r="MQD48" s="228">
        <v>0</v>
      </c>
      <c r="MQE48" s="228">
        <v>0</v>
      </c>
      <c r="MQF48" s="228">
        <v>0</v>
      </c>
      <c r="MQG48" s="228">
        <v>0</v>
      </c>
      <c r="MQH48" s="228">
        <v>0</v>
      </c>
      <c r="MQI48" s="228">
        <v>0</v>
      </c>
      <c r="MQJ48" s="228">
        <v>0</v>
      </c>
      <c r="MQK48" s="228">
        <v>0</v>
      </c>
      <c r="MQL48" s="228">
        <v>0</v>
      </c>
      <c r="MQM48" s="228">
        <v>0</v>
      </c>
      <c r="MQN48" s="228">
        <v>0</v>
      </c>
      <c r="MQO48" s="228">
        <v>1</v>
      </c>
      <c r="MQP48" s="228">
        <v>0</v>
      </c>
      <c r="MQQ48" s="228">
        <v>0</v>
      </c>
      <c r="MQR48" s="228">
        <v>0</v>
      </c>
      <c r="MQS48" s="228">
        <v>0</v>
      </c>
      <c r="MQT48" s="228">
        <v>0</v>
      </c>
      <c r="MQU48" s="228">
        <v>0</v>
      </c>
      <c r="MQV48" s="228">
        <v>0</v>
      </c>
      <c r="MQW48" s="228">
        <v>0</v>
      </c>
      <c r="MQX48" s="228">
        <v>0</v>
      </c>
      <c r="MQY48" s="228">
        <v>0</v>
      </c>
      <c r="MQZ48" s="228">
        <v>0</v>
      </c>
      <c r="MRA48" s="228">
        <v>0</v>
      </c>
      <c r="MRB48" s="228">
        <v>0</v>
      </c>
      <c r="MRC48" s="228">
        <v>0</v>
      </c>
      <c r="MRD48" s="228">
        <v>0</v>
      </c>
      <c r="MRE48" s="228">
        <v>1</v>
      </c>
      <c r="MRF48" s="228">
        <v>0</v>
      </c>
      <c r="MRG48" s="228">
        <v>0</v>
      </c>
      <c r="MRH48" s="228">
        <v>0</v>
      </c>
      <c r="MRI48" s="228">
        <v>0</v>
      </c>
      <c r="MRJ48" s="228">
        <v>0</v>
      </c>
      <c r="MRK48" s="228">
        <v>0</v>
      </c>
      <c r="MRL48" s="228">
        <v>0</v>
      </c>
      <c r="MRM48" s="228">
        <v>0</v>
      </c>
      <c r="MRN48" s="228">
        <v>0</v>
      </c>
      <c r="MRO48" s="228">
        <v>0</v>
      </c>
      <c r="MRP48" s="228">
        <v>0</v>
      </c>
      <c r="MRQ48" s="228">
        <v>0</v>
      </c>
      <c r="MRR48" s="228">
        <v>0</v>
      </c>
      <c r="MRS48" s="228">
        <v>0</v>
      </c>
      <c r="MRT48" s="228">
        <v>0</v>
      </c>
      <c r="MRU48" s="228">
        <v>1</v>
      </c>
      <c r="MRV48" s="228">
        <v>0</v>
      </c>
      <c r="MRW48" s="228">
        <v>0</v>
      </c>
      <c r="MRX48" s="228">
        <v>0</v>
      </c>
      <c r="MRY48" s="228">
        <v>0</v>
      </c>
      <c r="MRZ48" s="228">
        <v>0</v>
      </c>
      <c r="MSA48" s="228">
        <v>0</v>
      </c>
      <c r="MSB48" s="228">
        <v>0</v>
      </c>
      <c r="MSC48" s="228">
        <v>0</v>
      </c>
      <c r="MSD48" s="228">
        <v>0</v>
      </c>
      <c r="MSE48" s="228">
        <v>0</v>
      </c>
      <c r="MSF48" s="228">
        <v>0</v>
      </c>
      <c r="MSG48" s="228">
        <v>0</v>
      </c>
      <c r="MSH48" s="228">
        <v>0</v>
      </c>
      <c r="MSI48" s="228">
        <v>0</v>
      </c>
      <c r="MSJ48" s="228">
        <v>0</v>
      </c>
      <c r="MSK48" s="228">
        <v>1</v>
      </c>
      <c r="MSL48" s="228">
        <v>0</v>
      </c>
      <c r="MSM48" s="228">
        <v>0</v>
      </c>
      <c r="MSN48" s="228">
        <v>0</v>
      </c>
      <c r="MSO48" s="228">
        <v>0</v>
      </c>
      <c r="MSP48" s="228">
        <v>0</v>
      </c>
      <c r="MSQ48" s="228">
        <v>0</v>
      </c>
      <c r="MSR48" s="228">
        <v>0</v>
      </c>
      <c r="MSS48" s="228">
        <v>0</v>
      </c>
      <c r="MST48" s="228">
        <v>0</v>
      </c>
      <c r="MSU48" s="228">
        <v>0</v>
      </c>
      <c r="MSV48" s="228">
        <v>0</v>
      </c>
      <c r="MSW48" s="228">
        <v>0</v>
      </c>
      <c r="MSX48" s="228">
        <v>0</v>
      </c>
      <c r="MSY48" s="228">
        <v>0</v>
      </c>
      <c r="MSZ48" s="228">
        <v>0</v>
      </c>
      <c r="MTA48" s="228">
        <v>1</v>
      </c>
      <c r="MTB48" s="228">
        <v>0</v>
      </c>
      <c r="MTC48" s="228">
        <v>0</v>
      </c>
      <c r="MTD48" s="228">
        <v>0</v>
      </c>
      <c r="MTE48" s="228">
        <v>0</v>
      </c>
      <c r="MTF48" s="228">
        <v>0</v>
      </c>
      <c r="MTG48" s="228">
        <v>0</v>
      </c>
      <c r="MTH48" s="228">
        <v>0</v>
      </c>
      <c r="MTI48" s="228">
        <v>0</v>
      </c>
      <c r="MTJ48" s="228">
        <v>0</v>
      </c>
      <c r="MTK48" s="228">
        <v>0</v>
      </c>
      <c r="MTL48" s="228">
        <v>0</v>
      </c>
      <c r="MTM48" s="228">
        <v>0</v>
      </c>
      <c r="MTN48" s="228">
        <v>0</v>
      </c>
      <c r="MTO48" s="228">
        <v>0</v>
      </c>
      <c r="MTP48" s="228">
        <v>0</v>
      </c>
      <c r="MTQ48" s="228">
        <v>1</v>
      </c>
      <c r="MTR48" s="228">
        <v>0</v>
      </c>
      <c r="MTS48" s="228">
        <v>0</v>
      </c>
      <c r="MTT48" s="228">
        <v>0</v>
      </c>
      <c r="MTU48" s="228">
        <v>0</v>
      </c>
      <c r="MTV48" s="228">
        <v>0</v>
      </c>
      <c r="MTW48" s="228">
        <v>0</v>
      </c>
      <c r="MTX48" s="228">
        <v>0</v>
      </c>
      <c r="MTY48" s="228">
        <v>0</v>
      </c>
      <c r="MTZ48" s="228">
        <v>0</v>
      </c>
      <c r="MUA48" s="228">
        <v>0</v>
      </c>
      <c r="MUB48" s="228">
        <v>0</v>
      </c>
      <c r="MUC48" s="228">
        <v>0</v>
      </c>
      <c r="MUD48" s="228">
        <v>0</v>
      </c>
      <c r="MUE48" s="228">
        <v>0</v>
      </c>
      <c r="MUF48" s="228">
        <v>0</v>
      </c>
      <c r="MUG48" s="228">
        <v>1</v>
      </c>
      <c r="MUH48" s="228">
        <v>0</v>
      </c>
      <c r="MUI48" s="228">
        <v>0</v>
      </c>
      <c r="MUJ48" s="228">
        <v>0</v>
      </c>
      <c r="MUK48" s="228">
        <v>0</v>
      </c>
      <c r="MUL48" s="228">
        <v>0</v>
      </c>
      <c r="MUM48" s="228">
        <v>0</v>
      </c>
      <c r="MUN48" s="228">
        <v>0</v>
      </c>
      <c r="MUO48" s="228">
        <v>0</v>
      </c>
      <c r="MUP48" s="228">
        <v>0</v>
      </c>
      <c r="MUQ48" s="228">
        <v>0</v>
      </c>
      <c r="MUR48" s="228">
        <v>0</v>
      </c>
      <c r="MUS48" s="228">
        <v>0</v>
      </c>
      <c r="MUT48" s="228">
        <v>0</v>
      </c>
      <c r="MUU48" s="228">
        <v>0</v>
      </c>
      <c r="MUV48" s="228">
        <v>0</v>
      </c>
      <c r="MUW48" s="228">
        <v>1</v>
      </c>
      <c r="MUX48" s="228">
        <v>0</v>
      </c>
      <c r="MUY48" s="228">
        <v>0</v>
      </c>
      <c r="MUZ48" s="228">
        <v>0</v>
      </c>
      <c r="MVA48" s="228">
        <v>0</v>
      </c>
      <c r="MVB48" s="228">
        <v>0</v>
      </c>
      <c r="MVC48" s="228">
        <v>0</v>
      </c>
      <c r="MVD48" s="228">
        <v>0</v>
      </c>
      <c r="MVE48" s="228">
        <v>0</v>
      </c>
      <c r="MVF48" s="228">
        <v>0</v>
      </c>
      <c r="MVG48" s="228">
        <v>0</v>
      </c>
      <c r="MVH48" s="228">
        <v>0</v>
      </c>
      <c r="MVI48" s="228">
        <v>0</v>
      </c>
      <c r="MVJ48" s="228">
        <v>0</v>
      </c>
      <c r="MVK48" s="228">
        <v>0</v>
      </c>
      <c r="MVL48" s="228">
        <v>0</v>
      </c>
      <c r="MVM48" s="228">
        <v>1</v>
      </c>
      <c r="MVN48" s="228">
        <v>0</v>
      </c>
      <c r="MVO48" s="228">
        <v>0</v>
      </c>
      <c r="MVP48" s="228">
        <v>0</v>
      </c>
      <c r="MVQ48" s="228">
        <v>0</v>
      </c>
      <c r="MVR48" s="228">
        <v>0</v>
      </c>
      <c r="MVS48" s="228">
        <v>0</v>
      </c>
      <c r="MVT48" s="228">
        <v>0</v>
      </c>
      <c r="MVU48" s="228">
        <v>0</v>
      </c>
      <c r="MVV48" s="228">
        <v>0</v>
      </c>
      <c r="MVW48" s="228">
        <v>0</v>
      </c>
      <c r="MVX48" s="228">
        <v>0</v>
      </c>
      <c r="MVY48" s="228">
        <v>0</v>
      </c>
      <c r="MVZ48" s="228">
        <v>0</v>
      </c>
      <c r="MWA48" s="228">
        <v>0</v>
      </c>
      <c r="MWB48" s="228">
        <v>0</v>
      </c>
      <c r="MWC48" s="228">
        <v>1</v>
      </c>
      <c r="MWD48" s="228">
        <v>0</v>
      </c>
      <c r="MWE48" s="228">
        <v>0</v>
      </c>
      <c r="MWF48" s="228">
        <v>0</v>
      </c>
      <c r="MWG48" s="228">
        <v>0</v>
      </c>
      <c r="MWH48" s="228">
        <v>0</v>
      </c>
      <c r="MWI48" s="228">
        <v>0</v>
      </c>
      <c r="MWJ48" s="228">
        <v>0</v>
      </c>
      <c r="MWK48" s="228">
        <v>0</v>
      </c>
      <c r="MWL48" s="228">
        <v>0</v>
      </c>
      <c r="MWM48" s="228">
        <v>0</v>
      </c>
      <c r="MWN48" s="228">
        <v>0</v>
      </c>
      <c r="MWO48" s="228">
        <v>0</v>
      </c>
      <c r="MWP48" s="228">
        <v>0</v>
      </c>
      <c r="MWQ48" s="228">
        <v>0</v>
      </c>
      <c r="MWR48" s="228">
        <v>0</v>
      </c>
      <c r="MWS48" s="228">
        <v>1</v>
      </c>
      <c r="MWT48" s="228">
        <v>0</v>
      </c>
      <c r="MWU48" s="228">
        <v>0</v>
      </c>
      <c r="MWV48" s="228">
        <v>0</v>
      </c>
      <c r="MWW48" s="228">
        <v>0</v>
      </c>
      <c r="MWX48" s="228">
        <v>0</v>
      </c>
      <c r="MWY48" s="228">
        <v>0</v>
      </c>
      <c r="MWZ48" s="228">
        <v>0</v>
      </c>
      <c r="MXA48" s="228">
        <v>0</v>
      </c>
      <c r="MXB48" s="228">
        <v>0</v>
      </c>
      <c r="MXC48" s="228">
        <v>0</v>
      </c>
      <c r="MXD48" s="228">
        <v>0</v>
      </c>
      <c r="MXE48" s="228">
        <v>0</v>
      </c>
      <c r="MXF48" s="228">
        <v>0</v>
      </c>
      <c r="MXG48" s="228">
        <v>0</v>
      </c>
      <c r="MXH48" s="228">
        <v>0</v>
      </c>
      <c r="MXI48" s="228">
        <v>1</v>
      </c>
      <c r="MXJ48" s="228">
        <v>0</v>
      </c>
      <c r="MXK48" s="228">
        <v>0</v>
      </c>
      <c r="MXL48" s="228">
        <v>0</v>
      </c>
      <c r="MXM48" s="228">
        <v>0</v>
      </c>
      <c r="MXN48" s="228">
        <v>0</v>
      </c>
      <c r="MXO48" s="228">
        <v>0</v>
      </c>
      <c r="MXP48" s="228">
        <v>0</v>
      </c>
      <c r="MXQ48" s="228">
        <v>0</v>
      </c>
      <c r="MXR48" s="228">
        <v>0</v>
      </c>
      <c r="MXS48" s="228">
        <v>0</v>
      </c>
      <c r="MXT48" s="228">
        <v>0</v>
      </c>
      <c r="MXU48" s="228">
        <v>0</v>
      </c>
      <c r="MXV48" s="228">
        <v>0</v>
      </c>
      <c r="MXW48" s="228">
        <v>0</v>
      </c>
      <c r="MXX48" s="228">
        <v>0</v>
      </c>
      <c r="MXY48" s="228">
        <v>1</v>
      </c>
      <c r="MXZ48" s="228">
        <v>0</v>
      </c>
      <c r="MYA48" s="228">
        <v>0</v>
      </c>
      <c r="MYB48" s="228">
        <v>0</v>
      </c>
      <c r="MYC48" s="228">
        <v>0</v>
      </c>
      <c r="MYD48" s="228">
        <v>0</v>
      </c>
      <c r="MYE48" s="228">
        <v>0</v>
      </c>
      <c r="MYF48" s="228">
        <v>0</v>
      </c>
      <c r="MYG48" s="228">
        <v>0</v>
      </c>
      <c r="MYH48" s="228">
        <v>0</v>
      </c>
      <c r="MYI48" s="228">
        <v>0</v>
      </c>
      <c r="MYJ48" s="228">
        <v>0</v>
      </c>
      <c r="MYK48" s="228">
        <v>0</v>
      </c>
      <c r="MYL48" s="228">
        <v>0</v>
      </c>
      <c r="MYM48" s="228">
        <v>0</v>
      </c>
      <c r="MYN48" s="228">
        <v>0</v>
      </c>
      <c r="MYO48" s="228">
        <v>1</v>
      </c>
      <c r="MYP48" s="228">
        <v>0</v>
      </c>
      <c r="MYQ48" s="228">
        <v>0</v>
      </c>
      <c r="MYR48" s="228">
        <v>0</v>
      </c>
      <c r="MYS48" s="228">
        <v>0</v>
      </c>
      <c r="MYT48" s="228">
        <v>0</v>
      </c>
      <c r="MYU48" s="228">
        <v>0</v>
      </c>
      <c r="MYV48" s="228">
        <v>0</v>
      </c>
      <c r="MYW48" s="228">
        <v>0</v>
      </c>
      <c r="MYX48" s="228">
        <v>0</v>
      </c>
      <c r="MYY48" s="228">
        <v>0</v>
      </c>
      <c r="MYZ48" s="228">
        <v>0</v>
      </c>
      <c r="MZA48" s="228">
        <v>0</v>
      </c>
      <c r="MZB48" s="228">
        <v>0</v>
      </c>
      <c r="MZC48" s="228">
        <v>0</v>
      </c>
      <c r="MZD48" s="228">
        <v>0</v>
      </c>
      <c r="MZE48" s="228">
        <v>1</v>
      </c>
      <c r="MZF48" s="228">
        <v>0</v>
      </c>
      <c r="MZG48" s="228">
        <v>0</v>
      </c>
      <c r="MZH48" s="228">
        <v>0</v>
      </c>
      <c r="MZI48" s="228">
        <v>0</v>
      </c>
      <c r="MZJ48" s="228">
        <v>0</v>
      </c>
      <c r="MZK48" s="228">
        <v>0</v>
      </c>
      <c r="MZL48" s="228">
        <v>0</v>
      </c>
      <c r="MZM48" s="228">
        <v>0</v>
      </c>
      <c r="MZN48" s="228">
        <v>0</v>
      </c>
      <c r="MZO48" s="228">
        <v>0</v>
      </c>
      <c r="MZP48" s="228">
        <v>0</v>
      </c>
      <c r="MZQ48" s="228">
        <v>0</v>
      </c>
      <c r="MZR48" s="228">
        <v>0</v>
      </c>
      <c r="MZS48" s="228">
        <v>0</v>
      </c>
      <c r="MZT48" s="228">
        <v>0</v>
      </c>
      <c r="MZU48" s="228">
        <v>1</v>
      </c>
      <c r="MZV48" s="228">
        <v>0</v>
      </c>
      <c r="MZW48" s="228">
        <v>0</v>
      </c>
      <c r="MZX48" s="228">
        <v>0</v>
      </c>
      <c r="MZY48" s="228">
        <v>0</v>
      </c>
      <c r="MZZ48" s="228">
        <v>0</v>
      </c>
      <c r="NAA48" s="228">
        <v>0</v>
      </c>
      <c r="NAB48" s="228">
        <v>0</v>
      </c>
      <c r="NAC48" s="228">
        <v>0</v>
      </c>
      <c r="NAD48" s="228">
        <v>0</v>
      </c>
      <c r="NAE48" s="228">
        <v>0</v>
      </c>
      <c r="NAF48" s="228">
        <v>0</v>
      </c>
      <c r="NAG48" s="228">
        <v>0</v>
      </c>
      <c r="NAH48" s="228">
        <v>0</v>
      </c>
      <c r="NAI48" s="228">
        <v>0</v>
      </c>
      <c r="NAJ48" s="228">
        <v>0</v>
      </c>
      <c r="NAK48" s="228">
        <v>1</v>
      </c>
      <c r="NAL48" s="228">
        <v>0</v>
      </c>
      <c r="NAM48" s="228">
        <v>0</v>
      </c>
      <c r="NAN48" s="228">
        <v>0</v>
      </c>
      <c r="NAO48" s="228">
        <v>0</v>
      </c>
      <c r="NAP48" s="228">
        <v>0</v>
      </c>
      <c r="NAQ48" s="228">
        <v>0</v>
      </c>
      <c r="NAR48" s="228">
        <v>0</v>
      </c>
      <c r="NAS48" s="228">
        <v>0</v>
      </c>
      <c r="NAT48" s="228">
        <v>0</v>
      </c>
      <c r="NAU48" s="228">
        <v>0</v>
      </c>
      <c r="NAV48" s="228">
        <v>0</v>
      </c>
      <c r="NAW48" s="228">
        <v>0</v>
      </c>
      <c r="NAX48" s="228">
        <v>0</v>
      </c>
      <c r="NAY48" s="228">
        <v>0</v>
      </c>
      <c r="NAZ48" s="228">
        <v>0</v>
      </c>
      <c r="NBA48" s="228">
        <v>1</v>
      </c>
      <c r="NBB48" s="228">
        <v>0</v>
      </c>
      <c r="NBC48" s="228">
        <v>0</v>
      </c>
      <c r="NBD48" s="228">
        <v>0</v>
      </c>
      <c r="NBE48" s="228">
        <v>0</v>
      </c>
      <c r="NBF48" s="228">
        <v>0</v>
      </c>
      <c r="NBG48" s="228">
        <v>0</v>
      </c>
      <c r="NBH48" s="228">
        <v>0</v>
      </c>
      <c r="NBI48" s="228">
        <v>0</v>
      </c>
      <c r="NBJ48" s="228">
        <v>0</v>
      </c>
      <c r="NBK48" s="228">
        <v>0</v>
      </c>
      <c r="NBL48" s="228">
        <v>0</v>
      </c>
      <c r="NBM48" s="228">
        <v>0</v>
      </c>
      <c r="NBN48" s="228">
        <v>0</v>
      </c>
      <c r="NBO48" s="228">
        <v>0</v>
      </c>
      <c r="NBP48" s="228">
        <v>0</v>
      </c>
      <c r="NBQ48" s="228">
        <v>1</v>
      </c>
      <c r="NBR48" s="228">
        <v>0</v>
      </c>
      <c r="NBS48" s="228">
        <v>0</v>
      </c>
      <c r="NBT48" s="228">
        <v>0</v>
      </c>
      <c r="NBU48" s="228">
        <v>0</v>
      </c>
      <c r="NBV48" s="228">
        <v>0</v>
      </c>
      <c r="NBW48" s="228">
        <v>0</v>
      </c>
      <c r="NBX48" s="228">
        <v>0</v>
      </c>
      <c r="NBY48" s="228">
        <v>0</v>
      </c>
      <c r="NBZ48" s="228">
        <v>0</v>
      </c>
      <c r="NCA48" s="228">
        <v>0</v>
      </c>
      <c r="NCB48" s="228">
        <v>0</v>
      </c>
      <c r="NCC48" s="228">
        <v>0</v>
      </c>
      <c r="NCD48" s="228">
        <v>0</v>
      </c>
      <c r="NCE48" s="228">
        <v>0</v>
      </c>
      <c r="NCF48" s="228">
        <v>0</v>
      </c>
      <c r="NCG48" s="228">
        <v>1</v>
      </c>
      <c r="NCH48" s="228">
        <v>0</v>
      </c>
      <c r="NCI48" s="228">
        <v>0</v>
      </c>
      <c r="NCJ48" s="228">
        <v>0</v>
      </c>
      <c r="NCK48" s="228">
        <v>0</v>
      </c>
      <c r="NCL48" s="228">
        <v>0</v>
      </c>
      <c r="NCM48" s="228">
        <v>0</v>
      </c>
      <c r="NCN48" s="228">
        <v>0</v>
      </c>
      <c r="NCO48" s="228">
        <v>0</v>
      </c>
      <c r="NCP48" s="228">
        <v>0</v>
      </c>
      <c r="NCQ48" s="228">
        <v>0</v>
      </c>
      <c r="NCR48" s="228">
        <v>0</v>
      </c>
      <c r="NCS48" s="228">
        <v>0</v>
      </c>
      <c r="NCT48" s="228">
        <v>0</v>
      </c>
      <c r="NCU48" s="228">
        <v>0</v>
      </c>
      <c r="NCV48" s="228">
        <v>0</v>
      </c>
      <c r="NCW48" s="228">
        <v>1</v>
      </c>
      <c r="NCX48" s="228">
        <v>0</v>
      </c>
      <c r="NCY48" s="228">
        <v>0</v>
      </c>
      <c r="NCZ48" s="228">
        <v>0</v>
      </c>
      <c r="NDA48" s="228">
        <v>0</v>
      </c>
      <c r="NDB48" s="228">
        <v>0</v>
      </c>
      <c r="NDC48" s="228">
        <v>0</v>
      </c>
      <c r="NDD48" s="228">
        <v>0</v>
      </c>
      <c r="NDE48" s="228">
        <v>0</v>
      </c>
      <c r="NDF48" s="228">
        <v>0</v>
      </c>
      <c r="NDG48" s="228">
        <v>0</v>
      </c>
      <c r="NDH48" s="228">
        <v>0</v>
      </c>
      <c r="NDI48" s="228">
        <v>0</v>
      </c>
      <c r="NDJ48" s="228">
        <v>0</v>
      </c>
      <c r="NDK48" s="228">
        <v>0</v>
      </c>
      <c r="NDL48" s="228">
        <v>0</v>
      </c>
      <c r="NDM48" s="228">
        <v>1</v>
      </c>
      <c r="NDN48" s="228">
        <v>0</v>
      </c>
      <c r="NDO48" s="228">
        <v>0</v>
      </c>
      <c r="NDP48" s="228">
        <v>0</v>
      </c>
      <c r="NDQ48" s="228">
        <v>0</v>
      </c>
      <c r="NDR48" s="228">
        <v>0</v>
      </c>
      <c r="NDS48" s="228">
        <v>0</v>
      </c>
      <c r="NDT48" s="228">
        <v>0</v>
      </c>
      <c r="NDU48" s="228">
        <v>0</v>
      </c>
      <c r="NDV48" s="228">
        <v>0</v>
      </c>
      <c r="NDW48" s="228">
        <v>0</v>
      </c>
      <c r="NDX48" s="228">
        <v>0</v>
      </c>
      <c r="NDY48" s="228">
        <v>0</v>
      </c>
      <c r="NDZ48" s="228">
        <v>0</v>
      </c>
      <c r="NEA48" s="228">
        <v>0</v>
      </c>
      <c r="NEB48" s="228">
        <v>0</v>
      </c>
      <c r="NEC48" s="228">
        <v>1</v>
      </c>
      <c r="NED48" s="228">
        <v>0</v>
      </c>
      <c r="NEE48" s="228">
        <v>0</v>
      </c>
      <c r="NEF48" s="228">
        <v>0</v>
      </c>
      <c r="NEG48" s="228">
        <v>0</v>
      </c>
      <c r="NEH48" s="228">
        <v>0</v>
      </c>
      <c r="NEI48" s="228">
        <v>0</v>
      </c>
      <c r="NEJ48" s="228">
        <v>0</v>
      </c>
      <c r="NEK48" s="228">
        <v>0</v>
      </c>
      <c r="NEL48" s="228">
        <v>0</v>
      </c>
      <c r="NEM48" s="228">
        <v>0</v>
      </c>
      <c r="NEN48" s="228">
        <v>0</v>
      </c>
      <c r="NEO48" s="228">
        <v>0</v>
      </c>
      <c r="NEP48" s="228">
        <v>0</v>
      </c>
      <c r="NEQ48" s="228">
        <v>0</v>
      </c>
      <c r="NER48" s="228">
        <v>0</v>
      </c>
      <c r="NES48" s="228">
        <v>1</v>
      </c>
      <c r="NET48" s="228">
        <v>0</v>
      </c>
      <c r="NEU48" s="228">
        <v>0</v>
      </c>
      <c r="NEV48" s="228">
        <v>0</v>
      </c>
      <c r="NEW48" s="228">
        <v>0</v>
      </c>
      <c r="NEX48" s="228">
        <v>0</v>
      </c>
      <c r="NEY48" s="228">
        <v>0</v>
      </c>
      <c r="NEZ48" s="228">
        <v>0</v>
      </c>
      <c r="NFA48" s="228">
        <v>0</v>
      </c>
      <c r="NFB48" s="228">
        <v>0</v>
      </c>
      <c r="NFC48" s="228">
        <v>0</v>
      </c>
      <c r="NFD48" s="228">
        <v>0</v>
      </c>
      <c r="NFE48" s="228">
        <v>0</v>
      </c>
      <c r="NFF48" s="228">
        <v>0</v>
      </c>
      <c r="NFG48" s="228">
        <v>0</v>
      </c>
      <c r="NFH48" s="228">
        <v>0</v>
      </c>
      <c r="NFI48" s="228">
        <v>1</v>
      </c>
      <c r="NFJ48" s="228">
        <v>0</v>
      </c>
      <c r="NFK48" s="228">
        <v>0</v>
      </c>
      <c r="NFL48" s="228">
        <v>0</v>
      </c>
      <c r="NFM48" s="228">
        <v>0</v>
      </c>
      <c r="NFN48" s="228">
        <v>0</v>
      </c>
      <c r="NFO48" s="228">
        <v>0</v>
      </c>
      <c r="NFP48" s="228">
        <v>0</v>
      </c>
      <c r="NFQ48" s="228">
        <v>0</v>
      </c>
      <c r="NFR48" s="228">
        <v>0</v>
      </c>
      <c r="NFS48" s="228">
        <v>0</v>
      </c>
      <c r="NFT48" s="228">
        <v>0</v>
      </c>
      <c r="NFU48" s="228">
        <v>0</v>
      </c>
      <c r="NFV48" s="228">
        <v>0</v>
      </c>
      <c r="NFW48" s="228">
        <v>0</v>
      </c>
      <c r="NFX48" s="228">
        <v>0</v>
      </c>
      <c r="NFY48" s="228">
        <v>1</v>
      </c>
      <c r="NFZ48" s="228">
        <v>0</v>
      </c>
      <c r="NGA48" s="228">
        <v>0</v>
      </c>
      <c r="NGB48" s="228">
        <v>0</v>
      </c>
      <c r="NGC48" s="228">
        <v>0</v>
      </c>
      <c r="NGD48" s="228">
        <v>0</v>
      </c>
      <c r="NGE48" s="228">
        <v>0</v>
      </c>
      <c r="NGF48" s="228">
        <v>0</v>
      </c>
      <c r="NGG48" s="228">
        <v>0</v>
      </c>
      <c r="NGH48" s="228">
        <v>0</v>
      </c>
      <c r="NGI48" s="228">
        <v>0</v>
      </c>
      <c r="NGJ48" s="228">
        <v>0</v>
      </c>
      <c r="NGK48" s="228">
        <v>0</v>
      </c>
      <c r="NGL48" s="228">
        <v>0</v>
      </c>
      <c r="NGM48" s="228">
        <v>0</v>
      </c>
      <c r="NGN48" s="228">
        <v>0</v>
      </c>
      <c r="NGO48" s="228">
        <v>1</v>
      </c>
      <c r="NGP48" s="228">
        <v>0</v>
      </c>
      <c r="NGQ48" s="228">
        <v>0</v>
      </c>
      <c r="NGR48" s="228">
        <v>0</v>
      </c>
      <c r="NGS48" s="228">
        <v>0</v>
      </c>
      <c r="NGT48" s="228">
        <v>0</v>
      </c>
      <c r="NGU48" s="228">
        <v>0</v>
      </c>
      <c r="NGV48" s="228">
        <v>0</v>
      </c>
      <c r="NGW48" s="228">
        <v>0</v>
      </c>
      <c r="NGX48" s="228">
        <v>0</v>
      </c>
      <c r="NGY48" s="228">
        <v>0</v>
      </c>
      <c r="NGZ48" s="228">
        <v>0</v>
      </c>
      <c r="NHA48" s="228">
        <v>0</v>
      </c>
      <c r="NHB48" s="228">
        <v>0</v>
      </c>
      <c r="NHC48" s="228">
        <v>0</v>
      </c>
      <c r="NHD48" s="228">
        <v>0</v>
      </c>
      <c r="NHE48" s="228">
        <v>1</v>
      </c>
      <c r="NHF48" s="228">
        <v>0</v>
      </c>
      <c r="NHG48" s="228">
        <v>0</v>
      </c>
      <c r="NHH48" s="228">
        <v>0</v>
      </c>
      <c r="NHI48" s="228">
        <v>0</v>
      </c>
      <c r="NHJ48" s="228">
        <v>0</v>
      </c>
      <c r="NHK48" s="228">
        <v>0</v>
      </c>
      <c r="NHL48" s="228">
        <v>0</v>
      </c>
      <c r="NHM48" s="228">
        <v>0</v>
      </c>
      <c r="NHN48" s="228">
        <v>0</v>
      </c>
      <c r="NHO48" s="228">
        <v>0</v>
      </c>
      <c r="NHP48" s="228">
        <v>0</v>
      </c>
      <c r="NHQ48" s="228">
        <v>0</v>
      </c>
      <c r="NHR48" s="228">
        <v>0</v>
      </c>
      <c r="NHS48" s="228">
        <v>0</v>
      </c>
      <c r="NHT48" s="228">
        <v>0</v>
      </c>
      <c r="NHU48" s="228">
        <v>1</v>
      </c>
      <c r="NHV48" s="228">
        <v>0</v>
      </c>
      <c r="NHW48" s="228">
        <v>0</v>
      </c>
      <c r="NHX48" s="228">
        <v>0</v>
      </c>
      <c r="NHY48" s="228">
        <v>0</v>
      </c>
      <c r="NHZ48" s="228">
        <v>0</v>
      </c>
      <c r="NIA48" s="228">
        <v>0</v>
      </c>
      <c r="NIB48" s="228">
        <v>0</v>
      </c>
      <c r="NIC48" s="228">
        <v>0</v>
      </c>
      <c r="NID48" s="228">
        <v>0</v>
      </c>
      <c r="NIE48" s="228">
        <v>0</v>
      </c>
      <c r="NIF48" s="228">
        <v>0</v>
      </c>
      <c r="NIG48" s="228">
        <v>0</v>
      </c>
      <c r="NIH48" s="228">
        <v>0</v>
      </c>
      <c r="NII48" s="228">
        <v>0</v>
      </c>
      <c r="NIJ48" s="228">
        <v>0</v>
      </c>
      <c r="NIK48" s="228">
        <v>1</v>
      </c>
      <c r="NIL48" s="228">
        <v>0</v>
      </c>
      <c r="NIM48" s="228">
        <v>0</v>
      </c>
      <c r="NIN48" s="228">
        <v>0</v>
      </c>
      <c r="NIO48" s="228">
        <v>0</v>
      </c>
      <c r="NIP48" s="228">
        <v>0</v>
      </c>
      <c r="NIQ48" s="228">
        <v>0</v>
      </c>
      <c r="NIR48" s="228">
        <v>0</v>
      </c>
      <c r="NIS48" s="228">
        <v>0</v>
      </c>
      <c r="NIT48" s="228">
        <v>0</v>
      </c>
      <c r="NIU48" s="228">
        <v>0</v>
      </c>
      <c r="NIV48" s="228">
        <v>0</v>
      </c>
      <c r="NIW48" s="228">
        <v>0</v>
      </c>
      <c r="NIX48" s="228">
        <v>0</v>
      </c>
      <c r="NIY48" s="228">
        <v>0</v>
      </c>
      <c r="NIZ48" s="228">
        <v>0</v>
      </c>
      <c r="NJA48" s="228">
        <v>1</v>
      </c>
      <c r="NJB48" s="228">
        <v>0</v>
      </c>
      <c r="NJC48" s="228">
        <v>0</v>
      </c>
      <c r="NJD48" s="228">
        <v>0</v>
      </c>
      <c r="NJE48" s="228">
        <v>0</v>
      </c>
      <c r="NJF48" s="228">
        <v>0</v>
      </c>
      <c r="NJG48" s="228">
        <v>0</v>
      </c>
      <c r="NJH48" s="228">
        <v>0</v>
      </c>
      <c r="NJI48" s="228">
        <v>0</v>
      </c>
      <c r="NJJ48" s="228">
        <v>0</v>
      </c>
      <c r="NJK48" s="228">
        <v>0</v>
      </c>
      <c r="NJL48" s="228">
        <v>0</v>
      </c>
      <c r="NJM48" s="228">
        <v>0</v>
      </c>
      <c r="NJN48" s="228">
        <v>0</v>
      </c>
      <c r="NJO48" s="228">
        <v>0</v>
      </c>
      <c r="NJP48" s="228">
        <v>0</v>
      </c>
      <c r="NJQ48" s="228">
        <v>1</v>
      </c>
      <c r="NJR48" s="228">
        <v>0</v>
      </c>
      <c r="NJS48" s="228">
        <v>0</v>
      </c>
      <c r="NJT48" s="228">
        <v>0</v>
      </c>
      <c r="NJU48" s="228">
        <v>0</v>
      </c>
      <c r="NJV48" s="228">
        <v>0</v>
      </c>
      <c r="NJW48" s="228">
        <v>0</v>
      </c>
      <c r="NJX48" s="228">
        <v>0</v>
      </c>
      <c r="NJY48" s="228">
        <v>0</v>
      </c>
      <c r="NJZ48" s="228">
        <v>0</v>
      </c>
      <c r="NKA48" s="228">
        <v>0</v>
      </c>
      <c r="NKB48" s="228">
        <v>0</v>
      </c>
      <c r="NKC48" s="228">
        <v>0</v>
      </c>
      <c r="NKD48" s="228">
        <v>0</v>
      </c>
      <c r="NKE48" s="228">
        <v>0</v>
      </c>
      <c r="NKF48" s="228">
        <v>0</v>
      </c>
      <c r="NKG48" s="228">
        <v>1</v>
      </c>
      <c r="NKH48" s="228">
        <v>0</v>
      </c>
      <c r="NKI48" s="228">
        <v>0</v>
      </c>
      <c r="NKJ48" s="228">
        <v>0</v>
      </c>
      <c r="NKK48" s="228">
        <v>0</v>
      </c>
      <c r="NKL48" s="228">
        <v>0</v>
      </c>
      <c r="NKM48" s="228">
        <v>0</v>
      </c>
      <c r="NKN48" s="228">
        <v>0</v>
      </c>
      <c r="NKO48" s="228">
        <v>0</v>
      </c>
      <c r="NKP48" s="228">
        <v>0</v>
      </c>
      <c r="NKQ48" s="228">
        <v>0</v>
      </c>
      <c r="NKR48" s="228">
        <v>0</v>
      </c>
      <c r="NKS48" s="228">
        <v>0</v>
      </c>
      <c r="NKT48" s="228">
        <v>0</v>
      </c>
      <c r="NKU48" s="228">
        <v>0</v>
      </c>
      <c r="NKV48" s="228">
        <v>0</v>
      </c>
      <c r="NKW48" s="228">
        <v>1</v>
      </c>
      <c r="NKX48" s="228">
        <v>0</v>
      </c>
      <c r="NKY48" s="228">
        <v>0</v>
      </c>
      <c r="NKZ48" s="228">
        <v>0</v>
      </c>
      <c r="NLA48" s="228">
        <v>0</v>
      </c>
      <c r="NLB48" s="228">
        <v>0</v>
      </c>
      <c r="NLC48" s="228">
        <v>0</v>
      </c>
      <c r="NLD48" s="228">
        <v>0</v>
      </c>
      <c r="NLE48" s="228">
        <v>0</v>
      </c>
      <c r="NLF48" s="228">
        <v>0</v>
      </c>
      <c r="NLG48" s="228">
        <v>0</v>
      </c>
      <c r="NLH48" s="228">
        <v>0</v>
      </c>
      <c r="NLI48" s="228">
        <v>0</v>
      </c>
      <c r="NLJ48" s="228">
        <v>0</v>
      </c>
      <c r="NLK48" s="228">
        <v>0</v>
      </c>
      <c r="NLL48" s="228">
        <v>0</v>
      </c>
      <c r="NLM48" s="228">
        <v>1</v>
      </c>
      <c r="NLN48" s="228">
        <v>0</v>
      </c>
      <c r="NLO48" s="228">
        <v>0</v>
      </c>
      <c r="NLP48" s="228">
        <v>0</v>
      </c>
      <c r="NLQ48" s="228">
        <v>0</v>
      </c>
      <c r="NLR48" s="228">
        <v>0</v>
      </c>
      <c r="NLS48" s="228">
        <v>0</v>
      </c>
      <c r="NLT48" s="228">
        <v>0</v>
      </c>
      <c r="NLU48" s="228">
        <v>0</v>
      </c>
      <c r="NLV48" s="228">
        <v>0</v>
      </c>
      <c r="NLW48" s="228">
        <v>0</v>
      </c>
      <c r="NLX48" s="228">
        <v>0</v>
      </c>
      <c r="NLY48" s="228">
        <v>0</v>
      </c>
      <c r="NLZ48" s="228">
        <v>0</v>
      </c>
      <c r="NMA48" s="228">
        <v>0</v>
      </c>
      <c r="NMB48" s="228">
        <v>0</v>
      </c>
      <c r="NMC48" s="228">
        <v>1</v>
      </c>
      <c r="NMD48" s="228">
        <v>0</v>
      </c>
      <c r="NME48" s="228">
        <v>0</v>
      </c>
      <c r="NMF48" s="228">
        <v>0</v>
      </c>
      <c r="NMG48" s="228">
        <v>0</v>
      </c>
      <c r="NMH48" s="228">
        <v>0</v>
      </c>
      <c r="NMI48" s="228">
        <v>0</v>
      </c>
      <c r="NMJ48" s="228">
        <v>0</v>
      </c>
      <c r="NMK48" s="228">
        <v>0</v>
      </c>
      <c r="NML48" s="228">
        <v>0</v>
      </c>
      <c r="NMM48" s="228">
        <v>0</v>
      </c>
      <c r="NMN48" s="228">
        <v>0</v>
      </c>
      <c r="NMO48" s="228">
        <v>0</v>
      </c>
      <c r="NMP48" s="228">
        <v>0</v>
      </c>
      <c r="NMQ48" s="228">
        <v>0</v>
      </c>
      <c r="NMR48" s="228">
        <v>0</v>
      </c>
      <c r="NMS48" s="228">
        <v>1</v>
      </c>
      <c r="NMT48" s="228">
        <v>0</v>
      </c>
      <c r="NMU48" s="228">
        <v>0</v>
      </c>
      <c r="NMV48" s="228">
        <v>0</v>
      </c>
      <c r="NMW48" s="228">
        <v>0</v>
      </c>
      <c r="NMX48" s="228">
        <v>0</v>
      </c>
      <c r="NMY48" s="228">
        <v>0</v>
      </c>
      <c r="NMZ48" s="228">
        <v>0</v>
      </c>
      <c r="NNA48" s="228">
        <v>0</v>
      </c>
      <c r="NNB48" s="228">
        <v>0</v>
      </c>
      <c r="NNC48" s="228">
        <v>0</v>
      </c>
      <c r="NND48" s="228">
        <v>0</v>
      </c>
      <c r="NNE48" s="228">
        <v>0</v>
      </c>
      <c r="NNF48" s="228">
        <v>0</v>
      </c>
      <c r="NNG48" s="228">
        <v>0</v>
      </c>
      <c r="NNH48" s="228">
        <v>0</v>
      </c>
      <c r="NNI48" s="228">
        <v>1</v>
      </c>
      <c r="NNJ48" s="228">
        <v>0</v>
      </c>
      <c r="NNK48" s="228">
        <v>0</v>
      </c>
      <c r="NNL48" s="228">
        <v>0</v>
      </c>
      <c r="NNM48" s="228">
        <v>0</v>
      </c>
      <c r="NNN48" s="228">
        <v>0</v>
      </c>
      <c r="NNO48" s="228">
        <v>0</v>
      </c>
      <c r="NNP48" s="228">
        <v>0</v>
      </c>
      <c r="NNQ48" s="228">
        <v>0</v>
      </c>
      <c r="NNR48" s="228">
        <v>0</v>
      </c>
      <c r="NNS48" s="228">
        <v>0</v>
      </c>
      <c r="NNT48" s="228">
        <v>0</v>
      </c>
      <c r="NNU48" s="228">
        <v>0</v>
      </c>
      <c r="NNV48" s="228">
        <v>0</v>
      </c>
      <c r="NNW48" s="228">
        <v>0</v>
      </c>
      <c r="NNX48" s="228">
        <v>0</v>
      </c>
      <c r="NNY48" s="228">
        <v>1</v>
      </c>
      <c r="NNZ48" s="228">
        <v>0</v>
      </c>
      <c r="NOA48" s="228">
        <v>0</v>
      </c>
      <c r="NOB48" s="228">
        <v>0</v>
      </c>
      <c r="NOC48" s="228">
        <v>0</v>
      </c>
      <c r="NOD48" s="228">
        <v>0</v>
      </c>
      <c r="NOE48" s="228">
        <v>0</v>
      </c>
      <c r="NOF48" s="228">
        <v>0</v>
      </c>
      <c r="NOG48" s="228">
        <v>0</v>
      </c>
      <c r="NOH48" s="228">
        <v>0</v>
      </c>
      <c r="NOI48" s="228">
        <v>0</v>
      </c>
      <c r="NOJ48" s="228">
        <v>0</v>
      </c>
      <c r="NOK48" s="228">
        <v>0</v>
      </c>
      <c r="NOL48" s="228">
        <v>0</v>
      </c>
      <c r="NOM48" s="228">
        <v>0</v>
      </c>
      <c r="NON48" s="228">
        <v>0</v>
      </c>
      <c r="NOO48" s="228">
        <v>1</v>
      </c>
      <c r="NOP48" s="228">
        <v>0</v>
      </c>
      <c r="NOQ48" s="228">
        <v>0</v>
      </c>
      <c r="NOR48" s="228">
        <v>0</v>
      </c>
      <c r="NOS48" s="228">
        <v>0</v>
      </c>
      <c r="NOT48" s="228">
        <v>0</v>
      </c>
      <c r="NOU48" s="228">
        <v>0</v>
      </c>
      <c r="NOV48" s="228">
        <v>0</v>
      </c>
      <c r="NOW48" s="228">
        <v>0</v>
      </c>
      <c r="NOX48" s="228">
        <v>0</v>
      </c>
      <c r="NOY48" s="228">
        <v>0</v>
      </c>
      <c r="NOZ48" s="228">
        <v>0</v>
      </c>
      <c r="NPA48" s="228">
        <v>0</v>
      </c>
      <c r="NPB48" s="228">
        <v>0</v>
      </c>
      <c r="NPC48" s="228">
        <v>0</v>
      </c>
      <c r="NPD48" s="228">
        <v>0</v>
      </c>
      <c r="NPE48" s="228">
        <v>1</v>
      </c>
      <c r="NPF48" s="228">
        <v>0</v>
      </c>
      <c r="NPG48" s="228">
        <v>0</v>
      </c>
      <c r="NPH48" s="228">
        <v>0</v>
      </c>
      <c r="NPI48" s="228">
        <v>0</v>
      </c>
      <c r="NPJ48" s="228">
        <v>0</v>
      </c>
      <c r="NPK48" s="228">
        <v>0</v>
      </c>
      <c r="NPL48" s="228">
        <v>0</v>
      </c>
      <c r="NPM48" s="228">
        <v>0</v>
      </c>
      <c r="NPN48" s="228">
        <v>0</v>
      </c>
      <c r="NPO48" s="228">
        <v>0</v>
      </c>
      <c r="NPP48" s="228">
        <v>0</v>
      </c>
      <c r="NPQ48" s="228">
        <v>0</v>
      </c>
      <c r="NPR48" s="228">
        <v>0</v>
      </c>
      <c r="NPS48" s="228">
        <v>0</v>
      </c>
      <c r="NPT48" s="228">
        <v>0</v>
      </c>
      <c r="NPU48" s="228">
        <v>1</v>
      </c>
      <c r="NPV48" s="228">
        <v>0</v>
      </c>
      <c r="NPW48" s="228">
        <v>0</v>
      </c>
      <c r="NPX48" s="228">
        <v>0</v>
      </c>
      <c r="NPY48" s="228">
        <v>0</v>
      </c>
      <c r="NPZ48" s="228">
        <v>0</v>
      </c>
      <c r="NQA48" s="228">
        <v>0</v>
      </c>
      <c r="NQB48" s="228">
        <v>0</v>
      </c>
      <c r="NQC48" s="228">
        <v>0</v>
      </c>
      <c r="NQD48" s="228">
        <v>0</v>
      </c>
      <c r="NQE48" s="228">
        <v>0</v>
      </c>
      <c r="NQF48" s="228">
        <v>0</v>
      </c>
      <c r="NQG48" s="228">
        <v>0</v>
      </c>
      <c r="NQH48" s="228">
        <v>0</v>
      </c>
      <c r="NQI48" s="228">
        <v>0</v>
      </c>
      <c r="NQJ48" s="228">
        <v>0</v>
      </c>
      <c r="NQK48" s="228">
        <v>1</v>
      </c>
      <c r="NQL48" s="228">
        <v>0</v>
      </c>
      <c r="NQM48" s="228">
        <v>0</v>
      </c>
      <c r="NQN48" s="228">
        <v>0</v>
      </c>
      <c r="NQO48" s="228">
        <v>0</v>
      </c>
      <c r="NQP48" s="228">
        <v>0</v>
      </c>
      <c r="NQQ48" s="228">
        <v>0</v>
      </c>
      <c r="NQR48" s="228">
        <v>0</v>
      </c>
      <c r="NQS48" s="228">
        <v>0</v>
      </c>
      <c r="NQT48" s="228">
        <v>0</v>
      </c>
      <c r="NQU48" s="228">
        <v>0</v>
      </c>
      <c r="NQV48" s="228">
        <v>0</v>
      </c>
      <c r="NQW48" s="228">
        <v>0</v>
      </c>
      <c r="NQX48" s="228">
        <v>0</v>
      </c>
      <c r="NQY48" s="228">
        <v>0</v>
      </c>
      <c r="NQZ48" s="228">
        <v>0</v>
      </c>
      <c r="NRA48" s="228">
        <v>1</v>
      </c>
      <c r="NRB48" s="228">
        <v>0</v>
      </c>
      <c r="NRC48" s="228">
        <v>0</v>
      </c>
      <c r="NRD48" s="228">
        <v>0</v>
      </c>
      <c r="NRE48" s="228">
        <v>0</v>
      </c>
      <c r="NRF48" s="228">
        <v>0</v>
      </c>
      <c r="NRG48" s="228">
        <v>0</v>
      </c>
      <c r="NRH48" s="228">
        <v>0</v>
      </c>
      <c r="NRI48" s="228">
        <v>0</v>
      </c>
      <c r="NRJ48" s="228">
        <v>0</v>
      </c>
      <c r="NRK48" s="228">
        <v>0</v>
      </c>
      <c r="NRL48" s="228">
        <v>0</v>
      </c>
      <c r="NRM48" s="228">
        <v>0</v>
      </c>
      <c r="NRN48" s="228">
        <v>0</v>
      </c>
      <c r="NRO48" s="228">
        <v>0</v>
      </c>
      <c r="NRP48" s="228">
        <v>0</v>
      </c>
      <c r="NRQ48" s="228">
        <v>1</v>
      </c>
      <c r="NRR48" s="228">
        <v>0</v>
      </c>
      <c r="NRS48" s="228">
        <v>0</v>
      </c>
      <c r="NRT48" s="228">
        <v>0</v>
      </c>
      <c r="NRU48" s="228">
        <v>0</v>
      </c>
      <c r="NRV48" s="228">
        <v>0</v>
      </c>
      <c r="NRW48" s="228">
        <v>0</v>
      </c>
      <c r="NRX48" s="228">
        <v>0</v>
      </c>
      <c r="NRY48" s="228">
        <v>0</v>
      </c>
      <c r="NRZ48" s="228">
        <v>0</v>
      </c>
      <c r="NSA48" s="228">
        <v>0</v>
      </c>
      <c r="NSB48" s="228">
        <v>0</v>
      </c>
      <c r="NSC48" s="228">
        <v>0</v>
      </c>
      <c r="NSD48" s="228">
        <v>0</v>
      </c>
      <c r="NSE48" s="228">
        <v>0</v>
      </c>
      <c r="NSF48" s="228">
        <v>0</v>
      </c>
      <c r="NSG48" s="228">
        <v>1</v>
      </c>
      <c r="NSH48" s="228">
        <v>0</v>
      </c>
      <c r="NSI48" s="228">
        <v>0</v>
      </c>
      <c r="NSJ48" s="228">
        <v>0</v>
      </c>
      <c r="NSK48" s="228">
        <v>0</v>
      </c>
      <c r="NSL48" s="228">
        <v>0</v>
      </c>
      <c r="NSM48" s="228">
        <v>0</v>
      </c>
      <c r="NSN48" s="228">
        <v>0</v>
      </c>
      <c r="NSO48" s="228">
        <v>0</v>
      </c>
      <c r="NSP48" s="228">
        <v>0</v>
      </c>
      <c r="NSQ48" s="228">
        <v>0</v>
      </c>
      <c r="NSR48" s="228">
        <v>0</v>
      </c>
      <c r="NSS48" s="228">
        <v>0</v>
      </c>
      <c r="NST48" s="228">
        <v>0</v>
      </c>
      <c r="NSU48" s="228">
        <v>0</v>
      </c>
      <c r="NSV48" s="228">
        <v>0</v>
      </c>
      <c r="NSW48" s="228">
        <v>1</v>
      </c>
      <c r="NSX48" s="228">
        <v>0</v>
      </c>
      <c r="NSY48" s="228">
        <v>0</v>
      </c>
      <c r="NSZ48" s="228">
        <v>0</v>
      </c>
      <c r="NTA48" s="228">
        <v>0</v>
      </c>
      <c r="NTB48" s="228">
        <v>0</v>
      </c>
      <c r="NTC48" s="228">
        <v>0</v>
      </c>
      <c r="NTD48" s="228">
        <v>0</v>
      </c>
      <c r="NTE48" s="228">
        <v>0</v>
      </c>
      <c r="NTF48" s="228">
        <v>0</v>
      </c>
      <c r="NTG48" s="228">
        <v>0</v>
      </c>
      <c r="NTH48" s="228">
        <v>0</v>
      </c>
      <c r="NTI48" s="228">
        <v>0</v>
      </c>
      <c r="NTJ48" s="228">
        <v>0</v>
      </c>
      <c r="NTK48" s="228">
        <v>0</v>
      </c>
      <c r="NTL48" s="228">
        <v>0</v>
      </c>
      <c r="NTM48" s="228">
        <v>1</v>
      </c>
      <c r="NTN48" s="228">
        <v>0</v>
      </c>
      <c r="NTO48" s="228">
        <v>0</v>
      </c>
      <c r="NTP48" s="228">
        <v>0</v>
      </c>
      <c r="NTQ48" s="228">
        <v>0</v>
      </c>
      <c r="NTR48" s="228">
        <v>0</v>
      </c>
      <c r="NTS48" s="228">
        <v>0</v>
      </c>
      <c r="NTT48" s="228">
        <v>0</v>
      </c>
      <c r="NTU48" s="228">
        <v>0</v>
      </c>
      <c r="NTV48" s="228">
        <v>0</v>
      </c>
      <c r="NTW48" s="228">
        <v>0</v>
      </c>
      <c r="NTX48" s="228">
        <v>0</v>
      </c>
      <c r="NTY48" s="228">
        <v>0</v>
      </c>
      <c r="NTZ48" s="228">
        <v>0</v>
      </c>
      <c r="NUA48" s="228">
        <v>0</v>
      </c>
      <c r="NUB48" s="228">
        <v>0</v>
      </c>
      <c r="NUC48" s="228">
        <v>1</v>
      </c>
      <c r="NUD48" s="228">
        <v>0</v>
      </c>
      <c r="NUE48" s="228">
        <v>0</v>
      </c>
      <c r="NUF48" s="228">
        <v>0</v>
      </c>
      <c r="NUG48" s="228">
        <v>0</v>
      </c>
      <c r="NUH48" s="228">
        <v>0</v>
      </c>
      <c r="NUI48" s="228">
        <v>0</v>
      </c>
      <c r="NUJ48" s="228">
        <v>0</v>
      </c>
      <c r="NUK48" s="228">
        <v>0</v>
      </c>
      <c r="NUL48" s="228">
        <v>0</v>
      </c>
      <c r="NUM48" s="228">
        <v>0</v>
      </c>
      <c r="NUN48" s="228">
        <v>0</v>
      </c>
      <c r="NUO48" s="228">
        <v>0</v>
      </c>
      <c r="NUP48" s="228">
        <v>0</v>
      </c>
      <c r="NUQ48" s="228">
        <v>0</v>
      </c>
      <c r="NUR48" s="228">
        <v>0</v>
      </c>
      <c r="NUS48" s="228">
        <v>1</v>
      </c>
      <c r="NUT48" s="228">
        <v>0</v>
      </c>
      <c r="NUU48" s="228">
        <v>0</v>
      </c>
      <c r="NUV48" s="228">
        <v>0</v>
      </c>
      <c r="NUW48" s="228">
        <v>0</v>
      </c>
      <c r="NUX48" s="228">
        <v>0</v>
      </c>
      <c r="NUY48" s="228">
        <v>0</v>
      </c>
      <c r="NUZ48" s="228">
        <v>0</v>
      </c>
      <c r="NVA48" s="228">
        <v>0</v>
      </c>
      <c r="NVB48" s="228">
        <v>0</v>
      </c>
      <c r="NVC48" s="228">
        <v>0</v>
      </c>
      <c r="NVD48" s="228">
        <v>0</v>
      </c>
      <c r="NVE48" s="228">
        <v>0</v>
      </c>
      <c r="NVF48" s="228">
        <v>0</v>
      </c>
      <c r="NVG48" s="228">
        <v>0</v>
      </c>
      <c r="NVH48" s="228">
        <v>0</v>
      </c>
      <c r="NVI48" s="228">
        <v>1</v>
      </c>
      <c r="NVJ48" s="228">
        <v>0</v>
      </c>
      <c r="NVK48" s="228">
        <v>0</v>
      </c>
      <c r="NVL48" s="228">
        <v>0</v>
      </c>
      <c r="NVM48" s="228">
        <v>0</v>
      </c>
      <c r="NVN48" s="228">
        <v>0</v>
      </c>
      <c r="NVO48" s="228">
        <v>0</v>
      </c>
      <c r="NVP48" s="228">
        <v>0</v>
      </c>
      <c r="NVQ48" s="228">
        <v>0</v>
      </c>
      <c r="NVR48" s="228">
        <v>0</v>
      </c>
      <c r="NVS48" s="228">
        <v>0</v>
      </c>
      <c r="NVT48" s="228">
        <v>0</v>
      </c>
      <c r="NVU48" s="228">
        <v>0</v>
      </c>
      <c r="NVV48" s="228">
        <v>0</v>
      </c>
      <c r="NVW48" s="228">
        <v>0</v>
      </c>
      <c r="NVX48" s="228">
        <v>0</v>
      </c>
      <c r="NVY48" s="228">
        <v>1</v>
      </c>
      <c r="NVZ48" s="228">
        <v>0</v>
      </c>
      <c r="NWA48" s="228">
        <v>0</v>
      </c>
      <c r="NWB48" s="228">
        <v>0</v>
      </c>
      <c r="NWC48" s="228">
        <v>0</v>
      </c>
      <c r="NWD48" s="228">
        <v>0</v>
      </c>
      <c r="NWE48" s="228">
        <v>0</v>
      </c>
      <c r="NWF48" s="228">
        <v>0</v>
      </c>
      <c r="NWG48" s="228">
        <v>0</v>
      </c>
      <c r="NWH48" s="228">
        <v>0</v>
      </c>
      <c r="NWI48" s="228">
        <v>0</v>
      </c>
      <c r="NWJ48" s="228">
        <v>0</v>
      </c>
      <c r="NWK48" s="228">
        <v>0</v>
      </c>
      <c r="NWL48" s="228">
        <v>0</v>
      </c>
      <c r="NWM48" s="228">
        <v>0</v>
      </c>
      <c r="NWN48" s="228">
        <v>0</v>
      </c>
      <c r="NWO48" s="228">
        <v>1</v>
      </c>
      <c r="NWP48" s="228">
        <v>0</v>
      </c>
      <c r="NWQ48" s="228">
        <v>0</v>
      </c>
      <c r="NWR48" s="228">
        <v>0</v>
      </c>
      <c r="NWS48" s="228">
        <v>0</v>
      </c>
      <c r="NWT48" s="228">
        <v>0</v>
      </c>
      <c r="NWU48" s="228">
        <v>0</v>
      </c>
      <c r="NWV48" s="228">
        <v>0</v>
      </c>
      <c r="NWW48" s="228">
        <v>0</v>
      </c>
      <c r="NWX48" s="228">
        <v>0</v>
      </c>
      <c r="NWY48" s="228">
        <v>0</v>
      </c>
      <c r="NWZ48" s="228">
        <v>0</v>
      </c>
      <c r="NXA48" s="228">
        <v>0</v>
      </c>
      <c r="NXB48" s="228">
        <v>0</v>
      </c>
      <c r="NXC48" s="228">
        <v>0</v>
      </c>
      <c r="NXD48" s="228">
        <v>0</v>
      </c>
      <c r="NXE48" s="228">
        <v>1</v>
      </c>
      <c r="NXF48" s="228">
        <v>0</v>
      </c>
      <c r="NXG48" s="228">
        <v>0</v>
      </c>
      <c r="NXH48" s="228">
        <v>0</v>
      </c>
      <c r="NXI48" s="228">
        <v>0</v>
      </c>
      <c r="NXJ48" s="228">
        <v>0</v>
      </c>
      <c r="NXK48" s="228">
        <v>0</v>
      </c>
      <c r="NXL48" s="228">
        <v>0</v>
      </c>
      <c r="NXM48" s="228">
        <v>0</v>
      </c>
      <c r="NXN48" s="228">
        <v>0</v>
      </c>
      <c r="NXO48" s="228">
        <v>0</v>
      </c>
      <c r="NXP48" s="228">
        <v>0</v>
      </c>
      <c r="NXQ48" s="228">
        <v>0</v>
      </c>
      <c r="NXR48" s="228">
        <v>0</v>
      </c>
      <c r="NXS48" s="228">
        <v>0</v>
      </c>
      <c r="NXT48" s="228">
        <v>0</v>
      </c>
      <c r="NXU48" s="228">
        <v>1</v>
      </c>
      <c r="NXV48" s="228">
        <v>0</v>
      </c>
      <c r="NXW48" s="228">
        <v>0</v>
      </c>
      <c r="NXX48" s="228">
        <v>0</v>
      </c>
      <c r="NXY48" s="228">
        <v>0</v>
      </c>
      <c r="NXZ48" s="228">
        <v>0</v>
      </c>
      <c r="NYA48" s="228">
        <v>0</v>
      </c>
      <c r="NYB48" s="228">
        <v>0</v>
      </c>
      <c r="NYC48" s="228">
        <v>0</v>
      </c>
      <c r="NYD48" s="228">
        <v>0</v>
      </c>
      <c r="NYE48" s="228">
        <v>0</v>
      </c>
      <c r="NYF48" s="228">
        <v>0</v>
      </c>
      <c r="NYG48" s="228">
        <v>0</v>
      </c>
      <c r="NYH48" s="228">
        <v>0</v>
      </c>
      <c r="NYI48" s="228">
        <v>0</v>
      </c>
      <c r="NYJ48" s="228">
        <v>0</v>
      </c>
      <c r="NYK48" s="228">
        <v>1</v>
      </c>
      <c r="NYL48" s="228">
        <v>0</v>
      </c>
      <c r="NYM48" s="228">
        <v>0</v>
      </c>
      <c r="NYN48" s="228">
        <v>0</v>
      </c>
      <c r="NYO48" s="228">
        <v>0</v>
      </c>
      <c r="NYP48" s="228">
        <v>0</v>
      </c>
      <c r="NYQ48" s="228">
        <v>0</v>
      </c>
      <c r="NYR48" s="228">
        <v>0</v>
      </c>
      <c r="NYS48" s="228">
        <v>0</v>
      </c>
      <c r="NYT48" s="228">
        <v>0</v>
      </c>
      <c r="NYU48" s="228">
        <v>0</v>
      </c>
      <c r="NYV48" s="228">
        <v>0</v>
      </c>
      <c r="NYW48" s="228">
        <v>0</v>
      </c>
      <c r="NYX48" s="228">
        <v>0</v>
      </c>
      <c r="NYY48" s="228">
        <v>0</v>
      </c>
      <c r="NYZ48" s="228">
        <v>0</v>
      </c>
      <c r="NZA48" s="228">
        <v>1</v>
      </c>
      <c r="NZB48" s="228">
        <v>0</v>
      </c>
      <c r="NZC48" s="228">
        <v>0</v>
      </c>
      <c r="NZD48" s="228">
        <v>0</v>
      </c>
      <c r="NZE48" s="228">
        <v>0</v>
      </c>
      <c r="NZF48" s="228">
        <v>0</v>
      </c>
      <c r="NZG48" s="228">
        <v>0</v>
      </c>
      <c r="NZH48" s="228">
        <v>0</v>
      </c>
      <c r="NZI48" s="228">
        <v>0</v>
      </c>
      <c r="NZJ48" s="228">
        <v>0</v>
      </c>
      <c r="NZK48" s="228">
        <v>0</v>
      </c>
      <c r="NZL48" s="228">
        <v>0</v>
      </c>
      <c r="NZM48" s="228">
        <v>0</v>
      </c>
      <c r="NZN48" s="228">
        <v>0</v>
      </c>
      <c r="NZO48" s="228">
        <v>0</v>
      </c>
      <c r="NZP48" s="228">
        <v>0</v>
      </c>
      <c r="NZQ48" s="228">
        <v>1</v>
      </c>
      <c r="NZR48" s="228">
        <v>0</v>
      </c>
      <c r="NZS48" s="228">
        <v>0</v>
      </c>
      <c r="NZT48" s="228">
        <v>0</v>
      </c>
      <c r="NZU48" s="228">
        <v>0</v>
      </c>
      <c r="NZV48" s="228">
        <v>0</v>
      </c>
      <c r="NZW48" s="228">
        <v>0</v>
      </c>
      <c r="NZX48" s="228">
        <v>0</v>
      </c>
      <c r="NZY48" s="228">
        <v>0</v>
      </c>
      <c r="NZZ48" s="228">
        <v>0</v>
      </c>
      <c r="OAA48" s="228">
        <v>0</v>
      </c>
      <c r="OAB48" s="228">
        <v>0</v>
      </c>
      <c r="OAC48" s="228">
        <v>0</v>
      </c>
      <c r="OAD48" s="228">
        <v>0</v>
      </c>
      <c r="OAE48" s="228">
        <v>0</v>
      </c>
      <c r="OAF48" s="228">
        <v>0</v>
      </c>
      <c r="OAG48" s="228">
        <v>1</v>
      </c>
      <c r="OAH48" s="228">
        <v>0</v>
      </c>
      <c r="OAI48" s="228">
        <v>0</v>
      </c>
      <c r="OAJ48" s="228">
        <v>0</v>
      </c>
      <c r="OAK48" s="228">
        <v>0</v>
      </c>
      <c r="OAL48" s="228">
        <v>0</v>
      </c>
      <c r="OAM48" s="228">
        <v>0</v>
      </c>
      <c r="OAN48" s="228">
        <v>0</v>
      </c>
      <c r="OAO48" s="228">
        <v>0</v>
      </c>
      <c r="OAP48" s="228">
        <v>0</v>
      </c>
      <c r="OAQ48" s="228">
        <v>0</v>
      </c>
      <c r="OAR48" s="228">
        <v>0</v>
      </c>
      <c r="OAS48" s="228">
        <v>0</v>
      </c>
      <c r="OAT48" s="228">
        <v>0</v>
      </c>
      <c r="OAU48" s="228">
        <v>0</v>
      </c>
      <c r="OAV48" s="228">
        <v>0</v>
      </c>
      <c r="OAW48" s="228">
        <v>1</v>
      </c>
      <c r="OAX48" s="228">
        <v>0</v>
      </c>
      <c r="OAY48" s="228">
        <v>0</v>
      </c>
      <c r="OAZ48" s="228">
        <v>0</v>
      </c>
      <c r="OBA48" s="228">
        <v>0</v>
      </c>
      <c r="OBB48" s="228">
        <v>0</v>
      </c>
      <c r="OBC48" s="228">
        <v>0</v>
      </c>
      <c r="OBD48" s="228">
        <v>0</v>
      </c>
      <c r="OBE48" s="228">
        <v>0</v>
      </c>
      <c r="OBF48" s="228">
        <v>0</v>
      </c>
      <c r="OBG48" s="228">
        <v>0</v>
      </c>
      <c r="OBH48" s="228">
        <v>0</v>
      </c>
      <c r="OBI48" s="228">
        <v>0</v>
      </c>
      <c r="OBJ48" s="228">
        <v>0</v>
      </c>
      <c r="OBK48" s="228">
        <v>0</v>
      </c>
      <c r="OBL48" s="228">
        <v>0</v>
      </c>
      <c r="OBM48" s="228">
        <v>1</v>
      </c>
      <c r="OBN48" s="228">
        <v>0</v>
      </c>
      <c r="OBO48" s="228">
        <v>0</v>
      </c>
      <c r="OBP48" s="228">
        <v>0</v>
      </c>
      <c r="OBQ48" s="228">
        <v>0</v>
      </c>
      <c r="OBR48" s="228">
        <v>0</v>
      </c>
      <c r="OBS48" s="228">
        <v>0</v>
      </c>
      <c r="OBT48" s="228">
        <v>0</v>
      </c>
      <c r="OBU48" s="228">
        <v>0</v>
      </c>
      <c r="OBV48" s="228">
        <v>0</v>
      </c>
      <c r="OBW48" s="228">
        <v>0</v>
      </c>
      <c r="OBX48" s="228">
        <v>0</v>
      </c>
      <c r="OBY48" s="228">
        <v>0</v>
      </c>
      <c r="OBZ48" s="228">
        <v>0</v>
      </c>
      <c r="OCA48" s="228">
        <v>0</v>
      </c>
      <c r="OCB48" s="228">
        <v>0</v>
      </c>
      <c r="OCC48" s="228">
        <v>1</v>
      </c>
      <c r="OCD48" s="228">
        <v>0</v>
      </c>
      <c r="OCE48" s="228">
        <v>0</v>
      </c>
      <c r="OCF48" s="228">
        <v>0</v>
      </c>
      <c r="OCG48" s="228">
        <v>0</v>
      </c>
      <c r="OCH48" s="228">
        <v>0</v>
      </c>
      <c r="OCI48" s="228">
        <v>0</v>
      </c>
      <c r="OCJ48" s="228">
        <v>0</v>
      </c>
      <c r="OCK48" s="228">
        <v>0</v>
      </c>
      <c r="OCL48" s="228">
        <v>0</v>
      </c>
      <c r="OCM48" s="228">
        <v>0</v>
      </c>
      <c r="OCN48" s="228">
        <v>0</v>
      </c>
      <c r="OCO48" s="228">
        <v>0</v>
      </c>
      <c r="OCP48" s="228">
        <v>0</v>
      </c>
      <c r="OCQ48" s="228">
        <v>0</v>
      </c>
      <c r="OCR48" s="228">
        <v>0</v>
      </c>
      <c r="OCS48" s="228">
        <v>1</v>
      </c>
      <c r="OCT48" s="228">
        <v>0</v>
      </c>
      <c r="OCU48" s="228">
        <v>0</v>
      </c>
      <c r="OCV48" s="228">
        <v>0</v>
      </c>
      <c r="OCW48" s="228">
        <v>0</v>
      </c>
      <c r="OCX48" s="228">
        <v>0</v>
      </c>
      <c r="OCY48" s="228">
        <v>0</v>
      </c>
      <c r="OCZ48" s="228">
        <v>0</v>
      </c>
      <c r="ODA48" s="228">
        <v>0</v>
      </c>
      <c r="ODB48" s="228">
        <v>0</v>
      </c>
      <c r="ODC48" s="228">
        <v>0</v>
      </c>
      <c r="ODD48" s="228">
        <v>0</v>
      </c>
      <c r="ODE48" s="228">
        <v>0</v>
      </c>
      <c r="ODF48" s="228">
        <v>0</v>
      </c>
      <c r="ODG48" s="228">
        <v>0</v>
      </c>
      <c r="ODH48" s="228">
        <v>0</v>
      </c>
      <c r="ODI48" s="228">
        <v>1</v>
      </c>
      <c r="ODJ48" s="228">
        <v>0</v>
      </c>
      <c r="ODK48" s="228">
        <v>0</v>
      </c>
      <c r="ODL48" s="228">
        <v>0</v>
      </c>
      <c r="ODM48" s="228">
        <v>0</v>
      </c>
      <c r="ODN48" s="228">
        <v>0</v>
      </c>
      <c r="ODO48" s="228">
        <v>0</v>
      </c>
      <c r="ODP48" s="228">
        <v>0</v>
      </c>
      <c r="ODQ48" s="228">
        <v>0</v>
      </c>
      <c r="ODR48" s="228">
        <v>0</v>
      </c>
      <c r="ODS48" s="228">
        <v>0</v>
      </c>
      <c r="ODT48" s="228">
        <v>0</v>
      </c>
      <c r="ODU48" s="228">
        <v>0</v>
      </c>
      <c r="ODV48" s="228">
        <v>0</v>
      </c>
      <c r="ODW48" s="228">
        <v>0</v>
      </c>
      <c r="ODX48" s="228">
        <v>0</v>
      </c>
      <c r="ODY48" s="228">
        <v>1</v>
      </c>
      <c r="ODZ48" s="228">
        <v>0</v>
      </c>
      <c r="OEA48" s="228">
        <v>0</v>
      </c>
      <c r="OEB48" s="228">
        <v>0</v>
      </c>
      <c r="OEC48" s="228">
        <v>0</v>
      </c>
      <c r="OED48" s="228">
        <v>0</v>
      </c>
      <c r="OEE48" s="228">
        <v>0</v>
      </c>
      <c r="OEF48" s="228">
        <v>0</v>
      </c>
      <c r="OEG48" s="228">
        <v>0</v>
      </c>
      <c r="OEH48" s="228">
        <v>0</v>
      </c>
      <c r="OEI48" s="228">
        <v>0</v>
      </c>
      <c r="OEJ48" s="228">
        <v>0</v>
      </c>
      <c r="OEK48" s="228">
        <v>0</v>
      </c>
      <c r="OEL48" s="228">
        <v>0</v>
      </c>
      <c r="OEM48" s="228">
        <v>0</v>
      </c>
      <c r="OEN48" s="228">
        <v>0</v>
      </c>
      <c r="OEO48" s="228">
        <v>1</v>
      </c>
      <c r="OEP48" s="228">
        <v>0</v>
      </c>
      <c r="OEQ48" s="228">
        <v>0</v>
      </c>
      <c r="OER48" s="228">
        <v>0</v>
      </c>
      <c r="OES48" s="228">
        <v>0</v>
      </c>
      <c r="OET48" s="228">
        <v>0</v>
      </c>
      <c r="OEU48" s="228">
        <v>0</v>
      </c>
      <c r="OEV48" s="228">
        <v>0</v>
      </c>
      <c r="OEW48" s="228">
        <v>0</v>
      </c>
      <c r="OEX48" s="228">
        <v>0</v>
      </c>
      <c r="OEY48" s="228">
        <v>0</v>
      </c>
      <c r="OEZ48" s="228">
        <v>0</v>
      </c>
      <c r="OFA48" s="228">
        <v>0</v>
      </c>
      <c r="OFB48" s="228">
        <v>0</v>
      </c>
      <c r="OFC48" s="228">
        <v>0</v>
      </c>
      <c r="OFD48" s="228">
        <v>0</v>
      </c>
      <c r="OFE48" s="228">
        <v>1</v>
      </c>
      <c r="OFF48" s="228">
        <v>0</v>
      </c>
      <c r="OFG48" s="228">
        <v>0</v>
      </c>
      <c r="OFH48" s="228">
        <v>0</v>
      </c>
      <c r="OFI48" s="228">
        <v>0</v>
      </c>
      <c r="OFJ48" s="228">
        <v>0</v>
      </c>
      <c r="OFK48" s="228">
        <v>0</v>
      </c>
      <c r="OFL48" s="228">
        <v>0</v>
      </c>
      <c r="OFM48" s="228">
        <v>0</v>
      </c>
      <c r="OFN48" s="228">
        <v>0</v>
      </c>
      <c r="OFO48" s="228">
        <v>0</v>
      </c>
      <c r="OFP48" s="228">
        <v>0</v>
      </c>
      <c r="OFQ48" s="228">
        <v>0</v>
      </c>
      <c r="OFR48" s="228">
        <v>0</v>
      </c>
      <c r="OFS48" s="228">
        <v>0</v>
      </c>
      <c r="OFT48" s="228">
        <v>0</v>
      </c>
      <c r="OFU48" s="228">
        <v>1</v>
      </c>
      <c r="OFV48" s="228">
        <v>0</v>
      </c>
      <c r="OFW48" s="228">
        <v>0</v>
      </c>
      <c r="OFX48" s="228">
        <v>0</v>
      </c>
      <c r="OFY48" s="228">
        <v>0</v>
      </c>
      <c r="OFZ48" s="228">
        <v>0</v>
      </c>
      <c r="OGA48" s="228">
        <v>0</v>
      </c>
      <c r="OGB48" s="228">
        <v>0</v>
      </c>
      <c r="OGC48" s="228">
        <v>0</v>
      </c>
      <c r="OGD48" s="228">
        <v>0</v>
      </c>
      <c r="OGE48" s="228">
        <v>0</v>
      </c>
      <c r="OGF48" s="228">
        <v>0</v>
      </c>
      <c r="OGG48" s="228">
        <v>0</v>
      </c>
      <c r="OGH48" s="228">
        <v>0</v>
      </c>
      <c r="OGI48" s="228">
        <v>0</v>
      </c>
      <c r="OGJ48" s="228">
        <v>0</v>
      </c>
      <c r="OGK48" s="228">
        <v>1</v>
      </c>
      <c r="OGL48" s="228">
        <v>0</v>
      </c>
      <c r="OGM48" s="228">
        <v>0</v>
      </c>
      <c r="OGN48" s="228">
        <v>0</v>
      </c>
      <c r="OGO48" s="228">
        <v>0</v>
      </c>
      <c r="OGP48" s="228">
        <v>0</v>
      </c>
      <c r="OGQ48" s="228">
        <v>0</v>
      </c>
      <c r="OGR48" s="228">
        <v>0</v>
      </c>
      <c r="OGS48" s="228">
        <v>0</v>
      </c>
      <c r="OGT48" s="228">
        <v>0</v>
      </c>
      <c r="OGU48" s="228">
        <v>0</v>
      </c>
      <c r="OGV48" s="228">
        <v>0</v>
      </c>
      <c r="OGW48" s="228">
        <v>0</v>
      </c>
      <c r="OGX48" s="228">
        <v>0</v>
      </c>
      <c r="OGY48" s="228">
        <v>0</v>
      </c>
      <c r="OGZ48" s="228">
        <v>0</v>
      </c>
      <c r="OHA48" s="228">
        <v>1</v>
      </c>
      <c r="OHB48" s="228">
        <v>0</v>
      </c>
      <c r="OHC48" s="228">
        <v>0</v>
      </c>
      <c r="OHD48" s="228">
        <v>0</v>
      </c>
      <c r="OHE48" s="228">
        <v>0</v>
      </c>
      <c r="OHF48" s="228">
        <v>0</v>
      </c>
      <c r="OHG48" s="228">
        <v>0</v>
      </c>
      <c r="OHH48" s="228">
        <v>0</v>
      </c>
      <c r="OHI48" s="228">
        <v>0</v>
      </c>
      <c r="OHJ48" s="228">
        <v>0</v>
      </c>
      <c r="OHK48" s="228">
        <v>0</v>
      </c>
      <c r="OHL48" s="228">
        <v>0</v>
      </c>
      <c r="OHM48" s="228">
        <v>0</v>
      </c>
      <c r="OHN48" s="228">
        <v>0</v>
      </c>
      <c r="OHO48" s="228">
        <v>0</v>
      </c>
      <c r="OHP48" s="228">
        <v>0</v>
      </c>
      <c r="OHQ48" s="228">
        <v>1</v>
      </c>
      <c r="OHR48" s="228">
        <v>0</v>
      </c>
      <c r="OHS48" s="228">
        <v>0</v>
      </c>
      <c r="OHT48" s="228">
        <v>0</v>
      </c>
      <c r="OHU48" s="228">
        <v>0</v>
      </c>
      <c r="OHV48" s="228">
        <v>0</v>
      </c>
      <c r="OHW48" s="228">
        <v>0</v>
      </c>
      <c r="OHX48" s="228">
        <v>0</v>
      </c>
      <c r="OHY48" s="228">
        <v>0</v>
      </c>
      <c r="OHZ48" s="228">
        <v>0</v>
      </c>
      <c r="OIA48" s="228">
        <v>0</v>
      </c>
      <c r="OIB48" s="228">
        <v>0</v>
      </c>
      <c r="OIC48" s="228">
        <v>0</v>
      </c>
      <c r="OID48" s="228">
        <v>0</v>
      </c>
      <c r="OIE48" s="228">
        <v>0</v>
      </c>
      <c r="OIF48" s="228">
        <v>0</v>
      </c>
      <c r="OIG48" s="228">
        <v>1</v>
      </c>
      <c r="OIH48" s="228">
        <v>0</v>
      </c>
      <c r="OII48" s="228">
        <v>0</v>
      </c>
      <c r="OIJ48" s="228">
        <v>0</v>
      </c>
      <c r="OIK48" s="228">
        <v>0</v>
      </c>
      <c r="OIL48" s="228">
        <v>0</v>
      </c>
      <c r="OIM48" s="228">
        <v>0</v>
      </c>
      <c r="OIN48" s="228">
        <v>0</v>
      </c>
      <c r="OIO48" s="228">
        <v>0</v>
      </c>
      <c r="OIP48" s="228">
        <v>0</v>
      </c>
      <c r="OIQ48" s="228">
        <v>0</v>
      </c>
      <c r="OIR48" s="228">
        <v>0</v>
      </c>
      <c r="OIS48" s="228">
        <v>0</v>
      </c>
      <c r="OIT48" s="228">
        <v>0</v>
      </c>
      <c r="OIU48" s="228">
        <v>0</v>
      </c>
      <c r="OIV48" s="228">
        <v>0</v>
      </c>
      <c r="OIW48" s="228">
        <v>1</v>
      </c>
      <c r="OIX48" s="228">
        <v>0</v>
      </c>
      <c r="OIY48" s="228">
        <v>0</v>
      </c>
      <c r="OIZ48" s="228">
        <v>0</v>
      </c>
      <c r="OJA48" s="228">
        <v>0</v>
      </c>
      <c r="OJB48" s="228">
        <v>0</v>
      </c>
      <c r="OJC48" s="228">
        <v>0</v>
      </c>
      <c r="OJD48" s="228">
        <v>0</v>
      </c>
      <c r="OJE48" s="228">
        <v>0</v>
      </c>
      <c r="OJF48" s="228">
        <v>0</v>
      </c>
      <c r="OJG48" s="228">
        <v>0</v>
      </c>
      <c r="OJH48" s="228">
        <v>0</v>
      </c>
      <c r="OJI48" s="228">
        <v>0</v>
      </c>
      <c r="OJJ48" s="228">
        <v>0</v>
      </c>
      <c r="OJK48" s="228">
        <v>0</v>
      </c>
      <c r="OJL48" s="228">
        <v>0</v>
      </c>
      <c r="OJM48" s="228">
        <v>1</v>
      </c>
      <c r="OJN48" s="228">
        <v>0</v>
      </c>
      <c r="OJO48" s="228">
        <v>0</v>
      </c>
      <c r="OJP48" s="228">
        <v>0</v>
      </c>
      <c r="OJQ48" s="228">
        <v>0</v>
      </c>
      <c r="OJR48" s="228">
        <v>0</v>
      </c>
      <c r="OJS48" s="228">
        <v>0</v>
      </c>
      <c r="OJT48" s="228">
        <v>0</v>
      </c>
      <c r="OJU48" s="228">
        <v>0</v>
      </c>
      <c r="OJV48" s="228">
        <v>0</v>
      </c>
      <c r="OJW48" s="228">
        <v>0</v>
      </c>
      <c r="OJX48" s="228">
        <v>0</v>
      </c>
      <c r="OJY48" s="228">
        <v>0</v>
      </c>
      <c r="OJZ48" s="228">
        <v>0</v>
      </c>
      <c r="OKA48" s="228">
        <v>0</v>
      </c>
      <c r="OKB48" s="228">
        <v>0</v>
      </c>
      <c r="OKC48" s="228">
        <v>1</v>
      </c>
      <c r="OKD48" s="228">
        <v>0</v>
      </c>
      <c r="OKE48" s="228">
        <v>0</v>
      </c>
      <c r="OKF48" s="228">
        <v>0</v>
      </c>
      <c r="OKG48" s="228">
        <v>0</v>
      </c>
      <c r="OKH48" s="228">
        <v>0</v>
      </c>
      <c r="OKI48" s="228">
        <v>0</v>
      </c>
      <c r="OKJ48" s="228">
        <v>0</v>
      </c>
      <c r="OKK48" s="228">
        <v>0</v>
      </c>
      <c r="OKL48" s="228">
        <v>0</v>
      </c>
      <c r="OKM48" s="228">
        <v>0</v>
      </c>
      <c r="OKN48" s="228">
        <v>0</v>
      </c>
      <c r="OKO48" s="228">
        <v>0</v>
      </c>
      <c r="OKP48" s="228">
        <v>0</v>
      </c>
      <c r="OKQ48" s="228">
        <v>0</v>
      </c>
      <c r="OKR48" s="228">
        <v>0</v>
      </c>
      <c r="OKS48" s="228">
        <v>1</v>
      </c>
      <c r="OKT48" s="228">
        <v>0</v>
      </c>
      <c r="OKU48" s="228">
        <v>0</v>
      </c>
      <c r="OKV48" s="228">
        <v>0</v>
      </c>
      <c r="OKW48" s="228">
        <v>0</v>
      </c>
      <c r="OKX48" s="228">
        <v>0</v>
      </c>
      <c r="OKY48" s="228">
        <v>0</v>
      </c>
      <c r="OKZ48" s="228">
        <v>0</v>
      </c>
      <c r="OLA48" s="228">
        <v>0</v>
      </c>
      <c r="OLB48" s="228">
        <v>0</v>
      </c>
      <c r="OLC48" s="228">
        <v>0</v>
      </c>
      <c r="OLD48" s="228">
        <v>0</v>
      </c>
      <c r="OLE48" s="228">
        <v>0</v>
      </c>
      <c r="OLF48" s="228">
        <v>0</v>
      </c>
      <c r="OLG48" s="228">
        <v>0</v>
      </c>
      <c r="OLH48" s="228">
        <v>0</v>
      </c>
      <c r="OLI48" s="228">
        <v>1</v>
      </c>
      <c r="OLJ48" s="228">
        <v>0</v>
      </c>
      <c r="OLK48" s="228">
        <v>0</v>
      </c>
      <c r="OLL48" s="228">
        <v>0</v>
      </c>
      <c r="OLM48" s="228">
        <v>0</v>
      </c>
      <c r="OLN48" s="228">
        <v>0</v>
      </c>
      <c r="OLO48" s="228">
        <v>0</v>
      </c>
      <c r="OLP48" s="228">
        <v>0</v>
      </c>
      <c r="OLQ48" s="228">
        <v>0</v>
      </c>
      <c r="OLR48" s="228">
        <v>0</v>
      </c>
      <c r="OLS48" s="228">
        <v>0</v>
      </c>
      <c r="OLT48" s="228">
        <v>0</v>
      </c>
      <c r="OLU48" s="228">
        <v>0</v>
      </c>
      <c r="OLV48" s="228">
        <v>0</v>
      </c>
      <c r="OLW48" s="228">
        <v>0</v>
      </c>
      <c r="OLX48" s="228">
        <v>0</v>
      </c>
      <c r="OLY48" s="228">
        <v>1</v>
      </c>
      <c r="OLZ48" s="228">
        <v>0</v>
      </c>
      <c r="OMA48" s="228">
        <v>0</v>
      </c>
      <c r="OMB48" s="228">
        <v>0</v>
      </c>
      <c r="OMC48" s="228">
        <v>0</v>
      </c>
      <c r="OMD48" s="228">
        <v>0</v>
      </c>
      <c r="OME48" s="228">
        <v>0</v>
      </c>
      <c r="OMF48" s="228">
        <v>0</v>
      </c>
      <c r="OMG48" s="228">
        <v>0</v>
      </c>
      <c r="OMH48" s="228">
        <v>0</v>
      </c>
      <c r="OMI48" s="228">
        <v>0</v>
      </c>
      <c r="OMJ48" s="228">
        <v>0</v>
      </c>
      <c r="OMK48" s="228">
        <v>0</v>
      </c>
      <c r="OML48" s="228">
        <v>0</v>
      </c>
      <c r="OMM48" s="228">
        <v>0</v>
      </c>
      <c r="OMN48" s="228">
        <v>0</v>
      </c>
      <c r="OMO48" s="228">
        <v>1</v>
      </c>
      <c r="OMP48" s="228">
        <v>0</v>
      </c>
      <c r="OMQ48" s="228">
        <v>0</v>
      </c>
      <c r="OMR48" s="228">
        <v>0</v>
      </c>
      <c r="OMS48" s="228">
        <v>0</v>
      </c>
      <c r="OMT48" s="228">
        <v>0</v>
      </c>
      <c r="OMU48" s="228">
        <v>0</v>
      </c>
      <c r="OMV48" s="228">
        <v>0</v>
      </c>
      <c r="OMW48" s="228">
        <v>0</v>
      </c>
      <c r="OMX48" s="228">
        <v>0</v>
      </c>
      <c r="OMY48" s="228">
        <v>0</v>
      </c>
      <c r="OMZ48" s="228">
        <v>0</v>
      </c>
      <c r="ONA48" s="228">
        <v>0</v>
      </c>
      <c r="ONB48" s="228">
        <v>0</v>
      </c>
      <c r="ONC48" s="228">
        <v>0</v>
      </c>
      <c r="OND48" s="228">
        <v>0</v>
      </c>
      <c r="ONE48" s="228">
        <v>1</v>
      </c>
      <c r="ONF48" s="228">
        <v>0</v>
      </c>
      <c r="ONG48" s="228">
        <v>0</v>
      </c>
      <c r="ONH48" s="228">
        <v>0</v>
      </c>
      <c r="ONI48" s="228">
        <v>0</v>
      </c>
      <c r="ONJ48" s="228">
        <v>0</v>
      </c>
      <c r="ONK48" s="228">
        <v>0</v>
      </c>
      <c r="ONL48" s="228">
        <v>0</v>
      </c>
      <c r="ONM48" s="228">
        <v>0</v>
      </c>
      <c r="ONN48" s="228">
        <v>0</v>
      </c>
      <c r="ONO48" s="228">
        <v>0</v>
      </c>
      <c r="ONP48" s="228">
        <v>0</v>
      </c>
      <c r="ONQ48" s="228">
        <v>0</v>
      </c>
      <c r="ONR48" s="228">
        <v>0</v>
      </c>
      <c r="ONS48" s="228">
        <v>0</v>
      </c>
      <c r="ONT48" s="228">
        <v>0</v>
      </c>
      <c r="ONU48" s="228">
        <v>1</v>
      </c>
      <c r="ONV48" s="228">
        <v>0</v>
      </c>
      <c r="ONW48" s="228">
        <v>0</v>
      </c>
      <c r="ONX48" s="228">
        <v>0</v>
      </c>
      <c r="ONY48" s="228">
        <v>0</v>
      </c>
      <c r="ONZ48" s="228">
        <v>0</v>
      </c>
      <c r="OOA48" s="228">
        <v>0</v>
      </c>
      <c r="OOB48" s="228">
        <v>0</v>
      </c>
      <c r="OOC48" s="228">
        <v>0</v>
      </c>
      <c r="OOD48" s="228">
        <v>0</v>
      </c>
      <c r="OOE48" s="228">
        <v>0</v>
      </c>
      <c r="OOF48" s="228">
        <v>0</v>
      </c>
      <c r="OOG48" s="228">
        <v>0</v>
      </c>
      <c r="OOH48" s="228">
        <v>0</v>
      </c>
      <c r="OOI48" s="228">
        <v>0</v>
      </c>
      <c r="OOJ48" s="228">
        <v>0</v>
      </c>
      <c r="OOK48" s="228">
        <v>1</v>
      </c>
      <c r="OOL48" s="228">
        <v>0</v>
      </c>
      <c r="OOM48" s="228">
        <v>0</v>
      </c>
      <c r="OON48" s="228">
        <v>0</v>
      </c>
      <c r="OOO48" s="228">
        <v>0</v>
      </c>
      <c r="OOP48" s="228">
        <v>0</v>
      </c>
      <c r="OOQ48" s="228">
        <v>0</v>
      </c>
      <c r="OOR48" s="228">
        <v>0</v>
      </c>
      <c r="OOS48" s="228">
        <v>0</v>
      </c>
      <c r="OOT48" s="228">
        <v>0</v>
      </c>
      <c r="OOU48" s="228">
        <v>0</v>
      </c>
      <c r="OOV48" s="228">
        <v>0</v>
      </c>
      <c r="OOW48" s="228">
        <v>0</v>
      </c>
      <c r="OOX48" s="228">
        <v>0</v>
      </c>
      <c r="OOY48" s="228">
        <v>0</v>
      </c>
      <c r="OOZ48" s="228">
        <v>0</v>
      </c>
      <c r="OPA48" s="228">
        <v>1</v>
      </c>
      <c r="OPB48" s="228">
        <v>0</v>
      </c>
      <c r="OPC48" s="228">
        <v>0</v>
      </c>
      <c r="OPD48" s="228">
        <v>0</v>
      </c>
      <c r="OPE48" s="228">
        <v>0</v>
      </c>
      <c r="OPF48" s="228">
        <v>0</v>
      </c>
      <c r="OPG48" s="228">
        <v>0</v>
      </c>
      <c r="OPH48" s="228">
        <v>0</v>
      </c>
      <c r="OPI48" s="228">
        <v>0</v>
      </c>
      <c r="OPJ48" s="228">
        <v>0</v>
      </c>
      <c r="OPK48" s="228">
        <v>0</v>
      </c>
      <c r="OPL48" s="228">
        <v>0</v>
      </c>
      <c r="OPM48" s="228">
        <v>0</v>
      </c>
      <c r="OPN48" s="228">
        <v>0</v>
      </c>
      <c r="OPO48" s="228">
        <v>0</v>
      </c>
      <c r="OPP48" s="228">
        <v>0</v>
      </c>
      <c r="OPQ48" s="228">
        <v>1</v>
      </c>
      <c r="OPR48" s="228">
        <v>0</v>
      </c>
      <c r="OPS48" s="228">
        <v>0</v>
      </c>
      <c r="OPT48" s="228">
        <v>0</v>
      </c>
      <c r="OPU48" s="228">
        <v>0</v>
      </c>
      <c r="OPV48" s="228">
        <v>0</v>
      </c>
      <c r="OPW48" s="228">
        <v>0</v>
      </c>
      <c r="OPX48" s="228">
        <v>0</v>
      </c>
      <c r="OPY48" s="228">
        <v>0</v>
      </c>
      <c r="OPZ48" s="228">
        <v>0</v>
      </c>
      <c r="OQA48" s="228">
        <v>0</v>
      </c>
      <c r="OQB48" s="228">
        <v>0</v>
      </c>
      <c r="OQC48" s="228">
        <v>0</v>
      </c>
      <c r="OQD48" s="228">
        <v>0</v>
      </c>
      <c r="OQE48" s="228">
        <v>0</v>
      </c>
      <c r="OQF48" s="228">
        <v>0</v>
      </c>
      <c r="OQG48" s="228">
        <v>1</v>
      </c>
      <c r="OQH48" s="228">
        <v>0</v>
      </c>
      <c r="OQI48" s="228">
        <v>0</v>
      </c>
      <c r="OQJ48" s="228">
        <v>0</v>
      </c>
      <c r="OQK48" s="228">
        <v>0</v>
      </c>
      <c r="OQL48" s="228">
        <v>0</v>
      </c>
      <c r="OQM48" s="228">
        <v>0</v>
      </c>
      <c r="OQN48" s="228">
        <v>0</v>
      </c>
      <c r="OQO48" s="228">
        <v>0</v>
      </c>
      <c r="OQP48" s="228">
        <v>0</v>
      </c>
      <c r="OQQ48" s="228">
        <v>0</v>
      </c>
      <c r="OQR48" s="228">
        <v>0</v>
      </c>
      <c r="OQS48" s="228">
        <v>0</v>
      </c>
      <c r="OQT48" s="228">
        <v>0</v>
      </c>
      <c r="OQU48" s="228">
        <v>0</v>
      </c>
      <c r="OQV48" s="228">
        <v>0</v>
      </c>
      <c r="OQW48" s="228">
        <v>1</v>
      </c>
      <c r="OQX48" s="228">
        <v>0</v>
      </c>
      <c r="OQY48" s="228">
        <v>0</v>
      </c>
      <c r="OQZ48" s="228">
        <v>0</v>
      </c>
      <c r="ORA48" s="228">
        <v>0</v>
      </c>
      <c r="ORB48" s="228">
        <v>0</v>
      </c>
      <c r="ORC48" s="228">
        <v>0</v>
      </c>
      <c r="ORD48" s="228">
        <v>0</v>
      </c>
      <c r="ORE48" s="228">
        <v>0</v>
      </c>
      <c r="ORF48" s="228">
        <v>0</v>
      </c>
      <c r="ORG48" s="228">
        <v>0</v>
      </c>
      <c r="ORH48" s="228">
        <v>0</v>
      </c>
      <c r="ORI48" s="228">
        <v>0</v>
      </c>
      <c r="ORJ48" s="228">
        <v>0</v>
      </c>
      <c r="ORK48" s="228">
        <v>0</v>
      </c>
      <c r="ORL48" s="228">
        <v>0</v>
      </c>
      <c r="ORM48" s="228">
        <v>1</v>
      </c>
      <c r="ORN48" s="228">
        <v>0</v>
      </c>
      <c r="ORO48" s="228">
        <v>0</v>
      </c>
      <c r="ORP48" s="228">
        <v>0</v>
      </c>
      <c r="ORQ48" s="228">
        <v>0</v>
      </c>
      <c r="ORR48" s="228">
        <v>0</v>
      </c>
      <c r="ORS48" s="228">
        <v>0</v>
      </c>
      <c r="ORT48" s="228">
        <v>0</v>
      </c>
      <c r="ORU48" s="228">
        <v>0</v>
      </c>
      <c r="ORV48" s="228">
        <v>0</v>
      </c>
      <c r="ORW48" s="228">
        <v>0</v>
      </c>
      <c r="ORX48" s="228">
        <v>0</v>
      </c>
      <c r="ORY48" s="228">
        <v>0</v>
      </c>
      <c r="ORZ48" s="228">
        <v>0</v>
      </c>
      <c r="OSA48" s="228">
        <v>0</v>
      </c>
      <c r="OSB48" s="228">
        <v>0</v>
      </c>
      <c r="OSC48" s="228">
        <v>1</v>
      </c>
      <c r="OSD48" s="228">
        <v>0</v>
      </c>
      <c r="OSE48" s="228">
        <v>0</v>
      </c>
      <c r="OSF48" s="228">
        <v>0</v>
      </c>
      <c r="OSG48" s="228">
        <v>0</v>
      </c>
      <c r="OSH48" s="228">
        <v>0</v>
      </c>
      <c r="OSI48" s="228">
        <v>0</v>
      </c>
      <c r="OSJ48" s="228">
        <v>0</v>
      </c>
      <c r="OSK48" s="228">
        <v>0</v>
      </c>
      <c r="OSL48" s="228">
        <v>0</v>
      </c>
      <c r="OSM48" s="228">
        <v>0</v>
      </c>
      <c r="OSN48" s="228">
        <v>0</v>
      </c>
      <c r="OSO48" s="228">
        <v>0</v>
      </c>
      <c r="OSP48" s="228">
        <v>0</v>
      </c>
      <c r="OSQ48" s="228">
        <v>0</v>
      </c>
      <c r="OSR48" s="228">
        <v>0</v>
      </c>
      <c r="OSS48" s="228">
        <v>1</v>
      </c>
      <c r="OST48" s="228">
        <v>0</v>
      </c>
      <c r="OSU48" s="228">
        <v>0</v>
      </c>
      <c r="OSV48" s="228">
        <v>0</v>
      </c>
      <c r="OSW48" s="228">
        <v>0</v>
      </c>
      <c r="OSX48" s="228">
        <v>0</v>
      </c>
      <c r="OSY48" s="228">
        <v>0</v>
      </c>
      <c r="OSZ48" s="228">
        <v>0</v>
      </c>
      <c r="OTA48" s="228">
        <v>0</v>
      </c>
      <c r="OTB48" s="228">
        <v>0</v>
      </c>
      <c r="OTC48" s="228">
        <v>0</v>
      </c>
      <c r="OTD48" s="228">
        <v>0</v>
      </c>
      <c r="OTE48" s="228">
        <v>0</v>
      </c>
      <c r="OTF48" s="228">
        <v>0</v>
      </c>
      <c r="OTG48" s="228">
        <v>0</v>
      </c>
      <c r="OTH48" s="228">
        <v>0</v>
      </c>
      <c r="OTI48" s="228">
        <v>1</v>
      </c>
      <c r="OTJ48" s="228">
        <v>0</v>
      </c>
      <c r="OTK48" s="228">
        <v>0</v>
      </c>
      <c r="OTL48" s="228">
        <v>0</v>
      </c>
      <c r="OTM48" s="228">
        <v>0</v>
      </c>
      <c r="OTN48" s="228">
        <v>0</v>
      </c>
      <c r="OTO48" s="228">
        <v>0</v>
      </c>
      <c r="OTP48" s="228">
        <v>0</v>
      </c>
      <c r="OTQ48" s="228">
        <v>0</v>
      </c>
      <c r="OTR48" s="228">
        <v>0</v>
      </c>
      <c r="OTS48" s="228">
        <v>0</v>
      </c>
      <c r="OTT48" s="228">
        <v>0</v>
      </c>
      <c r="OTU48" s="228">
        <v>0</v>
      </c>
      <c r="OTV48" s="228">
        <v>0</v>
      </c>
      <c r="OTW48" s="228">
        <v>0</v>
      </c>
      <c r="OTX48" s="228">
        <v>0</v>
      </c>
      <c r="OTY48" s="228">
        <v>1</v>
      </c>
      <c r="OTZ48" s="228">
        <v>0</v>
      </c>
      <c r="OUA48" s="228">
        <v>0</v>
      </c>
      <c r="OUB48" s="228">
        <v>0</v>
      </c>
      <c r="OUC48" s="228">
        <v>0</v>
      </c>
      <c r="OUD48" s="228">
        <v>0</v>
      </c>
      <c r="OUE48" s="228">
        <v>0</v>
      </c>
      <c r="OUF48" s="228">
        <v>0</v>
      </c>
      <c r="OUG48" s="228">
        <v>0</v>
      </c>
      <c r="OUH48" s="228">
        <v>0</v>
      </c>
      <c r="OUI48" s="228">
        <v>0</v>
      </c>
      <c r="OUJ48" s="228">
        <v>0</v>
      </c>
      <c r="OUK48" s="228">
        <v>0</v>
      </c>
      <c r="OUL48" s="228">
        <v>0</v>
      </c>
      <c r="OUM48" s="228">
        <v>0</v>
      </c>
      <c r="OUN48" s="228">
        <v>0</v>
      </c>
      <c r="OUO48" s="228">
        <v>1</v>
      </c>
      <c r="OUP48" s="228">
        <v>0</v>
      </c>
      <c r="OUQ48" s="228">
        <v>0</v>
      </c>
      <c r="OUR48" s="228">
        <v>0</v>
      </c>
      <c r="OUS48" s="228">
        <v>0</v>
      </c>
      <c r="OUT48" s="228">
        <v>0</v>
      </c>
      <c r="OUU48" s="228">
        <v>0</v>
      </c>
      <c r="OUV48" s="228">
        <v>0</v>
      </c>
      <c r="OUW48" s="228">
        <v>0</v>
      </c>
      <c r="OUX48" s="228">
        <v>0</v>
      </c>
      <c r="OUY48" s="228">
        <v>0</v>
      </c>
      <c r="OUZ48" s="228">
        <v>0</v>
      </c>
      <c r="OVA48" s="228">
        <v>0</v>
      </c>
      <c r="OVB48" s="228">
        <v>0</v>
      </c>
      <c r="OVC48" s="228">
        <v>0</v>
      </c>
      <c r="OVD48" s="228">
        <v>0</v>
      </c>
      <c r="OVE48" s="228">
        <v>1</v>
      </c>
      <c r="OVF48" s="228">
        <v>0</v>
      </c>
      <c r="OVG48" s="228">
        <v>0</v>
      </c>
      <c r="OVH48" s="228">
        <v>0</v>
      </c>
      <c r="OVI48" s="228">
        <v>0</v>
      </c>
      <c r="OVJ48" s="228">
        <v>0</v>
      </c>
      <c r="OVK48" s="228">
        <v>0</v>
      </c>
      <c r="OVL48" s="228">
        <v>0</v>
      </c>
      <c r="OVM48" s="228">
        <v>0</v>
      </c>
      <c r="OVN48" s="228">
        <v>0</v>
      </c>
      <c r="OVO48" s="228">
        <v>0</v>
      </c>
      <c r="OVP48" s="228">
        <v>0</v>
      </c>
      <c r="OVQ48" s="228">
        <v>0</v>
      </c>
      <c r="OVR48" s="228">
        <v>0</v>
      </c>
      <c r="OVS48" s="228">
        <v>0</v>
      </c>
      <c r="OVT48" s="228">
        <v>0</v>
      </c>
      <c r="OVU48" s="228">
        <v>1</v>
      </c>
      <c r="OVV48" s="228">
        <v>0</v>
      </c>
      <c r="OVW48" s="228">
        <v>0</v>
      </c>
      <c r="OVX48" s="228">
        <v>0</v>
      </c>
      <c r="OVY48" s="228">
        <v>0</v>
      </c>
      <c r="OVZ48" s="228">
        <v>0</v>
      </c>
      <c r="OWA48" s="228">
        <v>0</v>
      </c>
      <c r="OWB48" s="228">
        <v>0</v>
      </c>
      <c r="OWC48" s="228">
        <v>0</v>
      </c>
      <c r="OWD48" s="228">
        <v>0</v>
      </c>
      <c r="OWE48" s="228">
        <v>0</v>
      </c>
      <c r="OWF48" s="228">
        <v>0</v>
      </c>
      <c r="OWG48" s="228">
        <v>0</v>
      </c>
      <c r="OWH48" s="228">
        <v>0</v>
      </c>
      <c r="OWI48" s="228">
        <v>0</v>
      </c>
      <c r="OWJ48" s="228">
        <v>0</v>
      </c>
      <c r="OWK48" s="228">
        <v>1</v>
      </c>
      <c r="OWL48" s="228">
        <v>0</v>
      </c>
      <c r="OWM48" s="228">
        <v>0</v>
      </c>
      <c r="OWN48" s="228">
        <v>0</v>
      </c>
      <c r="OWO48" s="228">
        <v>0</v>
      </c>
      <c r="OWP48" s="228">
        <v>0</v>
      </c>
      <c r="OWQ48" s="228">
        <v>0</v>
      </c>
      <c r="OWR48" s="228">
        <v>0</v>
      </c>
      <c r="OWS48" s="228">
        <v>0</v>
      </c>
      <c r="OWT48" s="228">
        <v>0</v>
      </c>
      <c r="OWU48" s="228">
        <v>0</v>
      </c>
      <c r="OWV48" s="228">
        <v>0</v>
      </c>
      <c r="OWW48" s="228">
        <v>0</v>
      </c>
      <c r="OWX48" s="228">
        <v>0</v>
      </c>
      <c r="OWY48" s="228">
        <v>0</v>
      </c>
      <c r="OWZ48" s="228">
        <v>0</v>
      </c>
      <c r="OXA48" s="228">
        <v>1</v>
      </c>
      <c r="OXB48" s="228">
        <v>0</v>
      </c>
      <c r="OXC48" s="228">
        <v>0</v>
      </c>
      <c r="OXD48" s="228">
        <v>0</v>
      </c>
      <c r="OXE48" s="228">
        <v>0</v>
      </c>
      <c r="OXF48" s="228">
        <v>0</v>
      </c>
      <c r="OXG48" s="228">
        <v>0</v>
      </c>
      <c r="OXH48" s="228">
        <v>0</v>
      </c>
      <c r="OXI48" s="228">
        <v>0</v>
      </c>
      <c r="OXJ48" s="228">
        <v>0</v>
      </c>
      <c r="OXK48" s="228">
        <v>0</v>
      </c>
      <c r="OXL48" s="228">
        <v>0</v>
      </c>
      <c r="OXM48" s="228">
        <v>0</v>
      </c>
      <c r="OXN48" s="228">
        <v>0</v>
      </c>
      <c r="OXO48" s="228">
        <v>0</v>
      </c>
      <c r="OXP48" s="228">
        <v>0</v>
      </c>
      <c r="OXQ48" s="228">
        <v>1</v>
      </c>
      <c r="OXR48" s="228">
        <v>0</v>
      </c>
      <c r="OXS48" s="228">
        <v>0</v>
      </c>
      <c r="OXT48" s="228">
        <v>0</v>
      </c>
      <c r="OXU48" s="228">
        <v>0</v>
      </c>
      <c r="OXV48" s="228">
        <v>0</v>
      </c>
      <c r="OXW48" s="228">
        <v>0</v>
      </c>
      <c r="OXX48" s="228">
        <v>0</v>
      </c>
      <c r="OXY48" s="228">
        <v>0</v>
      </c>
      <c r="OXZ48" s="228">
        <v>0</v>
      </c>
      <c r="OYA48" s="228">
        <v>0</v>
      </c>
      <c r="OYB48" s="228">
        <v>0</v>
      </c>
      <c r="OYC48" s="228">
        <v>0</v>
      </c>
      <c r="OYD48" s="228">
        <v>0</v>
      </c>
      <c r="OYE48" s="228">
        <v>0</v>
      </c>
      <c r="OYF48" s="228">
        <v>0</v>
      </c>
      <c r="OYG48" s="228">
        <v>1</v>
      </c>
      <c r="OYH48" s="228">
        <v>0</v>
      </c>
      <c r="OYI48" s="228">
        <v>0</v>
      </c>
      <c r="OYJ48" s="228">
        <v>0</v>
      </c>
      <c r="OYK48" s="228">
        <v>0</v>
      </c>
      <c r="OYL48" s="228">
        <v>0</v>
      </c>
      <c r="OYM48" s="228">
        <v>0</v>
      </c>
      <c r="OYN48" s="228">
        <v>0</v>
      </c>
      <c r="OYO48" s="228">
        <v>0</v>
      </c>
      <c r="OYP48" s="228">
        <v>0</v>
      </c>
      <c r="OYQ48" s="228">
        <v>0</v>
      </c>
      <c r="OYR48" s="228">
        <v>0</v>
      </c>
      <c r="OYS48" s="228">
        <v>0</v>
      </c>
      <c r="OYT48" s="228">
        <v>0</v>
      </c>
      <c r="OYU48" s="228">
        <v>0</v>
      </c>
      <c r="OYV48" s="228">
        <v>0</v>
      </c>
      <c r="OYW48" s="228">
        <v>1</v>
      </c>
      <c r="OYX48" s="228">
        <v>0</v>
      </c>
      <c r="OYY48" s="228">
        <v>0</v>
      </c>
      <c r="OYZ48" s="228">
        <v>0</v>
      </c>
      <c r="OZA48" s="228">
        <v>0</v>
      </c>
      <c r="OZB48" s="228">
        <v>0</v>
      </c>
      <c r="OZC48" s="228">
        <v>0</v>
      </c>
      <c r="OZD48" s="228">
        <v>0</v>
      </c>
      <c r="OZE48" s="228">
        <v>0</v>
      </c>
      <c r="OZF48" s="228">
        <v>0</v>
      </c>
      <c r="OZG48" s="228">
        <v>0</v>
      </c>
      <c r="OZH48" s="228">
        <v>0</v>
      </c>
      <c r="OZI48" s="228">
        <v>0</v>
      </c>
      <c r="OZJ48" s="228">
        <v>0</v>
      </c>
      <c r="OZK48" s="228">
        <v>0</v>
      </c>
      <c r="OZL48" s="228">
        <v>0</v>
      </c>
      <c r="OZM48" s="228">
        <v>1</v>
      </c>
      <c r="OZN48" s="228">
        <v>0</v>
      </c>
      <c r="OZO48" s="228">
        <v>0</v>
      </c>
      <c r="OZP48" s="228">
        <v>0</v>
      </c>
      <c r="OZQ48" s="228">
        <v>0</v>
      </c>
      <c r="OZR48" s="228">
        <v>0</v>
      </c>
      <c r="OZS48" s="228">
        <v>0</v>
      </c>
      <c r="OZT48" s="228">
        <v>0</v>
      </c>
      <c r="OZU48" s="228">
        <v>0</v>
      </c>
      <c r="OZV48" s="228">
        <v>0</v>
      </c>
      <c r="OZW48" s="228">
        <v>0</v>
      </c>
      <c r="OZX48" s="228">
        <v>0</v>
      </c>
      <c r="OZY48" s="228">
        <v>0</v>
      </c>
      <c r="OZZ48" s="228">
        <v>0</v>
      </c>
      <c r="PAA48" s="228">
        <v>0</v>
      </c>
      <c r="PAB48" s="228">
        <v>0</v>
      </c>
      <c r="PAC48" s="228">
        <v>1</v>
      </c>
      <c r="PAD48" s="228">
        <v>0</v>
      </c>
      <c r="PAE48" s="228">
        <v>0</v>
      </c>
      <c r="PAF48" s="228">
        <v>0</v>
      </c>
      <c r="PAG48" s="228">
        <v>0</v>
      </c>
      <c r="PAH48" s="228">
        <v>0</v>
      </c>
      <c r="PAI48" s="228">
        <v>0</v>
      </c>
      <c r="PAJ48" s="228">
        <v>0</v>
      </c>
      <c r="PAK48" s="228">
        <v>0</v>
      </c>
      <c r="PAL48" s="228">
        <v>0</v>
      </c>
      <c r="PAM48" s="228">
        <v>0</v>
      </c>
      <c r="PAN48" s="228">
        <v>0</v>
      </c>
      <c r="PAO48" s="228">
        <v>0</v>
      </c>
      <c r="PAP48" s="228">
        <v>0</v>
      </c>
      <c r="PAQ48" s="228">
        <v>0</v>
      </c>
      <c r="PAR48" s="228">
        <v>0</v>
      </c>
      <c r="PAS48" s="228">
        <v>1</v>
      </c>
      <c r="PAT48" s="228">
        <v>0</v>
      </c>
      <c r="PAU48" s="228">
        <v>0</v>
      </c>
      <c r="PAV48" s="228">
        <v>0</v>
      </c>
      <c r="PAW48" s="228">
        <v>0</v>
      </c>
      <c r="PAX48" s="228">
        <v>0</v>
      </c>
      <c r="PAY48" s="228">
        <v>0</v>
      </c>
      <c r="PAZ48" s="228">
        <v>0</v>
      </c>
      <c r="PBA48" s="228">
        <v>0</v>
      </c>
      <c r="PBB48" s="228">
        <v>0</v>
      </c>
      <c r="PBC48" s="228">
        <v>0</v>
      </c>
      <c r="PBD48" s="228">
        <v>0</v>
      </c>
      <c r="PBE48" s="228">
        <v>0</v>
      </c>
      <c r="PBF48" s="228">
        <v>0</v>
      </c>
      <c r="PBG48" s="228">
        <v>0</v>
      </c>
      <c r="PBH48" s="228">
        <v>0</v>
      </c>
      <c r="PBI48" s="228">
        <v>1</v>
      </c>
      <c r="PBJ48" s="228">
        <v>0</v>
      </c>
      <c r="PBK48" s="228">
        <v>0</v>
      </c>
      <c r="PBL48" s="228">
        <v>0</v>
      </c>
      <c r="PBM48" s="228">
        <v>0</v>
      </c>
      <c r="PBN48" s="228">
        <v>0</v>
      </c>
      <c r="PBO48" s="228">
        <v>0</v>
      </c>
      <c r="PBP48" s="228">
        <v>0</v>
      </c>
      <c r="PBQ48" s="228">
        <v>0</v>
      </c>
      <c r="PBR48" s="228">
        <v>0</v>
      </c>
      <c r="PBS48" s="228">
        <v>0</v>
      </c>
      <c r="PBT48" s="228">
        <v>0</v>
      </c>
      <c r="PBU48" s="228">
        <v>0</v>
      </c>
      <c r="PBV48" s="228">
        <v>0</v>
      </c>
      <c r="PBW48" s="228">
        <v>0</v>
      </c>
      <c r="PBX48" s="228">
        <v>0</v>
      </c>
      <c r="PBY48" s="228">
        <v>1</v>
      </c>
      <c r="PBZ48" s="228">
        <v>0</v>
      </c>
      <c r="PCA48" s="228">
        <v>0</v>
      </c>
      <c r="PCB48" s="228">
        <v>0</v>
      </c>
      <c r="PCC48" s="228">
        <v>0</v>
      </c>
      <c r="PCD48" s="228">
        <v>0</v>
      </c>
      <c r="PCE48" s="228">
        <v>0</v>
      </c>
      <c r="PCF48" s="228">
        <v>0</v>
      </c>
      <c r="PCG48" s="228">
        <v>0</v>
      </c>
      <c r="PCH48" s="228">
        <v>0</v>
      </c>
      <c r="PCI48" s="228">
        <v>0</v>
      </c>
      <c r="PCJ48" s="228">
        <v>0</v>
      </c>
      <c r="PCK48" s="228">
        <v>0</v>
      </c>
      <c r="PCL48" s="228">
        <v>0</v>
      </c>
      <c r="PCM48" s="228">
        <v>0</v>
      </c>
      <c r="PCN48" s="228">
        <v>0</v>
      </c>
      <c r="PCO48" s="228">
        <v>1</v>
      </c>
      <c r="PCP48" s="228">
        <v>0</v>
      </c>
      <c r="PCQ48" s="228">
        <v>0</v>
      </c>
      <c r="PCR48" s="228">
        <v>0</v>
      </c>
      <c r="PCS48" s="228">
        <v>0</v>
      </c>
      <c r="PCT48" s="228">
        <v>0</v>
      </c>
      <c r="PCU48" s="228">
        <v>0</v>
      </c>
      <c r="PCV48" s="228">
        <v>0</v>
      </c>
      <c r="PCW48" s="228">
        <v>0</v>
      </c>
      <c r="PCX48" s="228">
        <v>0</v>
      </c>
      <c r="PCY48" s="228">
        <v>0</v>
      </c>
      <c r="PCZ48" s="228">
        <v>0</v>
      </c>
      <c r="PDA48" s="228">
        <v>0</v>
      </c>
      <c r="PDB48" s="228">
        <v>0</v>
      </c>
      <c r="PDC48" s="228">
        <v>0</v>
      </c>
      <c r="PDD48" s="228">
        <v>0</v>
      </c>
      <c r="PDE48" s="228">
        <v>1</v>
      </c>
      <c r="PDF48" s="228">
        <v>0</v>
      </c>
      <c r="PDG48" s="228">
        <v>0</v>
      </c>
      <c r="PDH48" s="228">
        <v>0</v>
      </c>
      <c r="PDI48" s="228">
        <v>0</v>
      </c>
      <c r="PDJ48" s="228">
        <v>0</v>
      </c>
      <c r="PDK48" s="228">
        <v>0</v>
      </c>
      <c r="PDL48" s="228">
        <v>0</v>
      </c>
      <c r="PDM48" s="228">
        <v>0</v>
      </c>
      <c r="PDN48" s="228">
        <v>0</v>
      </c>
      <c r="PDO48" s="228">
        <v>0</v>
      </c>
      <c r="PDP48" s="228">
        <v>0</v>
      </c>
      <c r="PDQ48" s="228">
        <v>0</v>
      </c>
      <c r="PDR48" s="228">
        <v>0</v>
      </c>
      <c r="PDS48" s="228">
        <v>0</v>
      </c>
      <c r="PDT48" s="228">
        <v>0</v>
      </c>
      <c r="PDU48" s="228">
        <v>1</v>
      </c>
      <c r="PDV48" s="228">
        <v>0</v>
      </c>
      <c r="PDW48" s="228">
        <v>0</v>
      </c>
      <c r="PDX48" s="228">
        <v>0</v>
      </c>
      <c r="PDY48" s="228">
        <v>0</v>
      </c>
      <c r="PDZ48" s="228">
        <v>0</v>
      </c>
      <c r="PEA48" s="228">
        <v>0</v>
      </c>
      <c r="PEB48" s="228">
        <v>0</v>
      </c>
      <c r="PEC48" s="228">
        <v>0</v>
      </c>
      <c r="PED48" s="228">
        <v>0</v>
      </c>
      <c r="PEE48" s="228">
        <v>0</v>
      </c>
      <c r="PEF48" s="228">
        <v>0</v>
      </c>
      <c r="PEG48" s="228">
        <v>0</v>
      </c>
      <c r="PEH48" s="228">
        <v>0</v>
      </c>
      <c r="PEI48" s="228">
        <v>0</v>
      </c>
      <c r="PEJ48" s="228">
        <v>0</v>
      </c>
      <c r="PEK48" s="228">
        <v>1</v>
      </c>
      <c r="PEL48" s="228">
        <v>0</v>
      </c>
      <c r="PEM48" s="228">
        <v>0</v>
      </c>
      <c r="PEN48" s="228">
        <v>0</v>
      </c>
      <c r="PEO48" s="228">
        <v>0</v>
      </c>
      <c r="PEP48" s="228">
        <v>0</v>
      </c>
      <c r="PEQ48" s="228">
        <v>0</v>
      </c>
      <c r="PER48" s="228">
        <v>0</v>
      </c>
      <c r="PES48" s="228">
        <v>0</v>
      </c>
      <c r="PET48" s="228">
        <v>0</v>
      </c>
      <c r="PEU48" s="228">
        <v>0</v>
      </c>
      <c r="PEV48" s="228">
        <v>0</v>
      </c>
      <c r="PEW48" s="228">
        <v>0</v>
      </c>
      <c r="PEX48" s="228">
        <v>0</v>
      </c>
      <c r="PEY48" s="228">
        <v>0</v>
      </c>
      <c r="PEZ48" s="228">
        <v>0</v>
      </c>
      <c r="PFA48" s="228">
        <v>1</v>
      </c>
      <c r="PFB48" s="228">
        <v>0</v>
      </c>
      <c r="PFC48" s="228">
        <v>0</v>
      </c>
      <c r="PFD48" s="228">
        <v>0</v>
      </c>
      <c r="PFE48" s="228">
        <v>0</v>
      </c>
      <c r="PFF48" s="228">
        <v>0</v>
      </c>
      <c r="PFG48" s="228">
        <v>0</v>
      </c>
      <c r="PFH48" s="228">
        <v>0</v>
      </c>
      <c r="PFI48" s="228">
        <v>0</v>
      </c>
      <c r="PFJ48" s="228">
        <v>0</v>
      </c>
      <c r="PFK48" s="228">
        <v>0</v>
      </c>
      <c r="PFL48" s="228">
        <v>0</v>
      </c>
      <c r="PFM48" s="228">
        <v>0</v>
      </c>
      <c r="PFN48" s="228">
        <v>0</v>
      </c>
      <c r="PFO48" s="228">
        <v>0</v>
      </c>
      <c r="PFP48" s="228">
        <v>0</v>
      </c>
      <c r="PFQ48" s="228">
        <v>1</v>
      </c>
      <c r="PFR48" s="228">
        <v>0</v>
      </c>
      <c r="PFS48" s="228">
        <v>0</v>
      </c>
      <c r="PFT48" s="228">
        <v>0</v>
      </c>
      <c r="PFU48" s="228">
        <v>0</v>
      </c>
      <c r="PFV48" s="228">
        <v>0</v>
      </c>
      <c r="PFW48" s="228">
        <v>0</v>
      </c>
      <c r="PFX48" s="228">
        <v>0</v>
      </c>
      <c r="PFY48" s="228">
        <v>0</v>
      </c>
      <c r="PFZ48" s="228">
        <v>0</v>
      </c>
      <c r="PGA48" s="228">
        <v>0</v>
      </c>
      <c r="PGB48" s="228">
        <v>0</v>
      </c>
      <c r="PGC48" s="228">
        <v>0</v>
      </c>
      <c r="PGD48" s="228">
        <v>0</v>
      </c>
      <c r="PGE48" s="228">
        <v>0</v>
      </c>
      <c r="PGF48" s="228">
        <v>0</v>
      </c>
      <c r="PGG48" s="228">
        <v>1</v>
      </c>
      <c r="PGH48" s="228">
        <v>0</v>
      </c>
      <c r="PGI48" s="228">
        <v>0</v>
      </c>
      <c r="PGJ48" s="228">
        <v>0</v>
      </c>
      <c r="PGK48" s="228">
        <v>0</v>
      </c>
      <c r="PGL48" s="228">
        <v>0</v>
      </c>
      <c r="PGM48" s="228">
        <v>0</v>
      </c>
      <c r="PGN48" s="228">
        <v>0</v>
      </c>
      <c r="PGO48" s="228">
        <v>0</v>
      </c>
      <c r="PGP48" s="228">
        <v>0</v>
      </c>
      <c r="PGQ48" s="228">
        <v>0</v>
      </c>
      <c r="PGR48" s="228">
        <v>0</v>
      </c>
      <c r="PGS48" s="228">
        <v>0</v>
      </c>
      <c r="PGT48" s="228">
        <v>0</v>
      </c>
      <c r="PGU48" s="228">
        <v>0</v>
      </c>
      <c r="PGV48" s="228">
        <v>0</v>
      </c>
      <c r="PGW48" s="228">
        <v>1</v>
      </c>
      <c r="PGX48" s="228">
        <v>0</v>
      </c>
      <c r="PGY48" s="228">
        <v>0</v>
      </c>
      <c r="PGZ48" s="228">
        <v>0</v>
      </c>
      <c r="PHA48" s="228">
        <v>0</v>
      </c>
      <c r="PHB48" s="228">
        <v>0</v>
      </c>
      <c r="PHC48" s="228">
        <v>0</v>
      </c>
      <c r="PHD48" s="228">
        <v>0</v>
      </c>
      <c r="PHE48" s="228">
        <v>0</v>
      </c>
      <c r="PHF48" s="228">
        <v>0</v>
      </c>
      <c r="PHG48" s="228">
        <v>0</v>
      </c>
      <c r="PHH48" s="228">
        <v>0</v>
      </c>
      <c r="PHI48" s="228">
        <v>0</v>
      </c>
      <c r="PHJ48" s="228">
        <v>0</v>
      </c>
      <c r="PHK48" s="228">
        <v>0</v>
      </c>
      <c r="PHL48" s="228">
        <v>0</v>
      </c>
      <c r="PHM48" s="228">
        <v>1</v>
      </c>
      <c r="PHN48" s="228">
        <v>0</v>
      </c>
      <c r="PHO48" s="228">
        <v>0</v>
      </c>
      <c r="PHP48" s="228">
        <v>0</v>
      </c>
      <c r="PHQ48" s="228">
        <v>0</v>
      </c>
      <c r="PHR48" s="228">
        <v>0</v>
      </c>
      <c r="PHS48" s="228">
        <v>0</v>
      </c>
      <c r="PHT48" s="228">
        <v>0</v>
      </c>
      <c r="PHU48" s="228">
        <v>0</v>
      </c>
      <c r="PHV48" s="228">
        <v>0</v>
      </c>
      <c r="PHW48" s="228">
        <v>0</v>
      </c>
      <c r="PHX48" s="228">
        <v>0</v>
      </c>
      <c r="PHY48" s="228">
        <v>0</v>
      </c>
      <c r="PHZ48" s="228">
        <v>0</v>
      </c>
      <c r="PIA48" s="228">
        <v>0</v>
      </c>
      <c r="PIB48" s="228">
        <v>0</v>
      </c>
      <c r="PIC48" s="228">
        <v>1</v>
      </c>
      <c r="PID48" s="228">
        <v>0</v>
      </c>
      <c r="PIE48" s="228">
        <v>0</v>
      </c>
      <c r="PIF48" s="228">
        <v>0</v>
      </c>
      <c r="PIG48" s="228">
        <v>0</v>
      </c>
      <c r="PIH48" s="228">
        <v>0</v>
      </c>
      <c r="PII48" s="228">
        <v>0</v>
      </c>
      <c r="PIJ48" s="228">
        <v>0</v>
      </c>
      <c r="PIK48" s="228">
        <v>0</v>
      </c>
      <c r="PIL48" s="228">
        <v>0</v>
      </c>
      <c r="PIM48" s="228">
        <v>0</v>
      </c>
      <c r="PIN48" s="228">
        <v>0</v>
      </c>
      <c r="PIO48" s="228">
        <v>0</v>
      </c>
      <c r="PIP48" s="228">
        <v>0</v>
      </c>
      <c r="PIQ48" s="228">
        <v>0</v>
      </c>
      <c r="PIR48" s="228">
        <v>0</v>
      </c>
      <c r="PIS48" s="228">
        <v>1</v>
      </c>
      <c r="PIT48" s="228">
        <v>0</v>
      </c>
      <c r="PIU48" s="228">
        <v>0</v>
      </c>
      <c r="PIV48" s="228">
        <v>0</v>
      </c>
      <c r="PIW48" s="228">
        <v>0</v>
      </c>
      <c r="PIX48" s="228">
        <v>0</v>
      </c>
      <c r="PIY48" s="228">
        <v>0</v>
      </c>
      <c r="PIZ48" s="228">
        <v>0</v>
      </c>
      <c r="PJA48" s="228">
        <v>0</v>
      </c>
      <c r="PJB48" s="228">
        <v>0</v>
      </c>
      <c r="PJC48" s="228">
        <v>0</v>
      </c>
      <c r="PJD48" s="228">
        <v>0</v>
      </c>
      <c r="PJE48" s="228">
        <v>0</v>
      </c>
      <c r="PJF48" s="228">
        <v>0</v>
      </c>
      <c r="PJG48" s="228">
        <v>0</v>
      </c>
      <c r="PJH48" s="228">
        <v>0</v>
      </c>
      <c r="PJI48" s="228">
        <v>1</v>
      </c>
      <c r="PJJ48" s="228">
        <v>0</v>
      </c>
      <c r="PJK48" s="228">
        <v>0</v>
      </c>
      <c r="PJL48" s="228">
        <v>0</v>
      </c>
      <c r="PJM48" s="228">
        <v>0</v>
      </c>
      <c r="PJN48" s="228">
        <v>0</v>
      </c>
      <c r="PJO48" s="228">
        <v>0</v>
      </c>
      <c r="PJP48" s="228">
        <v>0</v>
      </c>
      <c r="PJQ48" s="228">
        <v>0</v>
      </c>
      <c r="PJR48" s="228">
        <v>0</v>
      </c>
      <c r="PJS48" s="228">
        <v>0</v>
      </c>
      <c r="PJT48" s="228">
        <v>0</v>
      </c>
      <c r="PJU48" s="228">
        <v>0</v>
      </c>
      <c r="PJV48" s="228">
        <v>0</v>
      </c>
      <c r="PJW48" s="228">
        <v>0</v>
      </c>
      <c r="PJX48" s="228">
        <v>0</v>
      </c>
      <c r="PJY48" s="228">
        <v>1</v>
      </c>
      <c r="PJZ48" s="228">
        <v>0</v>
      </c>
      <c r="PKA48" s="228">
        <v>0</v>
      </c>
      <c r="PKB48" s="228">
        <v>0</v>
      </c>
      <c r="PKC48" s="228">
        <v>0</v>
      </c>
      <c r="PKD48" s="228">
        <v>0</v>
      </c>
      <c r="PKE48" s="228">
        <v>0</v>
      </c>
      <c r="PKF48" s="228">
        <v>0</v>
      </c>
      <c r="PKG48" s="228">
        <v>0</v>
      </c>
      <c r="PKH48" s="228">
        <v>0</v>
      </c>
      <c r="PKI48" s="228">
        <v>0</v>
      </c>
      <c r="PKJ48" s="228">
        <v>0</v>
      </c>
      <c r="PKK48" s="228">
        <v>0</v>
      </c>
      <c r="PKL48" s="228">
        <v>0</v>
      </c>
      <c r="PKM48" s="228">
        <v>0</v>
      </c>
      <c r="PKN48" s="228">
        <v>0</v>
      </c>
      <c r="PKO48" s="228">
        <v>1</v>
      </c>
      <c r="PKP48" s="228">
        <v>0</v>
      </c>
      <c r="PKQ48" s="228">
        <v>0</v>
      </c>
      <c r="PKR48" s="228">
        <v>0</v>
      </c>
      <c r="PKS48" s="228">
        <v>0</v>
      </c>
      <c r="PKT48" s="228">
        <v>0</v>
      </c>
      <c r="PKU48" s="228">
        <v>0</v>
      </c>
      <c r="PKV48" s="228">
        <v>0</v>
      </c>
      <c r="PKW48" s="228">
        <v>0</v>
      </c>
      <c r="PKX48" s="228">
        <v>0</v>
      </c>
      <c r="PKY48" s="228">
        <v>0</v>
      </c>
      <c r="PKZ48" s="228">
        <v>0</v>
      </c>
      <c r="PLA48" s="228">
        <v>0</v>
      </c>
      <c r="PLB48" s="228">
        <v>0</v>
      </c>
      <c r="PLC48" s="228">
        <v>0</v>
      </c>
      <c r="PLD48" s="228">
        <v>0</v>
      </c>
      <c r="PLE48" s="228">
        <v>1</v>
      </c>
      <c r="PLF48" s="228">
        <v>0</v>
      </c>
      <c r="PLG48" s="228">
        <v>0</v>
      </c>
      <c r="PLH48" s="228">
        <v>0</v>
      </c>
      <c r="PLI48" s="228">
        <v>0</v>
      </c>
      <c r="PLJ48" s="228">
        <v>0</v>
      </c>
      <c r="PLK48" s="228">
        <v>0</v>
      </c>
      <c r="PLL48" s="228">
        <v>0</v>
      </c>
      <c r="PLM48" s="228">
        <v>0</v>
      </c>
      <c r="PLN48" s="228">
        <v>0</v>
      </c>
      <c r="PLO48" s="228">
        <v>0</v>
      </c>
      <c r="PLP48" s="228">
        <v>0</v>
      </c>
      <c r="PLQ48" s="228">
        <v>0</v>
      </c>
      <c r="PLR48" s="228">
        <v>0</v>
      </c>
      <c r="PLS48" s="228">
        <v>0</v>
      </c>
      <c r="PLT48" s="228">
        <v>0</v>
      </c>
      <c r="PLU48" s="228">
        <v>1</v>
      </c>
      <c r="PLV48" s="228">
        <v>0</v>
      </c>
      <c r="PLW48" s="228">
        <v>0</v>
      </c>
      <c r="PLX48" s="228">
        <v>0</v>
      </c>
      <c r="PLY48" s="228">
        <v>0</v>
      </c>
      <c r="PLZ48" s="228">
        <v>0</v>
      </c>
      <c r="PMA48" s="228">
        <v>0</v>
      </c>
      <c r="PMB48" s="228">
        <v>0</v>
      </c>
      <c r="PMC48" s="228">
        <v>0</v>
      </c>
      <c r="PMD48" s="228">
        <v>0</v>
      </c>
      <c r="PME48" s="228">
        <v>0</v>
      </c>
      <c r="PMF48" s="228">
        <v>0</v>
      </c>
      <c r="PMG48" s="228">
        <v>0</v>
      </c>
      <c r="PMH48" s="228">
        <v>0</v>
      </c>
      <c r="PMI48" s="228">
        <v>0</v>
      </c>
      <c r="PMJ48" s="228">
        <v>0</v>
      </c>
      <c r="PMK48" s="228">
        <v>1</v>
      </c>
      <c r="PML48" s="228">
        <v>0</v>
      </c>
      <c r="PMM48" s="228">
        <v>0</v>
      </c>
      <c r="PMN48" s="228">
        <v>0</v>
      </c>
      <c r="PMO48" s="228">
        <v>0</v>
      </c>
      <c r="PMP48" s="228">
        <v>0</v>
      </c>
      <c r="PMQ48" s="228">
        <v>0</v>
      </c>
      <c r="PMR48" s="228">
        <v>0</v>
      </c>
      <c r="PMS48" s="228">
        <v>0</v>
      </c>
      <c r="PMT48" s="228">
        <v>0</v>
      </c>
      <c r="PMU48" s="228">
        <v>0</v>
      </c>
      <c r="PMV48" s="228">
        <v>0</v>
      </c>
      <c r="PMW48" s="228">
        <v>0</v>
      </c>
      <c r="PMX48" s="228">
        <v>0</v>
      </c>
      <c r="PMY48" s="228">
        <v>0</v>
      </c>
      <c r="PMZ48" s="228">
        <v>0</v>
      </c>
      <c r="PNA48" s="228">
        <v>1</v>
      </c>
      <c r="PNB48" s="228">
        <v>0</v>
      </c>
      <c r="PNC48" s="228">
        <v>0</v>
      </c>
      <c r="PND48" s="228">
        <v>0</v>
      </c>
      <c r="PNE48" s="228">
        <v>0</v>
      </c>
      <c r="PNF48" s="228">
        <v>0</v>
      </c>
      <c r="PNG48" s="228">
        <v>0</v>
      </c>
      <c r="PNH48" s="228">
        <v>0</v>
      </c>
      <c r="PNI48" s="228">
        <v>0</v>
      </c>
      <c r="PNJ48" s="228">
        <v>0</v>
      </c>
      <c r="PNK48" s="228">
        <v>0</v>
      </c>
      <c r="PNL48" s="228">
        <v>0</v>
      </c>
      <c r="PNM48" s="228">
        <v>0</v>
      </c>
      <c r="PNN48" s="228">
        <v>0</v>
      </c>
      <c r="PNO48" s="228">
        <v>0</v>
      </c>
      <c r="PNP48" s="228">
        <v>0</v>
      </c>
      <c r="PNQ48" s="228">
        <v>1</v>
      </c>
      <c r="PNR48" s="228">
        <v>0</v>
      </c>
      <c r="PNS48" s="228">
        <v>0</v>
      </c>
      <c r="PNT48" s="228">
        <v>0</v>
      </c>
      <c r="PNU48" s="228">
        <v>0</v>
      </c>
      <c r="PNV48" s="228">
        <v>0</v>
      </c>
      <c r="PNW48" s="228">
        <v>0</v>
      </c>
      <c r="PNX48" s="228">
        <v>0</v>
      </c>
      <c r="PNY48" s="228">
        <v>0</v>
      </c>
      <c r="PNZ48" s="228">
        <v>0</v>
      </c>
      <c r="POA48" s="228">
        <v>0</v>
      </c>
      <c r="POB48" s="228">
        <v>0</v>
      </c>
      <c r="POC48" s="228">
        <v>0</v>
      </c>
      <c r="POD48" s="228">
        <v>0</v>
      </c>
      <c r="POE48" s="228">
        <v>0</v>
      </c>
      <c r="POF48" s="228">
        <v>0</v>
      </c>
      <c r="POG48" s="228">
        <v>1</v>
      </c>
      <c r="POH48" s="228">
        <v>0</v>
      </c>
      <c r="POI48" s="228">
        <v>0</v>
      </c>
      <c r="POJ48" s="228">
        <v>0</v>
      </c>
      <c r="POK48" s="228">
        <v>0</v>
      </c>
      <c r="POL48" s="228">
        <v>0</v>
      </c>
      <c r="POM48" s="228">
        <v>0</v>
      </c>
      <c r="PON48" s="228">
        <v>0</v>
      </c>
      <c r="POO48" s="228">
        <v>0</v>
      </c>
      <c r="POP48" s="228">
        <v>0</v>
      </c>
      <c r="POQ48" s="228">
        <v>0</v>
      </c>
      <c r="POR48" s="228">
        <v>0</v>
      </c>
      <c r="POS48" s="228">
        <v>0</v>
      </c>
      <c r="POT48" s="228">
        <v>0</v>
      </c>
      <c r="POU48" s="228">
        <v>0</v>
      </c>
      <c r="POV48" s="228">
        <v>0</v>
      </c>
      <c r="POW48" s="228">
        <v>1</v>
      </c>
      <c r="POX48" s="228">
        <v>0</v>
      </c>
      <c r="POY48" s="228">
        <v>0</v>
      </c>
      <c r="POZ48" s="228">
        <v>0</v>
      </c>
      <c r="PPA48" s="228">
        <v>0</v>
      </c>
      <c r="PPB48" s="228">
        <v>0</v>
      </c>
      <c r="PPC48" s="228">
        <v>0</v>
      </c>
      <c r="PPD48" s="228">
        <v>0</v>
      </c>
      <c r="PPE48" s="228">
        <v>0</v>
      </c>
      <c r="PPF48" s="228">
        <v>0</v>
      </c>
      <c r="PPG48" s="228">
        <v>0</v>
      </c>
      <c r="PPH48" s="228">
        <v>0</v>
      </c>
      <c r="PPI48" s="228">
        <v>0</v>
      </c>
      <c r="PPJ48" s="228">
        <v>0</v>
      </c>
      <c r="PPK48" s="228">
        <v>0</v>
      </c>
      <c r="PPL48" s="228">
        <v>0</v>
      </c>
      <c r="PPM48" s="228">
        <v>1</v>
      </c>
      <c r="PPN48" s="228">
        <v>0</v>
      </c>
      <c r="PPO48" s="228">
        <v>0</v>
      </c>
      <c r="PPP48" s="228">
        <v>0</v>
      </c>
      <c r="PPQ48" s="228">
        <v>0</v>
      </c>
      <c r="PPR48" s="228">
        <v>0</v>
      </c>
      <c r="PPS48" s="228">
        <v>0</v>
      </c>
      <c r="PPT48" s="228">
        <v>0</v>
      </c>
      <c r="PPU48" s="228">
        <v>0</v>
      </c>
      <c r="PPV48" s="228">
        <v>0</v>
      </c>
      <c r="PPW48" s="228">
        <v>0</v>
      </c>
      <c r="PPX48" s="228">
        <v>0</v>
      </c>
      <c r="PPY48" s="228">
        <v>0</v>
      </c>
      <c r="PPZ48" s="228">
        <v>0</v>
      </c>
      <c r="PQA48" s="228">
        <v>0</v>
      </c>
      <c r="PQB48" s="228">
        <v>0</v>
      </c>
      <c r="PQC48" s="228">
        <v>1</v>
      </c>
      <c r="PQD48" s="228">
        <v>0</v>
      </c>
      <c r="PQE48" s="228">
        <v>0</v>
      </c>
      <c r="PQF48" s="228">
        <v>0</v>
      </c>
      <c r="PQG48" s="228">
        <v>0</v>
      </c>
      <c r="PQH48" s="228">
        <v>0</v>
      </c>
      <c r="PQI48" s="228">
        <v>0</v>
      </c>
      <c r="PQJ48" s="228">
        <v>0</v>
      </c>
      <c r="PQK48" s="228">
        <v>0</v>
      </c>
      <c r="PQL48" s="228">
        <v>0</v>
      </c>
      <c r="PQM48" s="228">
        <v>0</v>
      </c>
      <c r="PQN48" s="228">
        <v>0</v>
      </c>
      <c r="PQO48" s="228">
        <v>0</v>
      </c>
      <c r="PQP48" s="228">
        <v>0</v>
      </c>
      <c r="PQQ48" s="228">
        <v>0</v>
      </c>
      <c r="PQR48" s="228">
        <v>0</v>
      </c>
      <c r="PQS48" s="228">
        <v>1</v>
      </c>
      <c r="PQT48" s="228">
        <v>0</v>
      </c>
      <c r="PQU48" s="228">
        <v>0</v>
      </c>
      <c r="PQV48" s="228">
        <v>0</v>
      </c>
      <c r="PQW48" s="228">
        <v>0</v>
      </c>
      <c r="PQX48" s="228">
        <v>0</v>
      </c>
      <c r="PQY48" s="228">
        <v>0</v>
      </c>
      <c r="PQZ48" s="228">
        <v>0</v>
      </c>
      <c r="PRA48" s="228">
        <v>0</v>
      </c>
      <c r="PRB48" s="228">
        <v>0</v>
      </c>
      <c r="PRC48" s="228">
        <v>0</v>
      </c>
      <c r="PRD48" s="228">
        <v>0</v>
      </c>
      <c r="PRE48" s="228">
        <v>0</v>
      </c>
      <c r="PRF48" s="228">
        <v>0</v>
      </c>
      <c r="PRG48" s="228">
        <v>0</v>
      </c>
      <c r="PRH48" s="228">
        <v>0</v>
      </c>
      <c r="PRI48" s="228">
        <v>1</v>
      </c>
      <c r="PRJ48" s="228">
        <v>0</v>
      </c>
      <c r="PRK48" s="228">
        <v>0</v>
      </c>
      <c r="PRL48" s="228">
        <v>0</v>
      </c>
      <c r="PRM48" s="228">
        <v>0</v>
      </c>
      <c r="PRN48" s="228">
        <v>0</v>
      </c>
      <c r="PRO48" s="228">
        <v>0</v>
      </c>
      <c r="PRP48" s="228">
        <v>0</v>
      </c>
      <c r="PRQ48" s="228">
        <v>0</v>
      </c>
      <c r="PRR48" s="228">
        <v>0</v>
      </c>
      <c r="PRS48" s="228">
        <v>0</v>
      </c>
      <c r="PRT48" s="228">
        <v>0</v>
      </c>
      <c r="PRU48" s="228">
        <v>0</v>
      </c>
      <c r="PRV48" s="228">
        <v>0</v>
      </c>
      <c r="PRW48" s="228">
        <v>0</v>
      </c>
      <c r="PRX48" s="228">
        <v>0</v>
      </c>
      <c r="PRY48" s="228">
        <v>1</v>
      </c>
      <c r="PRZ48" s="228">
        <v>0</v>
      </c>
      <c r="PSA48" s="228">
        <v>0</v>
      </c>
      <c r="PSB48" s="228">
        <v>0</v>
      </c>
      <c r="PSC48" s="228">
        <v>0</v>
      </c>
      <c r="PSD48" s="228">
        <v>0</v>
      </c>
      <c r="PSE48" s="228">
        <v>0</v>
      </c>
      <c r="PSF48" s="228">
        <v>0</v>
      </c>
      <c r="PSG48" s="228">
        <v>0</v>
      </c>
      <c r="PSH48" s="228">
        <v>0</v>
      </c>
      <c r="PSI48" s="228">
        <v>0</v>
      </c>
      <c r="PSJ48" s="228">
        <v>0</v>
      </c>
      <c r="PSK48" s="228">
        <v>0</v>
      </c>
      <c r="PSL48" s="228">
        <v>0</v>
      </c>
      <c r="PSM48" s="228">
        <v>0</v>
      </c>
      <c r="PSN48" s="228">
        <v>0</v>
      </c>
      <c r="PSO48" s="228">
        <v>1</v>
      </c>
      <c r="PSP48" s="228">
        <v>0</v>
      </c>
      <c r="PSQ48" s="228">
        <v>0</v>
      </c>
      <c r="PSR48" s="228">
        <v>0</v>
      </c>
      <c r="PSS48" s="228">
        <v>0</v>
      </c>
      <c r="PST48" s="228">
        <v>0</v>
      </c>
      <c r="PSU48" s="228">
        <v>0</v>
      </c>
      <c r="PSV48" s="228">
        <v>0</v>
      </c>
      <c r="PSW48" s="228">
        <v>0</v>
      </c>
      <c r="PSX48" s="228">
        <v>0</v>
      </c>
      <c r="PSY48" s="228">
        <v>0</v>
      </c>
      <c r="PSZ48" s="228">
        <v>0</v>
      </c>
      <c r="PTA48" s="228">
        <v>0</v>
      </c>
      <c r="PTB48" s="228">
        <v>0</v>
      </c>
      <c r="PTC48" s="228">
        <v>0</v>
      </c>
      <c r="PTD48" s="228">
        <v>0</v>
      </c>
      <c r="PTE48" s="228">
        <v>1</v>
      </c>
      <c r="PTF48" s="228">
        <v>0</v>
      </c>
      <c r="PTG48" s="228">
        <v>0</v>
      </c>
      <c r="PTH48" s="228">
        <v>0</v>
      </c>
      <c r="PTI48" s="228">
        <v>0</v>
      </c>
      <c r="PTJ48" s="228">
        <v>0</v>
      </c>
      <c r="PTK48" s="228">
        <v>0</v>
      </c>
      <c r="PTL48" s="228">
        <v>0</v>
      </c>
      <c r="PTM48" s="228">
        <v>0</v>
      </c>
      <c r="PTN48" s="228">
        <v>0</v>
      </c>
      <c r="PTO48" s="228">
        <v>0</v>
      </c>
      <c r="PTP48" s="228">
        <v>0</v>
      </c>
      <c r="PTQ48" s="228">
        <v>0</v>
      </c>
      <c r="PTR48" s="228">
        <v>0</v>
      </c>
      <c r="PTS48" s="228">
        <v>0</v>
      </c>
      <c r="PTT48" s="228">
        <v>0</v>
      </c>
      <c r="PTU48" s="228">
        <v>1</v>
      </c>
      <c r="PTV48" s="228">
        <v>0</v>
      </c>
      <c r="PTW48" s="228">
        <v>0</v>
      </c>
      <c r="PTX48" s="228">
        <v>0</v>
      </c>
      <c r="PTY48" s="228">
        <v>0</v>
      </c>
      <c r="PTZ48" s="228">
        <v>0</v>
      </c>
      <c r="PUA48" s="228">
        <v>0</v>
      </c>
      <c r="PUB48" s="228">
        <v>0</v>
      </c>
      <c r="PUC48" s="228">
        <v>0</v>
      </c>
      <c r="PUD48" s="228">
        <v>0</v>
      </c>
      <c r="PUE48" s="228">
        <v>0</v>
      </c>
      <c r="PUF48" s="228">
        <v>0</v>
      </c>
      <c r="PUG48" s="228">
        <v>0</v>
      </c>
      <c r="PUH48" s="228">
        <v>0</v>
      </c>
      <c r="PUI48" s="228">
        <v>0</v>
      </c>
      <c r="PUJ48" s="228">
        <v>0</v>
      </c>
      <c r="PUK48" s="228">
        <v>1</v>
      </c>
      <c r="PUL48" s="228">
        <v>0</v>
      </c>
      <c r="PUM48" s="228">
        <v>0</v>
      </c>
      <c r="PUN48" s="228">
        <v>0</v>
      </c>
      <c r="PUO48" s="228">
        <v>0</v>
      </c>
      <c r="PUP48" s="228">
        <v>0</v>
      </c>
      <c r="PUQ48" s="228">
        <v>0</v>
      </c>
      <c r="PUR48" s="228">
        <v>0</v>
      </c>
      <c r="PUS48" s="228">
        <v>0</v>
      </c>
      <c r="PUT48" s="228">
        <v>0</v>
      </c>
      <c r="PUU48" s="228">
        <v>0</v>
      </c>
      <c r="PUV48" s="228">
        <v>0</v>
      </c>
      <c r="PUW48" s="228">
        <v>0</v>
      </c>
      <c r="PUX48" s="228">
        <v>0</v>
      </c>
      <c r="PUY48" s="228">
        <v>0</v>
      </c>
      <c r="PUZ48" s="228">
        <v>0</v>
      </c>
      <c r="PVA48" s="228">
        <v>1</v>
      </c>
      <c r="PVB48" s="228">
        <v>0</v>
      </c>
      <c r="PVC48" s="228">
        <v>0</v>
      </c>
      <c r="PVD48" s="228">
        <v>0</v>
      </c>
      <c r="PVE48" s="228">
        <v>0</v>
      </c>
      <c r="PVF48" s="228">
        <v>0</v>
      </c>
      <c r="PVG48" s="228">
        <v>0</v>
      </c>
      <c r="PVH48" s="228">
        <v>0</v>
      </c>
      <c r="PVI48" s="228">
        <v>0</v>
      </c>
      <c r="PVJ48" s="228">
        <v>0</v>
      </c>
      <c r="PVK48" s="228">
        <v>0</v>
      </c>
      <c r="PVL48" s="228">
        <v>0</v>
      </c>
      <c r="PVM48" s="228">
        <v>0</v>
      </c>
      <c r="PVN48" s="228">
        <v>0</v>
      </c>
      <c r="PVO48" s="228">
        <v>0</v>
      </c>
      <c r="PVP48" s="228">
        <v>0</v>
      </c>
      <c r="PVQ48" s="228">
        <v>1</v>
      </c>
      <c r="PVR48" s="228">
        <v>0</v>
      </c>
      <c r="PVS48" s="228">
        <v>0</v>
      </c>
      <c r="PVT48" s="228">
        <v>0</v>
      </c>
      <c r="PVU48" s="228">
        <v>0</v>
      </c>
      <c r="PVV48" s="228">
        <v>0</v>
      </c>
      <c r="PVW48" s="228">
        <v>0</v>
      </c>
      <c r="PVX48" s="228">
        <v>0</v>
      </c>
      <c r="PVY48" s="228">
        <v>0</v>
      </c>
      <c r="PVZ48" s="228">
        <v>0</v>
      </c>
      <c r="PWA48" s="228">
        <v>0</v>
      </c>
      <c r="PWB48" s="228">
        <v>0</v>
      </c>
      <c r="PWC48" s="228">
        <v>0</v>
      </c>
      <c r="PWD48" s="228">
        <v>0</v>
      </c>
      <c r="PWE48" s="228">
        <v>0</v>
      </c>
      <c r="PWF48" s="228">
        <v>0</v>
      </c>
      <c r="PWG48" s="228">
        <v>1</v>
      </c>
      <c r="PWH48" s="228">
        <v>0</v>
      </c>
      <c r="PWI48" s="228">
        <v>0</v>
      </c>
      <c r="PWJ48" s="228">
        <v>0</v>
      </c>
      <c r="PWK48" s="228">
        <v>0</v>
      </c>
      <c r="PWL48" s="228">
        <v>0</v>
      </c>
      <c r="PWM48" s="228">
        <v>0</v>
      </c>
      <c r="PWN48" s="228">
        <v>0</v>
      </c>
      <c r="PWO48" s="228">
        <v>0</v>
      </c>
      <c r="PWP48" s="228">
        <v>0</v>
      </c>
      <c r="PWQ48" s="228">
        <v>0</v>
      </c>
      <c r="PWR48" s="228">
        <v>0</v>
      </c>
      <c r="PWS48" s="228">
        <v>0</v>
      </c>
      <c r="PWT48" s="228">
        <v>0</v>
      </c>
      <c r="PWU48" s="228">
        <v>0</v>
      </c>
      <c r="PWV48" s="228">
        <v>0</v>
      </c>
      <c r="PWW48" s="228">
        <v>1</v>
      </c>
      <c r="PWX48" s="228">
        <v>0</v>
      </c>
      <c r="PWY48" s="228">
        <v>0</v>
      </c>
      <c r="PWZ48" s="228">
        <v>0</v>
      </c>
      <c r="PXA48" s="228">
        <v>0</v>
      </c>
      <c r="PXB48" s="228">
        <v>0</v>
      </c>
      <c r="PXC48" s="228">
        <v>0</v>
      </c>
      <c r="PXD48" s="228">
        <v>0</v>
      </c>
      <c r="PXE48" s="228">
        <v>0</v>
      </c>
      <c r="PXF48" s="228">
        <v>0</v>
      </c>
      <c r="PXG48" s="228">
        <v>0</v>
      </c>
      <c r="PXH48" s="228">
        <v>0</v>
      </c>
      <c r="PXI48" s="228">
        <v>0</v>
      </c>
      <c r="PXJ48" s="228">
        <v>0</v>
      </c>
      <c r="PXK48" s="228">
        <v>0</v>
      </c>
      <c r="PXL48" s="228">
        <v>0</v>
      </c>
      <c r="PXM48" s="228">
        <v>1</v>
      </c>
      <c r="PXN48" s="228">
        <v>0</v>
      </c>
      <c r="PXO48" s="228">
        <v>0</v>
      </c>
      <c r="PXP48" s="228">
        <v>0</v>
      </c>
      <c r="PXQ48" s="228">
        <v>0</v>
      </c>
      <c r="PXR48" s="228">
        <v>0</v>
      </c>
      <c r="PXS48" s="228">
        <v>0</v>
      </c>
      <c r="PXT48" s="228">
        <v>0</v>
      </c>
      <c r="PXU48" s="228">
        <v>0</v>
      </c>
      <c r="PXV48" s="228">
        <v>0</v>
      </c>
      <c r="PXW48" s="228">
        <v>0</v>
      </c>
      <c r="PXX48" s="228">
        <v>0</v>
      </c>
      <c r="PXY48" s="228">
        <v>0</v>
      </c>
      <c r="PXZ48" s="228">
        <v>0</v>
      </c>
      <c r="PYA48" s="228">
        <v>0</v>
      </c>
      <c r="PYB48" s="228">
        <v>0</v>
      </c>
      <c r="PYC48" s="228">
        <v>1</v>
      </c>
      <c r="PYD48" s="228">
        <v>0</v>
      </c>
      <c r="PYE48" s="228">
        <v>0</v>
      </c>
      <c r="PYF48" s="228">
        <v>0</v>
      </c>
      <c r="PYG48" s="228">
        <v>0</v>
      </c>
      <c r="PYH48" s="228">
        <v>0</v>
      </c>
      <c r="PYI48" s="228">
        <v>0</v>
      </c>
      <c r="PYJ48" s="228">
        <v>0</v>
      </c>
      <c r="PYK48" s="228">
        <v>0</v>
      </c>
      <c r="PYL48" s="228">
        <v>0</v>
      </c>
      <c r="PYM48" s="228">
        <v>0</v>
      </c>
      <c r="PYN48" s="228">
        <v>0</v>
      </c>
      <c r="PYO48" s="228">
        <v>0</v>
      </c>
      <c r="PYP48" s="228">
        <v>0</v>
      </c>
      <c r="PYQ48" s="228">
        <v>0</v>
      </c>
      <c r="PYR48" s="228">
        <v>0</v>
      </c>
      <c r="PYS48" s="228">
        <v>1</v>
      </c>
      <c r="PYT48" s="228">
        <v>0</v>
      </c>
      <c r="PYU48" s="228">
        <v>0</v>
      </c>
      <c r="PYV48" s="228">
        <v>0</v>
      </c>
      <c r="PYW48" s="228">
        <v>0</v>
      </c>
      <c r="PYX48" s="228">
        <v>0</v>
      </c>
      <c r="PYY48" s="228">
        <v>0</v>
      </c>
      <c r="PYZ48" s="228">
        <v>0</v>
      </c>
      <c r="PZA48" s="228">
        <v>0</v>
      </c>
      <c r="PZB48" s="228">
        <v>0</v>
      </c>
      <c r="PZC48" s="228">
        <v>0</v>
      </c>
      <c r="PZD48" s="228">
        <v>0</v>
      </c>
      <c r="PZE48" s="228">
        <v>0</v>
      </c>
      <c r="PZF48" s="228">
        <v>0</v>
      </c>
      <c r="PZG48" s="228">
        <v>0</v>
      </c>
      <c r="PZH48" s="228">
        <v>0</v>
      </c>
      <c r="PZI48" s="228">
        <v>1</v>
      </c>
      <c r="PZJ48" s="228">
        <v>0</v>
      </c>
      <c r="PZK48" s="228">
        <v>0</v>
      </c>
      <c r="PZL48" s="228">
        <v>0</v>
      </c>
      <c r="PZM48" s="228">
        <v>0</v>
      </c>
      <c r="PZN48" s="228">
        <v>0</v>
      </c>
      <c r="PZO48" s="228">
        <v>0</v>
      </c>
      <c r="PZP48" s="228">
        <v>0</v>
      </c>
      <c r="PZQ48" s="228">
        <v>0</v>
      </c>
      <c r="PZR48" s="228">
        <v>0</v>
      </c>
      <c r="PZS48" s="228">
        <v>0</v>
      </c>
      <c r="PZT48" s="228">
        <v>0</v>
      </c>
      <c r="PZU48" s="228">
        <v>0</v>
      </c>
      <c r="PZV48" s="228">
        <v>0</v>
      </c>
      <c r="PZW48" s="228">
        <v>0</v>
      </c>
      <c r="PZX48" s="228">
        <v>0</v>
      </c>
      <c r="PZY48" s="228">
        <v>1</v>
      </c>
      <c r="PZZ48" s="228">
        <v>0</v>
      </c>
      <c r="QAA48" s="228">
        <v>0</v>
      </c>
      <c r="QAB48" s="228">
        <v>0</v>
      </c>
      <c r="QAC48" s="228">
        <v>0</v>
      </c>
      <c r="QAD48" s="228">
        <v>0</v>
      </c>
      <c r="QAE48" s="228">
        <v>0</v>
      </c>
      <c r="QAF48" s="228">
        <v>0</v>
      </c>
      <c r="QAG48" s="228">
        <v>0</v>
      </c>
      <c r="QAH48" s="228">
        <v>0</v>
      </c>
      <c r="QAI48" s="228">
        <v>0</v>
      </c>
      <c r="QAJ48" s="228">
        <v>0</v>
      </c>
      <c r="QAK48" s="228">
        <v>0</v>
      </c>
      <c r="QAL48" s="228">
        <v>0</v>
      </c>
      <c r="QAM48" s="228">
        <v>0</v>
      </c>
      <c r="QAN48" s="228">
        <v>0</v>
      </c>
      <c r="QAO48" s="228">
        <v>1</v>
      </c>
      <c r="QAP48" s="228">
        <v>0</v>
      </c>
      <c r="QAQ48" s="228">
        <v>0</v>
      </c>
      <c r="QAR48" s="228">
        <v>0</v>
      </c>
      <c r="QAS48" s="228">
        <v>0</v>
      </c>
      <c r="QAT48" s="228">
        <v>0</v>
      </c>
      <c r="QAU48" s="228">
        <v>0</v>
      </c>
      <c r="QAV48" s="228">
        <v>0</v>
      </c>
      <c r="QAW48" s="228">
        <v>0</v>
      </c>
      <c r="QAX48" s="228">
        <v>0</v>
      </c>
      <c r="QAY48" s="228">
        <v>0</v>
      </c>
      <c r="QAZ48" s="228">
        <v>0</v>
      </c>
      <c r="QBA48" s="228">
        <v>0</v>
      </c>
      <c r="QBB48" s="228">
        <v>0</v>
      </c>
      <c r="QBC48" s="228">
        <v>0</v>
      </c>
      <c r="QBD48" s="228">
        <v>0</v>
      </c>
      <c r="QBE48" s="228">
        <v>1</v>
      </c>
      <c r="QBF48" s="228">
        <v>0</v>
      </c>
      <c r="QBG48" s="228">
        <v>0</v>
      </c>
      <c r="QBH48" s="228">
        <v>0</v>
      </c>
      <c r="QBI48" s="228">
        <v>0</v>
      </c>
      <c r="QBJ48" s="228">
        <v>0</v>
      </c>
      <c r="QBK48" s="228">
        <v>0</v>
      </c>
      <c r="QBL48" s="228">
        <v>0</v>
      </c>
      <c r="QBM48" s="228">
        <v>0</v>
      </c>
      <c r="QBN48" s="228">
        <v>0</v>
      </c>
      <c r="QBO48" s="228">
        <v>0</v>
      </c>
      <c r="QBP48" s="228">
        <v>0</v>
      </c>
      <c r="QBQ48" s="228">
        <v>0</v>
      </c>
      <c r="QBR48" s="228">
        <v>0</v>
      </c>
      <c r="QBS48" s="228">
        <v>0</v>
      </c>
      <c r="QBT48" s="228">
        <v>0</v>
      </c>
      <c r="QBU48" s="228">
        <v>1</v>
      </c>
      <c r="QBV48" s="228">
        <v>0</v>
      </c>
      <c r="QBW48" s="228">
        <v>0</v>
      </c>
      <c r="QBX48" s="228">
        <v>0</v>
      </c>
      <c r="QBY48" s="228">
        <v>0</v>
      </c>
      <c r="QBZ48" s="228">
        <v>0</v>
      </c>
      <c r="QCA48" s="228">
        <v>0</v>
      </c>
      <c r="QCB48" s="228">
        <v>0</v>
      </c>
      <c r="QCC48" s="228">
        <v>0</v>
      </c>
      <c r="QCD48" s="228">
        <v>0</v>
      </c>
      <c r="QCE48" s="228">
        <v>0</v>
      </c>
      <c r="QCF48" s="228">
        <v>0</v>
      </c>
      <c r="QCG48" s="228">
        <v>0</v>
      </c>
      <c r="QCH48" s="228">
        <v>0</v>
      </c>
      <c r="QCI48" s="228">
        <v>0</v>
      </c>
      <c r="QCJ48" s="228">
        <v>0</v>
      </c>
      <c r="QCK48" s="228">
        <v>1</v>
      </c>
      <c r="QCL48" s="228">
        <v>0</v>
      </c>
      <c r="QCM48" s="228">
        <v>0</v>
      </c>
      <c r="QCN48" s="228">
        <v>0</v>
      </c>
      <c r="QCO48" s="228">
        <v>0</v>
      </c>
      <c r="QCP48" s="228">
        <v>0</v>
      </c>
      <c r="QCQ48" s="228">
        <v>0</v>
      </c>
      <c r="QCR48" s="228">
        <v>0</v>
      </c>
      <c r="QCS48" s="228">
        <v>0</v>
      </c>
      <c r="QCT48" s="228">
        <v>0</v>
      </c>
      <c r="QCU48" s="228">
        <v>0</v>
      </c>
      <c r="QCV48" s="228">
        <v>0</v>
      </c>
      <c r="QCW48" s="228">
        <v>0</v>
      </c>
      <c r="QCX48" s="228">
        <v>0</v>
      </c>
      <c r="QCY48" s="228">
        <v>0</v>
      </c>
      <c r="QCZ48" s="228">
        <v>0</v>
      </c>
      <c r="QDA48" s="228">
        <v>1</v>
      </c>
      <c r="QDB48" s="228">
        <v>0</v>
      </c>
      <c r="QDC48" s="228">
        <v>0</v>
      </c>
      <c r="QDD48" s="228">
        <v>0</v>
      </c>
      <c r="QDE48" s="228">
        <v>0</v>
      </c>
      <c r="QDF48" s="228">
        <v>0</v>
      </c>
      <c r="QDG48" s="228">
        <v>0</v>
      </c>
      <c r="QDH48" s="228">
        <v>0</v>
      </c>
      <c r="QDI48" s="228">
        <v>0</v>
      </c>
      <c r="QDJ48" s="228">
        <v>0</v>
      </c>
      <c r="QDK48" s="228">
        <v>0</v>
      </c>
      <c r="QDL48" s="228">
        <v>0</v>
      </c>
      <c r="QDM48" s="228">
        <v>0</v>
      </c>
      <c r="QDN48" s="228">
        <v>0</v>
      </c>
      <c r="QDO48" s="228">
        <v>0</v>
      </c>
      <c r="QDP48" s="228">
        <v>0</v>
      </c>
      <c r="QDQ48" s="228">
        <v>1</v>
      </c>
      <c r="QDR48" s="228">
        <v>0</v>
      </c>
      <c r="QDS48" s="228">
        <v>0</v>
      </c>
      <c r="QDT48" s="228">
        <v>0</v>
      </c>
      <c r="QDU48" s="228">
        <v>0</v>
      </c>
      <c r="QDV48" s="228">
        <v>0</v>
      </c>
      <c r="QDW48" s="228">
        <v>0</v>
      </c>
      <c r="QDX48" s="228">
        <v>0</v>
      </c>
      <c r="QDY48" s="228">
        <v>0</v>
      </c>
      <c r="QDZ48" s="228">
        <v>0</v>
      </c>
      <c r="QEA48" s="228">
        <v>0</v>
      </c>
      <c r="QEB48" s="228">
        <v>0</v>
      </c>
      <c r="QEC48" s="228">
        <v>0</v>
      </c>
      <c r="QED48" s="228">
        <v>0</v>
      </c>
      <c r="QEE48" s="228">
        <v>0</v>
      </c>
      <c r="QEF48" s="228">
        <v>0</v>
      </c>
      <c r="QEG48" s="228">
        <v>1</v>
      </c>
      <c r="QEH48" s="228">
        <v>0</v>
      </c>
      <c r="QEI48" s="228">
        <v>0</v>
      </c>
      <c r="QEJ48" s="228">
        <v>0</v>
      </c>
      <c r="QEK48" s="228">
        <v>0</v>
      </c>
      <c r="QEL48" s="228">
        <v>0</v>
      </c>
      <c r="QEM48" s="228">
        <v>0</v>
      </c>
      <c r="QEN48" s="228">
        <v>0</v>
      </c>
      <c r="QEO48" s="228">
        <v>0</v>
      </c>
      <c r="QEP48" s="228">
        <v>0</v>
      </c>
      <c r="QEQ48" s="228">
        <v>0</v>
      </c>
      <c r="QER48" s="228">
        <v>0</v>
      </c>
      <c r="QES48" s="228">
        <v>0</v>
      </c>
      <c r="QET48" s="228">
        <v>0</v>
      </c>
      <c r="QEU48" s="228">
        <v>0</v>
      </c>
      <c r="QEV48" s="228">
        <v>0</v>
      </c>
      <c r="QEW48" s="228">
        <v>1</v>
      </c>
      <c r="QEX48" s="228">
        <v>0</v>
      </c>
      <c r="QEY48" s="228">
        <v>0</v>
      </c>
      <c r="QEZ48" s="228">
        <v>0</v>
      </c>
      <c r="QFA48" s="228">
        <v>0</v>
      </c>
      <c r="QFB48" s="228">
        <v>0</v>
      </c>
      <c r="QFC48" s="228">
        <v>0</v>
      </c>
      <c r="QFD48" s="228">
        <v>0</v>
      </c>
      <c r="QFE48" s="228">
        <v>0</v>
      </c>
      <c r="QFF48" s="228">
        <v>0</v>
      </c>
      <c r="QFG48" s="228">
        <v>0</v>
      </c>
      <c r="QFH48" s="228">
        <v>0</v>
      </c>
      <c r="QFI48" s="228">
        <v>0</v>
      </c>
      <c r="QFJ48" s="228">
        <v>0</v>
      </c>
      <c r="QFK48" s="228">
        <v>0</v>
      </c>
      <c r="QFL48" s="228">
        <v>0</v>
      </c>
      <c r="QFM48" s="228">
        <v>1</v>
      </c>
      <c r="QFN48" s="228">
        <v>0</v>
      </c>
      <c r="QFO48" s="228">
        <v>0</v>
      </c>
      <c r="QFP48" s="228">
        <v>0</v>
      </c>
      <c r="QFQ48" s="228">
        <v>0</v>
      </c>
      <c r="QFR48" s="228">
        <v>0</v>
      </c>
      <c r="QFS48" s="228">
        <v>0</v>
      </c>
      <c r="QFT48" s="228">
        <v>0</v>
      </c>
      <c r="QFU48" s="228">
        <v>0</v>
      </c>
      <c r="QFV48" s="228">
        <v>0</v>
      </c>
      <c r="QFW48" s="228">
        <v>0</v>
      </c>
      <c r="QFX48" s="228">
        <v>0</v>
      </c>
      <c r="QFY48" s="228">
        <v>0</v>
      </c>
      <c r="QFZ48" s="228">
        <v>0</v>
      </c>
      <c r="QGA48" s="228">
        <v>0</v>
      </c>
      <c r="QGB48" s="228">
        <v>0</v>
      </c>
      <c r="QGC48" s="228">
        <v>1</v>
      </c>
      <c r="QGD48" s="228">
        <v>0</v>
      </c>
      <c r="QGE48" s="228">
        <v>0</v>
      </c>
      <c r="QGF48" s="228">
        <v>0</v>
      </c>
      <c r="QGG48" s="228">
        <v>0</v>
      </c>
      <c r="QGH48" s="228">
        <v>0</v>
      </c>
      <c r="QGI48" s="228">
        <v>0</v>
      </c>
      <c r="QGJ48" s="228">
        <v>0</v>
      </c>
      <c r="QGK48" s="228">
        <v>0</v>
      </c>
      <c r="QGL48" s="228">
        <v>0</v>
      </c>
      <c r="QGM48" s="228">
        <v>0</v>
      </c>
      <c r="QGN48" s="228">
        <v>0</v>
      </c>
      <c r="QGO48" s="228">
        <v>0</v>
      </c>
      <c r="QGP48" s="228">
        <v>0</v>
      </c>
      <c r="QGQ48" s="228">
        <v>0</v>
      </c>
      <c r="QGR48" s="228">
        <v>0</v>
      </c>
      <c r="QGS48" s="228">
        <v>1</v>
      </c>
      <c r="QGT48" s="228">
        <v>0</v>
      </c>
      <c r="QGU48" s="228">
        <v>0</v>
      </c>
      <c r="QGV48" s="228">
        <v>0</v>
      </c>
      <c r="QGW48" s="228">
        <v>0</v>
      </c>
      <c r="QGX48" s="228">
        <v>0</v>
      </c>
      <c r="QGY48" s="228">
        <v>0</v>
      </c>
      <c r="QGZ48" s="228">
        <v>0</v>
      </c>
      <c r="QHA48" s="228">
        <v>0</v>
      </c>
      <c r="QHB48" s="228">
        <v>0</v>
      </c>
      <c r="QHC48" s="228">
        <v>0</v>
      </c>
      <c r="QHD48" s="228">
        <v>0</v>
      </c>
      <c r="QHE48" s="228">
        <v>0</v>
      </c>
      <c r="QHF48" s="228">
        <v>0</v>
      </c>
      <c r="QHG48" s="228">
        <v>0</v>
      </c>
      <c r="QHH48" s="228">
        <v>0</v>
      </c>
      <c r="QHI48" s="228">
        <v>1</v>
      </c>
      <c r="QHJ48" s="228">
        <v>0</v>
      </c>
      <c r="QHK48" s="228">
        <v>0</v>
      </c>
      <c r="QHL48" s="228">
        <v>0</v>
      </c>
      <c r="QHM48" s="228">
        <v>0</v>
      </c>
      <c r="QHN48" s="228">
        <v>0</v>
      </c>
      <c r="QHO48" s="228">
        <v>0</v>
      </c>
      <c r="QHP48" s="228">
        <v>0</v>
      </c>
      <c r="QHQ48" s="228">
        <v>0</v>
      </c>
      <c r="QHR48" s="228">
        <v>0</v>
      </c>
      <c r="QHS48" s="228">
        <v>0</v>
      </c>
      <c r="QHT48" s="228">
        <v>0</v>
      </c>
      <c r="QHU48" s="228">
        <v>0</v>
      </c>
      <c r="QHV48" s="228">
        <v>0</v>
      </c>
      <c r="QHW48" s="228">
        <v>0</v>
      </c>
      <c r="QHX48" s="228">
        <v>0</v>
      </c>
      <c r="QHY48" s="228">
        <v>1</v>
      </c>
      <c r="QHZ48" s="228">
        <v>0</v>
      </c>
      <c r="QIA48" s="228">
        <v>0</v>
      </c>
      <c r="QIB48" s="228">
        <v>0</v>
      </c>
      <c r="QIC48" s="228">
        <v>0</v>
      </c>
      <c r="QID48" s="228">
        <v>0</v>
      </c>
      <c r="QIE48" s="228">
        <v>0</v>
      </c>
      <c r="QIF48" s="228">
        <v>0</v>
      </c>
      <c r="QIG48" s="228">
        <v>0</v>
      </c>
      <c r="QIH48" s="228">
        <v>0</v>
      </c>
      <c r="QII48" s="228">
        <v>0</v>
      </c>
      <c r="QIJ48" s="228">
        <v>0</v>
      </c>
      <c r="QIK48" s="228">
        <v>0</v>
      </c>
      <c r="QIL48" s="228">
        <v>0</v>
      </c>
      <c r="QIM48" s="228">
        <v>0</v>
      </c>
      <c r="QIN48" s="228">
        <v>0</v>
      </c>
      <c r="QIO48" s="228">
        <v>1</v>
      </c>
      <c r="QIP48" s="228">
        <v>0</v>
      </c>
      <c r="QIQ48" s="228">
        <v>0</v>
      </c>
      <c r="QIR48" s="228">
        <v>0</v>
      </c>
      <c r="QIS48" s="228">
        <v>0</v>
      </c>
      <c r="QIT48" s="228">
        <v>0</v>
      </c>
      <c r="QIU48" s="228">
        <v>0</v>
      </c>
      <c r="QIV48" s="228">
        <v>0</v>
      </c>
      <c r="QIW48" s="228">
        <v>0</v>
      </c>
      <c r="QIX48" s="228">
        <v>0</v>
      </c>
      <c r="QIY48" s="228">
        <v>0</v>
      </c>
      <c r="QIZ48" s="228">
        <v>0</v>
      </c>
      <c r="QJA48" s="228">
        <v>0</v>
      </c>
      <c r="QJB48" s="228">
        <v>0</v>
      </c>
      <c r="QJC48" s="228">
        <v>0</v>
      </c>
      <c r="QJD48" s="228">
        <v>0</v>
      </c>
      <c r="QJE48" s="228">
        <v>1</v>
      </c>
      <c r="QJF48" s="228">
        <v>0</v>
      </c>
      <c r="QJG48" s="228">
        <v>0</v>
      </c>
      <c r="QJH48" s="228">
        <v>0</v>
      </c>
      <c r="QJI48" s="228">
        <v>0</v>
      </c>
      <c r="QJJ48" s="228">
        <v>0</v>
      </c>
      <c r="QJK48" s="228">
        <v>0</v>
      </c>
      <c r="QJL48" s="228">
        <v>0</v>
      </c>
      <c r="QJM48" s="228">
        <v>0</v>
      </c>
      <c r="QJN48" s="228">
        <v>0</v>
      </c>
      <c r="QJO48" s="228">
        <v>0</v>
      </c>
      <c r="QJP48" s="228">
        <v>0</v>
      </c>
      <c r="QJQ48" s="228">
        <v>0</v>
      </c>
      <c r="QJR48" s="228">
        <v>0</v>
      </c>
      <c r="QJS48" s="228">
        <v>0</v>
      </c>
      <c r="QJT48" s="228">
        <v>0</v>
      </c>
      <c r="QJU48" s="228">
        <v>1</v>
      </c>
      <c r="QJV48" s="228">
        <v>0</v>
      </c>
      <c r="QJW48" s="228">
        <v>0</v>
      </c>
      <c r="QJX48" s="228">
        <v>0</v>
      </c>
      <c r="QJY48" s="228">
        <v>0</v>
      </c>
      <c r="QJZ48" s="228">
        <v>0</v>
      </c>
      <c r="QKA48" s="228">
        <v>0</v>
      </c>
      <c r="QKB48" s="228">
        <v>0</v>
      </c>
      <c r="QKC48" s="228">
        <v>0</v>
      </c>
      <c r="QKD48" s="228">
        <v>0</v>
      </c>
      <c r="QKE48" s="228">
        <v>0</v>
      </c>
      <c r="QKF48" s="228">
        <v>0</v>
      </c>
      <c r="QKG48" s="228">
        <v>0</v>
      </c>
      <c r="QKH48" s="228">
        <v>0</v>
      </c>
      <c r="QKI48" s="228">
        <v>0</v>
      </c>
      <c r="QKJ48" s="228">
        <v>0</v>
      </c>
      <c r="QKK48" s="228">
        <v>1</v>
      </c>
      <c r="QKL48" s="228">
        <v>0</v>
      </c>
      <c r="QKM48" s="228">
        <v>0</v>
      </c>
      <c r="QKN48" s="228">
        <v>0</v>
      </c>
      <c r="QKO48" s="228">
        <v>0</v>
      </c>
      <c r="QKP48" s="228">
        <v>0</v>
      </c>
      <c r="QKQ48" s="228">
        <v>0</v>
      </c>
      <c r="QKR48" s="228">
        <v>0</v>
      </c>
      <c r="QKS48" s="228">
        <v>0</v>
      </c>
      <c r="QKT48" s="228">
        <v>0</v>
      </c>
      <c r="QKU48" s="228">
        <v>0</v>
      </c>
      <c r="QKV48" s="228">
        <v>0</v>
      </c>
      <c r="QKW48" s="228">
        <v>0</v>
      </c>
      <c r="QKX48" s="228">
        <v>0</v>
      </c>
      <c r="QKY48" s="228">
        <v>0</v>
      </c>
      <c r="QKZ48" s="228">
        <v>0</v>
      </c>
      <c r="QLA48" s="228">
        <v>1</v>
      </c>
      <c r="QLB48" s="228">
        <v>0</v>
      </c>
      <c r="QLC48" s="228">
        <v>0</v>
      </c>
      <c r="QLD48" s="228">
        <v>0</v>
      </c>
      <c r="QLE48" s="228">
        <v>0</v>
      </c>
      <c r="QLF48" s="228">
        <v>0</v>
      </c>
      <c r="QLG48" s="228">
        <v>0</v>
      </c>
      <c r="QLH48" s="228">
        <v>0</v>
      </c>
      <c r="QLI48" s="228">
        <v>0</v>
      </c>
      <c r="QLJ48" s="228">
        <v>0</v>
      </c>
      <c r="QLK48" s="228">
        <v>0</v>
      </c>
      <c r="QLL48" s="228">
        <v>0</v>
      </c>
      <c r="QLM48" s="228">
        <v>0</v>
      </c>
      <c r="QLN48" s="228">
        <v>0</v>
      </c>
      <c r="QLO48" s="228">
        <v>0</v>
      </c>
      <c r="QLP48" s="228">
        <v>0</v>
      </c>
      <c r="QLQ48" s="228">
        <v>1</v>
      </c>
      <c r="QLR48" s="228">
        <v>0</v>
      </c>
      <c r="QLS48" s="228">
        <v>0</v>
      </c>
      <c r="QLT48" s="228">
        <v>0</v>
      </c>
      <c r="QLU48" s="228">
        <v>0</v>
      </c>
      <c r="QLV48" s="228">
        <v>0</v>
      </c>
      <c r="QLW48" s="228">
        <v>0</v>
      </c>
      <c r="QLX48" s="228">
        <v>0</v>
      </c>
      <c r="QLY48" s="228">
        <v>0</v>
      </c>
      <c r="QLZ48" s="228">
        <v>0</v>
      </c>
      <c r="QMA48" s="228">
        <v>0</v>
      </c>
      <c r="QMB48" s="228">
        <v>0</v>
      </c>
      <c r="QMC48" s="228">
        <v>0</v>
      </c>
      <c r="QMD48" s="228">
        <v>0</v>
      </c>
      <c r="QME48" s="228">
        <v>0</v>
      </c>
      <c r="QMF48" s="228">
        <v>0</v>
      </c>
      <c r="QMG48" s="228">
        <v>1</v>
      </c>
      <c r="QMH48" s="228">
        <v>0</v>
      </c>
      <c r="QMI48" s="228">
        <v>0</v>
      </c>
      <c r="QMJ48" s="228">
        <v>0</v>
      </c>
      <c r="QMK48" s="228">
        <v>0</v>
      </c>
      <c r="QML48" s="228">
        <v>0</v>
      </c>
      <c r="QMM48" s="228">
        <v>0</v>
      </c>
      <c r="QMN48" s="228">
        <v>0</v>
      </c>
      <c r="QMO48" s="228">
        <v>0</v>
      </c>
      <c r="QMP48" s="228">
        <v>0</v>
      </c>
      <c r="QMQ48" s="228">
        <v>0</v>
      </c>
      <c r="QMR48" s="228">
        <v>0</v>
      </c>
      <c r="QMS48" s="228">
        <v>0</v>
      </c>
      <c r="QMT48" s="228">
        <v>0</v>
      </c>
      <c r="QMU48" s="228">
        <v>0</v>
      </c>
      <c r="QMV48" s="228">
        <v>0</v>
      </c>
      <c r="QMW48" s="228">
        <v>1</v>
      </c>
      <c r="QMX48" s="228">
        <v>0</v>
      </c>
      <c r="QMY48" s="228">
        <v>0</v>
      </c>
      <c r="QMZ48" s="228">
        <v>0</v>
      </c>
      <c r="QNA48" s="228">
        <v>0</v>
      </c>
      <c r="QNB48" s="228">
        <v>0</v>
      </c>
      <c r="QNC48" s="228">
        <v>0</v>
      </c>
      <c r="QND48" s="228">
        <v>0</v>
      </c>
      <c r="QNE48" s="228">
        <v>0</v>
      </c>
      <c r="QNF48" s="228">
        <v>0</v>
      </c>
      <c r="QNG48" s="228">
        <v>0</v>
      </c>
      <c r="QNH48" s="228">
        <v>0</v>
      </c>
      <c r="QNI48" s="228">
        <v>0</v>
      </c>
      <c r="QNJ48" s="228">
        <v>0</v>
      </c>
      <c r="QNK48" s="228">
        <v>0</v>
      </c>
      <c r="QNL48" s="228">
        <v>0</v>
      </c>
      <c r="QNM48" s="228">
        <v>1</v>
      </c>
      <c r="QNN48" s="228">
        <v>0</v>
      </c>
      <c r="QNO48" s="228">
        <v>0</v>
      </c>
      <c r="QNP48" s="228">
        <v>0</v>
      </c>
      <c r="QNQ48" s="228">
        <v>0</v>
      </c>
      <c r="QNR48" s="228">
        <v>0</v>
      </c>
      <c r="QNS48" s="228">
        <v>0</v>
      </c>
      <c r="QNT48" s="228">
        <v>0</v>
      </c>
      <c r="QNU48" s="228">
        <v>0</v>
      </c>
      <c r="QNV48" s="228">
        <v>0</v>
      </c>
      <c r="QNW48" s="228">
        <v>0</v>
      </c>
      <c r="QNX48" s="228">
        <v>0</v>
      </c>
      <c r="QNY48" s="228">
        <v>0</v>
      </c>
      <c r="QNZ48" s="228">
        <v>0</v>
      </c>
      <c r="QOA48" s="228">
        <v>0</v>
      </c>
      <c r="QOB48" s="228">
        <v>0</v>
      </c>
      <c r="QOC48" s="228">
        <v>1</v>
      </c>
      <c r="QOD48" s="228">
        <v>0</v>
      </c>
      <c r="QOE48" s="228">
        <v>0</v>
      </c>
      <c r="QOF48" s="228">
        <v>0</v>
      </c>
      <c r="QOG48" s="228">
        <v>0</v>
      </c>
      <c r="QOH48" s="228">
        <v>0</v>
      </c>
      <c r="QOI48" s="228">
        <v>0</v>
      </c>
      <c r="QOJ48" s="228">
        <v>0</v>
      </c>
      <c r="QOK48" s="228">
        <v>0</v>
      </c>
      <c r="QOL48" s="228">
        <v>0</v>
      </c>
      <c r="QOM48" s="228">
        <v>0</v>
      </c>
      <c r="QON48" s="228">
        <v>0</v>
      </c>
      <c r="QOO48" s="228">
        <v>0</v>
      </c>
      <c r="QOP48" s="228">
        <v>0</v>
      </c>
      <c r="QOQ48" s="228">
        <v>0</v>
      </c>
      <c r="QOR48" s="228">
        <v>0</v>
      </c>
      <c r="QOS48" s="228">
        <v>1</v>
      </c>
      <c r="QOT48" s="228">
        <v>0</v>
      </c>
      <c r="QOU48" s="228">
        <v>0</v>
      </c>
      <c r="QOV48" s="228">
        <v>0</v>
      </c>
      <c r="QOW48" s="228">
        <v>0</v>
      </c>
      <c r="QOX48" s="228">
        <v>0</v>
      </c>
      <c r="QOY48" s="228">
        <v>0</v>
      </c>
      <c r="QOZ48" s="228">
        <v>0</v>
      </c>
      <c r="QPA48" s="228">
        <v>0</v>
      </c>
      <c r="QPB48" s="228">
        <v>0</v>
      </c>
      <c r="QPC48" s="228">
        <v>0</v>
      </c>
      <c r="QPD48" s="228">
        <v>0</v>
      </c>
      <c r="QPE48" s="228">
        <v>0</v>
      </c>
      <c r="QPF48" s="228">
        <v>0</v>
      </c>
      <c r="QPG48" s="228">
        <v>0</v>
      </c>
      <c r="QPH48" s="228">
        <v>0</v>
      </c>
      <c r="QPI48" s="228">
        <v>1</v>
      </c>
      <c r="QPJ48" s="228">
        <v>0</v>
      </c>
      <c r="QPK48" s="228">
        <v>0</v>
      </c>
      <c r="QPL48" s="228">
        <v>0</v>
      </c>
      <c r="QPM48" s="228">
        <v>0</v>
      </c>
      <c r="QPN48" s="228">
        <v>0</v>
      </c>
      <c r="QPO48" s="228">
        <v>0</v>
      </c>
      <c r="QPP48" s="228">
        <v>0</v>
      </c>
      <c r="QPQ48" s="228">
        <v>0</v>
      </c>
      <c r="QPR48" s="228">
        <v>0</v>
      </c>
      <c r="QPS48" s="228">
        <v>0</v>
      </c>
      <c r="QPT48" s="228">
        <v>0</v>
      </c>
      <c r="QPU48" s="228">
        <v>0</v>
      </c>
      <c r="QPV48" s="228">
        <v>0</v>
      </c>
      <c r="QPW48" s="228">
        <v>0</v>
      </c>
      <c r="QPX48" s="228">
        <v>0</v>
      </c>
      <c r="QPY48" s="228">
        <v>1</v>
      </c>
      <c r="QPZ48" s="228">
        <v>0</v>
      </c>
      <c r="QQA48" s="228">
        <v>0</v>
      </c>
      <c r="QQB48" s="228">
        <v>0</v>
      </c>
      <c r="QQC48" s="228">
        <v>0</v>
      </c>
      <c r="QQD48" s="228">
        <v>0</v>
      </c>
      <c r="QQE48" s="228">
        <v>0</v>
      </c>
      <c r="QQF48" s="228">
        <v>0</v>
      </c>
      <c r="QQG48" s="228">
        <v>0</v>
      </c>
      <c r="QQH48" s="228">
        <v>0</v>
      </c>
      <c r="QQI48" s="228">
        <v>0</v>
      </c>
      <c r="QQJ48" s="228">
        <v>0</v>
      </c>
      <c r="QQK48" s="228">
        <v>0</v>
      </c>
      <c r="QQL48" s="228">
        <v>0</v>
      </c>
      <c r="QQM48" s="228">
        <v>0</v>
      </c>
      <c r="QQN48" s="228">
        <v>0</v>
      </c>
      <c r="QQO48" s="228">
        <v>1</v>
      </c>
      <c r="QQP48" s="228">
        <v>0</v>
      </c>
      <c r="QQQ48" s="228">
        <v>0</v>
      </c>
      <c r="QQR48" s="228">
        <v>0</v>
      </c>
      <c r="QQS48" s="228">
        <v>0</v>
      </c>
      <c r="QQT48" s="228">
        <v>0</v>
      </c>
      <c r="QQU48" s="228">
        <v>0</v>
      </c>
      <c r="QQV48" s="228">
        <v>0</v>
      </c>
      <c r="QQW48" s="228">
        <v>0</v>
      </c>
      <c r="QQX48" s="228">
        <v>0</v>
      </c>
      <c r="QQY48" s="228">
        <v>0</v>
      </c>
      <c r="QQZ48" s="228">
        <v>0</v>
      </c>
      <c r="QRA48" s="228">
        <v>0</v>
      </c>
      <c r="QRB48" s="228">
        <v>0</v>
      </c>
      <c r="QRC48" s="228">
        <v>0</v>
      </c>
      <c r="QRD48" s="228">
        <v>0</v>
      </c>
      <c r="QRE48" s="228">
        <v>1</v>
      </c>
      <c r="QRF48" s="228">
        <v>0</v>
      </c>
      <c r="QRG48" s="228">
        <v>0</v>
      </c>
      <c r="QRH48" s="228">
        <v>0</v>
      </c>
      <c r="QRI48" s="228">
        <v>0</v>
      </c>
      <c r="QRJ48" s="228">
        <v>0</v>
      </c>
      <c r="QRK48" s="228">
        <v>0</v>
      </c>
      <c r="QRL48" s="228">
        <v>0</v>
      </c>
      <c r="QRM48" s="228">
        <v>0</v>
      </c>
      <c r="QRN48" s="228">
        <v>0</v>
      </c>
      <c r="QRO48" s="228">
        <v>0</v>
      </c>
      <c r="QRP48" s="228">
        <v>0</v>
      </c>
      <c r="QRQ48" s="228">
        <v>0</v>
      </c>
      <c r="QRR48" s="228">
        <v>0</v>
      </c>
      <c r="QRS48" s="228">
        <v>0</v>
      </c>
      <c r="QRT48" s="228">
        <v>0</v>
      </c>
      <c r="QRU48" s="228">
        <v>1</v>
      </c>
      <c r="QRV48" s="228">
        <v>0</v>
      </c>
      <c r="QRW48" s="228">
        <v>0</v>
      </c>
      <c r="QRX48" s="228">
        <v>0</v>
      </c>
      <c r="QRY48" s="228">
        <v>0</v>
      </c>
      <c r="QRZ48" s="228">
        <v>0</v>
      </c>
      <c r="QSA48" s="228">
        <v>0</v>
      </c>
      <c r="QSB48" s="228">
        <v>0</v>
      </c>
      <c r="QSC48" s="228">
        <v>0</v>
      </c>
      <c r="QSD48" s="228">
        <v>0</v>
      </c>
      <c r="QSE48" s="228">
        <v>0</v>
      </c>
      <c r="QSF48" s="228">
        <v>0</v>
      </c>
      <c r="QSG48" s="228">
        <v>0</v>
      </c>
      <c r="QSH48" s="228">
        <v>0</v>
      </c>
      <c r="QSI48" s="228">
        <v>0</v>
      </c>
      <c r="QSJ48" s="228">
        <v>0</v>
      </c>
      <c r="QSK48" s="228">
        <v>1</v>
      </c>
      <c r="QSL48" s="228">
        <v>0</v>
      </c>
      <c r="QSM48" s="228">
        <v>0</v>
      </c>
      <c r="QSN48" s="228">
        <v>0</v>
      </c>
      <c r="QSO48" s="228">
        <v>0</v>
      </c>
      <c r="QSP48" s="228">
        <v>0</v>
      </c>
      <c r="QSQ48" s="228">
        <v>0</v>
      </c>
      <c r="QSR48" s="228">
        <v>0</v>
      </c>
      <c r="QSS48" s="228">
        <v>0</v>
      </c>
      <c r="QST48" s="228">
        <v>0</v>
      </c>
      <c r="QSU48" s="228">
        <v>0</v>
      </c>
      <c r="QSV48" s="228">
        <v>0</v>
      </c>
      <c r="QSW48" s="228">
        <v>0</v>
      </c>
      <c r="QSX48" s="228">
        <v>0</v>
      </c>
      <c r="QSY48" s="228">
        <v>0</v>
      </c>
      <c r="QSZ48" s="228">
        <v>0</v>
      </c>
      <c r="QTA48" s="228">
        <v>1</v>
      </c>
      <c r="QTB48" s="228">
        <v>0</v>
      </c>
      <c r="QTC48" s="228">
        <v>0</v>
      </c>
      <c r="QTD48" s="228">
        <v>0</v>
      </c>
      <c r="QTE48" s="228">
        <v>0</v>
      </c>
      <c r="QTF48" s="228">
        <v>0</v>
      </c>
      <c r="QTG48" s="228">
        <v>0</v>
      </c>
      <c r="QTH48" s="228">
        <v>0</v>
      </c>
      <c r="QTI48" s="228">
        <v>0</v>
      </c>
      <c r="QTJ48" s="228">
        <v>0</v>
      </c>
      <c r="QTK48" s="228">
        <v>0</v>
      </c>
      <c r="QTL48" s="228">
        <v>0</v>
      </c>
      <c r="QTM48" s="228">
        <v>0</v>
      </c>
      <c r="QTN48" s="228">
        <v>0</v>
      </c>
      <c r="QTO48" s="228">
        <v>0</v>
      </c>
      <c r="QTP48" s="228">
        <v>0</v>
      </c>
      <c r="QTQ48" s="228">
        <v>1</v>
      </c>
      <c r="QTR48" s="228">
        <v>0</v>
      </c>
      <c r="QTS48" s="228">
        <v>0</v>
      </c>
      <c r="QTT48" s="228">
        <v>0</v>
      </c>
      <c r="QTU48" s="228">
        <v>0</v>
      </c>
      <c r="QTV48" s="228">
        <v>0</v>
      </c>
      <c r="QTW48" s="228">
        <v>0</v>
      </c>
      <c r="QTX48" s="228">
        <v>0</v>
      </c>
      <c r="QTY48" s="228">
        <v>0</v>
      </c>
      <c r="QTZ48" s="228">
        <v>0</v>
      </c>
      <c r="QUA48" s="228">
        <v>0</v>
      </c>
      <c r="QUB48" s="228">
        <v>0</v>
      </c>
      <c r="QUC48" s="228">
        <v>0</v>
      </c>
      <c r="QUD48" s="228">
        <v>0</v>
      </c>
      <c r="QUE48" s="228">
        <v>0</v>
      </c>
      <c r="QUF48" s="228">
        <v>0</v>
      </c>
      <c r="QUG48" s="228">
        <v>1</v>
      </c>
      <c r="QUH48" s="228">
        <v>0</v>
      </c>
      <c r="QUI48" s="228">
        <v>0</v>
      </c>
      <c r="QUJ48" s="228">
        <v>0</v>
      </c>
      <c r="QUK48" s="228">
        <v>0</v>
      </c>
      <c r="QUL48" s="228">
        <v>0</v>
      </c>
      <c r="QUM48" s="228">
        <v>0</v>
      </c>
      <c r="QUN48" s="228">
        <v>0</v>
      </c>
      <c r="QUO48" s="228">
        <v>0</v>
      </c>
      <c r="QUP48" s="228">
        <v>0</v>
      </c>
      <c r="QUQ48" s="228">
        <v>0</v>
      </c>
      <c r="QUR48" s="228">
        <v>0</v>
      </c>
      <c r="QUS48" s="228">
        <v>0</v>
      </c>
      <c r="QUT48" s="228">
        <v>0</v>
      </c>
      <c r="QUU48" s="228">
        <v>0</v>
      </c>
      <c r="QUV48" s="228">
        <v>0</v>
      </c>
      <c r="QUW48" s="228">
        <v>1</v>
      </c>
      <c r="QUX48" s="228">
        <v>0</v>
      </c>
      <c r="QUY48" s="228">
        <v>0</v>
      </c>
      <c r="QUZ48" s="228">
        <v>0</v>
      </c>
      <c r="QVA48" s="228">
        <v>0</v>
      </c>
      <c r="QVB48" s="228">
        <v>0</v>
      </c>
      <c r="QVC48" s="228">
        <v>0</v>
      </c>
      <c r="QVD48" s="228">
        <v>0</v>
      </c>
      <c r="QVE48" s="228">
        <v>0</v>
      </c>
      <c r="QVF48" s="228">
        <v>0</v>
      </c>
      <c r="QVG48" s="228">
        <v>0</v>
      </c>
      <c r="QVH48" s="228">
        <v>0</v>
      </c>
      <c r="QVI48" s="228">
        <v>0</v>
      </c>
      <c r="QVJ48" s="228">
        <v>0</v>
      </c>
      <c r="QVK48" s="228">
        <v>0</v>
      </c>
      <c r="QVL48" s="228">
        <v>0</v>
      </c>
      <c r="QVM48" s="228">
        <v>1</v>
      </c>
      <c r="QVN48" s="228">
        <v>0</v>
      </c>
      <c r="QVO48" s="228">
        <v>0</v>
      </c>
      <c r="QVP48" s="228">
        <v>0</v>
      </c>
      <c r="QVQ48" s="228">
        <v>0</v>
      </c>
      <c r="QVR48" s="228">
        <v>0</v>
      </c>
      <c r="QVS48" s="228">
        <v>0</v>
      </c>
      <c r="QVT48" s="228">
        <v>0</v>
      </c>
      <c r="QVU48" s="228">
        <v>0</v>
      </c>
      <c r="QVV48" s="228">
        <v>0</v>
      </c>
      <c r="QVW48" s="228">
        <v>0</v>
      </c>
      <c r="QVX48" s="228">
        <v>0</v>
      </c>
      <c r="QVY48" s="228">
        <v>0</v>
      </c>
      <c r="QVZ48" s="228">
        <v>0</v>
      </c>
      <c r="QWA48" s="228">
        <v>0</v>
      </c>
      <c r="QWB48" s="228">
        <v>0</v>
      </c>
      <c r="QWC48" s="228">
        <v>1</v>
      </c>
      <c r="QWD48" s="228">
        <v>0</v>
      </c>
      <c r="QWE48" s="228">
        <v>0</v>
      </c>
      <c r="QWF48" s="228">
        <v>0</v>
      </c>
      <c r="QWG48" s="228">
        <v>0</v>
      </c>
      <c r="QWH48" s="228">
        <v>0</v>
      </c>
      <c r="QWI48" s="228">
        <v>0</v>
      </c>
      <c r="QWJ48" s="228">
        <v>0</v>
      </c>
      <c r="QWK48" s="228">
        <v>0</v>
      </c>
      <c r="QWL48" s="228">
        <v>0</v>
      </c>
      <c r="QWM48" s="228">
        <v>0</v>
      </c>
      <c r="QWN48" s="228">
        <v>0</v>
      </c>
      <c r="QWO48" s="228">
        <v>0</v>
      </c>
      <c r="QWP48" s="228">
        <v>0</v>
      </c>
      <c r="QWQ48" s="228">
        <v>0</v>
      </c>
      <c r="QWR48" s="228">
        <v>0</v>
      </c>
      <c r="QWS48" s="228">
        <v>1</v>
      </c>
      <c r="QWT48" s="228">
        <v>0</v>
      </c>
      <c r="QWU48" s="228">
        <v>0</v>
      </c>
      <c r="QWV48" s="228">
        <v>0</v>
      </c>
      <c r="QWW48" s="228">
        <v>0</v>
      </c>
      <c r="QWX48" s="228">
        <v>0</v>
      </c>
      <c r="QWY48" s="228">
        <v>0</v>
      </c>
      <c r="QWZ48" s="228">
        <v>0</v>
      </c>
      <c r="QXA48" s="228">
        <v>0</v>
      </c>
      <c r="QXB48" s="228">
        <v>0</v>
      </c>
      <c r="QXC48" s="228">
        <v>0</v>
      </c>
      <c r="QXD48" s="228">
        <v>0</v>
      </c>
      <c r="QXE48" s="228">
        <v>0</v>
      </c>
      <c r="QXF48" s="228">
        <v>0</v>
      </c>
      <c r="QXG48" s="228">
        <v>0</v>
      </c>
      <c r="QXH48" s="228">
        <v>0</v>
      </c>
      <c r="QXI48" s="228">
        <v>1</v>
      </c>
      <c r="QXJ48" s="228">
        <v>0</v>
      </c>
      <c r="QXK48" s="228">
        <v>0</v>
      </c>
      <c r="QXL48" s="228">
        <v>0</v>
      </c>
      <c r="QXM48" s="228">
        <v>0</v>
      </c>
      <c r="QXN48" s="228">
        <v>0</v>
      </c>
      <c r="QXO48" s="228">
        <v>0</v>
      </c>
      <c r="QXP48" s="228">
        <v>0</v>
      </c>
      <c r="QXQ48" s="228">
        <v>0</v>
      </c>
      <c r="QXR48" s="228">
        <v>0</v>
      </c>
      <c r="QXS48" s="228">
        <v>0</v>
      </c>
      <c r="QXT48" s="228">
        <v>0</v>
      </c>
      <c r="QXU48" s="228">
        <v>0</v>
      </c>
      <c r="QXV48" s="228">
        <v>0</v>
      </c>
      <c r="QXW48" s="228">
        <v>0</v>
      </c>
      <c r="QXX48" s="228">
        <v>0</v>
      </c>
      <c r="QXY48" s="228">
        <v>1</v>
      </c>
      <c r="QXZ48" s="228">
        <v>0</v>
      </c>
      <c r="QYA48" s="228">
        <v>0</v>
      </c>
      <c r="QYB48" s="228">
        <v>0</v>
      </c>
      <c r="QYC48" s="228">
        <v>0</v>
      </c>
      <c r="QYD48" s="228">
        <v>0</v>
      </c>
      <c r="QYE48" s="228">
        <v>0</v>
      </c>
      <c r="QYF48" s="228">
        <v>0</v>
      </c>
      <c r="QYG48" s="228">
        <v>0</v>
      </c>
      <c r="QYH48" s="228">
        <v>0</v>
      </c>
      <c r="QYI48" s="228">
        <v>0</v>
      </c>
      <c r="QYJ48" s="228">
        <v>0</v>
      </c>
      <c r="QYK48" s="228">
        <v>0</v>
      </c>
      <c r="QYL48" s="228">
        <v>0</v>
      </c>
      <c r="QYM48" s="228">
        <v>0</v>
      </c>
      <c r="QYN48" s="228">
        <v>0</v>
      </c>
      <c r="QYO48" s="228">
        <v>1</v>
      </c>
      <c r="QYP48" s="228">
        <v>0</v>
      </c>
      <c r="QYQ48" s="228">
        <v>0</v>
      </c>
      <c r="QYR48" s="228">
        <v>0</v>
      </c>
      <c r="QYS48" s="228">
        <v>0</v>
      </c>
      <c r="QYT48" s="228">
        <v>0</v>
      </c>
      <c r="QYU48" s="228">
        <v>0</v>
      </c>
      <c r="QYV48" s="228">
        <v>0</v>
      </c>
      <c r="QYW48" s="228">
        <v>0</v>
      </c>
      <c r="QYX48" s="228">
        <v>0</v>
      </c>
      <c r="QYY48" s="228">
        <v>0</v>
      </c>
      <c r="QYZ48" s="228">
        <v>0</v>
      </c>
      <c r="QZA48" s="228">
        <v>0</v>
      </c>
      <c r="QZB48" s="228">
        <v>0</v>
      </c>
      <c r="QZC48" s="228">
        <v>0</v>
      </c>
      <c r="QZD48" s="228">
        <v>0</v>
      </c>
      <c r="QZE48" s="228">
        <v>1</v>
      </c>
      <c r="QZF48" s="228">
        <v>0</v>
      </c>
      <c r="QZG48" s="228">
        <v>0</v>
      </c>
      <c r="QZH48" s="228">
        <v>0</v>
      </c>
      <c r="QZI48" s="228">
        <v>0</v>
      </c>
      <c r="QZJ48" s="228">
        <v>0</v>
      </c>
      <c r="QZK48" s="228">
        <v>0</v>
      </c>
      <c r="QZL48" s="228">
        <v>0</v>
      </c>
      <c r="QZM48" s="228">
        <v>0</v>
      </c>
      <c r="QZN48" s="228">
        <v>0</v>
      </c>
      <c r="QZO48" s="228">
        <v>0</v>
      </c>
      <c r="QZP48" s="228">
        <v>0</v>
      </c>
      <c r="QZQ48" s="228">
        <v>0</v>
      </c>
      <c r="QZR48" s="228">
        <v>0</v>
      </c>
      <c r="QZS48" s="228">
        <v>0</v>
      </c>
      <c r="QZT48" s="228">
        <v>0</v>
      </c>
      <c r="QZU48" s="228">
        <v>1</v>
      </c>
      <c r="QZV48" s="228">
        <v>0</v>
      </c>
      <c r="QZW48" s="228">
        <v>0</v>
      </c>
      <c r="QZX48" s="228">
        <v>0</v>
      </c>
      <c r="QZY48" s="228">
        <v>0</v>
      </c>
      <c r="QZZ48" s="228">
        <v>0</v>
      </c>
      <c r="RAA48" s="228">
        <v>0</v>
      </c>
      <c r="RAB48" s="228">
        <v>0</v>
      </c>
      <c r="RAC48" s="228">
        <v>0</v>
      </c>
      <c r="RAD48" s="228">
        <v>0</v>
      </c>
      <c r="RAE48" s="228">
        <v>0</v>
      </c>
      <c r="RAF48" s="228">
        <v>0</v>
      </c>
      <c r="RAG48" s="228">
        <v>0</v>
      </c>
      <c r="RAH48" s="228">
        <v>0</v>
      </c>
      <c r="RAI48" s="228">
        <v>0</v>
      </c>
      <c r="RAJ48" s="228">
        <v>0</v>
      </c>
      <c r="RAK48" s="228">
        <v>1</v>
      </c>
      <c r="RAL48" s="228">
        <v>0</v>
      </c>
      <c r="RAM48" s="228">
        <v>0</v>
      </c>
      <c r="RAN48" s="228">
        <v>0</v>
      </c>
      <c r="RAO48" s="228">
        <v>0</v>
      </c>
      <c r="RAP48" s="228">
        <v>0</v>
      </c>
      <c r="RAQ48" s="228">
        <v>0</v>
      </c>
      <c r="RAR48" s="228">
        <v>0</v>
      </c>
      <c r="RAS48" s="228">
        <v>0</v>
      </c>
      <c r="RAT48" s="228">
        <v>0</v>
      </c>
      <c r="RAU48" s="228">
        <v>0</v>
      </c>
      <c r="RAV48" s="228">
        <v>0</v>
      </c>
      <c r="RAW48" s="228">
        <v>0</v>
      </c>
      <c r="RAX48" s="228">
        <v>0</v>
      </c>
      <c r="RAY48" s="228">
        <v>0</v>
      </c>
      <c r="RAZ48" s="228">
        <v>0</v>
      </c>
      <c r="RBA48" s="228">
        <v>1</v>
      </c>
      <c r="RBB48" s="228">
        <v>0</v>
      </c>
      <c r="RBC48" s="228">
        <v>0</v>
      </c>
      <c r="RBD48" s="228">
        <v>0</v>
      </c>
      <c r="RBE48" s="228">
        <v>0</v>
      </c>
      <c r="RBF48" s="228">
        <v>0</v>
      </c>
      <c r="RBG48" s="228">
        <v>0</v>
      </c>
      <c r="RBH48" s="228">
        <v>0</v>
      </c>
      <c r="RBI48" s="228">
        <v>0</v>
      </c>
      <c r="RBJ48" s="228">
        <v>0</v>
      </c>
      <c r="RBK48" s="228">
        <v>0</v>
      </c>
      <c r="RBL48" s="228">
        <v>0</v>
      </c>
      <c r="RBM48" s="228">
        <v>0</v>
      </c>
      <c r="RBN48" s="228">
        <v>0</v>
      </c>
      <c r="RBO48" s="228">
        <v>0</v>
      </c>
      <c r="RBP48" s="228">
        <v>0</v>
      </c>
      <c r="RBQ48" s="228">
        <v>1</v>
      </c>
      <c r="RBR48" s="228">
        <v>0</v>
      </c>
      <c r="RBS48" s="228">
        <v>0</v>
      </c>
      <c r="RBT48" s="228">
        <v>0</v>
      </c>
      <c r="RBU48" s="228">
        <v>0</v>
      </c>
      <c r="RBV48" s="228">
        <v>0</v>
      </c>
      <c r="RBW48" s="228">
        <v>0</v>
      </c>
      <c r="RBX48" s="228">
        <v>0</v>
      </c>
      <c r="RBY48" s="228">
        <v>0</v>
      </c>
      <c r="RBZ48" s="228">
        <v>0</v>
      </c>
      <c r="RCA48" s="228">
        <v>0</v>
      </c>
      <c r="RCB48" s="228">
        <v>0</v>
      </c>
      <c r="RCC48" s="228">
        <v>0</v>
      </c>
      <c r="RCD48" s="228">
        <v>0</v>
      </c>
      <c r="RCE48" s="228">
        <v>0</v>
      </c>
      <c r="RCF48" s="228">
        <v>0</v>
      </c>
      <c r="RCG48" s="228">
        <v>1</v>
      </c>
      <c r="RCH48" s="228">
        <v>0</v>
      </c>
      <c r="RCI48" s="228">
        <v>0</v>
      </c>
      <c r="RCJ48" s="228">
        <v>0</v>
      </c>
      <c r="RCK48" s="228">
        <v>0</v>
      </c>
      <c r="RCL48" s="228">
        <v>0</v>
      </c>
      <c r="RCM48" s="228">
        <v>0</v>
      </c>
      <c r="RCN48" s="228">
        <v>0</v>
      </c>
      <c r="RCO48" s="228">
        <v>0</v>
      </c>
      <c r="RCP48" s="228">
        <v>0</v>
      </c>
      <c r="RCQ48" s="228">
        <v>0</v>
      </c>
      <c r="RCR48" s="228">
        <v>0</v>
      </c>
      <c r="RCS48" s="228">
        <v>0</v>
      </c>
      <c r="RCT48" s="228">
        <v>0</v>
      </c>
      <c r="RCU48" s="228">
        <v>0</v>
      </c>
      <c r="RCV48" s="228">
        <v>0</v>
      </c>
      <c r="RCW48" s="228">
        <v>1</v>
      </c>
      <c r="RCX48" s="228">
        <v>0</v>
      </c>
      <c r="RCY48" s="228">
        <v>0</v>
      </c>
      <c r="RCZ48" s="228">
        <v>0</v>
      </c>
      <c r="RDA48" s="228">
        <v>0</v>
      </c>
      <c r="RDB48" s="228">
        <v>0</v>
      </c>
      <c r="RDC48" s="228">
        <v>0</v>
      </c>
      <c r="RDD48" s="228">
        <v>0</v>
      </c>
      <c r="RDE48" s="228">
        <v>0</v>
      </c>
      <c r="RDF48" s="228">
        <v>0</v>
      </c>
      <c r="RDG48" s="228">
        <v>0</v>
      </c>
      <c r="RDH48" s="228">
        <v>0</v>
      </c>
      <c r="RDI48" s="228">
        <v>0</v>
      </c>
      <c r="RDJ48" s="228">
        <v>0</v>
      </c>
      <c r="RDK48" s="228">
        <v>0</v>
      </c>
      <c r="RDL48" s="228">
        <v>0</v>
      </c>
      <c r="RDM48" s="228">
        <v>1</v>
      </c>
      <c r="RDN48" s="228">
        <v>0</v>
      </c>
      <c r="RDO48" s="228">
        <v>0</v>
      </c>
      <c r="RDP48" s="228">
        <v>0</v>
      </c>
      <c r="RDQ48" s="228">
        <v>0</v>
      </c>
      <c r="RDR48" s="228">
        <v>0</v>
      </c>
      <c r="RDS48" s="228">
        <v>0</v>
      </c>
      <c r="RDT48" s="228">
        <v>0</v>
      </c>
      <c r="RDU48" s="228">
        <v>0</v>
      </c>
      <c r="RDV48" s="228">
        <v>0</v>
      </c>
      <c r="RDW48" s="228">
        <v>0</v>
      </c>
      <c r="RDX48" s="228">
        <v>0</v>
      </c>
      <c r="RDY48" s="228">
        <v>0</v>
      </c>
      <c r="RDZ48" s="228">
        <v>0</v>
      </c>
      <c r="REA48" s="228">
        <v>0</v>
      </c>
      <c r="REB48" s="228">
        <v>0</v>
      </c>
      <c r="REC48" s="228">
        <v>1</v>
      </c>
      <c r="RED48" s="228">
        <v>0</v>
      </c>
      <c r="REE48" s="228">
        <v>0</v>
      </c>
      <c r="REF48" s="228">
        <v>0</v>
      </c>
      <c r="REG48" s="228">
        <v>0</v>
      </c>
      <c r="REH48" s="228">
        <v>0</v>
      </c>
      <c r="REI48" s="228">
        <v>0</v>
      </c>
      <c r="REJ48" s="228">
        <v>0</v>
      </c>
      <c r="REK48" s="228">
        <v>0</v>
      </c>
      <c r="REL48" s="228">
        <v>0</v>
      </c>
      <c r="REM48" s="228">
        <v>0</v>
      </c>
      <c r="REN48" s="228">
        <v>0</v>
      </c>
      <c r="REO48" s="228">
        <v>0</v>
      </c>
      <c r="REP48" s="228">
        <v>0</v>
      </c>
      <c r="REQ48" s="228">
        <v>0</v>
      </c>
      <c r="RER48" s="228">
        <v>0</v>
      </c>
      <c r="RES48" s="228">
        <v>1</v>
      </c>
      <c r="RET48" s="228">
        <v>0</v>
      </c>
      <c r="REU48" s="228">
        <v>0</v>
      </c>
      <c r="REV48" s="228">
        <v>0</v>
      </c>
      <c r="REW48" s="228">
        <v>0</v>
      </c>
      <c r="REX48" s="228">
        <v>0</v>
      </c>
      <c r="REY48" s="228">
        <v>0</v>
      </c>
      <c r="REZ48" s="228">
        <v>0</v>
      </c>
      <c r="RFA48" s="228">
        <v>0</v>
      </c>
      <c r="RFB48" s="228">
        <v>0</v>
      </c>
      <c r="RFC48" s="228">
        <v>0</v>
      </c>
      <c r="RFD48" s="228">
        <v>0</v>
      </c>
      <c r="RFE48" s="228">
        <v>0</v>
      </c>
      <c r="RFF48" s="228">
        <v>0</v>
      </c>
      <c r="RFG48" s="228">
        <v>0</v>
      </c>
      <c r="RFH48" s="228">
        <v>0</v>
      </c>
      <c r="RFI48" s="228">
        <v>1</v>
      </c>
      <c r="RFJ48" s="228">
        <v>0</v>
      </c>
      <c r="RFK48" s="228">
        <v>0</v>
      </c>
      <c r="RFL48" s="228">
        <v>0</v>
      </c>
      <c r="RFM48" s="228">
        <v>0</v>
      </c>
      <c r="RFN48" s="228">
        <v>0</v>
      </c>
      <c r="RFO48" s="228">
        <v>0</v>
      </c>
      <c r="RFP48" s="228">
        <v>0</v>
      </c>
      <c r="RFQ48" s="228">
        <v>0</v>
      </c>
      <c r="RFR48" s="228">
        <v>0</v>
      </c>
      <c r="RFS48" s="228">
        <v>0</v>
      </c>
      <c r="RFT48" s="228">
        <v>0</v>
      </c>
      <c r="RFU48" s="228">
        <v>0</v>
      </c>
      <c r="RFV48" s="228">
        <v>0</v>
      </c>
      <c r="RFW48" s="228">
        <v>0</v>
      </c>
      <c r="RFX48" s="228">
        <v>0</v>
      </c>
      <c r="RFY48" s="228">
        <v>1</v>
      </c>
      <c r="RFZ48" s="228">
        <v>0</v>
      </c>
      <c r="RGA48" s="228">
        <v>0</v>
      </c>
      <c r="RGB48" s="228">
        <v>0</v>
      </c>
      <c r="RGC48" s="228">
        <v>0</v>
      </c>
      <c r="RGD48" s="228">
        <v>0</v>
      </c>
      <c r="RGE48" s="228">
        <v>0</v>
      </c>
      <c r="RGF48" s="228">
        <v>0</v>
      </c>
      <c r="RGG48" s="228">
        <v>0</v>
      </c>
      <c r="RGH48" s="228">
        <v>0</v>
      </c>
      <c r="RGI48" s="228">
        <v>0</v>
      </c>
      <c r="RGJ48" s="228">
        <v>0</v>
      </c>
      <c r="RGK48" s="228">
        <v>0</v>
      </c>
      <c r="RGL48" s="228">
        <v>0</v>
      </c>
      <c r="RGM48" s="228">
        <v>0</v>
      </c>
      <c r="RGN48" s="228">
        <v>0</v>
      </c>
      <c r="RGO48" s="228">
        <v>1</v>
      </c>
      <c r="RGP48" s="228">
        <v>0</v>
      </c>
      <c r="RGQ48" s="228">
        <v>0</v>
      </c>
      <c r="RGR48" s="228">
        <v>0</v>
      </c>
      <c r="RGS48" s="228">
        <v>0</v>
      </c>
      <c r="RGT48" s="228">
        <v>0</v>
      </c>
      <c r="RGU48" s="228">
        <v>0</v>
      </c>
      <c r="RGV48" s="228">
        <v>0</v>
      </c>
      <c r="RGW48" s="228">
        <v>0</v>
      </c>
      <c r="RGX48" s="228">
        <v>0</v>
      </c>
      <c r="RGY48" s="228">
        <v>0</v>
      </c>
      <c r="RGZ48" s="228">
        <v>0</v>
      </c>
      <c r="RHA48" s="228">
        <v>0</v>
      </c>
      <c r="RHB48" s="228">
        <v>0</v>
      </c>
      <c r="RHC48" s="228">
        <v>0</v>
      </c>
      <c r="RHD48" s="228">
        <v>0</v>
      </c>
      <c r="RHE48" s="228">
        <v>1</v>
      </c>
      <c r="RHF48" s="228">
        <v>0</v>
      </c>
      <c r="RHG48" s="228">
        <v>0</v>
      </c>
      <c r="RHH48" s="228">
        <v>0</v>
      </c>
      <c r="RHI48" s="228">
        <v>0</v>
      </c>
      <c r="RHJ48" s="228">
        <v>0</v>
      </c>
      <c r="RHK48" s="228">
        <v>0</v>
      </c>
      <c r="RHL48" s="228">
        <v>0</v>
      </c>
      <c r="RHM48" s="228">
        <v>0</v>
      </c>
      <c r="RHN48" s="228">
        <v>0</v>
      </c>
      <c r="RHO48" s="228">
        <v>0</v>
      </c>
      <c r="RHP48" s="228">
        <v>0</v>
      </c>
      <c r="RHQ48" s="228">
        <v>0</v>
      </c>
      <c r="RHR48" s="228">
        <v>0</v>
      </c>
      <c r="RHS48" s="228">
        <v>0</v>
      </c>
      <c r="RHT48" s="228">
        <v>0</v>
      </c>
      <c r="RHU48" s="228">
        <v>1</v>
      </c>
      <c r="RHV48" s="228">
        <v>0</v>
      </c>
      <c r="RHW48" s="228">
        <v>0</v>
      </c>
      <c r="RHX48" s="228">
        <v>0</v>
      </c>
      <c r="RHY48" s="228">
        <v>0</v>
      </c>
      <c r="RHZ48" s="228">
        <v>0</v>
      </c>
      <c r="RIA48" s="228">
        <v>0</v>
      </c>
      <c r="RIB48" s="228">
        <v>0</v>
      </c>
      <c r="RIC48" s="228">
        <v>0</v>
      </c>
      <c r="RID48" s="228">
        <v>0</v>
      </c>
      <c r="RIE48" s="228">
        <v>0</v>
      </c>
      <c r="RIF48" s="228">
        <v>0</v>
      </c>
      <c r="RIG48" s="228">
        <v>0</v>
      </c>
      <c r="RIH48" s="228">
        <v>0</v>
      </c>
      <c r="RII48" s="228">
        <v>0</v>
      </c>
      <c r="RIJ48" s="228">
        <v>0</v>
      </c>
      <c r="RIK48" s="228">
        <v>1</v>
      </c>
      <c r="RIL48" s="228">
        <v>0</v>
      </c>
      <c r="RIM48" s="228">
        <v>0</v>
      </c>
      <c r="RIN48" s="228">
        <v>0</v>
      </c>
      <c r="RIO48" s="228">
        <v>0</v>
      </c>
      <c r="RIP48" s="228">
        <v>0</v>
      </c>
      <c r="RIQ48" s="228">
        <v>0</v>
      </c>
      <c r="RIR48" s="228">
        <v>0</v>
      </c>
      <c r="RIS48" s="228">
        <v>0</v>
      </c>
      <c r="RIT48" s="228">
        <v>0</v>
      </c>
      <c r="RIU48" s="228">
        <v>0</v>
      </c>
      <c r="RIV48" s="228">
        <v>0</v>
      </c>
      <c r="RIW48" s="228">
        <v>0</v>
      </c>
      <c r="RIX48" s="228">
        <v>0</v>
      </c>
      <c r="RIY48" s="228">
        <v>0</v>
      </c>
      <c r="RIZ48" s="228">
        <v>0</v>
      </c>
      <c r="RJA48" s="228">
        <v>1</v>
      </c>
      <c r="RJB48" s="228">
        <v>0</v>
      </c>
      <c r="RJC48" s="228">
        <v>0</v>
      </c>
      <c r="RJD48" s="228">
        <v>0</v>
      </c>
      <c r="RJE48" s="228">
        <v>0</v>
      </c>
      <c r="RJF48" s="228">
        <v>0</v>
      </c>
      <c r="RJG48" s="228">
        <v>0</v>
      </c>
      <c r="RJH48" s="228">
        <v>0</v>
      </c>
      <c r="RJI48" s="228">
        <v>0</v>
      </c>
      <c r="RJJ48" s="228">
        <v>0</v>
      </c>
      <c r="RJK48" s="228">
        <v>0</v>
      </c>
      <c r="RJL48" s="228">
        <v>0</v>
      </c>
      <c r="RJM48" s="228">
        <v>0</v>
      </c>
      <c r="RJN48" s="228">
        <v>0</v>
      </c>
      <c r="RJO48" s="228">
        <v>0</v>
      </c>
      <c r="RJP48" s="228">
        <v>0</v>
      </c>
      <c r="RJQ48" s="228">
        <v>1</v>
      </c>
      <c r="RJR48" s="228">
        <v>0</v>
      </c>
      <c r="RJS48" s="228">
        <v>0</v>
      </c>
      <c r="RJT48" s="228">
        <v>0</v>
      </c>
      <c r="RJU48" s="228">
        <v>0</v>
      </c>
      <c r="RJV48" s="228">
        <v>0</v>
      </c>
      <c r="RJW48" s="228">
        <v>0</v>
      </c>
      <c r="RJX48" s="228">
        <v>0</v>
      </c>
      <c r="RJY48" s="228">
        <v>0</v>
      </c>
      <c r="RJZ48" s="228">
        <v>0</v>
      </c>
      <c r="RKA48" s="228">
        <v>0</v>
      </c>
      <c r="RKB48" s="228">
        <v>0</v>
      </c>
      <c r="RKC48" s="228">
        <v>0</v>
      </c>
      <c r="RKD48" s="228">
        <v>0</v>
      </c>
      <c r="RKE48" s="228">
        <v>0</v>
      </c>
      <c r="RKF48" s="228">
        <v>0</v>
      </c>
      <c r="RKG48" s="228">
        <v>1</v>
      </c>
      <c r="RKH48" s="228">
        <v>0</v>
      </c>
      <c r="RKI48" s="228">
        <v>0</v>
      </c>
      <c r="RKJ48" s="228">
        <v>0</v>
      </c>
      <c r="RKK48" s="228">
        <v>0</v>
      </c>
      <c r="RKL48" s="228">
        <v>0</v>
      </c>
      <c r="RKM48" s="228">
        <v>0</v>
      </c>
      <c r="RKN48" s="228">
        <v>0</v>
      </c>
      <c r="RKO48" s="228">
        <v>0</v>
      </c>
      <c r="RKP48" s="228">
        <v>0</v>
      </c>
      <c r="RKQ48" s="228">
        <v>0</v>
      </c>
      <c r="RKR48" s="228">
        <v>0</v>
      </c>
      <c r="RKS48" s="228">
        <v>0</v>
      </c>
      <c r="RKT48" s="228">
        <v>0</v>
      </c>
      <c r="RKU48" s="228">
        <v>0</v>
      </c>
      <c r="RKV48" s="228">
        <v>0</v>
      </c>
      <c r="RKW48" s="228">
        <v>1</v>
      </c>
      <c r="RKX48" s="228">
        <v>0</v>
      </c>
      <c r="RKY48" s="228">
        <v>0</v>
      </c>
      <c r="RKZ48" s="228">
        <v>0</v>
      </c>
      <c r="RLA48" s="228">
        <v>0</v>
      </c>
      <c r="RLB48" s="228">
        <v>0</v>
      </c>
      <c r="RLC48" s="228">
        <v>0</v>
      </c>
      <c r="RLD48" s="228">
        <v>0</v>
      </c>
      <c r="RLE48" s="228">
        <v>0</v>
      </c>
      <c r="RLF48" s="228">
        <v>0</v>
      </c>
      <c r="RLG48" s="228">
        <v>0</v>
      </c>
      <c r="RLH48" s="228">
        <v>0</v>
      </c>
      <c r="RLI48" s="228">
        <v>0</v>
      </c>
      <c r="RLJ48" s="228">
        <v>0</v>
      </c>
      <c r="RLK48" s="228">
        <v>0</v>
      </c>
      <c r="RLL48" s="228">
        <v>0</v>
      </c>
      <c r="RLM48" s="228">
        <v>1</v>
      </c>
      <c r="RLN48" s="228">
        <v>0</v>
      </c>
      <c r="RLO48" s="228">
        <v>0</v>
      </c>
      <c r="RLP48" s="228">
        <v>0</v>
      </c>
      <c r="RLQ48" s="228">
        <v>0</v>
      </c>
      <c r="RLR48" s="228">
        <v>0</v>
      </c>
      <c r="RLS48" s="228">
        <v>0</v>
      </c>
      <c r="RLT48" s="228">
        <v>0</v>
      </c>
      <c r="RLU48" s="228">
        <v>0</v>
      </c>
      <c r="RLV48" s="228">
        <v>0</v>
      </c>
      <c r="RLW48" s="228">
        <v>0</v>
      </c>
      <c r="RLX48" s="228">
        <v>0</v>
      </c>
      <c r="RLY48" s="228">
        <v>0</v>
      </c>
      <c r="RLZ48" s="228">
        <v>0</v>
      </c>
      <c r="RMA48" s="228">
        <v>0</v>
      </c>
      <c r="RMB48" s="228">
        <v>0</v>
      </c>
      <c r="RMC48" s="228">
        <v>1</v>
      </c>
      <c r="RMD48" s="228">
        <v>0</v>
      </c>
      <c r="RME48" s="228">
        <v>0</v>
      </c>
      <c r="RMF48" s="228">
        <v>0</v>
      </c>
      <c r="RMG48" s="228">
        <v>0</v>
      </c>
      <c r="RMH48" s="228">
        <v>0</v>
      </c>
      <c r="RMI48" s="228">
        <v>0</v>
      </c>
      <c r="RMJ48" s="228">
        <v>0</v>
      </c>
      <c r="RMK48" s="228">
        <v>0</v>
      </c>
      <c r="RML48" s="228">
        <v>0</v>
      </c>
      <c r="RMM48" s="228">
        <v>0</v>
      </c>
      <c r="RMN48" s="228">
        <v>0</v>
      </c>
      <c r="RMO48" s="228">
        <v>0</v>
      </c>
      <c r="RMP48" s="228">
        <v>0</v>
      </c>
      <c r="RMQ48" s="228">
        <v>0</v>
      </c>
      <c r="RMR48" s="228">
        <v>0</v>
      </c>
      <c r="RMS48" s="228">
        <v>1</v>
      </c>
      <c r="RMT48" s="228">
        <v>0</v>
      </c>
      <c r="RMU48" s="228">
        <v>0</v>
      </c>
      <c r="RMV48" s="228">
        <v>0</v>
      </c>
      <c r="RMW48" s="228">
        <v>0</v>
      </c>
      <c r="RMX48" s="228">
        <v>0</v>
      </c>
      <c r="RMY48" s="228">
        <v>0</v>
      </c>
      <c r="RMZ48" s="228">
        <v>0</v>
      </c>
      <c r="RNA48" s="228">
        <v>0</v>
      </c>
      <c r="RNB48" s="228">
        <v>0</v>
      </c>
      <c r="RNC48" s="228">
        <v>0</v>
      </c>
      <c r="RND48" s="228">
        <v>0</v>
      </c>
      <c r="RNE48" s="228">
        <v>0</v>
      </c>
      <c r="RNF48" s="228">
        <v>0</v>
      </c>
      <c r="RNG48" s="228">
        <v>0</v>
      </c>
      <c r="RNH48" s="228">
        <v>0</v>
      </c>
      <c r="RNI48" s="228">
        <v>1</v>
      </c>
      <c r="RNJ48" s="228">
        <v>0</v>
      </c>
      <c r="RNK48" s="228">
        <v>0</v>
      </c>
      <c r="RNL48" s="228">
        <v>0</v>
      </c>
      <c r="RNM48" s="228">
        <v>0</v>
      </c>
      <c r="RNN48" s="228">
        <v>0</v>
      </c>
      <c r="RNO48" s="228">
        <v>0</v>
      </c>
      <c r="RNP48" s="228">
        <v>0</v>
      </c>
      <c r="RNQ48" s="228">
        <v>0</v>
      </c>
      <c r="RNR48" s="228">
        <v>0</v>
      </c>
      <c r="RNS48" s="228">
        <v>0</v>
      </c>
      <c r="RNT48" s="228">
        <v>0</v>
      </c>
      <c r="RNU48" s="228">
        <v>0</v>
      </c>
      <c r="RNV48" s="228">
        <v>0</v>
      </c>
      <c r="RNW48" s="228">
        <v>0</v>
      </c>
      <c r="RNX48" s="228">
        <v>0</v>
      </c>
      <c r="RNY48" s="228">
        <v>1</v>
      </c>
      <c r="RNZ48" s="228">
        <v>0</v>
      </c>
      <c r="ROA48" s="228">
        <v>0</v>
      </c>
      <c r="ROB48" s="228">
        <v>0</v>
      </c>
      <c r="ROC48" s="228">
        <v>0</v>
      </c>
      <c r="ROD48" s="228">
        <v>0</v>
      </c>
      <c r="ROE48" s="228">
        <v>0</v>
      </c>
      <c r="ROF48" s="228">
        <v>0</v>
      </c>
      <c r="ROG48" s="228">
        <v>0</v>
      </c>
      <c r="ROH48" s="228">
        <v>0</v>
      </c>
      <c r="ROI48" s="228">
        <v>0</v>
      </c>
      <c r="ROJ48" s="228">
        <v>0</v>
      </c>
      <c r="ROK48" s="228">
        <v>0</v>
      </c>
      <c r="ROL48" s="228">
        <v>0</v>
      </c>
      <c r="ROM48" s="228">
        <v>0</v>
      </c>
      <c r="RON48" s="228">
        <v>0</v>
      </c>
      <c r="ROO48" s="228">
        <v>1</v>
      </c>
      <c r="ROP48" s="228">
        <v>0</v>
      </c>
      <c r="ROQ48" s="228">
        <v>0</v>
      </c>
      <c r="ROR48" s="228">
        <v>0</v>
      </c>
      <c r="ROS48" s="228">
        <v>0</v>
      </c>
      <c r="ROT48" s="228">
        <v>0</v>
      </c>
      <c r="ROU48" s="228">
        <v>0</v>
      </c>
      <c r="ROV48" s="228">
        <v>0</v>
      </c>
      <c r="ROW48" s="228">
        <v>0</v>
      </c>
      <c r="ROX48" s="228">
        <v>0</v>
      </c>
      <c r="ROY48" s="228">
        <v>0</v>
      </c>
      <c r="ROZ48" s="228">
        <v>0</v>
      </c>
      <c r="RPA48" s="228">
        <v>0</v>
      </c>
      <c r="RPB48" s="228">
        <v>0</v>
      </c>
      <c r="RPC48" s="228">
        <v>0</v>
      </c>
      <c r="RPD48" s="228">
        <v>0</v>
      </c>
      <c r="RPE48" s="228">
        <v>1</v>
      </c>
      <c r="RPF48" s="228">
        <v>0</v>
      </c>
      <c r="RPG48" s="228">
        <v>0</v>
      </c>
      <c r="RPH48" s="228">
        <v>0</v>
      </c>
      <c r="RPI48" s="228">
        <v>0</v>
      </c>
      <c r="RPJ48" s="228">
        <v>0</v>
      </c>
      <c r="RPK48" s="228">
        <v>0</v>
      </c>
      <c r="RPL48" s="228">
        <v>0</v>
      </c>
      <c r="RPM48" s="228">
        <v>0</v>
      </c>
      <c r="RPN48" s="228">
        <v>0</v>
      </c>
      <c r="RPO48" s="228">
        <v>0</v>
      </c>
      <c r="RPP48" s="228">
        <v>0</v>
      </c>
      <c r="RPQ48" s="228">
        <v>0</v>
      </c>
      <c r="RPR48" s="228">
        <v>0</v>
      </c>
      <c r="RPS48" s="228">
        <v>0</v>
      </c>
      <c r="RPT48" s="228">
        <v>0</v>
      </c>
      <c r="RPU48" s="228">
        <v>1</v>
      </c>
      <c r="RPV48" s="228">
        <v>0</v>
      </c>
      <c r="RPW48" s="228">
        <v>0</v>
      </c>
      <c r="RPX48" s="228">
        <v>0</v>
      </c>
      <c r="RPY48" s="228">
        <v>0</v>
      </c>
      <c r="RPZ48" s="228">
        <v>0</v>
      </c>
      <c r="RQA48" s="228">
        <v>0</v>
      </c>
      <c r="RQB48" s="228">
        <v>0</v>
      </c>
      <c r="RQC48" s="228">
        <v>0</v>
      </c>
      <c r="RQD48" s="228">
        <v>0</v>
      </c>
      <c r="RQE48" s="228">
        <v>0</v>
      </c>
      <c r="RQF48" s="228">
        <v>0</v>
      </c>
      <c r="RQG48" s="228">
        <v>0</v>
      </c>
      <c r="RQH48" s="228">
        <v>0</v>
      </c>
      <c r="RQI48" s="228">
        <v>0</v>
      </c>
      <c r="RQJ48" s="228">
        <v>0</v>
      </c>
      <c r="RQK48" s="228">
        <v>1</v>
      </c>
      <c r="RQL48" s="228">
        <v>0</v>
      </c>
      <c r="RQM48" s="228">
        <v>0</v>
      </c>
      <c r="RQN48" s="228">
        <v>0</v>
      </c>
      <c r="RQO48" s="228">
        <v>0</v>
      </c>
      <c r="RQP48" s="228">
        <v>0</v>
      </c>
      <c r="RQQ48" s="228">
        <v>0</v>
      </c>
      <c r="RQR48" s="228">
        <v>0</v>
      </c>
      <c r="RQS48" s="228">
        <v>0</v>
      </c>
      <c r="RQT48" s="228">
        <v>0</v>
      </c>
      <c r="RQU48" s="228">
        <v>0</v>
      </c>
      <c r="RQV48" s="228">
        <v>0</v>
      </c>
      <c r="RQW48" s="228">
        <v>0</v>
      </c>
      <c r="RQX48" s="228">
        <v>0</v>
      </c>
      <c r="RQY48" s="228">
        <v>0</v>
      </c>
      <c r="RQZ48" s="228">
        <v>0</v>
      </c>
      <c r="RRA48" s="228">
        <v>1</v>
      </c>
      <c r="RRB48" s="228">
        <v>0</v>
      </c>
      <c r="RRC48" s="228">
        <v>0</v>
      </c>
      <c r="RRD48" s="228">
        <v>0</v>
      </c>
      <c r="RRE48" s="228">
        <v>0</v>
      </c>
      <c r="RRF48" s="228">
        <v>0</v>
      </c>
      <c r="RRG48" s="228">
        <v>0</v>
      </c>
      <c r="RRH48" s="228">
        <v>0</v>
      </c>
      <c r="RRI48" s="228">
        <v>0</v>
      </c>
      <c r="RRJ48" s="228">
        <v>0</v>
      </c>
      <c r="RRK48" s="228">
        <v>0</v>
      </c>
      <c r="RRL48" s="228">
        <v>0</v>
      </c>
      <c r="RRM48" s="228">
        <v>0</v>
      </c>
      <c r="RRN48" s="228">
        <v>0</v>
      </c>
      <c r="RRO48" s="228">
        <v>0</v>
      </c>
      <c r="RRP48" s="228">
        <v>0</v>
      </c>
      <c r="RRQ48" s="228">
        <v>1</v>
      </c>
      <c r="RRR48" s="228">
        <v>0</v>
      </c>
      <c r="RRS48" s="228">
        <v>0</v>
      </c>
      <c r="RRT48" s="228">
        <v>0</v>
      </c>
      <c r="RRU48" s="228">
        <v>0</v>
      </c>
      <c r="RRV48" s="228">
        <v>0</v>
      </c>
      <c r="RRW48" s="228">
        <v>0</v>
      </c>
      <c r="RRX48" s="228">
        <v>0</v>
      </c>
      <c r="RRY48" s="228">
        <v>0</v>
      </c>
      <c r="RRZ48" s="228">
        <v>0</v>
      </c>
      <c r="RSA48" s="228">
        <v>0</v>
      </c>
      <c r="RSB48" s="228">
        <v>0</v>
      </c>
      <c r="RSC48" s="228">
        <v>0</v>
      </c>
      <c r="RSD48" s="228">
        <v>0</v>
      </c>
      <c r="RSE48" s="228">
        <v>0</v>
      </c>
      <c r="RSF48" s="228">
        <v>0</v>
      </c>
      <c r="RSG48" s="228">
        <v>1</v>
      </c>
      <c r="RSH48" s="228">
        <v>0</v>
      </c>
      <c r="RSI48" s="228">
        <v>0</v>
      </c>
      <c r="RSJ48" s="228">
        <v>0</v>
      </c>
      <c r="RSK48" s="228">
        <v>0</v>
      </c>
      <c r="RSL48" s="228">
        <v>0</v>
      </c>
      <c r="RSM48" s="228">
        <v>0</v>
      </c>
      <c r="RSN48" s="228">
        <v>0</v>
      </c>
      <c r="RSO48" s="228">
        <v>0</v>
      </c>
      <c r="RSP48" s="228">
        <v>0</v>
      </c>
      <c r="RSQ48" s="228">
        <v>0</v>
      </c>
      <c r="RSR48" s="228">
        <v>0</v>
      </c>
      <c r="RSS48" s="228">
        <v>0</v>
      </c>
      <c r="RST48" s="228">
        <v>0</v>
      </c>
      <c r="RSU48" s="228">
        <v>0</v>
      </c>
      <c r="RSV48" s="228">
        <v>0</v>
      </c>
      <c r="RSW48" s="228">
        <v>1</v>
      </c>
      <c r="RSX48" s="228">
        <v>0</v>
      </c>
      <c r="RSY48" s="228">
        <v>0</v>
      </c>
      <c r="RSZ48" s="228">
        <v>0</v>
      </c>
      <c r="RTA48" s="228">
        <v>0</v>
      </c>
      <c r="RTB48" s="228">
        <v>0</v>
      </c>
      <c r="RTC48" s="228">
        <v>0</v>
      </c>
      <c r="RTD48" s="228">
        <v>0</v>
      </c>
      <c r="RTE48" s="228">
        <v>0</v>
      </c>
      <c r="RTF48" s="228">
        <v>0</v>
      </c>
      <c r="RTG48" s="228">
        <v>0</v>
      </c>
      <c r="RTH48" s="228">
        <v>0</v>
      </c>
      <c r="RTI48" s="228">
        <v>0</v>
      </c>
      <c r="RTJ48" s="228">
        <v>0</v>
      </c>
      <c r="RTK48" s="228">
        <v>0</v>
      </c>
      <c r="RTL48" s="228">
        <v>0</v>
      </c>
      <c r="RTM48" s="228">
        <v>1</v>
      </c>
      <c r="RTN48" s="228">
        <v>0</v>
      </c>
      <c r="RTO48" s="228">
        <v>0</v>
      </c>
      <c r="RTP48" s="228">
        <v>0</v>
      </c>
      <c r="RTQ48" s="228">
        <v>0</v>
      </c>
      <c r="RTR48" s="228">
        <v>0</v>
      </c>
      <c r="RTS48" s="228">
        <v>0</v>
      </c>
      <c r="RTT48" s="228">
        <v>0</v>
      </c>
      <c r="RTU48" s="228">
        <v>0</v>
      </c>
      <c r="RTV48" s="228">
        <v>0</v>
      </c>
      <c r="RTW48" s="228">
        <v>0</v>
      </c>
      <c r="RTX48" s="228">
        <v>0</v>
      </c>
      <c r="RTY48" s="228">
        <v>0</v>
      </c>
      <c r="RTZ48" s="228">
        <v>0</v>
      </c>
      <c r="RUA48" s="228">
        <v>0</v>
      </c>
      <c r="RUB48" s="228">
        <v>0</v>
      </c>
      <c r="RUC48" s="228">
        <v>1</v>
      </c>
      <c r="RUD48" s="228">
        <v>0</v>
      </c>
      <c r="RUE48" s="228">
        <v>0</v>
      </c>
      <c r="RUF48" s="228">
        <v>0</v>
      </c>
      <c r="RUG48" s="228">
        <v>0</v>
      </c>
      <c r="RUH48" s="228">
        <v>0</v>
      </c>
      <c r="RUI48" s="228">
        <v>0</v>
      </c>
      <c r="RUJ48" s="228">
        <v>0</v>
      </c>
      <c r="RUK48" s="228">
        <v>0</v>
      </c>
      <c r="RUL48" s="228">
        <v>0</v>
      </c>
      <c r="RUM48" s="228">
        <v>0</v>
      </c>
      <c r="RUN48" s="228">
        <v>0</v>
      </c>
      <c r="RUO48" s="228">
        <v>0</v>
      </c>
      <c r="RUP48" s="228">
        <v>0</v>
      </c>
      <c r="RUQ48" s="228">
        <v>0</v>
      </c>
      <c r="RUR48" s="228">
        <v>0</v>
      </c>
      <c r="RUS48" s="228">
        <v>1</v>
      </c>
      <c r="RUT48" s="228">
        <v>0</v>
      </c>
      <c r="RUU48" s="228">
        <v>0</v>
      </c>
      <c r="RUV48" s="228">
        <v>0</v>
      </c>
      <c r="RUW48" s="228">
        <v>0</v>
      </c>
      <c r="RUX48" s="228">
        <v>0</v>
      </c>
      <c r="RUY48" s="228">
        <v>0</v>
      </c>
      <c r="RUZ48" s="228">
        <v>0</v>
      </c>
      <c r="RVA48" s="228">
        <v>0</v>
      </c>
      <c r="RVB48" s="228">
        <v>0</v>
      </c>
      <c r="RVC48" s="228">
        <v>0</v>
      </c>
      <c r="RVD48" s="228">
        <v>0</v>
      </c>
      <c r="RVE48" s="228">
        <v>0</v>
      </c>
      <c r="RVF48" s="228">
        <v>0</v>
      </c>
      <c r="RVG48" s="228">
        <v>0</v>
      </c>
      <c r="RVH48" s="228">
        <v>0</v>
      </c>
      <c r="RVI48" s="228">
        <v>1</v>
      </c>
      <c r="RVJ48" s="228">
        <v>0</v>
      </c>
      <c r="RVK48" s="228">
        <v>0</v>
      </c>
      <c r="RVL48" s="228">
        <v>0</v>
      </c>
      <c r="RVM48" s="228">
        <v>0</v>
      </c>
      <c r="RVN48" s="228">
        <v>0</v>
      </c>
      <c r="RVO48" s="228">
        <v>0</v>
      </c>
      <c r="RVP48" s="228">
        <v>0</v>
      </c>
      <c r="RVQ48" s="228">
        <v>0</v>
      </c>
      <c r="RVR48" s="228">
        <v>0</v>
      </c>
      <c r="RVS48" s="228">
        <v>0</v>
      </c>
      <c r="RVT48" s="228">
        <v>0</v>
      </c>
      <c r="RVU48" s="228">
        <v>0</v>
      </c>
      <c r="RVV48" s="228">
        <v>0</v>
      </c>
      <c r="RVW48" s="228">
        <v>0</v>
      </c>
      <c r="RVX48" s="228">
        <v>0</v>
      </c>
      <c r="RVY48" s="228">
        <v>1</v>
      </c>
      <c r="RVZ48" s="228">
        <v>0</v>
      </c>
      <c r="RWA48" s="228">
        <v>0</v>
      </c>
      <c r="RWB48" s="228">
        <v>0</v>
      </c>
      <c r="RWC48" s="228">
        <v>0</v>
      </c>
      <c r="RWD48" s="228">
        <v>0</v>
      </c>
      <c r="RWE48" s="228">
        <v>0</v>
      </c>
      <c r="RWF48" s="228">
        <v>0</v>
      </c>
      <c r="RWG48" s="228">
        <v>0</v>
      </c>
      <c r="RWH48" s="228">
        <v>0</v>
      </c>
      <c r="RWI48" s="228">
        <v>0</v>
      </c>
      <c r="RWJ48" s="228">
        <v>0</v>
      </c>
      <c r="RWK48" s="228">
        <v>0</v>
      </c>
      <c r="RWL48" s="228">
        <v>0</v>
      </c>
      <c r="RWM48" s="228">
        <v>0</v>
      </c>
      <c r="RWN48" s="228">
        <v>0</v>
      </c>
      <c r="RWO48" s="228">
        <v>1</v>
      </c>
      <c r="RWP48" s="228">
        <v>0</v>
      </c>
      <c r="RWQ48" s="228">
        <v>0</v>
      </c>
      <c r="RWR48" s="228">
        <v>0</v>
      </c>
      <c r="RWS48" s="228">
        <v>0</v>
      </c>
      <c r="RWT48" s="228">
        <v>0</v>
      </c>
      <c r="RWU48" s="228">
        <v>0</v>
      </c>
      <c r="RWV48" s="228">
        <v>0</v>
      </c>
      <c r="RWW48" s="228">
        <v>0</v>
      </c>
      <c r="RWX48" s="228">
        <v>0</v>
      </c>
      <c r="RWY48" s="228">
        <v>0</v>
      </c>
      <c r="RWZ48" s="228">
        <v>0</v>
      </c>
      <c r="RXA48" s="228">
        <v>0</v>
      </c>
      <c r="RXB48" s="228">
        <v>0</v>
      </c>
      <c r="RXC48" s="228">
        <v>0</v>
      </c>
      <c r="RXD48" s="228">
        <v>0</v>
      </c>
      <c r="RXE48" s="228">
        <v>1</v>
      </c>
      <c r="RXF48" s="228">
        <v>0</v>
      </c>
      <c r="RXG48" s="228">
        <v>0</v>
      </c>
      <c r="RXH48" s="228">
        <v>0</v>
      </c>
      <c r="RXI48" s="228">
        <v>0</v>
      </c>
      <c r="RXJ48" s="228">
        <v>0</v>
      </c>
      <c r="RXK48" s="228">
        <v>0</v>
      </c>
      <c r="RXL48" s="228">
        <v>0</v>
      </c>
      <c r="RXM48" s="228">
        <v>0</v>
      </c>
      <c r="RXN48" s="228">
        <v>0</v>
      </c>
      <c r="RXO48" s="228">
        <v>0</v>
      </c>
      <c r="RXP48" s="228">
        <v>0</v>
      </c>
      <c r="RXQ48" s="228">
        <v>0</v>
      </c>
      <c r="RXR48" s="228">
        <v>0</v>
      </c>
      <c r="RXS48" s="228">
        <v>0</v>
      </c>
      <c r="RXT48" s="228">
        <v>0</v>
      </c>
      <c r="RXU48" s="228">
        <v>1</v>
      </c>
      <c r="RXV48" s="228">
        <v>0</v>
      </c>
      <c r="RXW48" s="228">
        <v>0</v>
      </c>
      <c r="RXX48" s="228">
        <v>0</v>
      </c>
      <c r="RXY48" s="228">
        <v>0</v>
      </c>
      <c r="RXZ48" s="228">
        <v>0</v>
      </c>
      <c r="RYA48" s="228">
        <v>0</v>
      </c>
      <c r="RYB48" s="228">
        <v>0</v>
      </c>
      <c r="RYC48" s="228">
        <v>0</v>
      </c>
      <c r="RYD48" s="228">
        <v>0</v>
      </c>
      <c r="RYE48" s="228">
        <v>0</v>
      </c>
      <c r="RYF48" s="228">
        <v>0</v>
      </c>
      <c r="RYG48" s="228">
        <v>0</v>
      </c>
      <c r="RYH48" s="228">
        <v>0</v>
      </c>
      <c r="RYI48" s="228">
        <v>0</v>
      </c>
      <c r="RYJ48" s="228">
        <v>0</v>
      </c>
      <c r="RYK48" s="228">
        <v>1</v>
      </c>
      <c r="RYL48" s="228">
        <v>0</v>
      </c>
      <c r="RYM48" s="228">
        <v>0</v>
      </c>
      <c r="RYN48" s="228">
        <v>0</v>
      </c>
      <c r="RYO48" s="228">
        <v>0</v>
      </c>
      <c r="RYP48" s="228">
        <v>0</v>
      </c>
      <c r="RYQ48" s="228">
        <v>0</v>
      </c>
      <c r="RYR48" s="228">
        <v>0</v>
      </c>
      <c r="RYS48" s="228">
        <v>0</v>
      </c>
      <c r="RYT48" s="228">
        <v>0</v>
      </c>
      <c r="RYU48" s="228">
        <v>0</v>
      </c>
      <c r="RYV48" s="228">
        <v>0</v>
      </c>
      <c r="RYW48" s="228">
        <v>0</v>
      </c>
      <c r="RYX48" s="228">
        <v>0</v>
      </c>
      <c r="RYY48" s="228">
        <v>0</v>
      </c>
      <c r="RYZ48" s="228">
        <v>0</v>
      </c>
      <c r="RZA48" s="228">
        <v>1</v>
      </c>
      <c r="RZB48" s="228">
        <v>0</v>
      </c>
      <c r="RZC48" s="228">
        <v>0</v>
      </c>
      <c r="RZD48" s="228">
        <v>0</v>
      </c>
      <c r="RZE48" s="228">
        <v>0</v>
      </c>
      <c r="RZF48" s="228">
        <v>0</v>
      </c>
      <c r="RZG48" s="228">
        <v>0</v>
      </c>
      <c r="RZH48" s="228">
        <v>0</v>
      </c>
      <c r="RZI48" s="228">
        <v>0</v>
      </c>
      <c r="RZJ48" s="228">
        <v>0</v>
      </c>
      <c r="RZK48" s="228">
        <v>0</v>
      </c>
      <c r="RZL48" s="228">
        <v>0</v>
      </c>
      <c r="RZM48" s="228">
        <v>0</v>
      </c>
      <c r="RZN48" s="228">
        <v>0</v>
      </c>
      <c r="RZO48" s="228">
        <v>0</v>
      </c>
      <c r="RZP48" s="228">
        <v>0</v>
      </c>
      <c r="RZQ48" s="228">
        <v>1</v>
      </c>
      <c r="RZR48" s="228">
        <v>0</v>
      </c>
      <c r="RZS48" s="228">
        <v>0</v>
      </c>
      <c r="RZT48" s="228">
        <v>0</v>
      </c>
      <c r="RZU48" s="228">
        <v>0</v>
      </c>
      <c r="RZV48" s="228">
        <v>0</v>
      </c>
      <c r="RZW48" s="228">
        <v>0</v>
      </c>
      <c r="RZX48" s="228">
        <v>0</v>
      </c>
      <c r="RZY48" s="228">
        <v>0</v>
      </c>
      <c r="RZZ48" s="228">
        <v>0</v>
      </c>
      <c r="SAA48" s="228">
        <v>0</v>
      </c>
      <c r="SAB48" s="228">
        <v>0</v>
      </c>
      <c r="SAC48" s="228">
        <v>0</v>
      </c>
      <c r="SAD48" s="228">
        <v>0</v>
      </c>
      <c r="SAE48" s="228">
        <v>0</v>
      </c>
      <c r="SAF48" s="228">
        <v>0</v>
      </c>
      <c r="SAG48" s="228">
        <v>1</v>
      </c>
      <c r="SAH48" s="228">
        <v>0</v>
      </c>
      <c r="SAI48" s="228">
        <v>0</v>
      </c>
      <c r="SAJ48" s="228">
        <v>0</v>
      </c>
      <c r="SAK48" s="228">
        <v>0</v>
      </c>
      <c r="SAL48" s="228">
        <v>0</v>
      </c>
      <c r="SAM48" s="228">
        <v>0</v>
      </c>
      <c r="SAN48" s="228">
        <v>0</v>
      </c>
      <c r="SAO48" s="228">
        <v>0</v>
      </c>
      <c r="SAP48" s="228">
        <v>0</v>
      </c>
      <c r="SAQ48" s="228">
        <v>0</v>
      </c>
      <c r="SAR48" s="228">
        <v>0</v>
      </c>
      <c r="SAS48" s="228">
        <v>0</v>
      </c>
      <c r="SAT48" s="228">
        <v>0</v>
      </c>
      <c r="SAU48" s="228">
        <v>0</v>
      </c>
      <c r="SAV48" s="228">
        <v>0</v>
      </c>
      <c r="SAW48" s="228">
        <v>1</v>
      </c>
      <c r="SAX48" s="228">
        <v>0</v>
      </c>
      <c r="SAY48" s="228">
        <v>0</v>
      </c>
      <c r="SAZ48" s="228">
        <v>0</v>
      </c>
      <c r="SBA48" s="228">
        <v>0</v>
      </c>
      <c r="SBB48" s="228">
        <v>0</v>
      </c>
      <c r="SBC48" s="228">
        <v>0</v>
      </c>
      <c r="SBD48" s="228">
        <v>0</v>
      </c>
      <c r="SBE48" s="228">
        <v>0</v>
      </c>
      <c r="SBF48" s="228">
        <v>0</v>
      </c>
      <c r="SBG48" s="228">
        <v>0</v>
      </c>
      <c r="SBH48" s="228">
        <v>0</v>
      </c>
      <c r="SBI48" s="228">
        <v>0</v>
      </c>
      <c r="SBJ48" s="228">
        <v>0</v>
      </c>
      <c r="SBK48" s="228">
        <v>0</v>
      </c>
      <c r="SBL48" s="228">
        <v>0</v>
      </c>
      <c r="SBM48" s="228">
        <v>1</v>
      </c>
      <c r="SBN48" s="228">
        <v>0</v>
      </c>
      <c r="SBO48" s="228">
        <v>0</v>
      </c>
      <c r="SBP48" s="228">
        <v>0</v>
      </c>
      <c r="SBQ48" s="228">
        <v>0</v>
      </c>
      <c r="SBR48" s="228">
        <v>0</v>
      </c>
      <c r="SBS48" s="228">
        <v>0</v>
      </c>
      <c r="SBT48" s="228">
        <v>0</v>
      </c>
      <c r="SBU48" s="228">
        <v>0</v>
      </c>
      <c r="SBV48" s="228">
        <v>0</v>
      </c>
      <c r="SBW48" s="228">
        <v>0</v>
      </c>
      <c r="SBX48" s="228">
        <v>0</v>
      </c>
      <c r="SBY48" s="228">
        <v>0</v>
      </c>
      <c r="SBZ48" s="228">
        <v>0</v>
      </c>
      <c r="SCA48" s="228">
        <v>0</v>
      </c>
      <c r="SCB48" s="228">
        <v>0</v>
      </c>
      <c r="SCC48" s="228">
        <v>1</v>
      </c>
      <c r="SCD48" s="228">
        <v>0</v>
      </c>
      <c r="SCE48" s="228">
        <v>0</v>
      </c>
      <c r="SCF48" s="228">
        <v>0</v>
      </c>
      <c r="SCG48" s="228">
        <v>0</v>
      </c>
      <c r="SCH48" s="228">
        <v>0</v>
      </c>
      <c r="SCI48" s="228">
        <v>0</v>
      </c>
      <c r="SCJ48" s="228">
        <v>0</v>
      </c>
      <c r="SCK48" s="228">
        <v>0</v>
      </c>
      <c r="SCL48" s="228">
        <v>0</v>
      </c>
      <c r="SCM48" s="228">
        <v>0</v>
      </c>
      <c r="SCN48" s="228">
        <v>0</v>
      </c>
      <c r="SCO48" s="228">
        <v>0</v>
      </c>
      <c r="SCP48" s="228">
        <v>0</v>
      </c>
      <c r="SCQ48" s="228">
        <v>0</v>
      </c>
      <c r="SCR48" s="228">
        <v>0</v>
      </c>
      <c r="SCS48" s="228">
        <v>1</v>
      </c>
      <c r="SCT48" s="228">
        <v>0</v>
      </c>
      <c r="SCU48" s="228">
        <v>0</v>
      </c>
      <c r="SCV48" s="228">
        <v>0</v>
      </c>
      <c r="SCW48" s="228">
        <v>0</v>
      </c>
      <c r="SCX48" s="228">
        <v>0</v>
      </c>
      <c r="SCY48" s="228">
        <v>0</v>
      </c>
      <c r="SCZ48" s="228">
        <v>0</v>
      </c>
      <c r="SDA48" s="228">
        <v>0</v>
      </c>
      <c r="SDB48" s="228">
        <v>0</v>
      </c>
      <c r="SDC48" s="228">
        <v>0</v>
      </c>
      <c r="SDD48" s="228">
        <v>0</v>
      </c>
      <c r="SDE48" s="228">
        <v>0</v>
      </c>
      <c r="SDF48" s="228">
        <v>0</v>
      </c>
      <c r="SDG48" s="228">
        <v>0</v>
      </c>
      <c r="SDH48" s="228">
        <v>0</v>
      </c>
      <c r="SDI48" s="228">
        <v>1</v>
      </c>
      <c r="SDJ48" s="228">
        <v>0</v>
      </c>
      <c r="SDK48" s="228">
        <v>0</v>
      </c>
      <c r="SDL48" s="228">
        <v>0</v>
      </c>
      <c r="SDM48" s="228">
        <v>0</v>
      </c>
      <c r="SDN48" s="228">
        <v>0</v>
      </c>
      <c r="SDO48" s="228">
        <v>0</v>
      </c>
      <c r="SDP48" s="228">
        <v>0</v>
      </c>
      <c r="SDQ48" s="228">
        <v>0</v>
      </c>
      <c r="SDR48" s="228">
        <v>0</v>
      </c>
      <c r="SDS48" s="228">
        <v>0</v>
      </c>
      <c r="SDT48" s="228">
        <v>0</v>
      </c>
      <c r="SDU48" s="228">
        <v>0</v>
      </c>
      <c r="SDV48" s="228">
        <v>0</v>
      </c>
      <c r="SDW48" s="228">
        <v>0</v>
      </c>
      <c r="SDX48" s="228">
        <v>0</v>
      </c>
      <c r="SDY48" s="228">
        <v>1</v>
      </c>
      <c r="SDZ48" s="228">
        <v>0</v>
      </c>
      <c r="SEA48" s="228">
        <v>0</v>
      </c>
      <c r="SEB48" s="228">
        <v>0</v>
      </c>
      <c r="SEC48" s="228">
        <v>0</v>
      </c>
      <c r="SED48" s="228">
        <v>0</v>
      </c>
      <c r="SEE48" s="228">
        <v>0</v>
      </c>
      <c r="SEF48" s="228">
        <v>0</v>
      </c>
      <c r="SEG48" s="228">
        <v>0</v>
      </c>
      <c r="SEH48" s="228">
        <v>0</v>
      </c>
      <c r="SEI48" s="228">
        <v>0</v>
      </c>
      <c r="SEJ48" s="228">
        <v>0</v>
      </c>
      <c r="SEK48" s="228">
        <v>0</v>
      </c>
      <c r="SEL48" s="228">
        <v>0</v>
      </c>
      <c r="SEM48" s="228">
        <v>0</v>
      </c>
      <c r="SEN48" s="228">
        <v>0</v>
      </c>
      <c r="SEO48" s="228">
        <v>1</v>
      </c>
      <c r="SEP48" s="228">
        <v>0</v>
      </c>
      <c r="SEQ48" s="228">
        <v>0</v>
      </c>
      <c r="SER48" s="228">
        <v>0</v>
      </c>
      <c r="SES48" s="228">
        <v>0</v>
      </c>
      <c r="SET48" s="228">
        <v>0</v>
      </c>
      <c r="SEU48" s="228">
        <v>0</v>
      </c>
      <c r="SEV48" s="228">
        <v>0</v>
      </c>
      <c r="SEW48" s="228">
        <v>0</v>
      </c>
      <c r="SEX48" s="228">
        <v>0</v>
      </c>
      <c r="SEY48" s="228">
        <v>0</v>
      </c>
      <c r="SEZ48" s="228">
        <v>0</v>
      </c>
      <c r="SFA48" s="228">
        <v>0</v>
      </c>
      <c r="SFB48" s="228">
        <v>0</v>
      </c>
      <c r="SFC48" s="228">
        <v>0</v>
      </c>
      <c r="SFD48" s="228">
        <v>0</v>
      </c>
      <c r="SFE48" s="228">
        <v>1</v>
      </c>
      <c r="SFF48" s="228">
        <v>0</v>
      </c>
      <c r="SFG48" s="228">
        <v>0</v>
      </c>
      <c r="SFH48" s="228">
        <v>0</v>
      </c>
      <c r="SFI48" s="228">
        <v>0</v>
      </c>
      <c r="SFJ48" s="228">
        <v>0</v>
      </c>
      <c r="SFK48" s="228">
        <v>0</v>
      </c>
      <c r="SFL48" s="228">
        <v>0</v>
      </c>
      <c r="SFM48" s="228">
        <v>0</v>
      </c>
      <c r="SFN48" s="228">
        <v>0</v>
      </c>
      <c r="SFO48" s="228">
        <v>0</v>
      </c>
      <c r="SFP48" s="228">
        <v>0</v>
      </c>
      <c r="SFQ48" s="228">
        <v>0</v>
      </c>
      <c r="SFR48" s="228">
        <v>0</v>
      </c>
      <c r="SFS48" s="228">
        <v>0</v>
      </c>
      <c r="SFT48" s="228">
        <v>0</v>
      </c>
      <c r="SFU48" s="228">
        <v>1</v>
      </c>
      <c r="SFV48" s="228">
        <v>0</v>
      </c>
      <c r="SFW48" s="228">
        <v>0</v>
      </c>
      <c r="SFX48" s="228">
        <v>0</v>
      </c>
      <c r="SFY48" s="228">
        <v>0</v>
      </c>
      <c r="SFZ48" s="228">
        <v>0</v>
      </c>
      <c r="SGA48" s="228">
        <v>0</v>
      </c>
      <c r="SGB48" s="228">
        <v>0</v>
      </c>
      <c r="SGC48" s="228">
        <v>0</v>
      </c>
      <c r="SGD48" s="228">
        <v>0</v>
      </c>
      <c r="SGE48" s="228">
        <v>0</v>
      </c>
      <c r="SGF48" s="228">
        <v>0</v>
      </c>
      <c r="SGG48" s="228">
        <v>0</v>
      </c>
      <c r="SGH48" s="228">
        <v>0</v>
      </c>
      <c r="SGI48" s="228">
        <v>0</v>
      </c>
      <c r="SGJ48" s="228">
        <v>0</v>
      </c>
      <c r="SGK48" s="228">
        <v>1</v>
      </c>
      <c r="SGL48" s="228">
        <v>0</v>
      </c>
      <c r="SGM48" s="228">
        <v>0</v>
      </c>
      <c r="SGN48" s="228">
        <v>0</v>
      </c>
      <c r="SGO48" s="228">
        <v>0</v>
      </c>
      <c r="SGP48" s="228">
        <v>0</v>
      </c>
      <c r="SGQ48" s="228">
        <v>0</v>
      </c>
      <c r="SGR48" s="228">
        <v>0</v>
      </c>
      <c r="SGS48" s="228">
        <v>0</v>
      </c>
      <c r="SGT48" s="228">
        <v>0</v>
      </c>
      <c r="SGU48" s="228">
        <v>0</v>
      </c>
      <c r="SGV48" s="228">
        <v>0</v>
      </c>
      <c r="SGW48" s="228">
        <v>0</v>
      </c>
      <c r="SGX48" s="228">
        <v>0</v>
      </c>
      <c r="SGY48" s="228">
        <v>0</v>
      </c>
      <c r="SGZ48" s="228">
        <v>0</v>
      </c>
      <c r="SHA48" s="228">
        <v>1</v>
      </c>
      <c r="SHB48" s="228">
        <v>0</v>
      </c>
      <c r="SHC48" s="228">
        <v>0</v>
      </c>
      <c r="SHD48" s="228">
        <v>0</v>
      </c>
      <c r="SHE48" s="228">
        <v>0</v>
      </c>
      <c r="SHF48" s="228">
        <v>0</v>
      </c>
      <c r="SHG48" s="228">
        <v>0</v>
      </c>
      <c r="SHH48" s="228">
        <v>0</v>
      </c>
      <c r="SHI48" s="228">
        <v>0</v>
      </c>
      <c r="SHJ48" s="228">
        <v>0</v>
      </c>
      <c r="SHK48" s="228">
        <v>0</v>
      </c>
      <c r="SHL48" s="228">
        <v>0</v>
      </c>
      <c r="SHM48" s="228">
        <v>0</v>
      </c>
      <c r="SHN48" s="228">
        <v>0</v>
      </c>
      <c r="SHO48" s="228">
        <v>0</v>
      </c>
      <c r="SHP48" s="228">
        <v>0</v>
      </c>
      <c r="SHQ48" s="228">
        <v>1</v>
      </c>
      <c r="SHR48" s="228">
        <v>0</v>
      </c>
      <c r="SHS48" s="228">
        <v>0</v>
      </c>
      <c r="SHT48" s="228">
        <v>0</v>
      </c>
      <c r="SHU48" s="228">
        <v>0</v>
      </c>
      <c r="SHV48" s="228">
        <v>0</v>
      </c>
      <c r="SHW48" s="228">
        <v>0</v>
      </c>
      <c r="SHX48" s="228">
        <v>0</v>
      </c>
      <c r="SHY48" s="228">
        <v>0</v>
      </c>
      <c r="SHZ48" s="228">
        <v>0</v>
      </c>
      <c r="SIA48" s="228">
        <v>0</v>
      </c>
      <c r="SIB48" s="228">
        <v>0</v>
      </c>
      <c r="SIC48" s="228">
        <v>0</v>
      </c>
      <c r="SID48" s="228">
        <v>0</v>
      </c>
      <c r="SIE48" s="228">
        <v>0</v>
      </c>
      <c r="SIF48" s="228">
        <v>0</v>
      </c>
      <c r="SIG48" s="228">
        <v>1</v>
      </c>
      <c r="SIH48" s="228">
        <v>0</v>
      </c>
      <c r="SII48" s="228">
        <v>0</v>
      </c>
      <c r="SIJ48" s="228">
        <v>0</v>
      </c>
      <c r="SIK48" s="228">
        <v>0</v>
      </c>
      <c r="SIL48" s="228">
        <v>0</v>
      </c>
      <c r="SIM48" s="228">
        <v>0</v>
      </c>
      <c r="SIN48" s="228">
        <v>0</v>
      </c>
      <c r="SIO48" s="228">
        <v>0</v>
      </c>
      <c r="SIP48" s="228">
        <v>0</v>
      </c>
      <c r="SIQ48" s="228">
        <v>0</v>
      </c>
      <c r="SIR48" s="228">
        <v>0</v>
      </c>
      <c r="SIS48" s="228">
        <v>0</v>
      </c>
      <c r="SIT48" s="228">
        <v>0</v>
      </c>
      <c r="SIU48" s="228">
        <v>0</v>
      </c>
      <c r="SIV48" s="228">
        <v>0</v>
      </c>
      <c r="SIW48" s="228">
        <v>1</v>
      </c>
      <c r="SIX48" s="228">
        <v>0</v>
      </c>
      <c r="SIY48" s="228">
        <v>0</v>
      </c>
      <c r="SIZ48" s="228">
        <v>0</v>
      </c>
      <c r="SJA48" s="228">
        <v>0</v>
      </c>
      <c r="SJB48" s="228">
        <v>0</v>
      </c>
      <c r="SJC48" s="228">
        <v>0</v>
      </c>
      <c r="SJD48" s="228">
        <v>0</v>
      </c>
      <c r="SJE48" s="228">
        <v>0</v>
      </c>
      <c r="SJF48" s="228">
        <v>0</v>
      </c>
      <c r="SJG48" s="228">
        <v>0</v>
      </c>
      <c r="SJH48" s="228">
        <v>0</v>
      </c>
      <c r="SJI48" s="228">
        <v>0</v>
      </c>
      <c r="SJJ48" s="228">
        <v>0</v>
      </c>
      <c r="SJK48" s="228">
        <v>0</v>
      </c>
      <c r="SJL48" s="228">
        <v>0</v>
      </c>
      <c r="SJM48" s="228">
        <v>1</v>
      </c>
      <c r="SJN48" s="228">
        <v>0</v>
      </c>
      <c r="SJO48" s="228">
        <v>0</v>
      </c>
      <c r="SJP48" s="228">
        <v>0</v>
      </c>
      <c r="SJQ48" s="228">
        <v>0</v>
      </c>
      <c r="SJR48" s="228">
        <v>0</v>
      </c>
      <c r="SJS48" s="228">
        <v>0</v>
      </c>
      <c r="SJT48" s="228">
        <v>0</v>
      </c>
      <c r="SJU48" s="228">
        <v>0</v>
      </c>
      <c r="SJV48" s="228">
        <v>0</v>
      </c>
      <c r="SJW48" s="228">
        <v>0</v>
      </c>
      <c r="SJX48" s="228">
        <v>0</v>
      </c>
      <c r="SJY48" s="228">
        <v>0</v>
      </c>
      <c r="SJZ48" s="228">
        <v>0</v>
      </c>
      <c r="SKA48" s="228">
        <v>0</v>
      </c>
      <c r="SKB48" s="228">
        <v>0</v>
      </c>
      <c r="SKC48" s="228">
        <v>1</v>
      </c>
      <c r="SKD48" s="228">
        <v>0</v>
      </c>
      <c r="SKE48" s="228">
        <v>0</v>
      </c>
      <c r="SKF48" s="228">
        <v>0</v>
      </c>
      <c r="SKG48" s="228">
        <v>0</v>
      </c>
      <c r="SKH48" s="228">
        <v>0</v>
      </c>
      <c r="SKI48" s="228">
        <v>0</v>
      </c>
      <c r="SKJ48" s="228">
        <v>0</v>
      </c>
      <c r="SKK48" s="228">
        <v>0</v>
      </c>
      <c r="SKL48" s="228">
        <v>0</v>
      </c>
      <c r="SKM48" s="228">
        <v>0</v>
      </c>
      <c r="SKN48" s="228">
        <v>0</v>
      </c>
      <c r="SKO48" s="228">
        <v>0</v>
      </c>
      <c r="SKP48" s="228">
        <v>0</v>
      </c>
      <c r="SKQ48" s="228">
        <v>0</v>
      </c>
      <c r="SKR48" s="228">
        <v>0</v>
      </c>
      <c r="SKS48" s="228">
        <v>1</v>
      </c>
      <c r="SKT48" s="228">
        <v>0</v>
      </c>
      <c r="SKU48" s="228">
        <v>0</v>
      </c>
      <c r="SKV48" s="228">
        <v>0</v>
      </c>
      <c r="SKW48" s="228">
        <v>0</v>
      </c>
      <c r="SKX48" s="228">
        <v>0</v>
      </c>
      <c r="SKY48" s="228">
        <v>0</v>
      </c>
      <c r="SKZ48" s="228">
        <v>0</v>
      </c>
      <c r="SLA48" s="228">
        <v>0</v>
      </c>
      <c r="SLB48" s="228">
        <v>0</v>
      </c>
      <c r="SLC48" s="228">
        <v>0</v>
      </c>
      <c r="SLD48" s="228">
        <v>0</v>
      </c>
      <c r="SLE48" s="228">
        <v>0</v>
      </c>
      <c r="SLF48" s="228">
        <v>0</v>
      </c>
      <c r="SLG48" s="228">
        <v>0</v>
      </c>
      <c r="SLH48" s="228">
        <v>0</v>
      </c>
      <c r="SLI48" s="228">
        <v>1</v>
      </c>
      <c r="SLJ48" s="228">
        <v>0</v>
      </c>
      <c r="SLK48" s="228">
        <v>0</v>
      </c>
      <c r="SLL48" s="228">
        <v>0</v>
      </c>
      <c r="SLM48" s="228">
        <v>0</v>
      </c>
      <c r="SLN48" s="228">
        <v>0</v>
      </c>
      <c r="SLO48" s="228">
        <v>0</v>
      </c>
      <c r="SLP48" s="228">
        <v>0</v>
      </c>
      <c r="SLQ48" s="228">
        <v>0</v>
      </c>
      <c r="SLR48" s="228">
        <v>0</v>
      </c>
      <c r="SLS48" s="228">
        <v>0</v>
      </c>
      <c r="SLT48" s="228">
        <v>0</v>
      </c>
      <c r="SLU48" s="228">
        <v>0</v>
      </c>
      <c r="SLV48" s="228">
        <v>0</v>
      </c>
      <c r="SLW48" s="228">
        <v>0</v>
      </c>
      <c r="SLX48" s="228">
        <v>0</v>
      </c>
      <c r="SLY48" s="228">
        <v>1</v>
      </c>
      <c r="SLZ48" s="228">
        <v>0</v>
      </c>
      <c r="SMA48" s="228">
        <v>0</v>
      </c>
      <c r="SMB48" s="228">
        <v>0</v>
      </c>
      <c r="SMC48" s="228">
        <v>0</v>
      </c>
      <c r="SMD48" s="228">
        <v>0</v>
      </c>
      <c r="SME48" s="228">
        <v>0</v>
      </c>
      <c r="SMF48" s="228">
        <v>0</v>
      </c>
      <c r="SMG48" s="228">
        <v>0</v>
      </c>
      <c r="SMH48" s="228">
        <v>0</v>
      </c>
      <c r="SMI48" s="228">
        <v>0</v>
      </c>
      <c r="SMJ48" s="228">
        <v>0</v>
      </c>
      <c r="SMK48" s="228">
        <v>0</v>
      </c>
      <c r="SML48" s="228">
        <v>0</v>
      </c>
      <c r="SMM48" s="228">
        <v>0</v>
      </c>
      <c r="SMN48" s="228">
        <v>0</v>
      </c>
      <c r="SMO48" s="228">
        <v>1</v>
      </c>
      <c r="SMP48" s="228">
        <v>0</v>
      </c>
      <c r="SMQ48" s="228">
        <v>0</v>
      </c>
      <c r="SMR48" s="228">
        <v>0</v>
      </c>
      <c r="SMS48" s="228">
        <v>0</v>
      </c>
      <c r="SMT48" s="228">
        <v>0</v>
      </c>
      <c r="SMU48" s="228">
        <v>0</v>
      </c>
      <c r="SMV48" s="228">
        <v>0</v>
      </c>
      <c r="SMW48" s="228">
        <v>0</v>
      </c>
      <c r="SMX48" s="228">
        <v>0</v>
      </c>
      <c r="SMY48" s="228">
        <v>0</v>
      </c>
      <c r="SMZ48" s="228">
        <v>0</v>
      </c>
      <c r="SNA48" s="228">
        <v>0</v>
      </c>
      <c r="SNB48" s="228">
        <v>0</v>
      </c>
      <c r="SNC48" s="228">
        <v>0</v>
      </c>
      <c r="SND48" s="228">
        <v>0</v>
      </c>
      <c r="SNE48" s="228">
        <v>1</v>
      </c>
      <c r="SNF48" s="228">
        <v>0</v>
      </c>
      <c r="SNG48" s="228">
        <v>0</v>
      </c>
      <c r="SNH48" s="228">
        <v>0</v>
      </c>
      <c r="SNI48" s="228">
        <v>0</v>
      </c>
      <c r="SNJ48" s="228">
        <v>0</v>
      </c>
      <c r="SNK48" s="228">
        <v>0</v>
      </c>
      <c r="SNL48" s="228">
        <v>0</v>
      </c>
      <c r="SNM48" s="228">
        <v>0</v>
      </c>
      <c r="SNN48" s="228">
        <v>0</v>
      </c>
      <c r="SNO48" s="228">
        <v>0</v>
      </c>
      <c r="SNP48" s="228">
        <v>0</v>
      </c>
      <c r="SNQ48" s="228">
        <v>0</v>
      </c>
      <c r="SNR48" s="228">
        <v>0</v>
      </c>
      <c r="SNS48" s="228">
        <v>0</v>
      </c>
      <c r="SNT48" s="228">
        <v>0</v>
      </c>
      <c r="SNU48" s="228">
        <v>1</v>
      </c>
      <c r="SNV48" s="228">
        <v>0</v>
      </c>
      <c r="SNW48" s="228">
        <v>0</v>
      </c>
      <c r="SNX48" s="228">
        <v>0</v>
      </c>
      <c r="SNY48" s="228">
        <v>0</v>
      </c>
      <c r="SNZ48" s="228">
        <v>0</v>
      </c>
      <c r="SOA48" s="228">
        <v>0</v>
      </c>
      <c r="SOB48" s="228">
        <v>0</v>
      </c>
      <c r="SOC48" s="228">
        <v>0</v>
      </c>
      <c r="SOD48" s="228">
        <v>0</v>
      </c>
      <c r="SOE48" s="228">
        <v>0</v>
      </c>
      <c r="SOF48" s="228">
        <v>0</v>
      </c>
      <c r="SOG48" s="228">
        <v>0</v>
      </c>
      <c r="SOH48" s="228">
        <v>0</v>
      </c>
      <c r="SOI48" s="228">
        <v>0</v>
      </c>
      <c r="SOJ48" s="228">
        <v>0</v>
      </c>
      <c r="SOK48" s="228">
        <v>1</v>
      </c>
      <c r="SOL48" s="228">
        <v>0</v>
      </c>
      <c r="SOM48" s="228">
        <v>0</v>
      </c>
      <c r="SON48" s="228">
        <v>0</v>
      </c>
      <c r="SOO48" s="228">
        <v>0</v>
      </c>
      <c r="SOP48" s="228">
        <v>0</v>
      </c>
      <c r="SOQ48" s="228">
        <v>0</v>
      </c>
      <c r="SOR48" s="228">
        <v>0</v>
      </c>
      <c r="SOS48" s="228">
        <v>0</v>
      </c>
      <c r="SOT48" s="228">
        <v>0</v>
      </c>
      <c r="SOU48" s="228">
        <v>0</v>
      </c>
      <c r="SOV48" s="228">
        <v>0</v>
      </c>
      <c r="SOW48" s="228">
        <v>0</v>
      </c>
      <c r="SOX48" s="228">
        <v>0</v>
      </c>
      <c r="SOY48" s="228">
        <v>0</v>
      </c>
      <c r="SOZ48" s="228">
        <v>0</v>
      </c>
      <c r="SPA48" s="228">
        <v>1</v>
      </c>
      <c r="SPB48" s="228">
        <v>0</v>
      </c>
      <c r="SPC48" s="228">
        <v>0</v>
      </c>
      <c r="SPD48" s="228">
        <v>0</v>
      </c>
      <c r="SPE48" s="228">
        <v>0</v>
      </c>
      <c r="SPF48" s="228">
        <v>0</v>
      </c>
      <c r="SPG48" s="228">
        <v>0</v>
      </c>
      <c r="SPH48" s="228">
        <v>0</v>
      </c>
      <c r="SPI48" s="228">
        <v>0</v>
      </c>
      <c r="SPJ48" s="228">
        <v>0</v>
      </c>
      <c r="SPK48" s="228">
        <v>0</v>
      </c>
      <c r="SPL48" s="228">
        <v>0</v>
      </c>
      <c r="SPM48" s="228">
        <v>0</v>
      </c>
      <c r="SPN48" s="228">
        <v>0</v>
      </c>
      <c r="SPO48" s="228">
        <v>0</v>
      </c>
      <c r="SPP48" s="228">
        <v>0</v>
      </c>
      <c r="SPQ48" s="228">
        <v>1</v>
      </c>
      <c r="SPR48" s="228">
        <v>0</v>
      </c>
      <c r="SPS48" s="228">
        <v>0</v>
      </c>
      <c r="SPT48" s="228">
        <v>0</v>
      </c>
      <c r="SPU48" s="228">
        <v>0</v>
      </c>
      <c r="SPV48" s="228">
        <v>0</v>
      </c>
      <c r="SPW48" s="228">
        <v>0</v>
      </c>
      <c r="SPX48" s="228">
        <v>0</v>
      </c>
      <c r="SPY48" s="228">
        <v>0</v>
      </c>
      <c r="SPZ48" s="228">
        <v>0</v>
      </c>
      <c r="SQA48" s="228">
        <v>0</v>
      </c>
      <c r="SQB48" s="228">
        <v>0</v>
      </c>
      <c r="SQC48" s="228">
        <v>0</v>
      </c>
      <c r="SQD48" s="228">
        <v>0</v>
      </c>
      <c r="SQE48" s="228">
        <v>0</v>
      </c>
      <c r="SQF48" s="228">
        <v>0</v>
      </c>
      <c r="SQG48" s="228">
        <v>1</v>
      </c>
      <c r="SQH48" s="228">
        <v>0</v>
      </c>
      <c r="SQI48" s="228">
        <v>0</v>
      </c>
      <c r="SQJ48" s="228">
        <v>0</v>
      </c>
      <c r="SQK48" s="228">
        <v>0</v>
      </c>
      <c r="SQL48" s="228">
        <v>0</v>
      </c>
      <c r="SQM48" s="228">
        <v>0</v>
      </c>
      <c r="SQN48" s="228">
        <v>0</v>
      </c>
      <c r="SQO48" s="228">
        <v>0</v>
      </c>
      <c r="SQP48" s="228">
        <v>0</v>
      </c>
      <c r="SQQ48" s="228">
        <v>0</v>
      </c>
      <c r="SQR48" s="228">
        <v>0</v>
      </c>
      <c r="SQS48" s="228">
        <v>0</v>
      </c>
      <c r="SQT48" s="228">
        <v>0</v>
      </c>
      <c r="SQU48" s="228">
        <v>0</v>
      </c>
      <c r="SQV48" s="228">
        <v>0</v>
      </c>
      <c r="SQW48" s="228">
        <v>1</v>
      </c>
      <c r="SQX48" s="228">
        <v>0</v>
      </c>
      <c r="SQY48" s="228">
        <v>0</v>
      </c>
      <c r="SQZ48" s="228">
        <v>0</v>
      </c>
      <c r="SRA48" s="228">
        <v>0</v>
      </c>
      <c r="SRB48" s="228">
        <v>0</v>
      </c>
      <c r="SRC48" s="228">
        <v>0</v>
      </c>
      <c r="SRD48" s="228">
        <v>0</v>
      </c>
      <c r="SRE48" s="228">
        <v>0</v>
      </c>
      <c r="SRF48" s="228">
        <v>0</v>
      </c>
      <c r="SRG48" s="228">
        <v>0</v>
      </c>
      <c r="SRH48" s="228">
        <v>0</v>
      </c>
      <c r="SRI48" s="228">
        <v>0</v>
      </c>
      <c r="SRJ48" s="228">
        <v>0</v>
      </c>
      <c r="SRK48" s="228">
        <v>0</v>
      </c>
      <c r="SRL48" s="228">
        <v>0</v>
      </c>
      <c r="SRM48" s="228">
        <v>1</v>
      </c>
      <c r="SRN48" s="228">
        <v>0</v>
      </c>
      <c r="SRO48" s="228">
        <v>0</v>
      </c>
      <c r="SRP48" s="228">
        <v>0</v>
      </c>
      <c r="SRQ48" s="228">
        <v>0</v>
      </c>
      <c r="SRR48" s="228">
        <v>0</v>
      </c>
      <c r="SRS48" s="228">
        <v>0</v>
      </c>
      <c r="SRT48" s="228">
        <v>0</v>
      </c>
      <c r="SRU48" s="228">
        <v>0</v>
      </c>
      <c r="SRV48" s="228">
        <v>0</v>
      </c>
      <c r="SRW48" s="228">
        <v>0</v>
      </c>
      <c r="SRX48" s="228">
        <v>0</v>
      </c>
      <c r="SRY48" s="228">
        <v>0</v>
      </c>
      <c r="SRZ48" s="228">
        <v>0</v>
      </c>
      <c r="SSA48" s="228">
        <v>0</v>
      </c>
      <c r="SSB48" s="228">
        <v>0</v>
      </c>
      <c r="SSC48" s="228">
        <v>1</v>
      </c>
      <c r="SSD48" s="228">
        <v>0</v>
      </c>
      <c r="SSE48" s="228">
        <v>0</v>
      </c>
      <c r="SSF48" s="228">
        <v>0</v>
      </c>
      <c r="SSG48" s="228">
        <v>0</v>
      </c>
      <c r="SSH48" s="228">
        <v>0</v>
      </c>
      <c r="SSI48" s="228">
        <v>0</v>
      </c>
      <c r="SSJ48" s="228">
        <v>0</v>
      </c>
      <c r="SSK48" s="228">
        <v>0</v>
      </c>
      <c r="SSL48" s="228">
        <v>0</v>
      </c>
      <c r="SSM48" s="228">
        <v>0</v>
      </c>
      <c r="SSN48" s="228">
        <v>0</v>
      </c>
      <c r="SSO48" s="228">
        <v>0</v>
      </c>
      <c r="SSP48" s="228">
        <v>0</v>
      </c>
      <c r="SSQ48" s="228">
        <v>0</v>
      </c>
      <c r="SSR48" s="228">
        <v>0</v>
      </c>
      <c r="SSS48" s="228">
        <v>1</v>
      </c>
      <c r="SST48" s="228">
        <v>0</v>
      </c>
      <c r="SSU48" s="228">
        <v>0</v>
      </c>
      <c r="SSV48" s="228">
        <v>0</v>
      </c>
      <c r="SSW48" s="228">
        <v>0</v>
      </c>
      <c r="SSX48" s="228">
        <v>0</v>
      </c>
      <c r="SSY48" s="228">
        <v>0</v>
      </c>
      <c r="SSZ48" s="228">
        <v>0</v>
      </c>
      <c r="STA48" s="228">
        <v>0</v>
      </c>
      <c r="STB48" s="228">
        <v>0</v>
      </c>
      <c r="STC48" s="228">
        <v>0</v>
      </c>
      <c r="STD48" s="228">
        <v>0</v>
      </c>
      <c r="STE48" s="228">
        <v>0</v>
      </c>
      <c r="STF48" s="228">
        <v>0</v>
      </c>
      <c r="STG48" s="228">
        <v>0</v>
      </c>
      <c r="STH48" s="228">
        <v>0</v>
      </c>
      <c r="STI48" s="228">
        <v>1</v>
      </c>
      <c r="STJ48" s="228">
        <v>0</v>
      </c>
      <c r="STK48" s="228">
        <v>0</v>
      </c>
      <c r="STL48" s="228">
        <v>0</v>
      </c>
      <c r="STM48" s="228">
        <v>0</v>
      </c>
      <c r="STN48" s="228">
        <v>0</v>
      </c>
      <c r="STO48" s="228">
        <v>0</v>
      </c>
      <c r="STP48" s="228">
        <v>0</v>
      </c>
      <c r="STQ48" s="228">
        <v>0</v>
      </c>
      <c r="STR48" s="228">
        <v>0</v>
      </c>
      <c r="STS48" s="228">
        <v>0</v>
      </c>
      <c r="STT48" s="228">
        <v>0</v>
      </c>
      <c r="STU48" s="228">
        <v>0</v>
      </c>
      <c r="STV48" s="228">
        <v>0</v>
      </c>
      <c r="STW48" s="228">
        <v>0</v>
      </c>
      <c r="STX48" s="228">
        <v>0</v>
      </c>
      <c r="STY48" s="228">
        <v>1</v>
      </c>
      <c r="STZ48" s="228">
        <v>0</v>
      </c>
      <c r="SUA48" s="228">
        <v>0</v>
      </c>
      <c r="SUB48" s="228">
        <v>0</v>
      </c>
      <c r="SUC48" s="228">
        <v>0</v>
      </c>
      <c r="SUD48" s="228">
        <v>0</v>
      </c>
      <c r="SUE48" s="228">
        <v>0</v>
      </c>
      <c r="SUF48" s="228">
        <v>0</v>
      </c>
      <c r="SUG48" s="228">
        <v>0</v>
      </c>
      <c r="SUH48" s="228">
        <v>0</v>
      </c>
      <c r="SUI48" s="228">
        <v>0</v>
      </c>
      <c r="SUJ48" s="228">
        <v>0</v>
      </c>
      <c r="SUK48" s="228">
        <v>0</v>
      </c>
      <c r="SUL48" s="228">
        <v>0</v>
      </c>
      <c r="SUM48" s="228">
        <v>0</v>
      </c>
      <c r="SUN48" s="228">
        <v>0</v>
      </c>
      <c r="SUO48" s="228">
        <v>1</v>
      </c>
      <c r="SUP48" s="228">
        <v>0</v>
      </c>
      <c r="SUQ48" s="228">
        <v>0</v>
      </c>
      <c r="SUR48" s="228">
        <v>0</v>
      </c>
      <c r="SUS48" s="228">
        <v>0</v>
      </c>
      <c r="SUT48" s="228">
        <v>0</v>
      </c>
      <c r="SUU48" s="228">
        <v>0</v>
      </c>
      <c r="SUV48" s="228">
        <v>0</v>
      </c>
      <c r="SUW48" s="228">
        <v>0</v>
      </c>
      <c r="SUX48" s="228">
        <v>0</v>
      </c>
      <c r="SUY48" s="228">
        <v>0</v>
      </c>
      <c r="SUZ48" s="228">
        <v>0</v>
      </c>
      <c r="SVA48" s="228">
        <v>0</v>
      </c>
      <c r="SVB48" s="228">
        <v>0</v>
      </c>
      <c r="SVC48" s="228">
        <v>0</v>
      </c>
      <c r="SVD48" s="228">
        <v>0</v>
      </c>
      <c r="SVE48" s="228">
        <v>1</v>
      </c>
      <c r="SVF48" s="228">
        <v>0</v>
      </c>
      <c r="SVG48" s="228">
        <v>0</v>
      </c>
      <c r="SVH48" s="228">
        <v>0</v>
      </c>
      <c r="SVI48" s="228">
        <v>0</v>
      </c>
      <c r="SVJ48" s="228">
        <v>0</v>
      </c>
      <c r="SVK48" s="228">
        <v>0</v>
      </c>
      <c r="SVL48" s="228">
        <v>0</v>
      </c>
      <c r="SVM48" s="228">
        <v>0</v>
      </c>
      <c r="SVN48" s="228">
        <v>0</v>
      </c>
      <c r="SVO48" s="228">
        <v>0</v>
      </c>
      <c r="SVP48" s="228">
        <v>0</v>
      </c>
      <c r="SVQ48" s="228">
        <v>0</v>
      </c>
      <c r="SVR48" s="228">
        <v>0</v>
      </c>
      <c r="SVS48" s="228">
        <v>0</v>
      </c>
      <c r="SVT48" s="228">
        <v>0</v>
      </c>
      <c r="SVU48" s="228">
        <v>1</v>
      </c>
      <c r="SVV48" s="228">
        <v>0</v>
      </c>
      <c r="SVW48" s="228">
        <v>0</v>
      </c>
      <c r="SVX48" s="228">
        <v>0</v>
      </c>
      <c r="SVY48" s="228">
        <v>0</v>
      </c>
      <c r="SVZ48" s="228">
        <v>0</v>
      </c>
      <c r="SWA48" s="228">
        <v>0</v>
      </c>
      <c r="SWB48" s="228">
        <v>0</v>
      </c>
      <c r="SWC48" s="228">
        <v>0</v>
      </c>
      <c r="SWD48" s="228">
        <v>0</v>
      </c>
      <c r="SWE48" s="228">
        <v>0</v>
      </c>
      <c r="SWF48" s="228">
        <v>0</v>
      </c>
      <c r="SWG48" s="228">
        <v>0</v>
      </c>
      <c r="SWH48" s="228">
        <v>0</v>
      </c>
      <c r="SWI48" s="228">
        <v>0</v>
      </c>
      <c r="SWJ48" s="228">
        <v>0</v>
      </c>
      <c r="SWK48" s="228">
        <v>1</v>
      </c>
      <c r="SWL48" s="228">
        <v>0</v>
      </c>
      <c r="SWM48" s="228">
        <v>0</v>
      </c>
      <c r="SWN48" s="228">
        <v>0</v>
      </c>
      <c r="SWO48" s="228">
        <v>0</v>
      </c>
      <c r="SWP48" s="228">
        <v>0</v>
      </c>
      <c r="SWQ48" s="228">
        <v>0</v>
      </c>
      <c r="SWR48" s="228">
        <v>0</v>
      </c>
      <c r="SWS48" s="228">
        <v>0</v>
      </c>
      <c r="SWT48" s="228">
        <v>0</v>
      </c>
      <c r="SWU48" s="228">
        <v>0</v>
      </c>
      <c r="SWV48" s="228">
        <v>0</v>
      </c>
      <c r="SWW48" s="228">
        <v>0</v>
      </c>
      <c r="SWX48" s="228">
        <v>0</v>
      </c>
      <c r="SWY48" s="228">
        <v>0</v>
      </c>
      <c r="SWZ48" s="228">
        <v>0</v>
      </c>
      <c r="SXA48" s="228">
        <v>1</v>
      </c>
      <c r="SXB48" s="228">
        <v>0</v>
      </c>
      <c r="SXC48" s="228">
        <v>0</v>
      </c>
      <c r="SXD48" s="228">
        <v>0</v>
      </c>
      <c r="SXE48" s="228">
        <v>0</v>
      </c>
      <c r="SXF48" s="228">
        <v>0</v>
      </c>
      <c r="SXG48" s="228">
        <v>0</v>
      </c>
      <c r="SXH48" s="228">
        <v>0</v>
      </c>
      <c r="SXI48" s="228">
        <v>0</v>
      </c>
      <c r="SXJ48" s="228">
        <v>0</v>
      </c>
      <c r="SXK48" s="228">
        <v>0</v>
      </c>
      <c r="SXL48" s="228">
        <v>0</v>
      </c>
      <c r="SXM48" s="228">
        <v>0</v>
      </c>
      <c r="SXN48" s="228">
        <v>0</v>
      </c>
      <c r="SXO48" s="228">
        <v>0</v>
      </c>
      <c r="SXP48" s="228">
        <v>0</v>
      </c>
      <c r="SXQ48" s="228">
        <v>1</v>
      </c>
      <c r="SXR48" s="228">
        <v>0</v>
      </c>
      <c r="SXS48" s="228">
        <v>0</v>
      </c>
      <c r="SXT48" s="228">
        <v>0</v>
      </c>
      <c r="SXU48" s="228">
        <v>0</v>
      </c>
      <c r="SXV48" s="228">
        <v>0</v>
      </c>
      <c r="SXW48" s="228">
        <v>0</v>
      </c>
      <c r="SXX48" s="228">
        <v>0</v>
      </c>
      <c r="SXY48" s="228">
        <v>0</v>
      </c>
      <c r="SXZ48" s="228">
        <v>0</v>
      </c>
      <c r="SYA48" s="228">
        <v>0</v>
      </c>
      <c r="SYB48" s="228">
        <v>0</v>
      </c>
      <c r="SYC48" s="228">
        <v>0</v>
      </c>
      <c r="SYD48" s="228">
        <v>0</v>
      </c>
      <c r="SYE48" s="228">
        <v>0</v>
      </c>
      <c r="SYF48" s="228">
        <v>0</v>
      </c>
      <c r="SYG48" s="228">
        <v>1</v>
      </c>
      <c r="SYH48" s="228">
        <v>0</v>
      </c>
      <c r="SYI48" s="228">
        <v>0</v>
      </c>
      <c r="SYJ48" s="228">
        <v>0</v>
      </c>
      <c r="SYK48" s="228">
        <v>0</v>
      </c>
      <c r="SYL48" s="228">
        <v>0</v>
      </c>
      <c r="SYM48" s="228">
        <v>0</v>
      </c>
      <c r="SYN48" s="228">
        <v>0</v>
      </c>
      <c r="SYO48" s="228">
        <v>0</v>
      </c>
      <c r="SYP48" s="228">
        <v>0</v>
      </c>
      <c r="SYQ48" s="228">
        <v>0</v>
      </c>
      <c r="SYR48" s="228">
        <v>0</v>
      </c>
      <c r="SYS48" s="228">
        <v>0</v>
      </c>
      <c r="SYT48" s="228">
        <v>0</v>
      </c>
      <c r="SYU48" s="228">
        <v>0</v>
      </c>
      <c r="SYV48" s="228">
        <v>0</v>
      </c>
      <c r="SYW48" s="228">
        <v>1</v>
      </c>
      <c r="SYX48" s="228">
        <v>0</v>
      </c>
      <c r="SYY48" s="228">
        <v>0</v>
      </c>
      <c r="SYZ48" s="228">
        <v>0</v>
      </c>
      <c r="SZA48" s="228">
        <v>0</v>
      </c>
      <c r="SZB48" s="228">
        <v>0</v>
      </c>
      <c r="SZC48" s="228">
        <v>0</v>
      </c>
      <c r="SZD48" s="228">
        <v>0</v>
      </c>
      <c r="SZE48" s="228">
        <v>0</v>
      </c>
      <c r="SZF48" s="228">
        <v>0</v>
      </c>
      <c r="SZG48" s="228">
        <v>0</v>
      </c>
      <c r="SZH48" s="228">
        <v>0</v>
      </c>
      <c r="SZI48" s="228">
        <v>0</v>
      </c>
      <c r="SZJ48" s="228">
        <v>0</v>
      </c>
      <c r="SZK48" s="228">
        <v>0</v>
      </c>
      <c r="SZL48" s="228">
        <v>0</v>
      </c>
      <c r="SZM48" s="228">
        <v>1</v>
      </c>
      <c r="SZN48" s="228">
        <v>0</v>
      </c>
      <c r="SZO48" s="228">
        <v>0</v>
      </c>
      <c r="SZP48" s="228">
        <v>0</v>
      </c>
      <c r="SZQ48" s="228">
        <v>0</v>
      </c>
      <c r="SZR48" s="228">
        <v>0</v>
      </c>
      <c r="SZS48" s="228">
        <v>0</v>
      </c>
      <c r="SZT48" s="228">
        <v>0</v>
      </c>
      <c r="SZU48" s="228">
        <v>0</v>
      </c>
      <c r="SZV48" s="228">
        <v>0</v>
      </c>
      <c r="SZW48" s="228">
        <v>0</v>
      </c>
      <c r="SZX48" s="228">
        <v>0</v>
      </c>
      <c r="SZY48" s="228">
        <v>0</v>
      </c>
      <c r="SZZ48" s="228">
        <v>0</v>
      </c>
      <c r="TAA48" s="228">
        <v>0</v>
      </c>
      <c r="TAB48" s="228">
        <v>0</v>
      </c>
      <c r="TAC48" s="228">
        <v>1</v>
      </c>
      <c r="TAD48" s="228">
        <v>0</v>
      </c>
      <c r="TAE48" s="228">
        <v>0</v>
      </c>
      <c r="TAF48" s="228">
        <v>0</v>
      </c>
      <c r="TAG48" s="228">
        <v>0</v>
      </c>
      <c r="TAH48" s="228">
        <v>0</v>
      </c>
      <c r="TAI48" s="228">
        <v>0</v>
      </c>
      <c r="TAJ48" s="228">
        <v>0</v>
      </c>
      <c r="TAK48" s="228">
        <v>0</v>
      </c>
      <c r="TAL48" s="228">
        <v>0</v>
      </c>
      <c r="TAM48" s="228">
        <v>0</v>
      </c>
      <c r="TAN48" s="228">
        <v>0</v>
      </c>
      <c r="TAO48" s="228">
        <v>0</v>
      </c>
      <c r="TAP48" s="228">
        <v>0</v>
      </c>
      <c r="TAQ48" s="228">
        <v>0</v>
      </c>
      <c r="TAR48" s="228">
        <v>0</v>
      </c>
      <c r="TAS48" s="228">
        <v>1</v>
      </c>
      <c r="TAT48" s="228">
        <v>0</v>
      </c>
      <c r="TAU48" s="228">
        <v>0</v>
      </c>
      <c r="TAV48" s="228">
        <v>0</v>
      </c>
      <c r="TAW48" s="228">
        <v>0</v>
      </c>
      <c r="TAX48" s="228">
        <v>0</v>
      </c>
      <c r="TAY48" s="228">
        <v>0</v>
      </c>
      <c r="TAZ48" s="228">
        <v>0</v>
      </c>
      <c r="TBA48" s="228">
        <v>0</v>
      </c>
      <c r="TBB48" s="228">
        <v>0</v>
      </c>
      <c r="TBC48" s="228">
        <v>0</v>
      </c>
      <c r="TBD48" s="228">
        <v>0</v>
      </c>
      <c r="TBE48" s="228">
        <v>0</v>
      </c>
      <c r="TBF48" s="228">
        <v>0</v>
      </c>
      <c r="TBG48" s="228">
        <v>0</v>
      </c>
      <c r="TBH48" s="228">
        <v>0</v>
      </c>
      <c r="TBI48" s="228">
        <v>1</v>
      </c>
      <c r="TBJ48" s="228">
        <v>0</v>
      </c>
      <c r="TBK48" s="228">
        <v>0</v>
      </c>
      <c r="TBL48" s="228">
        <v>0</v>
      </c>
      <c r="TBM48" s="228">
        <v>0</v>
      </c>
      <c r="TBN48" s="228">
        <v>0</v>
      </c>
      <c r="TBO48" s="228">
        <v>0</v>
      </c>
      <c r="TBP48" s="228">
        <v>0</v>
      </c>
      <c r="TBQ48" s="228">
        <v>0</v>
      </c>
      <c r="TBR48" s="228">
        <v>0</v>
      </c>
      <c r="TBS48" s="228">
        <v>0</v>
      </c>
      <c r="TBT48" s="228">
        <v>0</v>
      </c>
      <c r="TBU48" s="228">
        <v>0</v>
      </c>
      <c r="TBV48" s="228">
        <v>0</v>
      </c>
      <c r="TBW48" s="228">
        <v>0</v>
      </c>
      <c r="TBX48" s="228">
        <v>0</v>
      </c>
      <c r="TBY48" s="228">
        <v>1</v>
      </c>
      <c r="TBZ48" s="228">
        <v>0</v>
      </c>
      <c r="TCA48" s="228">
        <v>0</v>
      </c>
      <c r="TCB48" s="228">
        <v>0</v>
      </c>
      <c r="TCC48" s="228">
        <v>0</v>
      </c>
      <c r="TCD48" s="228">
        <v>0</v>
      </c>
      <c r="TCE48" s="228">
        <v>0</v>
      </c>
      <c r="TCF48" s="228">
        <v>0</v>
      </c>
      <c r="TCG48" s="228">
        <v>0</v>
      </c>
      <c r="TCH48" s="228">
        <v>0</v>
      </c>
      <c r="TCI48" s="228">
        <v>0</v>
      </c>
      <c r="TCJ48" s="228">
        <v>0</v>
      </c>
      <c r="TCK48" s="228">
        <v>0</v>
      </c>
      <c r="TCL48" s="228">
        <v>0</v>
      </c>
      <c r="TCM48" s="228">
        <v>0</v>
      </c>
      <c r="TCN48" s="228">
        <v>0</v>
      </c>
      <c r="TCO48" s="228">
        <v>1</v>
      </c>
      <c r="TCP48" s="228">
        <v>0</v>
      </c>
      <c r="TCQ48" s="228">
        <v>0</v>
      </c>
      <c r="TCR48" s="228">
        <v>0</v>
      </c>
      <c r="TCS48" s="228">
        <v>0</v>
      </c>
      <c r="TCT48" s="228">
        <v>0</v>
      </c>
      <c r="TCU48" s="228">
        <v>0</v>
      </c>
      <c r="TCV48" s="228">
        <v>0</v>
      </c>
      <c r="TCW48" s="228">
        <v>0</v>
      </c>
      <c r="TCX48" s="228">
        <v>0</v>
      </c>
      <c r="TCY48" s="228">
        <v>0</v>
      </c>
      <c r="TCZ48" s="228">
        <v>0</v>
      </c>
      <c r="TDA48" s="228">
        <v>0</v>
      </c>
      <c r="TDB48" s="228">
        <v>0</v>
      </c>
      <c r="TDC48" s="228">
        <v>0</v>
      </c>
      <c r="TDD48" s="228">
        <v>0</v>
      </c>
      <c r="TDE48" s="228">
        <v>1</v>
      </c>
      <c r="TDF48" s="228">
        <v>0</v>
      </c>
      <c r="TDG48" s="228">
        <v>0</v>
      </c>
      <c r="TDH48" s="228">
        <v>0</v>
      </c>
      <c r="TDI48" s="228">
        <v>0</v>
      </c>
      <c r="TDJ48" s="228">
        <v>0</v>
      </c>
      <c r="TDK48" s="228">
        <v>0</v>
      </c>
      <c r="TDL48" s="228">
        <v>0</v>
      </c>
      <c r="TDM48" s="228">
        <v>0</v>
      </c>
      <c r="TDN48" s="228">
        <v>0</v>
      </c>
      <c r="TDO48" s="228">
        <v>0</v>
      </c>
      <c r="TDP48" s="228">
        <v>0</v>
      </c>
      <c r="TDQ48" s="228">
        <v>0</v>
      </c>
      <c r="TDR48" s="228">
        <v>0</v>
      </c>
      <c r="TDS48" s="228">
        <v>0</v>
      </c>
      <c r="TDT48" s="228">
        <v>0</v>
      </c>
      <c r="TDU48" s="228">
        <v>1</v>
      </c>
      <c r="TDV48" s="228">
        <v>0</v>
      </c>
      <c r="TDW48" s="228">
        <v>0</v>
      </c>
      <c r="TDX48" s="228">
        <v>0</v>
      </c>
      <c r="TDY48" s="228">
        <v>0</v>
      </c>
      <c r="TDZ48" s="228">
        <v>0</v>
      </c>
      <c r="TEA48" s="228">
        <v>0</v>
      </c>
      <c r="TEB48" s="228">
        <v>0</v>
      </c>
      <c r="TEC48" s="228">
        <v>0</v>
      </c>
      <c r="TED48" s="228">
        <v>0</v>
      </c>
      <c r="TEE48" s="228">
        <v>0</v>
      </c>
      <c r="TEF48" s="228">
        <v>0</v>
      </c>
      <c r="TEG48" s="228">
        <v>0</v>
      </c>
      <c r="TEH48" s="228">
        <v>0</v>
      </c>
      <c r="TEI48" s="228">
        <v>0</v>
      </c>
      <c r="TEJ48" s="228">
        <v>0</v>
      </c>
      <c r="TEK48" s="228">
        <v>1</v>
      </c>
      <c r="TEL48" s="228">
        <v>0</v>
      </c>
      <c r="TEM48" s="228">
        <v>0</v>
      </c>
      <c r="TEN48" s="228">
        <v>0</v>
      </c>
      <c r="TEO48" s="228">
        <v>0</v>
      </c>
      <c r="TEP48" s="228">
        <v>0</v>
      </c>
      <c r="TEQ48" s="228">
        <v>0</v>
      </c>
      <c r="TER48" s="228">
        <v>0</v>
      </c>
      <c r="TES48" s="228">
        <v>0</v>
      </c>
      <c r="TET48" s="228">
        <v>0</v>
      </c>
      <c r="TEU48" s="228">
        <v>0</v>
      </c>
      <c r="TEV48" s="228">
        <v>0</v>
      </c>
      <c r="TEW48" s="228">
        <v>0</v>
      </c>
      <c r="TEX48" s="228">
        <v>0</v>
      </c>
      <c r="TEY48" s="228">
        <v>0</v>
      </c>
      <c r="TEZ48" s="228">
        <v>0</v>
      </c>
      <c r="TFA48" s="228">
        <v>1</v>
      </c>
      <c r="TFB48" s="228">
        <v>0</v>
      </c>
      <c r="TFC48" s="228">
        <v>0</v>
      </c>
      <c r="TFD48" s="228">
        <v>0</v>
      </c>
      <c r="TFE48" s="228">
        <v>0</v>
      </c>
      <c r="TFF48" s="228">
        <v>0</v>
      </c>
      <c r="TFG48" s="228">
        <v>0</v>
      </c>
      <c r="TFH48" s="228">
        <v>0</v>
      </c>
      <c r="TFI48" s="228">
        <v>0</v>
      </c>
      <c r="TFJ48" s="228">
        <v>0</v>
      </c>
      <c r="TFK48" s="228">
        <v>0</v>
      </c>
      <c r="TFL48" s="228">
        <v>0</v>
      </c>
      <c r="TFM48" s="228">
        <v>0</v>
      </c>
      <c r="TFN48" s="228">
        <v>0</v>
      </c>
      <c r="TFO48" s="228">
        <v>0</v>
      </c>
      <c r="TFP48" s="228">
        <v>0</v>
      </c>
      <c r="TFQ48" s="228">
        <v>1</v>
      </c>
      <c r="TFR48" s="228">
        <v>0</v>
      </c>
      <c r="TFS48" s="228">
        <v>0</v>
      </c>
      <c r="TFT48" s="228">
        <v>0</v>
      </c>
      <c r="TFU48" s="228">
        <v>0</v>
      </c>
      <c r="TFV48" s="228">
        <v>0</v>
      </c>
      <c r="TFW48" s="228">
        <v>0</v>
      </c>
      <c r="TFX48" s="228">
        <v>0</v>
      </c>
      <c r="TFY48" s="228">
        <v>0</v>
      </c>
      <c r="TFZ48" s="228">
        <v>0</v>
      </c>
      <c r="TGA48" s="228">
        <v>0</v>
      </c>
      <c r="TGB48" s="228">
        <v>0</v>
      </c>
      <c r="TGC48" s="228">
        <v>0</v>
      </c>
      <c r="TGD48" s="228">
        <v>0</v>
      </c>
      <c r="TGE48" s="228">
        <v>0</v>
      </c>
      <c r="TGF48" s="228">
        <v>0</v>
      </c>
      <c r="TGG48" s="228">
        <v>1</v>
      </c>
      <c r="TGH48" s="228">
        <v>0</v>
      </c>
      <c r="TGI48" s="228">
        <v>0</v>
      </c>
      <c r="TGJ48" s="228">
        <v>0</v>
      </c>
      <c r="TGK48" s="228">
        <v>0</v>
      </c>
      <c r="TGL48" s="228">
        <v>0</v>
      </c>
      <c r="TGM48" s="228">
        <v>0</v>
      </c>
      <c r="TGN48" s="228">
        <v>0</v>
      </c>
      <c r="TGO48" s="228">
        <v>0</v>
      </c>
      <c r="TGP48" s="228">
        <v>0</v>
      </c>
      <c r="TGQ48" s="228">
        <v>0</v>
      </c>
      <c r="TGR48" s="228">
        <v>0</v>
      </c>
      <c r="TGS48" s="228">
        <v>0</v>
      </c>
      <c r="TGT48" s="228">
        <v>0</v>
      </c>
      <c r="TGU48" s="228">
        <v>0</v>
      </c>
      <c r="TGV48" s="228">
        <v>0</v>
      </c>
      <c r="TGW48" s="228">
        <v>1</v>
      </c>
      <c r="TGX48" s="228">
        <v>0</v>
      </c>
      <c r="TGY48" s="228">
        <v>0</v>
      </c>
      <c r="TGZ48" s="228">
        <v>0</v>
      </c>
      <c r="THA48" s="228">
        <v>0</v>
      </c>
      <c r="THB48" s="228">
        <v>0</v>
      </c>
      <c r="THC48" s="228">
        <v>0</v>
      </c>
      <c r="THD48" s="228">
        <v>0</v>
      </c>
      <c r="THE48" s="228">
        <v>0</v>
      </c>
      <c r="THF48" s="228">
        <v>0</v>
      </c>
      <c r="THG48" s="228">
        <v>0</v>
      </c>
      <c r="THH48" s="228">
        <v>0</v>
      </c>
      <c r="THI48" s="228">
        <v>0</v>
      </c>
      <c r="THJ48" s="228">
        <v>0</v>
      </c>
      <c r="THK48" s="228">
        <v>0</v>
      </c>
      <c r="THL48" s="228">
        <v>0</v>
      </c>
      <c r="THM48" s="228">
        <v>1</v>
      </c>
      <c r="THN48" s="228">
        <v>0</v>
      </c>
      <c r="THO48" s="228">
        <v>0</v>
      </c>
      <c r="THP48" s="228">
        <v>0</v>
      </c>
      <c r="THQ48" s="228">
        <v>0</v>
      </c>
      <c r="THR48" s="228">
        <v>0</v>
      </c>
      <c r="THS48" s="228">
        <v>0</v>
      </c>
      <c r="THT48" s="228">
        <v>0</v>
      </c>
      <c r="THU48" s="228">
        <v>0</v>
      </c>
      <c r="THV48" s="228">
        <v>0</v>
      </c>
      <c r="THW48" s="228">
        <v>0</v>
      </c>
      <c r="THX48" s="228">
        <v>0</v>
      </c>
      <c r="THY48" s="228">
        <v>0</v>
      </c>
      <c r="THZ48" s="228">
        <v>0</v>
      </c>
      <c r="TIA48" s="228">
        <v>0</v>
      </c>
      <c r="TIB48" s="228">
        <v>0</v>
      </c>
      <c r="TIC48" s="228">
        <v>1</v>
      </c>
      <c r="TID48" s="228">
        <v>0</v>
      </c>
      <c r="TIE48" s="228">
        <v>0</v>
      </c>
      <c r="TIF48" s="228">
        <v>0</v>
      </c>
      <c r="TIG48" s="228">
        <v>0</v>
      </c>
      <c r="TIH48" s="228">
        <v>0</v>
      </c>
      <c r="TII48" s="228">
        <v>0</v>
      </c>
      <c r="TIJ48" s="228">
        <v>0</v>
      </c>
      <c r="TIK48" s="228">
        <v>0</v>
      </c>
      <c r="TIL48" s="228">
        <v>0</v>
      </c>
      <c r="TIM48" s="228">
        <v>0</v>
      </c>
      <c r="TIN48" s="228">
        <v>0</v>
      </c>
      <c r="TIO48" s="228">
        <v>0</v>
      </c>
      <c r="TIP48" s="228">
        <v>0</v>
      </c>
      <c r="TIQ48" s="228">
        <v>0</v>
      </c>
      <c r="TIR48" s="228">
        <v>0</v>
      </c>
      <c r="TIS48" s="228">
        <v>1</v>
      </c>
      <c r="TIT48" s="228">
        <v>0</v>
      </c>
      <c r="TIU48" s="228">
        <v>0</v>
      </c>
      <c r="TIV48" s="228">
        <v>0</v>
      </c>
      <c r="TIW48" s="228">
        <v>0</v>
      </c>
      <c r="TIX48" s="228">
        <v>0</v>
      </c>
      <c r="TIY48" s="228">
        <v>0</v>
      </c>
      <c r="TIZ48" s="228">
        <v>0</v>
      </c>
      <c r="TJA48" s="228">
        <v>0</v>
      </c>
      <c r="TJB48" s="228">
        <v>0</v>
      </c>
      <c r="TJC48" s="228">
        <v>0</v>
      </c>
      <c r="TJD48" s="228">
        <v>0</v>
      </c>
      <c r="TJE48" s="228">
        <v>0</v>
      </c>
      <c r="TJF48" s="228">
        <v>0</v>
      </c>
      <c r="TJG48" s="228">
        <v>0</v>
      </c>
      <c r="TJH48" s="228">
        <v>0</v>
      </c>
      <c r="TJI48" s="228">
        <v>1</v>
      </c>
      <c r="TJJ48" s="228">
        <v>0</v>
      </c>
      <c r="TJK48" s="228">
        <v>0</v>
      </c>
      <c r="TJL48" s="228">
        <v>0</v>
      </c>
      <c r="TJM48" s="228">
        <v>0</v>
      </c>
      <c r="TJN48" s="228">
        <v>0</v>
      </c>
      <c r="TJO48" s="228">
        <v>0</v>
      </c>
      <c r="TJP48" s="228">
        <v>0</v>
      </c>
      <c r="TJQ48" s="228">
        <v>0</v>
      </c>
      <c r="TJR48" s="228">
        <v>0</v>
      </c>
      <c r="TJS48" s="228">
        <v>0</v>
      </c>
      <c r="TJT48" s="228">
        <v>0</v>
      </c>
      <c r="TJU48" s="228">
        <v>0</v>
      </c>
      <c r="TJV48" s="228">
        <v>0</v>
      </c>
      <c r="TJW48" s="228">
        <v>0</v>
      </c>
      <c r="TJX48" s="228">
        <v>0</v>
      </c>
      <c r="TJY48" s="228">
        <v>1</v>
      </c>
      <c r="TJZ48" s="228">
        <v>0</v>
      </c>
      <c r="TKA48" s="228">
        <v>0</v>
      </c>
      <c r="TKB48" s="228">
        <v>0</v>
      </c>
      <c r="TKC48" s="228">
        <v>0</v>
      </c>
      <c r="TKD48" s="228">
        <v>0</v>
      </c>
      <c r="TKE48" s="228">
        <v>0</v>
      </c>
      <c r="TKF48" s="228">
        <v>0</v>
      </c>
      <c r="TKG48" s="228">
        <v>0</v>
      </c>
      <c r="TKH48" s="228">
        <v>0</v>
      </c>
      <c r="TKI48" s="228">
        <v>0</v>
      </c>
      <c r="TKJ48" s="228">
        <v>0</v>
      </c>
      <c r="TKK48" s="228">
        <v>0</v>
      </c>
      <c r="TKL48" s="228">
        <v>0</v>
      </c>
      <c r="TKM48" s="228">
        <v>0</v>
      </c>
      <c r="TKN48" s="228">
        <v>0</v>
      </c>
      <c r="TKO48" s="228">
        <v>1</v>
      </c>
      <c r="TKP48" s="228">
        <v>0</v>
      </c>
      <c r="TKQ48" s="228">
        <v>0</v>
      </c>
      <c r="TKR48" s="228">
        <v>0</v>
      </c>
      <c r="TKS48" s="228">
        <v>0</v>
      </c>
      <c r="TKT48" s="228">
        <v>0</v>
      </c>
      <c r="TKU48" s="228">
        <v>0</v>
      </c>
      <c r="TKV48" s="228">
        <v>0</v>
      </c>
      <c r="TKW48" s="228">
        <v>0</v>
      </c>
      <c r="TKX48" s="228">
        <v>0</v>
      </c>
      <c r="TKY48" s="228">
        <v>0</v>
      </c>
      <c r="TKZ48" s="228">
        <v>0</v>
      </c>
      <c r="TLA48" s="228">
        <v>0</v>
      </c>
      <c r="TLB48" s="228">
        <v>0</v>
      </c>
      <c r="TLC48" s="228">
        <v>0</v>
      </c>
      <c r="TLD48" s="228">
        <v>0</v>
      </c>
      <c r="TLE48" s="228">
        <v>1</v>
      </c>
      <c r="TLF48" s="228">
        <v>0</v>
      </c>
      <c r="TLG48" s="228">
        <v>0</v>
      </c>
      <c r="TLH48" s="228">
        <v>0</v>
      </c>
      <c r="TLI48" s="228">
        <v>0</v>
      </c>
      <c r="TLJ48" s="228">
        <v>0</v>
      </c>
      <c r="TLK48" s="228">
        <v>0</v>
      </c>
      <c r="TLL48" s="228">
        <v>0</v>
      </c>
      <c r="TLM48" s="228">
        <v>0</v>
      </c>
      <c r="TLN48" s="228">
        <v>0</v>
      </c>
      <c r="TLO48" s="228">
        <v>0</v>
      </c>
      <c r="TLP48" s="228">
        <v>0</v>
      </c>
      <c r="TLQ48" s="228">
        <v>0</v>
      </c>
      <c r="TLR48" s="228">
        <v>0</v>
      </c>
      <c r="TLS48" s="228">
        <v>0</v>
      </c>
      <c r="TLT48" s="228">
        <v>0</v>
      </c>
      <c r="TLU48" s="228">
        <v>1</v>
      </c>
      <c r="TLV48" s="228">
        <v>0</v>
      </c>
      <c r="TLW48" s="228">
        <v>0</v>
      </c>
      <c r="TLX48" s="228">
        <v>0</v>
      </c>
      <c r="TLY48" s="228">
        <v>0</v>
      </c>
      <c r="TLZ48" s="228">
        <v>0</v>
      </c>
      <c r="TMA48" s="228">
        <v>0</v>
      </c>
      <c r="TMB48" s="228">
        <v>0</v>
      </c>
      <c r="TMC48" s="228">
        <v>0</v>
      </c>
      <c r="TMD48" s="228">
        <v>0</v>
      </c>
      <c r="TME48" s="228">
        <v>0</v>
      </c>
      <c r="TMF48" s="228">
        <v>0</v>
      </c>
      <c r="TMG48" s="228">
        <v>0</v>
      </c>
      <c r="TMH48" s="228">
        <v>0</v>
      </c>
      <c r="TMI48" s="228">
        <v>0</v>
      </c>
      <c r="TMJ48" s="228">
        <v>0</v>
      </c>
      <c r="TMK48" s="228">
        <v>1</v>
      </c>
      <c r="TML48" s="228">
        <v>0</v>
      </c>
      <c r="TMM48" s="228">
        <v>0</v>
      </c>
      <c r="TMN48" s="228">
        <v>0</v>
      </c>
      <c r="TMO48" s="228">
        <v>0</v>
      </c>
      <c r="TMP48" s="228">
        <v>0</v>
      </c>
      <c r="TMQ48" s="228">
        <v>0</v>
      </c>
      <c r="TMR48" s="228">
        <v>0</v>
      </c>
      <c r="TMS48" s="228">
        <v>0</v>
      </c>
      <c r="TMT48" s="228">
        <v>0</v>
      </c>
      <c r="TMU48" s="228">
        <v>0</v>
      </c>
      <c r="TMV48" s="228">
        <v>0</v>
      </c>
      <c r="TMW48" s="228">
        <v>0</v>
      </c>
      <c r="TMX48" s="228">
        <v>0</v>
      </c>
      <c r="TMY48" s="228">
        <v>0</v>
      </c>
      <c r="TMZ48" s="228">
        <v>0</v>
      </c>
      <c r="TNA48" s="228">
        <v>1</v>
      </c>
      <c r="TNB48" s="228">
        <v>0</v>
      </c>
      <c r="TNC48" s="228">
        <v>0</v>
      </c>
      <c r="TND48" s="228">
        <v>0</v>
      </c>
      <c r="TNE48" s="228">
        <v>0</v>
      </c>
      <c r="TNF48" s="228">
        <v>0</v>
      </c>
      <c r="TNG48" s="228">
        <v>0</v>
      </c>
      <c r="TNH48" s="228">
        <v>0</v>
      </c>
      <c r="TNI48" s="228">
        <v>0</v>
      </c>
      <c r="TNJ48" s="228">
        <v>0</v>
      </c>
      <c r="TNK48" s="228">
        <v>0</v>
      </c>
      <c r="TNL48" s="228">
        <v>0</v>
      </c>
      <c r="TNM48" s="228">
        <v>0</v>
      </c>
      <c r="TNN48" s="228">
        <v>0</v>
      </c>
      <c r="TNO48" s="228">
        <v>0</v>
      </c>
      <c r="TNP48" s="228">
        <v>0</v>
      </c>
      <c r="TNQ48" s="228">
        <v>1</v>
      </c>
      <c r="TNR48" s="228">
        <v>0</v>
      </c>
      <c r="TNS48" s="228">
        <v>0</v>
      </c>
      <c r="TNT48" s="228">
        <v>0</v>
      </c>
      <c r="TNU48" s="228">
        <v>0</v>
      </c>
      <c r="TNV48" s="228">
        <v>0</v>
      </c>
      <c r="TNW48" s="228">
        <v>0</v>
      </c>
      <c r="TNX48" s="228">
        <v>0</v>
      </c>
      <c r="TNY48" s="228">
        <v>0</v>
      </c>
      <c r="TNZ48" s="228">
        <v>0</v>
      </c>
      <c r="TOA48" s="228">
        <v>0</v>
      </c>
      <c r="TOB48" s="228">
        <v>0</v>
      </c>
      <c r="TOC48" s="228">
        <v>0</v>
      </c>
      <c r="TOD48" s="228">
        <v>0</v>
      </c>
      <c r="TOE48" s="228">
        <v>0</v>
      </c>
      <c r="TOF48" s="228">
        <v>0</v>
      </c>
      <c r="TOG48" s="228">
        <v>1</v>
      </c>
      <c r="TOH48" s="228">
        <v>0</v>
      </c>
      <c r="TOI48" s="228">
        <v>0</v>
      </c>
      <c r="TOJ48" s="228">
        <v>0</v>
      </c>
      <c r="TOK48" s="228">
        <v>0</v>
      </c>
      <c r="TOL48" s="228">
        <v>0</v>
      </c>
      <c r="TOM48" s="228">
        <v>0</v>
      </c>
      <c r="TON48" s="228">
        <v>0</v>
      </c>
      <c r="TOO48" s="228">
        <v>0</v>
      </c>
      <c r="TOP48" s="228">
        <v>0</v>
      </c>
      <c r="TOQ48" s="228">
        <v>0</v>
      </c>
      <c r="TOR48" s="228">
        <v>0</v>
      </c>
      <c r="TOS48" s="228">
        <v>0</v>
      </c>
      <c r="TOT48" s="228">
        <v>0</v>
      </c>
      <c r="TOU48" s="228">
        <v>0</v>
      </c>
      <c r="TOV48" s="228">
        <v>0</v>
      </c>
      <c r="TOW48" s="228">
        <v>1</v>
      </c>
      <c r="TOX48" s="228">
        <v>0</v>
      </c>
      <c r="TOY48" s="228">
        <v>0</v>
      </c>
      <c r="TOZ48" s="228">
        <v>0</v>
      </c>
      <c r="TPA48" s="228">
        <v>0</v>
      </c>
      <c r="TPB48" s="228">
        <v>0</v>
      </c>
      <c r="TPC48" s="228">
        <v>0</v>
      </c>
      <c r="TPD48" s="228">
        <v>0</v>
      </c>
      <c r="TPE48" s="228">
        <v>0</v>
      </c>
      <c r="TPF48" s="228">
        <v>0</v>
      </c>
      <c r="TPG48" s="228">
        <v>0</v>
      </c>
      <c r="TPH48" s="228">
        <v>0</v>
      </c>
      <c r="TPI48" s="228">
        <v>0</v>
      </c>
      <c r="TPJ48" s="228">
        <v>0</v>
      </c>
      <c r="TPK48" s="228">
        <v>0</v>
      </c>
      <c r="TPL48" s="228">
        <v>0</v>
      </c>
      <c r="TPM48" s="228">
        <v>1</v>
      </c>
      <c r="TPN48" s="228">
        <v>0</v>
      </c>
      <c r="TPO48" s="228">
        <v>0</v>
      </c>
      <c r="TPP48" s="228">
        <v>0</v>
      </c>
      <c r="TPQ48" s="228">
        <v>0</v>
      </c>
      <c r="TPR48" s="228">
        <v>0</v>
      </c>
      <c r="TPS48" s="228">
        <v>0</v>
      </c>
      <c r="TPT48" s="228">
        <v>0</v>
      </c>
      <c r="TPU48" s="228">
        <v>0</v>
      </c>
      <c r="TPV48" s="228">
        <v>0</v>
      </c>
      <c r="TPW48" s="228">
        <v>0</v>
      </c>
      <c r="TPX48" s="228">
        <v>0</v>
      </c>
      <c r="TPY48" s="228">
        <v>0</v>
      </c>
      <c r="TPZ48" s="228">
        <v>0</v>
      </c>
      <c r="TQA48" s="228">
        <v>0</v>
      </c>
      <c r="TQB48" s="228">
        <v>0</v>
      </c>
      <c r="TQC48" s="228">
        <v>1</v>
      </c>
      <c r="TQD48" s="228">
        <v>0</v>
      </c>
      <c r="TQE48" s="228">
        <v>0</v>
      </c>
      <c r="TQF48" s="228">
        <v>0</v>
      </c>
      <c r="TQG48" s="228">
        <v>0</v>
      </c>
      <c r="TQH48" s="228">
        <v>0</v>
      </c>
      <c r="TQI48" s="228">
        <v>0</v>
      </c>
      <c r="TQJ48" s="228">
        <v>0</v>
      </c>
      <c r="TQK48" s="228">
        <v>0</v>
      </c>
      <c r="TQL48" s="228">
        <v>0</v>
      </c>
      <c r="TQM48" s="228">
        <v>0</v>
      </c>
      <c r="TQN48" s="228">
        <v>0</v>
      </c>
      <c r="TQO48" s="228">
        <v>0</v>
      </c>
      <c r="TQP48" s="228">
        <v>0</v>
      </c>
      <c r="TQQ48" s="228">
        <v>0</v>
      </c>
      <c r="TQR48" s="228">
        <v>0</v>
      </c>
      <c r="TQS48" s="228">
        <v>1</v>
      </c>
      <c r="TQT48" s="228">
        <v>0</v>
      </c>
      <c r="TQU48" s="228">
        <v>0</v>
      </c>
      <c r="TQV48" s="228">
        <v>0</v>
      </c>
      <c r="TQW48" s="228">
        <v>0</v>
      </c>
      <c r="TQX48" s="228">
        <v>0</v>
      </c>
      <c r="TQY48" s="228">
        <v>0</v>
      </c>
      <c r="TQZ48" s="228">
        <v>0</v>
      </c>
      <c r="TRA48" s="228">
        <v>0</v>
      </c>
      <c r="TRB48" s="228">
        <v>0</v>
      </c>
      <c r="TRC48" s="228">
        <v>0</v>
      </c>
      <c r="TRD48" s="228">
        <v>0</v>
      </c>
      <c r="TRE48" s="228">
        <v>0</v>
      </c>
      <c r="TRF48" s="228">
        <v>0</v>
      </c>
      <c r="TRG48" s="228">
        <v>0</v>
      </c>
      <c r="TRH48" s="228">
        <v>0</v>
      </c>
      <c r="TRI48" s="228">
        <v>1</v>
      </c>
      <c r="TRJ48" s="228">
        <v>0</v>
      </c>
      <c r="TRK48" s="228">
        <v>0</v>
      </c>
      <c r="TRL48" s="228">
        <v>0</v>
      </c>
      <c r="TRM48" s="228">
        <v>0</v>
      </c>
      <c r="TRN48" s="228">
        <v>0</v>
      </c>
      <c r="TRO48" s="228">
        <v>0</v>
      </c>
      <c r="TRP48" s="228">
        <v>0</v>
      </c>
      <c r="TRQ48" s="228">
        <v>0</v>
      </c>
      <c r="TRR48" s="228">
        <v>0</v>
      </c>
      <c r="TRS48" s="228">
        <v>0</v>
      </c>
      <c r="TRT48" s="228">
        <v>0</v>
      </c>
      <c r="TRU48" s="228">
        <v>0</v>
      </c>
      <c r="TRV48" s="228">
        <v>0</v>
      </c>
      <c r="TRW48" s="228">
        <v>0</v>
      </c>
      <c r="TRX48" s="228">
        <v>0</v>
      </c>
      <c r="TRY48" s="228">
        <v>1</v>
      </c>
      <c r="TRZ48" s="228">
        <v>0</v>
      </c>
      <c r="TSA48" s="228">
        <v>0</v>
      </c>
      <c r="TSB48" s="228">
        <v>0</v>
      </c>
      <c r="TSC48" s="228">
        <v>0</v>
      </c>
      <c r="TSD48" s="228">
        <v>0</v>
      </c>
      <c r="TSE48" s="228">
        <v>0</v>
      </c>
      <c r="TSF48" s="228">
        <v>0</v>
      </c>
      <c r="TSG48" s="228">
        <v>0</v>
      </c>
      <c r="TSH48" s="228">
        <v>0</v>
      </c>
      <c r="TSI48" s="228">
        <v>0</v>
      </c>
      <c r="TSJ48" s="228">
        <v>0</v>
      </c>
      <c r="TSK48" s="228">
        <v>0</v>
      </c>
      <c r="TSL48" s="228">
        <v>0</v>
      </c>
      <c r="TSM48" s="228">
        <v>0</v>
      </c>
      <c r="TSN48" s="228">
        <v>0</v>
      </c>
      <c r="TSO48" s="228">
        <v>1</v>
      </c>
      <c r="TSP48" s="228">
        <v>0</v>
      </c>
      <c r="TSQ48" s="228">
        <v>0</v>
      </c>
      <c r="TSR48" s="228">
        <v>0</v>
      </c>
      <c r="TSS48" s="228">
        <v>0</v>
      </c>
      <c r="TST48" s="228">
        <v>0</v>
      </c>
      <c r="TSU48" s="228">
        <v>0</v>
      </c>
      <c r="TSV48" s="228">
        <v>0</v>
      </c>
      <c r="TSW48" s="228">
        <v>0</v>
      </c>
      <c r="TSX48" s="228">
        <v>0</v>
      </c>
      <c r="TSY48" s="228">
        <v>0</v>
      </c>
      <c r="TSZ48" s="228">
        <v>0</v>
      </c>
      <c r="TTA48" s="228">
        <v>0</v>
      </c>
      <c r="TTB48" s="228">
        <v>0</v>
      </c>
      <c r="TTC48" s="228">
        <v>0</v>
      </c>
      <c r="TTD48" s="228">
        <v>0</v>
      </c>
      <c r="TTE48" s="228">
        <v>1</v>
      </c>
      <c r="TTF48" s="228">
        <v>0</v>
      </c>
      <c r="TTG48" s="228">
        <v>0</v>
      </c>
      <c r="TTH48" s="228">
        <v>0</v>
      </c>
      <c r="TTI48" s="228">
        <v>0</v>
      </c>
      <c r="TTJ48" s="228">
        <v>0</v>
      </c>
      <c r="TTK48" s="228">
        <v>0</v>
      </c>
      <c r="TTL48" s="228">
        <v>0</v>
      </c>
      <c r="TTM48" s="228">
        <v>0</v>
      </c>
      <c r="TTN48" s="228">
        <v>0</v>
      </c>
      <c r="TTO48" s="228">
        <v>0</v>
      </c>
      <c r="TTP48" s="228">
        <v>0</v>
      </c>
      <c r="TTQ48" s="228">
        <v>0</v>
      </c>
      <c r="TTR48" s="228">
        <v>0</v>
      </c>
      <c r="TTS48" s="228">
        <v>0</v>
      </c>
      <c r="TTT48" s="228">
        <v>0</v>
      </c>
      <c r="TTU48" s="228">
        <v>1</v>
      </c>
      <c r="TTV48" s="228">
        <v>0</v>
      </c>
      <c r="TTW48" s="228">
        <v>0</v>
      </c>
      <c r="TTX48" s="228">
        <v>0</v>
      </c>
      <c r="TTY48" s="228">
        <v>0</v>
      </c>
      <c r="TTZ48" s="228">
        <v>0</v>
      </c>
      <c r="TUA48" s="228">
        <v>0</v>
      </c>
      <c r="TUB48" s="228">
        <v>0</v>
      </c>
      <c r="TUC48" s="228">
        <v>0</v>
      </c>
      <c r="TUD48" s="228">
        <v>0</v>
      </c>
      <c r="TUE48" s="228">
        <v>0</v>
      </c>
      <c r="TUF48" s="228">
        <v>0</v>
      </c>
      <c r="TUG48" s="228">
        <v>0</v>
      </c>
      <c r="TUH48" s="228">
        <v>0</v>
      </c>
      <c r="TUI48" s="228">
        <v>0</v>
      </c>
      <c r="TUJ48" s="228">
        <v>0</v>
      </c>
      <c r="TUK48" s="228">
        <v>1</v>
      </c>
      <c r="TUL48" s="228">
        <v>0</v>
      </c>
      <c r="TUM48" s="228">
        <v>0</v>
      </c>
      <c r="TUN48" s="228">
        <v>0</v>
      </c>
      <c r="TUO48" s="228">
        <v>0</v>
      </c>
      <c r="TUP48" s="228">
        <v>0</v>
      </c>
      <c r="TUQ48" s="228">
        <v>0</v>
      </c>
      <c r="TUR48" s="228">
        <v>0</v>
      </c>
      <c r="TUS48" s="228">
        <v>0</v>
      </c>
      <c r="TUT48" s="228">
        <v>0</v>
      </c>
      <c r="TUU48" s="228">
        <v>0</v>
      </c>
      <c r="TUV48" s="228">
        <v>0</v>
      </c>
      <c r="TUW48" s="228">
        <v>0</v>
      </c>
      <c r="TUX48" s="228">
        <v>0</v>
      </c>
      <c r="TUY48" s="228">
        <v>0</v>
      </c>
      <c r="TUZ48" s="228">
        <v>0</v>
      </c>
      <c r="TVA48" s="228">
        <v>1</v>
      </c>
      <c r="TVB48" s="228">
        <v>0</v>
      </c>
      <c r="TVC48" s="228">
        <v>0</v>
      </c>
      <c r="TVD48" s="228">
        <v>0</v>
      </c>
      <c r="TVE48" s="228">
        <v>0</v>
      </c>
      <c r="TVF48" s="228">
        <v>0</v>
      </c>
      <c r="TVG48" s="228">
        <v>0</v>
      </c>
      <c r="TVH48" s="228">
        <v>0</v>
      </c>
      <c r="TVI48" s="228">
        <v>0</v>
      </c>
      <c r="TVJ48" s="228">
        <v>0</v>
      </c>
      <c r="TVK48" s="228">
        <v>0</v>
      </c>
      <c r="TVL48" s="228">
        <v>0</v>
      </c>
      <c r="TVM48" s="228">
        <v>0</v>
      </c>
      <c r="TVN48" s="228">
        <v>0</v>
      </c>
      <c r="TVO48" s="228">
        <v>0</v>
      </c>
      <c r="TVP48" s="228">
        <v>0</v>
      </c>
      <c r="TVQ48" s="228">
        <v>1</v>
      </c>
      <c r="TVR48" s="228">
        <v>0</v>
      </c>
      <c r="TVS48" s="228">
        <v>0</v>
      </c>
      <c r="TVT48" s="228">
        <v>0</v>
      </c>
      <c r="TVU48" s="228">
        <v>0</v>
      </c>
      <c r="TVV48" s="228">
        <v>0</v>
      </c>
      <c r="TVW48" s="228">
        <v>0</v>
      </c>
      <c r="TVX48" s="228">
        <v>0</v>
      </c>
      <c r="TVY48" s="228">
        <v>0</v>
      </c>
      <c r="TVZ48" s="228">
        <v>0</v>
      </c>
      <c r="TWA48" s="228">
        <v>0</v>
      </c>
      <c r="TWB48" s="228">
        <v>0</v>
      </c>
      <c r="TWC48" s="228">
        <v>0</v>
      </c>
      <c r="TWD48" s="228">
        <v>0</v>
      </c>
      <c r="TWE48" s="228">
        <v>0</v>
      </c>
      <c r="TWF48" s="228">
        <v>0</v>
      </c>
      <c r="TWG48" s="228">
        <v>1</v>
      </c>
      <c r="TWH48" s="228">
        <v>0</v>
      </c>
      <c r="TWI48" s="228">
        <v>0</v>
      </c>
      <c r="TWJ48" s="228">
        <v>0</v>
      </c>
      <c r="TWK48" s="228">
        <v>0</v>
      </c>
      <c r="TWL48" s="228">
        <v>0</v>
      </c>
      <c r="TWM48" s="228">
        <v>0</v>
      </c>
      <c r="TWN48" s="228">
        <v>0</v>
      </c>
      <c r="TWO48" s="228">
        <v>0</v>
      </c>
      <c r="TWP48" s="228">
        <v>0</v>
      </c>
      <c r="TWQ48" s="228">
        <v>0</v>
      </c>
      <c r="TWR48" s="228">
        <v>0</v>
      </c>
      <c r="TWS48" s="228">
        <v>0</v>
      </c>
      <c r="TWT48" s="228">
        <v>0</v>
      </c>
      <c r="TWU48" s="228">
        <v>0</v>
      </c>
      <c r="TWV48" s="228">
        <v>0</v>
      </c>
      <c r="TWW48" s="228">
        <v>1</v>
      </c>
      <c r="TWX48" s="228">
        <v>0</v>
      </c>
      <c r="TWY48" s="228">
        <v>0</v>
      </c>
      <c r="TWZ48" s="228">
        <v>0</v>
      </c>
      <c r="TXA48" s="228">
        <v>0</v>
      </c>
      <c r="TXB48" s="228">
        <v>0</v>
      </c>
      <c r="TXC48" s="228">
        <v>0</v>
      </c>
      <c r="TXD48" s="228">
        <v>0</v>
      </c>
      <c r="TXE48" s="228">
        <v>0</v>
      </c>
      <c r="TXF48" s="228">
        <v>0</v>
      </c>
      <c r="TXG48" s="228">
        <v>0</v>
      </c>
      <c r="TXH48" s="228">
        <v>0</v>
      </c>
      <c r="TXI48" s="228">
        <v>0</v>
      </c>
      <c r="TXJ48" s="228">
        <v>0</v>
      </c>
      <c r="TXK48" s="228">
        <v>0</v>
      </c>
      <c r="TXL48" s="228">
        <v>0</v>
      </c>
      <c r="TXM48" s="228">
        <v>1</v>
      </c>
      <c r="TXN48" s="228">
        <v>0</v>
      </c>
      <c r="TXO48" s="228">
        <v>0</v>
      </c>
      <c r="TXP48" s="228">
        <v>0</v>
      </c>
      <c r="TXQ48" s="228">
        <v>0</v>
      </c>
      <c r="TXR48" s="228">
        <v>0</v>
      </c>
      <c r="TXS48" s="228">
        <v>0</v>
      </c>
      <c r="TXT48" s="228">
        <v>0</v>
      </c>
      <c r="TXU48" s="228">
        <v>0</v>
      </c>
      <c r="TXV48" s="228">
        <v>0</v>
      </c>
      <c r="TXW48" s="228">
        <v>0</v>
      </c>
      <c r="TXX48" s="228">
        <v>0</v>
      </c>
      <c r="TXY48" s="228">
        <v>0</v>
      </c>
      <c r="TXZ48" s="228">
        <v>0</v>
      </c>
      <c r="TYA48" s="228">
        <v>0</v>
      </c>
      <c r="TYB48" s="228">
        <v>0</v>
      </c>
      <c r="TYC48" s="228">
        <v>1</v>
      </c>
      <c r="TYD48" s="228">
        <v>0</v>
      </c>
      <c r="TYE48" s="228">
        <v>0</v>
      </c>
      <c r="TYF48" s="228">
        <v>0</v>
      </c>
      <c r="TYG48" s="228">
        <v>0</v>
      </c>
      <c r="TYH48" s="228">
        <v>0</v>
      </c>
      <c r="TYI48" s="228">
        <v>0</v>
      </c>
      <c r="TYJ48" s="228">
        <v>0</v>
      </c>
      <c r="TYK48" s="228">
        <v>0</v>
      </c>
      <c r="TYL48" s="228">
        <v>0</v>
      </c>
      <c r="TYM48" s="228">
        <v>0</v>
      </c>
      <c r="TYN48" s="228">
        <v>0</v>
      </c>
      <c r="TYO48" s="228">
        <v>0</v>
      </c>
      <c r="TYP48" s="228">
        <v>0</v>
      </c>
      <c r="TYQ48" s="228">
        <v>0</v>
      </c>
      <c r="TYR48" s="228">
        <v>0</v>
      </c>
      <c r="TYS48" s="228">
        <v>1</v>
      </c>
      <c r="TYT48" s="228">
        <v>0</v>
      </c>
      <c r="TYU48" s="228">
        <v>0</v>
      </c>
      <c r="TYV48" s="228">
        <v>0</v>
      </c>
      <c r="TYW48" s="228">
        <v>0</v>
      </c>
      <c r="TYX48" s="228">
        <v>0</v>
      </c>
      <c r="TYY48" s="228">
        <v>0</v>
      </c>
      <c r="TYZ48" s="228">
        <v>0</v>
      </c>
      <c r="TZA48" s="228">
        <v>0</v>
      </c>
      <c r="TZB48" s="228">
        <v>0</v>
      </c>
      <c r="TZC48" s="228">
        <v>0</v>
      </c>
      <c r="TZD48" s="228">
        <v>0</v>
      </c>
      <c r="TZE48" s="228">
        <v>0</v>
      </c>
      <c r="TZF48" s="228">
        <v>0</v>
      </c>
      <c r="TZG48" s="228">
        <v>0</v>
      </c>
      <c r="TZH48" s="228">
        <v>0</v>
      </c>
      <c r="TZI48" s="228">
        <v>1</v>
      </c>
      <c r="TZJ48" s="228">
        <v>0</v>
      </c>
      <c r="TZK48" s="228">
        <v>0</v>
      </c>
      <c r="TZL48" s="228">
        <v>0</v>
      </c>
      <c r="TZM48" s="228">
        <v>0</v>
      </c>
      <c r="TZN48" s="228">
        <v>0</v>
      </c>
      <c r="TZO48" s="228">
        <v>0</v>
      </c>
      <c r="TZP48" s="228">
        <v>0</v>
      </c>
      <c r="TZQ48" s="228">
        <v>0</v>
      </c>
      <c r="TZR48" s="228">
        <v>0</v>
      </c>
      <c r="TZS48" s="228">
        <v>0</v>
      </c>
      <c r="TZT48" s="228">
        <v>0</v>
      </c>
      <c r="TZU48" s="228">
        <v>0</v>
      </c>
      <c r="TZV48" s="228">
        <v>0</v>
      </c>
      <c r="TZW48" s="228">
        <v>0</v>
      </c>
      <c r="TZX48" s="228">
        <v>0</v>
      </c>
      <c r="TZY48" s="228">
        <v>1</v>
      </c>
      <c r="TZZ48" s="228">
        <v>0</v>
      </c>
      <c r="UAA48" s="228">
        <v>0</v>
      </c>
      <c r="UAB48" s="228">
        <v>0</v>
      </c>
      <c r="UAC48" s="228">
        <v>0</v>
      </c>
      <c r="UAD48" s="228">
        <v>0</v>
      </c>
      <c r="UAE48" s="228">
        <v>0</v>
      </c>
      <c r="UAF48" s="228">
        <v>0</v>
      </c>
      <c r="UAG48" s="228">
        <v>0</v>
      </c>
      <c r="UAH48" s="228">
        <v>0</v>
      </c>
      <c r="UAI48" s="228">
        <v>0</v>
      </c>
      <c r="UAJ48" s="228">
        <v>0</v>
      </c>
      <c r="UAK48" s="228">
        <v>0</v>
      </c>
      <c r="UAL48" s="228">
        <v>0</v>
      </c>
      <c r="UAM48" s="228">
        <v>0</v>
      </c>
      <c r="UAN48" s="228">
        <v>0</v>
      </c>
      <c r="UAO48" s="228">
        <v>1</v>
      </c>
      <c r="UAP48" s="228">
        <v>0</v>
      </c>
      <c r="UAQ48" s="228">
        <v>0</v>
      </c>
      <c r="UAR48" s="228">
        <v>0</v>
      </c>
      <c r="UAS48" s="228">
        <v>0</v>
      </c>
      <c r="UAT48" s="228">
        <v>0</v>
      </c>
      <c r="UAU48" s="228">
        <v>0</v>
      </c>
      <c r="UAV48" s="228">
        <v>0</v>
      </c>
      <c r="UAW48" s="228">
        <v>0</v>
      </c>
      <c r="UAX48" s="228">
        <v>0</v>
      </c>
      <c r="UAY48" s="228">
        <v>0</v>
      </c>
      <c r="UAZ48" s="228">
        <v>0</v>
      </c>
      <c r="UBA48" s="228">
        <v>0</v>
      </c>
      <c r="UBB48" s="228">
        <v>0</v>
      </c>
      <c r="UBC48" s="228">
        <v>0</v>
      </c>
      <c r="UBD48" s="228">
        <v>0</v>
      </c>
      <c r="UBE48" s="228">
        <v>1</v>
      </c>
      <c r="UBF48" s="228">
        <v>0</v>
      </c>
      <c r="UBG48" s="228">
        <v>0</v>
      </c>
      <c r="UBH48" s="228">
        <v>0</v>
      </c>
      <c r="UBI48" s="228">
        <v>0</v>
      </c>
      <c r="UBJ48" s="228">
        <v>0</v>
      </c>
      <c r="UBK48" s="228">
        <v>0</v>
      </c>
      <c r="UBL48" s="228">
        <v>0</v>
      </c>
      <c r="UBM48" s="228">
        <v>0</v>
      </c>
      <c r="UBN48" s="228">
        <v>0</v>
      </c>
      <c r="UBO48" s="228">
        <v>0</v>
      </c>
      <c r="UBP48" s="228">
        <v>0</v>
      </c>
      <c r="UBQ48" s="228">
        <v>0</v>
      </c>
      <c r="UBR48" s="228">
        <v>0</v>
      </c>
      <c r="UBS48" s="228">
        <v>0</v>
      </c>
      <c r="UBT48" s="228">
        <v>0</v>
      </c>
      <c r="UBU48" s="228">
        <v>1</v>
      </c>
      <c r="UBV48" s="228">
        <v>0</v>
      </c>
      <c r="UBW48" s="228">
        <v>0</v>
      </c>
      <c r="UBX48" s="228">
        <v>0</v>
      </c>
      <c r="UBY48" s="228">
        <v>0</v>
      </c>
      <c r="UBZ48" s="228">
        <v>0</v>
      </c>
      <c r="UCA48" s="228">
        <v>0</v>
      </c>
      <c r="UCB48" s="228">
        <v>0</v>
      </c>
      <c r="UCC48" s="228">
        <v>0</v>
      </c>
      <c r="UCD48" s="228">
        <v>0</v>
      </c>
      <c r="UCE48" s="228">
        <v>0</v>
      </c>
      <c r="UCF48" s="228">
        <v>0</v>
      </c>
      <c r="UCG48" s="228">
        <v>0</v>
      </c>
      <c r="UCH48" s="228">
        <v>0</v>
      </c>
      <c r="UCI48" s="228">
        <v>0</v>
      </c>
      <c r="UCJ48" s="228">
        <v>0</v>
      </c>
      <c r="UCK48" s="228">
        <v>1</v>
      </c>
      <c r="UCL48" s="228">
        <v>0</v>
      </c>
      <c r="UCM48" s="228">
        <v>0</v>
      </c>
      <c r="UCN48" s="228">
        <v>0</v>
      </c>
      <c r="UCO48" s="228">
        <v>0</v>
      </c>
      <c r="UCP48" s="228">
        <v>0</v>
      </c>
      <c r="UCQ48" s="228">
        <v>0</v>
      </c>
      <c r="UCR48" s="228">
        <v>0</v>
      </c>
      <c r="UCS48" s="228">
        <v>0</v>
      </c>
      <c r="UCT48" s="228">
        <v>0</v>
      </c>
      <c r="UCU48" s="228">
        <v>0</v>
      </c>
      <c r="UCV48" s="228">
        <v>0</v>
      </c>
      <c r="UCW48" s="228">
        <v>0</v>
      </c>
      <c r="UCX48" s="228">
        <v>0</v>
      </c>
      <c r="UCY48" s="228">
        <v>0</v>
      </c>
      <c r="UCZ48" s="228">
        <v>0</v>
      </c>
      <c r="UDA48" s="228">
        <v>1</v>
      </c>
      <c r="UDB48" s="228">
        <v>0</v>
      </c>
      <c r="UDC48" s="228">
        <v>0</v>
      </c>
      <c r="UDD48" s="228">
        <v>0</v>
      </c>
      <c r="UDE48" s="228">
        <v>0</v>
      </c>
      <c r="UDF48" s="228">
        <v>0</v>
      </c>
      <c r="UDG48" s="228">
        <v>0</v>
      </c>
      <c r="UDH48" s="228">
        <v>0</v>
      </c>
      <c r="UDI48" s="228">
        <v>0</v>
      </c>
      <c r="UDJ48" s="228">
        <v>0</v>
      </c>
      <c r="UDK48" s="228">
        <v>0</v>
      </c>
      <c r="UDL48" s="228">
        <v>0</v>
      </c>
      <c r="UDM48" s="228">
        <v>0</v>
      </c>
      <c r="UDN48" s="228">
        <v>0</v>
      </c>
      <c r="UDO48" s="228">
        <v>0</v>
      </c>
      <c r="UDP48" s="228">
        <v>0</v>
      </c>
      <c r="UDQ48" s="228">
        <v>1</v>
      </c>
      <c r="UDR48" s="228">
        <v>0</v>
      </c>
      <c r="UDS48" s="228">
        <v>0</v>
      </c>
      <c r="UDT48" s="228">
        <v>0</v>
      </c>
      <c r="UDU48" s="228">
        <v>0</v>
      </c>
      <c r="UDV48" s="228">
        <v>0</v>
      </c>
      <c r="UDW48" s="228">
        <v>0</v>
      </c>
      <c r="UDX48" s="228">
        <v>0</v>
      </c>
      <c r="UDY48" s="228">
        <v>0</v>
      </c>
      <c r="UDZ48" s="228">
        <v>0</v>
      </c>
      <c r="UEA48" s="228">
        <v>0</v>
      </c>
      <c r="UEB48" s="228">
        <v>0</v>
      </c>
      <c r="UEC48" s="228">
        <v>0</v>
      </c>
      <c r="UED48" s="228">
        <v>0</v>
      </c>
      <c r="UEE48" s="228">
        <v>0</v>
      </c>
      <c r="UEF48" s="228">
        <v>0</v>
      </c>
      <c r="UEG48" s="228">
        <v>1</v>
      </c>
      <c r="UEH48" s="228">
        <v>0</v>
      </c>
      <c r="UEI48" s="228">
        <v>0</v>
      </c>
      <c r="UEJ48" s="228">
        <v>0</v>
      </c>
      <c r="UEK48" s="228">
        <v>0</v>
      </c>
      <c r="UEL48" s="228">
        <v>0</v>
      </c>
      <c r="UEM48" s="228">
        <v>0</v>
      </c>
      <c r="UEN48" s="228">
        <v>0</v>
      </c>
      <c r="UEO48" s="228">
        <v>0</v>
      </c>
      <c r="UEP48" s="228">
        <v>0</v>
      </c>
      <c r="UEQ48" s="228">
        <v>0</v>
      </c>
      <c r="UER48" s="228">
        <v>0</v>
      </c>
      <c r="UES48" s="228">
        <v>0</v>
      </c>
      <c r="UET48" s="228">
        <v>0</v>
      </c>
      <c r="UEU48" s="228">
        <v>0</v>
      </c>
      <c r="UEV48" s="228">
        <v>0</v>
      </c>
      <c r="UEW48" s="228">
        <v>1</v>
      </c>
      <c r="UEX48" s="228">
        <v>0</v>
      </c>
      <c r="UEY48" s="228">
        <v>0</v>
      </c>
      <c r="UEZ48" s="228">
        <v>0</v>
      </c>
      <c r="UFA48" s="228">
        <v>0</v>
      </c>
      <c r="UFB48" s="228">
        <v>0</v>
      </c>
      <c r="UFC48" s="228">
        <v>0</v>
      </c>
      <c r="UFD48" s="228">
        <v>0</v>
      </c>
      <c r="UFE48" s="228">
        <v>0</v>
      </c>
      <c r="UFF48" s="228">
        <v>0</v>
      </c>
      <c r="UFG48" s="228">
        <v>0</v>
      </c>
      <c r="UFH48" s="228">
        <v>0</v>
      </c>
      <c r="UFI48" s="228">
        <v>0</v>
      </c>
      <c r="UFJ48" s="228">
        <v>0</v>
      </c>
      <c r="UFK48" s="228">
        <v>0</v>
      </c>
      <c r="UFL48" s="228">
        <v>0</v>
      </c>
      <c r="UFM48" s="228">
        <v>1</v>
      </c>
      <c r="UFN48" s="228">
        <v>0</v>
      </c>
      <c r="UFO48" s="228">
        <v>0</v>
      </c>
      <c r="UFP48" s="228">
        <v>0</v>
      </c>
      <c r="UFQ48" s="228">
        <v>0</v>
      </c>
      <c r="UFR48" s="228">
        <v>0</v>
      </c>
      <c r="UFS48" s="228">
        <v>0</v>
      </c>
      <c r="UFT48" s="228">
        <v>0</v>
      </c>
      <c r="UFU48" s="228">
        <v>0</v>
      </c>
      <c r="UFV48" s="228">
        <v>0</v>
      </c>
      <c r="UFW48" s="228">
        <v>0</v>
      </c>
      <c r="UFX48" s="228">
        <v>0</v>
      </c>
      <c r="UFY48" s="228">
        <v>0</v>
      </c>
      <c r="UFZ48" s="228">
        <v>0</v>
      </c>
      <c r="UGA48" s="228">
        <v>0</v>
      </c>
      <c r="UGB48" s="228">
        <v>0</v>
      </c>
      <c r="UGC48" s="228">
        <v>1</v>
      </c>
      <c r="UGD48" s="228">
        <v>0</v>
      </c>
      <c r="UGE48" s="228">
        <v>0</v>
      </c>
      <c r="UGF48" s="228">
        <v>0</v>
      </c>
      <c r="UGG48" s="228">
        <v>0</v>
      </c>
      <c r="UGH48" s="228">
        <v>0</v>
      </c>
      <c r="UGI48" s="228">
        <v>0</v>
      </c>
      <c r="UGJ48" s="228">
        <v>0</v>
      </c>
      <c r="UGK48" s="228">
        <v>0</v>
      </c>
      <c r="UGL48" s="228">
        <v>0</v>
      </c>
      <c r="UGM48" s="228">
        <v>0</v>
      </c>
      <c r="UGN48" s="228">
        <v>0</v>
      </c>
      <c r="UGO48" s="228">
        <v>0</v>
      </c>
      <c r="UGP48" s="228">
        <v>0</v>
      </c>
      <c r="UGQ48" s="228">
        <v>0</v>
      </c>
      <c r="UGR48" s="228">
        <v>0</v>
      </c>
      <c r="UGS48" s="228">
        <v>1</v>
      </c>
      <c r="UGT48" s="228">
        <v>0</v>
      </c>
      <c r="UGU48" s="228">
        <v>0</v>
      </c>
      <c r="UGV48" s="228">
        <v>0</v>
      </c>
      <c r="UGW48" s="228">
        <v>0</v>
      </c>
      <c r="UGX48" s="228">
        <v>0</v>
      </c>
      <c r="UGY48" s="228">
        <v>0</v>
      </c>
      <c r="UGZ48" s="228">
        <v>0</v>
      </c>
      <c r="UHA48" s="228">
        <v>0</v>
      </c>
      <c r="UHB48" s="228">
        <v>0</v>
      </c>
      <c r="UHC48" s="228">
        <v>0</v>
      </c>
      <c r="UHD48" s="228">
        <v>0</v>
      </c>
      <c r="UHE48" s="228">
        <v>0</v>
      </c>
      <c r="UHF48" s="228">
        <v>0</v>
      </c>
      <c r="UHG48" s="228">
        <v>0</v>
      </c>
      <c r="UHH48" s="228">
        <v>0</v>
      </c>
      <c r="UHI48" s="228">
        <v>1</v>
      </c>
      <c r="UHJ48" s="228">
        <v>0</v>
      </c>
      <c r="UHK48" s="228">
        <v>0</v>
      </c>
      <c r="UHL48" s="228">
        <v>0</v>
      </c>
      <c r="UHM48" s="228">
        <v>0</v>
      </c>
      <c r="UHN48" s="228">
        <v>0</v>
      </c>
      <c r="UHO48" s="228">
        <v>0</v>
      </c>
      <c r="UHP48" s="228">
        <v>0</v>
      </c>
      <c r="UHQ48" s="228">
        <v>0</v>
      </c>
      <c r="UHR48" s="228">
        <v>0</v>
      </c>
      <c r="UHS48" s="228">
        <v>0</v>
      </c>
      <c r="UHT48" s="228">
        <v>0</v>
      </c>
      <c r="UHU48" s="228">
        <v>0</v>
      </c>
      <c r="UHV48" s="228">
        <v>0</v>
      </c>
      <c r="UHW48" s="228">
        <v>0</v>
      </c>
      <c r="UHX48" s="228">
        <v>0</v>
      </c>
      <c r="UHY48" s="228">
        <v>1</v>
      </c>
      <c r="UHZ48" s="228">
        <v>0</v>
      </c>
      <c r="UIA48" s="228">
        <v>0</v>
      </c>
      <c r="UIB48" s="228">
        <v>0</v>
      </c>
      <c r="UIC48" s="228">
        <v>0</v>
      </c>
      <c r="UID48" s="228">
        <v>0</v>
      </c>
      <c r="UIE48" s="228">
        <v>0</v>
      </c>
      <c r="UIF48" s="228">
        <v>0</v>
      </c>
      <c r="UIG48" s="228">
        <v>0</v>
      </c>
      <c r="UIH48" s="228">
        <v>0</v>
      </c>
      <c r="UII48" s="228">
        <v>0</v>
      </c>
      <c r="UIJ48" s="228">
        <v>0</v>
      </c>
      <c r="UIK48" s="228">
        <v>0</v>
      </c>
      <c r="UIL48" s="228">
        <v>0</v>
      </c>
      <c r="UIM48" s="228">
        <v>0</v>
      </c>
      <c r="UIN48" s="228">
        <v>0</v>
      </c>
      <c r="UIO48" s="228">
        <v>1</v>
      </c>
      <c r="UIP48" s="228">
        <v>0</v>
      </c>
      <c r="UIQ48" s="228">
        <v>0</v>
      </c>
      <c r="UIR48" s="228">
        <v>0</v>
      </c>
      <c r="UIS48" s="228">
        <v>0</v>
      </c>
      <c r="UIT48" s="228">
        <v>0</v>
      </c>
      <c r="UIU48" s="228">
        <v>0</v>
      </c>
      <c r="UIV48" s="228">
        <v>0</v>
      </c>
      <c r="UIW48" s="228">
        <v>0</v>
      </c>
      <c r="UIX48" s="228">
        <v>0</v>
      </c>
      <c r="UIY48" s="228">
        <v>0</v>
      </c>
      <c r="UIZ48" s="228">
        <v>0</v>
      </c>
      <c r="UJA48" s="228">
        <v>0</v>
      </c>
      <c r="UJB48" s="228">
        <v>0</v>
      </c>
      <c r="UJC48" s="228">
        <v>0</v>
      </c>
      <c r="UJD48" s="228">
        <v>0</v>
      </c>
      <c r="UJE48" s="228">
        <v>1</v>
      </c>
      <c r="UJF48" s="228">
        <v>0</v>
      </c>
      <c r="UJG48" s="228">
        <v>0</v>
      </c>
      <c r="UJH48" s="228">
        <v>0</v>
      </c>
      <c r="UJI48" s="228">
        <v>0</v>
      </c>
      <c r="UJJ48" s="228">
        <v>0</v>
      </c>
      <c r="UJK48" s="228">
        <v>0</v>
      </c>
      <c r="UJL48" s="228">
        <v>0</v>
      </c>
      <c r="UJM48" s="228">
        <v>0</v>
      </c>
      <c r="UJN48" s="228">
        <v>0</v>
      </c>
      <c r="UJO48" s="228">
        <v>0</v>
      </c>
      <c r="UJP48" s="228">
        <v>0</v>
      </c>
      <c r="UJQ48" s="228">
        <v>0</v>
      </c>
      <c r="UJR48" s="228">
        <v>0</v>
      </c>
      <c r="UJS48" s="228">
        <v>0</v>
      </c>
      <c r="UJT48" s="228">
        <v>0</v>
      </c>
      <c r="UJU48" s="228">
        <v>1</v>
      </c>
      <c r="UJV48" s="228">
        <v>0</v>
      </c>
      <c r="UJW48" s="228">
        <v>0</v>
      </c>
      <c r="UJX48" s="228">
        <v>0</v>
      </c>
      <c r="UJY48" s="228">
        <v>0</v>
      </c>
      <c r="UJZ48" s="228">
        <v>0</v>
      </c>
      <c r="UKA48" s="228">
        <v>0</v>
      </c>
      <c r="UKB48" s="228">
        <v>0</v>
      </c>
      <c r="UKC48" s="228">
        <v>0</v>
      </c>
      <c r="UKD48" s="228">
        <v>0</v>
      </c>
      <c r="UKE48" s="228">
        <v>0</v>
      </c>
      <c r="UKF48" s="228">
        <v>0</v>
      </c>
      <c r="UKG48" s="228">
        <v>0</v>
      </c>
      <c r="UKH48" s="228">
        <v>0</v>
      </c>
      <c r="UKI48" s="228">
        <v>0</v>
      </c>
      <c r="UKJ48" s="228">
        <v>0</v>
      </c>
      <c r="UKK48" s="228">
        <v>1</v>
      </c>
      <c r="UKL48" s="228">
        <v>0</v>
      </c>
      <c r="UKM48" s="228">
        <v>0</v>
      </c>
      <c r="UKN48" s="228">
        <v>0</v>
      </c>
      <c r="UKO48" s="228">
        <v>0</v>
      </c>
      <c r="UKP48" s="228">
        <v>0</v>
      </c>
      <c r="UKQ48" s="228">
        <v>0</v>
      </c>
      <c r="UKR48" s="228">
        <v>0</v>
      </c>
      <c r="UKS48" s="228">
        <v>0</v>
      </c>
      <c r="UKT48" s="228">
        <v>0</v>
      </c>
      <c r="UKU48" s="228">
        <v>0</v>
      </c>
      <c r="UKV48" s="228">
        <v>0</v>
      </c>
      <c r="UKW48" s="228">
        <v>0</v>
      </c>
      <c r="UKX48" s="228">
        <v>0</v>
      </c>
      <c r="UKY48" s="228">
        <v>0</v>
      </c>
      <c r="UKZ48" s="228">
        <v>0</v>
      </c>
      <c r="ULA48" s="228">
        <v>1</v>
      </c>
      <c r="ULB48" s="228">
        <v>0</v>
      </c>
      <c r="ULC48" s="228">
        <v>0</v>
      </c>
      <c r="ULD48" s="228">
        <v>0</v>
      </c>
      <c r="ULE48" s="228">
        <v>0</v>
      </c>
      <c r="ULF48" s="228">
        <v>0</v>
      </c>
      <c r="ULG48" s="228">
        <v>0</v>
      </c>
      <c r="ULH48" s="228">
        <v>0</v>
      </c>
      <c r="ULI48" s="228">
        <v>0</v>
      </c>
      <c r="ULJ48" s="228">
        <v>0</v>
      </c>
      <c r="ULK48" s="228">
        <v>0</v>
      </c>
      <c r="ULL48" s="228">
        <v>0</v>
      </c>
      <c r="ULM48" s="228">
        <v>0</v>
      </c>
      <c r="ULN48" s="228">
        <v>0</v>
      </c>
      <c r="ULO48" s="228">
        <v>0</v>
      </c>
      <c r="ULP48" s="228">
        <v>0</v>
      </c>
      <c r="ULQ48" s="228">
        <v>1</v>
      </c>
      <c r="ULR48" s="228">
        <v>0</v>
      </c>
      <c r="ULS48" s="228">
        <v>0</v>
      </c>
      <c r="ULT48" s="228">
        <v>0</v>
      </c>
      <c r="ULU48" s="228">
        <v>0</v>
      </c>
      <c r="ULV48" s="228">
        <v>0</v>
      </c>
      <c r="ULW48" s="228">
        <v>0</v>
      </c>
      <c r="ULX48" s="228">
        <v>0</v>
      </c>
      <c r="ULY48" s="228">
        <v>0</v>
      </c>
      <c r="ULZ48" s="228">
        <v>0</v>
      </c>
      <c r="UMA48" s="228">
        <v>0</v>
      </c>
      <c r="UMB48" s="228">
        <v>0</v>
      </c>
      <c r="UMC48" s="228">
        <v>0</v>
      </c>
      <c r="UMD48" s="228">
        <v>0</v>
      </c>
      <c r="UME48" s="228">
        <v>0</v>
      </c>
      <c r="UMF48" s="228">
        <v>0</v>
      </c>
      <c r="UMG48" s="228">
        <v>1</v>
      </c>
      <c r="UMH48" s="228">
        <v>0</v>
      </c>
      <c r="UMI48" s="228">
        <v>0</v>
      </c>
      <c r="UMJ48" s="228">
        <v>0</v>
      </c>
      <c r="UMK48" s="228">
        <v>0</v>
      </c>
      <c r="UML48" s="228">
        <v>0</v>
      </c>
      <c r="UMM48" s="228">
        <v>0</v>
      </c>
      <c r="UMN48" s="228">
        <v>0</v>
      </c>
      <c r="UMO48" s="228">
        <v>0</v>
      </c>
      <c r="UMP48" s="228">
        <v>0</v>
      </c>
      <c r="UMQ48" s="228">
        <v>0</v>
      </c>
      <c r="UMR48" s="228">
        <v>0</v>
      </c>
      <c r="UMS48" s="228">
        <v>0</v>
      </c>
      <c r="UMT48" s="228">
        <v>0</v>
      </c>
      <c r="UMU48" s="228">
        <v>0</v>
      </c>
      <c r="UMV48" s="228">
        <v>0</v>
      </c>
      <c r="UMW48" s="228">
        <v>1</v>
      </c>
      <c r="UMX48" s="228">
        <v>0</v>
      </c>
      <c r="UMY48" s="228">
        <v>0</v>
      </c>
      <c r="UMZ48" s="228">
        <v>0</v>
      </c>
      <c r="UNA48" s="228">
        <v>0</v>
      </c>
      <c r="UNB48" s="228">
        <v>0</v>
      </c>
      <c r="UNC48" s="228">
        <v>0</v>
      </c>
      <c r="UND48" s="228">
        <v>0</v>
      </c>
      <c r="UNE48" s="228">
        <v>0</v>
      </c>
      <c r="UNF48" s="228">
        <v>0</v>
      </c>
      <c r="UNG48" s="228">
        <v>0</v>
      </c>
      <c r="UNH48" s="228">
        <v>0</v>
      </c>
      <c r="UNI48" s="228">
        <v>0</v>
      </c>
      <c r="UNJ48" s="228">
        <v>0</v>
      </c>
      <c r="UNK48" s="228">
        <v>0</v>
      </c>
      <c r="UNL48" s="228">
        <v>0</v>
      </c>
      <c r="UNM48" s="228">
        <v>1</v>
      </c>
      <c r="UNN48" s="228">
        <v>0</v>
      </c>
      <c r="UNO48" s="228">
        <v>0</v>
      </c>
      <c r="UNP48" s="228">
        <v>0</v>
      </c>
      <c r="UNQ48" s="228">
        <v>0</v>
      </c>
      <c r="UNR48" s="228">
        <v>0</v>
      </c>
      <c r="UNS48" s="228">
        <v>0</v>
      </c>
      <c r="UNT48" s="228">
        <v>0</v>
      </c>
      <c r="UNU48" s="228">
        <v>0</v>
      </c>
      <c r="UNV48" s="228">
        <v>0</v>
      </c>
      <c r="UNW48" s="228">
        <v>0</v>
      </c>
      <c r="UNX48" s="228">
        <v>0</v>
      </c>
      <c r="UNY48" s="228">
        <v>0</v>
      </c>
      <c r="UNZ48" s="228">
        <v>0</v>
      </c>
      <c r="UOA48" s="228">
        <v>0</v>
      </c>
      <c r="UOB48" s="228">
        <v>0</v>
      </c>
      <c r="UOC48" s="228">
        <v>1</v>
      </c>
      <c r="UOD48" s="228">
        <v>0</v>
      </c>
      <c r="UOE48" s="228">
        <v>0</v>
      </c>
      <c r="UOF48" s="228">
        <v>0</v>
      </c>
      <c r="UOG48" s="228">
        <v>0</v>
      </c>
      <c r="UOH48" s="228">
        <v>0</v>
      </c>
      <c r="UOI48" s="228">
        <v>0</v>
      </c>
      <c r="UOJ48" s="228">
        <v>0</v>
      </c>
      <c r="UOK48" s="228">
        <v>0</v>
      </c>
      <c r="UOL48" s="228">
        <v>0</v>
      </c>
      <c r="UOM48" s="228">
        <v>0</v>
      </c>
      <c r="UON48" s="228">
        <v>0</v>
      </c>
      <c r="UOO48" s="228">
        <v>0</v>
      </c>
      <c r="UOP48" s="228">
        <v>0</v>
      </c>
      <c r="UOQ48" s="228">
        <v>0</v>
      </c>
      <c r="UOR48" s="228">
        <v>0</v>
      </c>
      <c r="UOS48" s="228">
        <v>1</v>
      </c>
      <c r="UOT48" s="228">
        <v>0</v>
      </c>
      <c r="UOU48" s="228">
        <v>0</v>
      </c>
      <c r="UOV48" s="228">
        <v>0</v>
      </c>
      <c r="UOW48" s="228">
        <v>0</v>
      </c>
      <c r="UOX48" s="228">
        <v>0</v>
      </c>
      <c r="UOY48" s="228">
        <v>0</v>
      </c>
      <c r="UOZ48" s="228">
        <v>0</v>
      </c>
      <c r="UPA48" s="228">
        <v>0</v>
      </c>
      <c r="UPB48" s="228">
        <v>0</v>
      </c>
      <c r="UPC48" s="228">
        <v>0</v>
      </c>
      <c r="UPD48" s="228">
        <v>0</v>
      </c>
      <c r="UPE48" s="228">
        <v>0</v>
      </c>
      <c r="UPF48" s="228">
        <v>0</v>
      </c>
      <c r="UPG48" s="228">
        <v>0</v>
      </c>
      <c r="UPH48" s="228">
        <v>0</v>
      </c>
      <c r="UPI48" s="228">
        <v>1</v>
      </c>
      <c r="UPJ48" s="228">
        <v>0</v>
      </c>
      <c r="UPK48" s="228">
        <v>0</v>
      </c>
      <c r="UPL48" s="228">
        <v>0</v>
      </c>
      <c r="UPM48" s="228">
        <v>0</v>
      </c>
      <c r="UPN48" s="228">
        <v>0</v>
      </c>
      <c r="UPO48" s="228">
        <v>0</v>
      </c>
      <c r="UPP48" s="228">
        <v>0</v>
      </c>
      <c r="UPQ48" s="228">
        <v>0</v>
      </c>
      <c r="UPR48" s="228">
        <v>0</v>
      </c>
      <c r="UPS48" s="228">
        <v>0</v>
      </c>
      <c r="UPT48" s="228">
        <v>0</v>
      </c>
      <c r="UPU48" s="228">
        <v>0</v>
      </c>
      <c r="UPV48" s="228">
        <v>0</v>
      </c>
      <c r="UPW48" s="228">
        <v>0</v>
      </c>
      <c r="UPX48" s="228">
        <v>0</v>
      </c>
      <c r="UPY48" s="228">
        <v>1</v>
      </c>
      <c r="UPZ48" s="228">
        <v>0</v>
      </c>
      <c r="UQA48" s="228">
        <v>0</v>
      </c>
      <c r="UQB48" s="228">
        <v>0</v>
      </c>
      <c r="UQC48" s="228">
        <v>0</v>
      </c>
      <c r="UQD48" s="228">
        <v>0</v>
      </c>
      <c r="UQE48" s="228">
        <v>0</v>
      </c>
      <c r="UQF48" s="228">
        <v>0</v>
      </c>
      <c r="UQG48" s="228">
        <v>0</v>
      </c>
      <c r="UQH48" s="228">
        <v>0</v>
      </c>
      <c r="UQI48" s="228">
        <v>0</v>
      </c>
      <c r="UQJ48" s="228">
        <v>0</v>
      </c>
      <c r="UQK48" s="228">
        <v>0</v>
      </c>
      <c r="UQL48" s="228">
        <v>0</v>
      </c>
      <c r="UQM48" s="228">
        <v>0</v>
      </c>
      <c r="UQN48" s="228">
        <v>0</v>
      </c>
      <c r="UQO48" s="228">
        <v>1</v>
      </c>
      <c r="UQP48" s="228">
        <v>0</v>
      </c>
      <c r="UQQ48" s="228">
        <v>0</v>
      </c>
      <c r="UQR48" s="228">
        <v>0</v>
      </c>
      <c r="UQS48" s="228">
        <v>0</v>
      </c>
      <c r="UQT48" s="228">
        <v>0</v>
      </c>
      <c r="UQU48" s="228">
        <v>0</v>
      </c>
      <c r="UQV48" s="228">
        <v>0</v>
      </c>
      <c r="UQW48" s="228">
        <v>0</v>
      </c>
      <c r="UQX48" s="228">
        <v>0</v>
      </c>
      <c r="UQY48" s="228">
        <v>0</v>
      </c>
      <c r="UQZ48" s="228">
        <v>0</v>
      </c>
      <c r="URA48" s="228">
        <v>0</v>
      </c>
      <c r="URB48" s="228">
        <v>0</v>
      </c>
      <c r="URC48" s="228">
        <v>0</v>
      </c>
      <c r="URD48" s="228">
        <v>0</v>
      </c>
      <c r="URE48" s="228">
        <v>1</v>
      </c>
      <c r="URF48" s="228">
        <v>0</v>
      </c>
      <c r="URG48" s="228">
        <v>0</v>
      </c>
      <c r="URH48" s="228">
        <v>0</v>
      </c>
      <c r="URI48" s="228">
        <v>0</v>
      </c>
      <c r="URJ48" s="228">
        <v>0</v>
      </c>
      <c r="URK48" s="228">
        <v>0</v>
      </c>
      <c r="URL48" s="228">
        <v>0</v>
      </c>
      <c r="URM48" s="228">
        <v>0</v>
      </c>
      <c r="URN48" s="228">
        <v>0</v>
      </c>
      <c r="URO48" s="228">
        <v>0</v>
      </c>
      <c r="URP48" s="228">
        <v>0</v>
      </c>
      <c r="URQ48" s="228">
        <v>0</v>
      </c>
      <c r="URR48" s="228">
        <v>0</v>
      </c>
      <c r="URS48" s="228">
        <v>0</v>
      </c>
      <c r="URT48" s="228">
        <v>0</v>
      </c>
      <c r="URU48" s="228">
        <v>1</v>
      </c>
      <c r="URV48" s="228">
        <v>0</v>
      </c>
      <c r="URW48" s="228">
        <v>0</v>
      </c>
      <c r="URX48" s="228">
        <v>0</v>
      </c>
      <c r="URY48" s="228">
        <v>0</v>
      </c>
      <c r="URZ48" s="228">
        <v>0</v>
      </c>
      <c r="USA48" s="228">
        <v>0</v>
      </c>
      <c r="USB48" s="228">
        <v>0</v>
      </c>
      <c r="USC48" s="228">
        <v>0</v>
      </c>
      <c r="USD48" s="228">
        <v>0</v>
      </c>
      <c r="USE48" s="228">
        <v>0</v>
      </c>
      <c r="USF48" s="228">
        <v>0</v>
      </c>
      <c r="USG48" s="228">
        <v>0</v>
      </c>
      <c r="USH48" s="228">
        <v>0</v>
      </c>
      <c r="USI48" s="228">
        <v>0</v>
      </c>
      <c r="USJ48" s="228">
        <v>0</v>
      </c>
      <c r="USK48" s="228">
        <v>1</v>
      </c>
      <c r="USL48" s="228">
        <v>0</v>
      </c>
      <c r="USM48" s="228">
        <v>0</v>
      </c>
      <c r="USN48" s="228">
        <v>0</v>
      </c>
      <c r="USO48" s="228">
        <v>0</v>
      </c>
      <c r="USP48" s="228">
        <v>0</v>
      </c>
      <c r="USQ48" s="228">
        <v>0</v>
      </c>
      <c r="USR48" s="228">
        <v>0</v>
      </c>
      <c r="USS48" s="228">
        <v>0</v>
      </c>
      <c r="UST48" s="228">
        <v>0</v>
      </c>
      <c r="USU48" s="228">
        <v>0</v>
      </c>
      <c r="USV48" s="228">
        <v>0</v>
      </c>
      <c r="USW48" s="228">
        <v>0</v>
      </c>
      <c r="USX48" s="228">
        <v>0</v>
      </c>
      <c r="USY48" s="228">
        <v>0</v>
      </c>
      <c r="USZ48" s="228">
        <v>0</v>
      </c>
      <c r="UTA48" s="228">
        <v>1</v>
      </c>
      <c r="UTB48" s="228">
        <v>0</v>
      </c>
      <c r="UTC48" s="228">
        <v>0</v>
      </c>
      <c r="UTD48" s="228">
        <v>0</v>
      </c>
      <c r="UTE48" s="228">
        <v>0</v>
      </c>
      <c r="UTF48" s="228">
        <v>0</v>
      </c>
      <c r="UTG48" s="228">
        <v>0</v>
      </c>
      <c r="UTH48" s="228">
        <v>0</v>
      </c>
      <c r="UTI48" s="228">
        <v>0</v>
      </c>
      <c r="UTJ48" s="228">
        <v>0</v>
      </c>
      <c r="UTK48" s="228">
        <v>0</v>
      </c>
      <c r="UTL48" s="228">
        <v>0</v>
      </c>
      <c r="UTM48" s="228">
        <v>0</v>
      </c>
      <c r="UTN48" s="228">
        <v>0</v>
      </c>
      <c r="UTO48" s="228">
        <v>0</v>
      </c>
      <c r="UTP48" s="228">
        <v>0</v>
      </c>
      <c r="UTQ48" s="228">
        <v>1</v>
      </c>
      <c r="UTR48" s="228">
        <v>0</v>
      </c>
      <c r="UTS48" s="228">
        <v>0</v>
      </c>
      <c r="UTT48" s="228">
        <v>0</v>
      </c>
      <c r="UTU48" s="228">
        <v>0</v>
      </c>
      <c r="UTV48" s="228">
        <v>0</v>
      </c>
      <c r="UTW48" s="228">
        <v>0</v>
      </c>
      <c r="UTX48" s="228">
        <v>0</v>
      </c>
      <c r="UTY48" s="228">
        <v>0</v>
      </c>
      <c r="UTZ48" s="228">
        <v>0</v>
      </c>
      <c r="UUA48" s="228">
        <v>0</v>
      </c>
      <c r="UUB48" s="228">
        <v>0</v>
      </c>
      <c r="UUC48" s="228">
        <v>0</v>
      </c>
      <c r="UUD48" s="228">
        <v>0</v>
      </c>
      <c r="UUE48" s="228">
        <v>0</v>
      </c>
      <c r="UUF48" s="228">
        <v>0</v>
      </c>
      <c r="UUG48" s="228">
        <v>1</v>
      </c>
      <c r="UUH48" s="228">
        <v>0</v>
      </c>
      <c r="UUI48" s="228">
        <v>0</v>
      </c>
      <c r="UUJ48" s="228">
        <v>0</v>
      </c>
      <c r="UUK48" s="228">
        <v>0</v>
      </c>
      <c r="UUL48" s="228">
        <v>0</v>
      </c>
      <c r="UUM48" s="228">
        <v>0</v>
      </c>
      <c r="UUN48" s="228">
        <v>0</v>
      </c>
      <c r="UUO48" s="228">
        <v>0</v>
      </c>
      <c r="UUP48" s="228">
        <v>0</v>
      </c>
      <c r="UUQ48" s="228">
        <v>0</v>
      </c>
      <c r="UUR48" s="228">
        <v>0</v>
      </c>
      <c r="UUS48" s="228">
        <v>0</v>
      </c>
      <c r="UUT48" s="228">
        <v>0</v>
      </c>
      <c r="UUU48" s="228">
        <v>0</v>
      </c>
      <c r="UUV48" s="228">
        <v>0</v>
      </c>
      <c r="UUW48" s="228">
        <v>1</v>
      </c>
      <c r="UUX48" s="228">
        <v>0</v>
      </c>
      <c r="UUY48" s="228">
        <v>0</v>
      </c>
      <c r="UUZ48" s="228">
        <v>0</v>
      </c>
      <c r="UVA48" s="228">
        <v>0</v>
      </c>
      <c r="UVB48" s="228">
        <v>0</v>
      </c>
      <c r="UVC48" s="228">
        <v>0</v>
      </c>
      <c r="UVD48" s="228">
        <v>0</v>
      </c>
      <c r="UVE48" s="228">
        <v>0</v>
      </c>
      <c r="UVF48" s="228">
        <v>0</v>
      </c>
      <c r="UVG48" s="228">
        <v>0</v>
      </c>
      <c r="UVH48" s="228">
        <v>0</v>
      </c>
      <c r="UVI48" s="228">
        <v>0</v>
      </c>
      <c r="UVJ48" s="228">
        <v>0</v>
      </c>
      <c r="UVK48" s="228">
        <v>0</v>
      </c>
      <c r="UVL48" s="228">
        <v>0</v>
      </c>
      <c r="UVM48" s="228">
        <v>1</v>
      </c>
      <c r="UVN48" s="228">
        <v>0</v>
      </c>
      <c r="UVO48" s="228">
        <v>0</v>
      </c>
      <c r="UVP48" s="228">
        <v>0</v>
      </c>
      <c r="UVQ48" s="228">
        <v>0</v>
      </c>
      <c r="UVR48" s="228">
        <v>0</v>
      </c>
      <c r="UVS48" s="228">
        <v>0</v>
      </c>
      <c r="UVT48" s="228">
        <v>0</v>
      </c>
      <c r="UVU48" s="228">
        <v>0</v>
      </c>
      <c r="UVV48" s="228">
        <v>0</v>
      </c>
      <c r="UVW48" s="228">
        <v>0</v>
      </c>
      <c r="UVX48" s="228">
        <v>0</v>
      </c>
      <c r="UVY48" s="228">
        <v>0</v>
      </c>
      <c r="UVZ48" s="228">
        <v>0</v>
      </c>
      <c r="UWA48" s="228">
        <v>0</v>
      </c>
      <c r="UWB48" s="228">
        <v>0</v>
      </c>
      <c r="UWC48" s="228">
        <v>1</v>
      </c>
      <c r="UWD48" s="228">
        <v>0</v>
      </c>
      <c r="UWE48" s="228">
        <v>0</v>
      </c>
      <c r="UWF48" s="228">
        <v>0</v>
      </c>
      <c r="UWG48" s="228">
        <v>0</v>
      </c>
      <c r="UWH48" s="228">
        <v>0</v>
      </c>
      <c r="UWI48" s="228">
        <v>0</v>
      </c>
      <c r="UWJ48" s="228">
        <v>0</v>
      </c>
      <c r="UWK48" s="228">
        <v>0</v>
      </c>
      <c r="UWL48" s="228">
        <v>0</v>
      </c>
      <c r="UWM48" s="228">
        <v>0</v>
      </c>
      <c r="UWN48" s="228">
        <v>0</v>
      </c>
      <c r="UWO48" s="228">
        <v>0</v>
      </c>
      <c r="UWP48" s="228">
        <v>0</v>
      </c>
      <c r="UWQ48" s="228">
        <v>0</v>
      </c>
      <c r="UWR48" s="228">
        <v>0</v>
      </c>
      <c r="UWS48" s="228">
        <v>1</v>
      </c>
      <c r="UWT48" s="228">
        <v>0</v>
      </c>
      <c r="UWU48" s="228">
        <v>0</v>
      </c>
      <c r="UWV48" s="228">
        <v>0</v>
      </c>
      <c r="UWW48" s="228">
        <v>0</v>
      </c>
      <c r="UWX48" s="228">
        <v>0</v>
      </c>
      <c r="UWY48" s="228">
        <v>0</v>
      </c>
      <c r="UWZ48" s="228">
        <v>0</v>
      </c>
      <c r="UXA48" s="228">
        <v>0</v>
      </c>
      <c r="UXB48" s="228">
        <v>0</v>
      </c>
      <c r="UXC48" s="228">
        <v>0</v>
      </c>
      <c r="UXD48" s="228">
        <v>0</v>
      </c>
      <c r="UXE48" s="228">
        <v>0</v>
      </c>
      <c r="UXF48" s="228">
        <v>0</v>
      </c>
      <c r="UXG48" s="228">
        <v>0</v>
      </c>
      <c r="UXH48" s="228">
        <v>0</v>
      </c>
      <c r="UXI48" s="228">
        <v>1</v>
      </c>
      <c r="UXJ48" s="228">
        <v>0</v>
      </c>
      <c r="UXK48" s="228">
        <v>0</v>
      </c>
      <c r="UXL48" s="228">
        <v>0</v>
      </c>
      <c r="UXM48" s="228">
        <v>0</v>
      </c>
      <c r="UXN48" s="228">
        <v>0</v>
      </c>
      <c r="UXO48" s="228">
        <v>0</v>
      </c>
      <c r="UXP48" s="228">
        <v>0</v>
      </c>
      <c r="UXQ48" s="228">
        <v>0</v>
      </c>
      <c r="UXR48" s="228">
        <v>0</v>
      </c>
      <c r="UXS48" s="228">
        <v>0</v>
      </c>
      <c r="UXT48" s="228">
        <v>0</v>
      </c>
      <c r="UXU48" s="228">
        <v>0</v>
      </c>
      <c r="UXV48" s="228">
        <v>0</v>
      </c>
      <c r="UXW48" s="228">
        <v>0</v>
      </c>
      <c r="UXX48" s="228">
        <v>0</v>
      </c>
      <c r="UXY48" s="228">
        <v>1</v>
      </c>
      <c r="UXZ48" s="228">
        <v>0</v>
      </c>
      <c r="UYA48" s="228">
        <v>0</v>
      </c>
      <c r="UYB48" s="228">
        <v>0</v>
      </c>
      <c r="UYC48" s="228">
        <v>0</v>
      </c>
      <c r="UYD48" s="228">
        <v>0</v>
      </c>
      <c r="UYE48" s="228">
        <v>0</v>
      </c>
      <c r="UYF48" s="228">
        <v>0</v>
      </c>
      <c r="UYG48" s="228">
        <v>0</v>
      </c>
      <c r="UYH48" s="228">
        <v>0</v>
      </c>
      <c r="UYI48" s="228">
        <v>0</v>
      </c>
      <c r="UYJ48" s="228">
        <v>0</v>
      </c>
      <c r="UYK48" s="228">
        <v>0</v>
      </c>
      <c r="UYL48" s="228">
        <v>0</v>
      </c>
      <c r="UYM48" s="228">
        <v>0</v>
      </c>
      <c r="UYN48" s="228">
        <v>0</v>
      </c>
      <c r="UYO48" s="228">
        <v>1</v>
      </c>
      <c r="UYP48" s="228">
        <v>0</v>
      </c>
      <c r="UYQ48" s="228">
        <v>0</v>
      </c>
      <c r="UYR48" s="228">
        <v>0</v>
      </c>
      <c r="UYS48" s="228">
        <v>0</v>
      </c>
      <c r="UYT48" s="228">
        <v>0</v>
      </c>
      <c r="UYU48" s="228">
        <v>0</v>
      </c>
      <c r="UYV48" s="228">
        <v>0</v>
      </c>
      <c r="UYW48" s="228">
        <v>0</v>
      </c>
      <c r="UYX48" s="228">
        <v>0</v>
      </c>
      <c r="UYY48" s="228">
        <v>0</v>
      </c>
      <c r="UYZ48" s="228">
        <v>0</v>
      </c>
      <c r="UZA48" s="228">
        <v>0</v>
      </c>
      <c r="UZB48" s="228">
        <v>0</v>
      </c>
      <c r="UZC48" s="228">
        <v>0</v>
      </c>
      <c r="UZD48" s="228">
        <v>0</v>
      </c>
      <c r="UZE48" s="228">
        <v>1</v>
      </c>
      <c r="UZF48" s="228">
        <v>0</v>
      </c>
      <c r="UZG48" s="228">
        <v>0</v>
      </c>
      <c r="UZH48" s="228">
        <v>0</v>
      </c>
      <c r="UZI48" s="228">
        <v>0</v>
      </c>
      <c r="UZJ48" s="228">
        <v>0</v>
      </c>
      <c r="UZK48" s="228">
        <v>0</v>
      </c>
      <c r="UZL48" s="228">
        <v>0</v>
      </c>
      <c r="UZM48" s="228">
        <v>0</v>
      </c>
      <c r="UZN48" s="228">
        <v>0</v>
      </c>
      <c r="UZO48" s="228">
        <v>0</v>
      </c>
      <c r="UZP48" s="228">
        <v>0</v>
      </c>
      <c r="UZQ48" s="228">
        <v>0</v>
      </c>
      <c r="UZR48" s="228">
        <v>0</v>
      </c>
      <c r="UZS48" s="228">
        <v>0</v>
      </c>
      <c r="UZT48" s="228">
        <v>0</v>
      </c>
      <c r="UZU48" s="228">
        <v>1</v>
      </c>
      <c r="UZV48" s="228">
        <v>0</v>
      </c>
      <c r="UZW48" s="228">
        <v>0</v>
      </c>
      <c r="UZX48" s="228">
        <v>0</v>
      </c>
      <c r="UZY48" s="228">
        <v>0</v>
      </c>
      <c r="UZZ48" s="228">
        <v>0</v>
      </c>
      <c r="VAA48" s="228">
        <v>0</v>
      </c>
      <c r="VAB48" s="228">
        <v>0</v>
      </c>
      <c r="VAC48" s="228">
        <v>0</v>
      </c>
      <c r="VAD48" s="228">
        <v>0</v>
      </c>
      <c r="VAE48" s="228">
        <v>0</v>
      </c>
      <c r="VAF48" s="228">
        <v>0</v>
      </c>
      <c r="VAG48" s="228">
        <v>0</v>
      </c>
      <c r="VAH48" s="228">
        <v>0</v>
      </c>
      <c r="VAI48" s="228">
        <v>0</v>
      </c>
      <c r="VAJ48" s="228">
        <v>0</v>
      </c>
      <c r="VAK48" s="228">
        <v>1</v>
      </c>
      <c r="VAL48" s="228">
        <v>0</v>
      </c>
      <c r="VAM48" s="228">
        <v>0</v>
      </c>
      <c r="VAN48" s="228">
        <v>0</v>
      </c>
      <c r="VAO48" s="228">
        <v>0</v>
      </c>
      <c r="VAP48" s="228">
        <v>0</v>
      </c>
      <c r="VAQ48" s="228">
        <v>0</v>
      </c>
      <c r="VAR48" s="228">
        <v>0</v>
      </c>
      <c r="VAS48" s="228">
        <v>0</v>
      </c>
      <c r="VAT48" s="228">
        <v>0</v>
      </c>
      <c r="VAU48" s="228">
        <v>0</v>
      </c>
      <c r="VAV48" s="228">
        <v>0</v>
      </c>
      <c r="VAW48" s="228">
        <v>0</v>
      </c>
      <c r="VAX48" s="228">
        <v>0</v>
      </c>
      <c r="VAY48" s="228">
        <v>0</v>
      </c>
      <c r="VAZ48" s="228">
        <v>0</v>
      </c>
      <c r="VBA48" s="228">
        <v>1</v>
      </c>
      <c r="VBB48" s="228">
        <v>0</v>
      </c>
      <c r="VBC48" s="228">
        <v>0</v>
      </c>
      <c r="VBD48" s="228">
        <v>0</v>
      </c>
      <c r="VBE48" s="228">
        <v>0</v>
      </c>
      <c r="VBF48" s="228">
        <v>0</v>
      </c>
      <c r="VBG48" s="228">
        <v>0</v>
      </c>
      <c r="VBH48" s="228">
        <v>0</v>
      </c>
      <c r="VBI48" s="228">
        <v>0</v>
      </c>
      <c r="VBJ48" s="228">
        <v>0</v>
      </c>
      <c r="VBK48" s="228">
        <v>0</v>
      </c>
      <c r="VBL48" s="228">
        <v>0</v>
      </c>
      <c r="VBM48" s="228">
        <v>0</v>
      </c>
      <c r="VBN48" s="228">
        <v>0</v>
      </c>
      <c r="VBO48" s="228">
        <v>0</v>
      </c>
      <c r="VBP48" s="228">
        <v>0</v>
      </c>
      <c r="VBQ48" s="228">
        <v>1</v>
      </c>
      <c r="VBR48" s="228">
        <v>0</v>
      </c>
      <c r="VBS48" s="228">
        <v>0</v>
      </c>
      <c r="VBT48" s="228">
        <v>0</v>
      </c>
      <c r="VBU48" s="228">
        <v>0</v>
      </c>
      <c r="VBV48" s="228">
        <v>0</v>
      </c>
      <c r="VBW48" s="228">
        <v>0</v>
      </c>
      <c r="VBX48" s="228">
        <v>0</v>
      </c>
      <c r="VBY48" s="228">
        <v>0</v>
      </c>
      <c r="VBZ48" s="228">
        <v>0</v>
      </c>
      <c r="VCA48" s="228">
        <v>0</v>
      </c>
      <c r="VCB48" s="228">
        <v>0</v>
      </c>
      <c r="VCC48" s="228">
        <v>0</v>
      </c>
      <c r="VCD48" s="228">
        <v>0</v>
      </c>
      <c r="VCE48" s="228">
        <v>0</v>
      </c>
      <c r="VCF48" s="228">
        <v>0</v>
      </c>
      <c r="VCG48" s="228">
        <v>1</v>
      </c>
      <c r="VCH48" s="228">
        <v>0</v>
      </c>
      <c r="VCI48" s="228">
        <v>0</v>
      </c>
      <c r="VCJ48" s="228">
        <v>0</v>
      </c>
      <c r="VCK48" s="228">
        <v>0</v>
      </c>
      <c r="VCL48" s="228">
        <v>0</v>
      </c>
      <c r="VCM48" s="228">
        <v>0</v>
      </c>
      <c r="VCN48" s="228">
        <v>0</v>
      </c>
      <c r="VCO48" s="228">
        <v>0</v>
      </c>
      <c r="VCP48" s="228">
        <v>0</v>
      </c>
      <c r="VCQ48" s="228">
        <v>0</v>
      </c>
      <c r="VCR48" s="228">
        <v>0</v>
      </c>
      <c r="VCS48" s="228">
        <v>0</v>
      </c>
      <c r="VCT48" s="228">
        <v>0</v>
      </c>
      <c r="VCU48" s="228">
        <v>0</v>
      </c>
      <c r="VCV48" s="228">
        <v>0</v>
      </c>
      <c r="VCW48" s="228">
        <v>1</v>
      </c>
      <c r="VCX48" s="228">
        <v>0</v>
      </c>
      <c r="VCY48" s="228">
        <v>0</v>
      </c>
      <c r="VCZ48" s="228">
        <v>0</v>
      </c>
      <c r="VDA48" s="228">
        <v>0</v>
      </c>
      <c r="VDB48" s="228">
        <v>0</v>
      </c>
      <c r="VDC48" s="228">
        <v>0</v>
      </c>
      <c r="VDD48" s="228">
        <v>0</v>
      </c>
      <c r="VDE48" s="228">
        <v>0</v>
      </c>
      <c r="VDF48" s="228">
        <v>0</v>
      </c>
      <c r="VDG48" s="228">
        <v>0</v>
      </c>
      <c r="VDH48" s="228">
        <v>0</v>
      </c>
      <c r="VDI48" s="228">
        <v>0</v>
      </c>
      <c r="VDJ48" s="228">
        <v>0</v>
      </c>
      <c r="VDK48" s="228">
        <v>0</v>
      </c>
      <c r="VDL48" s="228">
        <v>0</v>
      </c>
      <c r="VDM48" s="228">
        <v>1</v>
      </c>
      <c r="VDN48" s="228">
        <v>0</v>
      </c>
      <c r="VDO48" s="228">
        <v>0</v>
      </c>
      <c r="VDP48" s="228">
        <v>0</v>
      </c>
      <c r="VDQ48" s="228">
        <v>0</v>
      </c>
      <c r="VDR48" s="228">
        <v>0</v>
      </c>
      <c r="VDS48" s="228">
        <v>0</v>
      </c>
      <c r="VDT48" s="228">
        <v>0</v>
      </c>
      <c r="VDU48" s="228">
        <v>0</v>
      </c>
      <c r="VDV48" s="228">
        <v>0</v>
      </c>
      <c r="VDW48" s="228">
        <v>0</v>
      </c>
      <c r="VDX48" s="228">
        <v>0</v>
      </c>
      <c r="VDY48" s="228">
        <v>0</v>
      </c>
      <c r="VDZ48" s="228">
        <v>0</v>
      </c>
      <c r="VEA48" s="228">
        <v>0</v>
      </c>
      <c r="VEB48" s="228">
        <v>0</v>
      </c>
      <c r="VEC48" s="228">
        <v>1</v>
      </c>
      <c r="VED48" s="228">
        <v>0</v>
      </c>
      <c r="VEE48" s="228">
        <v>0</v>
      </c>
      <c r="VEF48" s="228">
        <v>0</v>
      </c>
      <c r="VEG48" s="228">
        <v>0</v>
      </c>
      <c r="VEH48" s="228">
        <v>0</v>
      </c>
      <c r="VEI48" s="228">
        <v>0</v>
      </c>
      <c r="VEJ48" s="228">
        <v>0</v>
      </c>
      <c r="VEK48" s="228">
        <v>0</v>
      </c>
      <c r="VEL48" s="228">
        <v>0</v>
      </c>
      <c r="VEM48" s="228">
        <v>0</v>
      </c>
      <c r="VEN48" s="228">
        <v>0</v>
      </c>
      <c r="VEO48" s="228">
        <v>0</v>
      </c>
      <c r="VEP48" s="228">
        <v>0</v>
      </c>
      <c r="VEQ48" s="228">
        <v>0</v>
      </c>
      <c r="VER48" s="228">
        <v>0</v>
      </c>
      <c r="VES48" s="228">
        <v>1</v>
      </c>
      <c r="VET48" s="228">
        <v>0</v>
      </c>
      <c r="VEU48" s="228">
        <v>0</v>
      </c>
      <c r="VEV48" s="228">
        <v>0</v>
      </c>
      <c r="VEW48" s="228">
        <v>0</v>
      </c>
      <c r="VEX48" s="228">
        <v>0</v>
      </c>
      <c r="VEY48" s="228">
        <v>0</v>
      </c>
      <c r="VEZ48" s="228">
        <v>0</v>
      </c>
      <c r="VFA48" s="228">
        <v>0</v>
      </c>
      <c r="VFB48" s="228">
        <v>0</v>
      </c>
      <c r="VFC48" s="228">
        <v>0</v>
      </c>
      <c r="VFD48" s="228">
        <v>0</v>
      </c>
      <c r="VFE48" s="228">
        <v>0</v>
      </c>
      <c r="VFF48" s="228">
        <v>0</v>
      </c>
      <c r="VFG48" s="228">
        <v>0</v>
      </c>
      <c r="VFH48" s="228">
        <v>0</v>
      </c>
      <c r="VFI48" s="228">
        <v>1</v>
      </c>
      <c r="VFJ48" s="228">
        <v>0</v>
      </c>
      <c r="VFK48" s="228">
        <v>0</v>
      </c>
      <c r="VFL48" s="228">
        <v>0</v>
      </c>
      <c r="VFM48" s="228">
        <v>0</v>
      </c>
      <c r="VFN48" s="228">
        <v>0</v>
      </c>
      <c r="VFO48" s="228">
        <v>0</v>
      </c>
      <c r="VFP48" s="228">
        <v>0</v>
      </c>
      <c r="VFQ48" s="228">
        <v>0</v>
      </c>
      <c r="VFR48" s="228">
        <v>0</v>
      </c>
      <c r="VFS48" s="228">
        <v>0</v>
      </c>
      <c r="VFT48" s="228">
        <v>0</v>
      </c>
      <c r="VFU48" s="228">
        <v>0</v>
      </c>
      <c r="VFV48" s="228">
        <v>0</v>
      </c>
      <c r="VFW48" s="228">
        <v>0</v>
      </c>
      <c r="VFX48" s="228">
        <v>0</v>
      </c>
      <c r="VFY48" s="228">
        <v>1</v>
      </c>
      <c r="VFZ48" s="228">
        <v>0</v>
      </c>
      <c r="VGA48" s="228">
        <v>0</v>
      </c>
      <c r="VGB48" s="228">
        <v>0</v>
      </c>
      <c r="VGC48" s="228">
        <v>0</v>
      </c>
      <c r="VGD48" s="228">
        <v>0</v>
      </c>
      <c r="VGE48" s="228">
        <v>0</v>
      </c>
      <c r="VGF48" s="228">
        <v>0</v>
      </c>
      <c r="VGG48" s="228">
        <v>0</v>
      </c>
      <c r="VGH48" s="228">
        <v>0</v>
      </c>
      <c r="VGI48" s="228">
        <v>0</v>
      </c>
      <c r="VGJ48" s="228">
        <v>0</v>
      </c>
      <c r="VGK48" s="228">
        <v>0</v>
      </c>
      <c r="VGL48" s="228">
        <v>0</v>
      </c>
      <c r="VGM48" s="228">
        <v>0</v>
      </c>
      <c r="VGN48" s="228">
        <v>0</v>
      </c>
      <c r="VGO48" s="228">
        <v>1</v>
      </c>
      <c r="VGP48" s="228">
        <v>0</v>
      </c>
      <c r="VGQ48" s="228">
        <v>0</v>
      </c>
      <c r="VGR48" s="228">
        <v>0</v>
      </c>
      <c r="VGS48" s="228">
        <v>0</v>
      </c>
      <c r="VGT48" s="228">
        <v>0</v>
      </c>
      <c r="VGU48" s="228">
        <v>0</v>
      </c>
      <c r="VGV48" s="228">
        <v>0</v>
      </c>
      <c r="VGW48" s="228">
        <v>0</v>
      </c>
      <c r="VGX48" s="228">
        <v>0</v>
      </c>
      <c r="VGY48" s="228">
        <v>0</v>
      </c>
      <c r="VGZ48" s="228">
        <v>0</v>
      </c>
      <c r="VHA48" s="228">
        <v>0</v>
      </c>
      <c r="VHB48" s="228">
        <v>0</v>
      </c>
      <c r="VHC48" s="228">
        <v>0</v>
      </c>
      <c r="VHD48" s="228">
        <v>0</v>
      </c>
      <c r="VHE48" s="228">
        <v>1</v>
      </c>
      <c r="VHF48" s="228">
        <v>0</v>
      </c>
      <c r="VHG48" s="228">
        <v>0</v>
      </c>
      <c r="VHH48" s="228">
        <v>0</v>
      </c>
      <c r="VHI48" s="228">
        <v>0</v>
      </c>
      <c r="VHJ48" s="228">
        <v>0</v>
      </c>
      <c r="VHK48" s="228">
        <v>0</v>
      </c>
      <c r="VHL48" s="228">
        <v>0</v>
      </c>
      <c r="VHM48" s="228">
        <v>0</v>
      </c>
      <c r="VHN48" s="228">
        <v>0</v>
      </c>
      <c r="VHO48" s="228">
        <v>0</v>
      </c>
      <c r="VHP48" s="228">
        <v>0</v>
      </c>
      <c r="VHQ48" s="228">
        <v>0</v>
      </c>
      <c r="VHR48" s="228">
        <v>0</v>
      </c>
      <c r="VHS48" s="228">
        <v>0</v>
      </c>
      <c r="VHT48" s="228">
        <v>0</v>
      </c>
      <c r="VHU48" s="228">
        <v>1</v>
      </c>
      <c r="VHV48" s="228">
        <v>0</v>
      </c>
      <c r="VHW48" s="228">
        <v>0</v>
      </c>
      <c r="VHX48" s="228">
        <v>0</v>
      </c>
      <c r="VHY48" s="228">
        <v>0</v>
      </c>
      <c r="VHZ48" s="228">
        <v>0</v>
      </c>
      <c r="VIA48" s="228">
        <v>0</v>
      </c>
      <c r="VIB48" s="228">
        <v>0</v>
      </c>
      <c r="VIC48" s="228">
        <v>0</v>
      </c>
      <c r="VID48" s="228">
        <v>0</v>
      </c>
      <c r="VIE48" s="228">
        <v>0</v>
      </c>
      <c r="VIF48" s="228">
        <v>0</v>
      </c>
      <c r="VIG48" s="228">
        <v>0</v>
      </c>
      <c r="VIH48" s="228">
        <v>0</v>
      </c>
      <c r="VII48" s="228">
        <v>0</v>
      </c>
      <c r="VIJ48" s="228">
        <v>0</v>
      </c>
      <c r="VIK48" s="228">
        <v>1</v>
      </c>
      <c r="VIL48" s="228">
        <v>0</v>
      </c>
      <c r="VIM48" s="228">
        <v>0</v>
      </c>
      <c r="VIN48" s="228">
        <v>0</v>
      </c>
      <c r="VIO48" s="228">
        <v>0</v>
      </c>
      <c r="VIP48" s="228">
        <v>0</v>
      </c>
      <c r="VIQ48" s="228">
        <v>0</v>
      </c>
      <c r="VIR48" s="228">
        <v>0</v>
      </c>
      <c r="VIS48" s="228">
        <v>0</v>
      </c>
      <c r="VIT48" s="228">
        <v>0</v>
      </c>
      <c r="VIU48" s="228">
        <v>0</v>
      </c>
      <c r="VIV48" s="228">
        <v>0</v>
      </c>
      <c r="VIW48" s="228">
        <v>0</v>
      </c>
      <c r="VIX48" s="228">
        <v>0</v>
      </c>
      <c r="VIY48" s="228">
        <v>0</v>
      </c>
      <c r="VIZ48" s="228">
        <v>0</v>
      </c>
      <c r="VJA48" s="228">
        <v>1</v>
      </c>
      <c r="VJB48" s="228">
        <v>0</v>
      </c>
      <c r="VJC48" s="228">
        <v>0</v>
      </c>
      <c r="VJD48" s="228">
        <v>0</v>
      </c>
      <c r="VJE48" s="228">
        <v>0</v>
      </c>
      <c r="VJF48" s="228">
        <v>0</v>
      </c>
      <c r="VJG48" s="228">
        <v>0</v>
      </c>
      <c r="VJH48" s="228">
        <v>0</v>
      </c>
      <c r="VJI48" s="228">
        <v>0</v>
      </c>
      <c r="VJJ48" s="228">
        <v>0</v>
      </c>
      <c r="VJK48" s="228">
        <v>0</v>
      </c>
      <c r="VJL48" s="228">
        <v>0</v>
      </c>
      <c r="VJM48" s="228">
        <v>0</v>
      </c>
      <c r="VJN48" s="228">
        <v>0</v>
      </c>
      <c r="VJO48" s="228">
        <v>0</v>
      </c>
      <c r="VJP48" s="228">
        <v>0</v>
      </c>
      <c r="VJQ48" s="228">
        <v>1</v>
      </c>
      <c r="VJR48" s="228">
        <v>0</v>
      </c>
      <c r="VJS48" s="228">
        <v>0</v>
      </c>
      <c r="VJT48" s="228">
        <v>0</v>
      </c>
      <c r="VJU48" s="228">
        <v>0</v>
      </c>
      <c r="VJV48" s="228">
        <v>0</v>
      </c>
      <c r="VJW48" s="228">
        <v>0</v>
      </c>
      <c r="VJX48" s="228">
        <v>0</v>
      </c>
      <c r="VJY48" s="228">
        <v>0</v>
      </c>
      <c r="VJZ48" s="228">
        <v>0</v>
      </c>
      <c r="VKA48" s="228">
        <v>0</v>
      </c>
      <c r="VKB48" s="228">
        <v>0</v>
      </c>
      <c r="VKC48" s="228">
        <v>0</v>
      </c>
      <c r="VKD48" s="228">
        <v>0</v>
      </c>
      <c r="VKE48" s="228">
        <v>0</v>
      </c>
      <c r="VKF48" s="228">
        <v>0</v>
      </c>
      <c r="VKG48" s="228">
        <v>1</v>
      </c>
      <c r="VKH48" s="228">
        <v>0</v>
      </c>
      <c r="VKI48" s="228">
        <v>0</v>
      </c>
      <c r="VKJ48" s="228">
        <v>0</v>
      </c>
      <c r="VKK48" s="228">
        <v>0</v>
      </c>
      <c r="VKL48" s="228">
        <v>0</v>
      </c>
      <c r="VKM48" s="228">
        <v>0</v>
      </c>
      <c r="VKN48" s="228">
        <v>0</v>
      </c>
      <c r="VKO48" s="228">
        <v>0</v>
      </c>
      <c r="VKP48" s="228">
        <v>0</v>
      </c>
      <c r="VKQ48" s="228">
        <v>0</v>
      </c>
      <c r="VKR48" s="228">
        <v>0</v>
      </c>
      <c r="VKS48" s="228">
        <v>0</v>
      </c>
      <c r="VKT48" s="228">
        <v>0</v>
      </c>
      <c r="VKU48" s="228">
        <v>0</v>
      </c>
      <c r="VKV48" s="228">
        <v>0</v>
      </c>
      <c r="VKW48" s="228">
        <v>1</v>
      </c>
      <c r="VKX48" s="228">
        <v>0</v>
      </c>
      <c r="VKY48" s="228">
        <v>0</v>
      </c>
      <c r="VKZ48" s="228">
        <v>0</v>
      </c>
      <c r="VLA48" s="228">
        <v>0</v>
      </c>
      <c r="VLB48" s="228">
        <v>0</v>
      </c>
      <c r="VLC48" s="228">
        <v>0</v>
      </c>
      <c r="VLD48" s="228">
        <v>0</v>
      </c>
      <c r="VLE48" s="228">
        <v>0</v>
      </c>
      <c r="VLF48" s="228">
        <v>0</v>
      </c>
      <c r="VLG48" s="228">
        <v>0</v>
      </c>
      <c r="VLH48" s="228">
        <v>0</v>
      </c>
      <c r="VLI48" s="228">
        <v>0</v>
      </c>
      <c r="VLJ48" s="228">
        <v>0</v>
      </c>
      <c r="VLK48" s="228">
        <v>0</v>
      </c>
      <c r="VLL48" s="228">
        <v>0</v>
      </c>
      <c r="VLM48" s="228">
        <v>1</v>
      </c>
      <c r="VLN48" s="228">
        <v>0</v>
      </c>
      <c r="VLO48" s="228">
        <v>0</v>
      </c>
      <c r="VLP48" s="228">
        <v>0</v>
      </c>
      <c r="VLQ48" s="228">
        <v>0</v>
      </c>
      <c r="VLR48" s="228">
        <v>0</v>
      </c>
      <c r="VLS48" s="228">
        <v>0</v>
      </c>
      <c r="VLT48" s="228">
        <v>0</v>
      </c>
      <c r="VLU48" s="228">
        <v>0</v>
      </c>
      <c r="VLV48" s="228">
        <v>0</v>
      </c>
      <c r="VLW48" s="228">
        <v>0</v>
      </c>
      <c r="VLX48" s="228">
        <v>0</v>
      </c>
      <c r="VLY48" s="228">
        <v>0</v>
      </c>
      <c r="VLZ48" s="228">
        <v>0</v>
      </c>
      <c r="VMA48" s="228">
        <v>0</v>
      </c>
      <c r="VMB48" s="228">
        <v>0</v>
      </c>
      <c r="VMC48" s="228">
        <v>1</v>
      </c>
      <c r="VMD48" s="228">
        <v>0</v>
      </c>
      <c r="VME48" s="228">
        <v>0</v>
      </c>
      <c r="VMF48" s="228">
        <v>0</v>
      </c>
      <c r="VMG48" s="228">
        <v>0</v>
      </c>
      <c r="VMH48" s="228">
        <v>0</v>
      </c>
      <c r="VMI48" s="228">
        <v>0</v>
      </c>
      <c r="VMJ48" s="228">
        <v>0</v>
      </c>
      <c r="VMK48" s="228">
        <v>0</v>
      </c>
      <c r="VML48" s="228">
        <v>0</v>
      </c>
      <c r="VMM48" s="228">
        <v>0</v>
      </c>
      <c r="VMN48" s="228">
        <v>0</v>
      </c>
      <c r="VMO48" s="228">
        <v>0</v>
      </c>
      <c r="VMP48" s="228">
        <v>0</v>
      </c>
      <c r="VMQ48" s="228">
        <v>0</v>
      </c>
      <c r="VMR48" s="228">
        <v>0</v>
      </c>
      <c r="VMS48" s="228">
        <v>1</v>
      </c>
      <c r="VMT48" s="228">
        <v>0</v>
      </c>
      <c r="VMU48" s="228">
        <v>0</v>
      </c>
      <c r="VMV48" s="228">
        <v>0</v>
      </c>
      <c r="VMW48" s="228">
        <v>0</v>
      </c>
      <c r="VMX48" s="228">
        <v>0</v>
      </c>
      <c r="VMY48" s="228">
        <v>0</v>
      </c>
      <c r="VMZ48" s="228">
        <v>0</v>
      </c>
      <c r="VNA48" s="228">
        <v>0</v>
      </c>
      <c r="VNB48" s="228">
        <v>0</v>
      </c>
      <c r="VNC48" s="228">
        <v>0</v>
      </c>
      <c r="VND48" s="228">
        <v>0</v>
      </c>
      <c r="VNE48" s="228">
        <v>0</v>
      </c>
      <c r="VNF48" s="228">
        <v>0</v>
      </c>
      <c r="VNG48" s="228">
        <v>0</v>
      </c>
      <c r="VNH48" s="228">
        <v>0</v>
      </c>
      <c r="VNI48" s="228">
        <v>1</v>
      </c>
      <c r="VNJ48" s="228">
        <v>0</v>
      </c>
      <c r="VNK48" s="228">
        <v>0</v>
      </c>
      <c r="VNL48" s="228">
        <v>0</v>
      </c>
      <c r="VNM48" s="228">
        <v>0</v>
      </c>
      <c r="VNN48" s="228">
        <v>0</v>
      </c>
      <c r="VNO48" s="228">
        <v>0</v>
      </c>
      <c r="VNP48" s="228">
        <v>0</v>
      </c>
      <c r="VNQ48" s="228">
        <v>0</v>
      </c>
      <c r="VNR48" s="228">
        <v>0</v>
      </c>
      <c r="VNS48" s="228">
        <v>0</v>
      </c>
      <c r="VNT48" s="228">
        <v>0</v>
      </c>
      <c r="VNU48" s="228">
        <v>0</v>
      </c>
      <c r="VNV48" s="228">
        <v>0</v>
      </c>
      <c r="VNW48" s="228">
        <v>0</v>
      </c>
      <c r="VNX48" s="228">
        <v>0</v>
      </c>
      <c r="VNY48" s="228">
        <v>1</v>
      </c>
      <c r="VNZ48" s="228">
        <v>0</v>
      </c>
      <c r="VOA48" s="228">
        <v>0</v>
      </c>
      <c r="VOB48" s="228">
        <v>0</v>
      </c>
      <c r="VOC48" s="228">
        <v>0</v>
      </c>
      <c r="VOD48" s="228">
        <v>0</v>
      </c>
      <c r="VOE48" s="228">
        <v>0</v>
      </c>
      <c r="VOF48" s="228">
        <v>0</v>
      </c>
      <c r="VOG48" s="228">
        <v>0</v>
      </c>
      <c r="VOH48" s="228">
        <v>0</v>
      </c>
      <c r="VOI48" s="228">
        <v>0</v>
      </c>
      <c r="VOJ48" s="228">
        <v>0</v>
      </c>
      <c r="VOK48" s="228">
        <v>0</v>
      </c>
      <c r="VOL48" s="228">
        <v>0</v>
      </c>
      <c r="VOM48" s="228">
        <v>0</v>
      </c>
      <c r="VON48" s="228">
        <v>0</v>
      </c>
      <c r="VOO48" s="228">
        <v>1</v>
      </c>
      <c r="VOP48" s="228">
        <v>0</v>
      </c>
      <c r="VOQ48" s="228">
        <v>0</v>
      </c>
      <c r="VOR48" s="228">
        <v>0</v>
      </c>
      <c r="VOS48" s="228">
        <v>0</v>
      </c>
      <c r="VOT48" s="228">
        <v>0</v>
      </c>
      <c r="VOU48" s="228">
        <v>0</v>
      </c>
      <c r="VOV48" s="228">
        <v>0</v>
      </c>
      <c r="VOW48" s="228">
        <v>0</v>
      </c>
      <c r="VOX48" s="228">
        <v>0</v>
      </c>
      <c r="VOY48" s="228">
        <v>0</v>
      </c>
      <c r="VOZ48" s="228">
        <v>0</v>
      </c>
      <c r="VPA48" s="228">
        <v>0</v>
      </c>
      <c r="VPB48" s="228">
        <v>0</v>
      </c>
      <c r="VPC48" s="228">
        <v>0</v>
      </c>
      <c r="VPD48" s="228">
        <v>0</v>
      </c>
      <c r="VPE48" s="228">
        <v>1</v>
      </c>
      <c r="VPF48" s="228">
        <v>0</v>
      </c>
      <c r="VPG48" s="228">
        <v>0</v>
      </c>
      <c r="VPH48" s="228">
        <v>0</v>
      </c>
      <c r="VPI48" s="228">
        <v>0</v>
      </c>
      <c r="VPJ48" s="228">
        <v>0</v>
      </c>
      <c r="VPK48" s="228">
        <v>0</v>
      </c>
      <c r="VPL48" s="228">
        <v>0</v>
      </c>
      <c r="VPM48" s="228">
        <v>0</v>
      </c>
      <c r="VPN48" s="228">
        <v>0</v>
      </c>
      <c r="VPO48" s="228">
        <v>0</v>
      </c>
      <c r="VPP48" s="228">
        <v>0</v>
      </c>
      <c r="VPQ48" s="228">
        <v>0</v>
      </c>
      <c r="VPR48" s="228">
        <v>0</v>
      </c>
      <c r="VPS48" s="228">
        <v>0</v>
      </c>
      <c r="VPT48" s="228">
        <v>0</v>
      </c>
      <c r="VPU48" s="228">
        <v>1</v>
      </c>
      <c r="VPV48" s="228">
        <v>0</v>
      </c>
      <c r="VPW48" s="228">
        <v>0</v>
      </c>
      <c r="VPX48" s="228">
        <v>0</v>
      </c>
      <c r="VPY48" s="228">
        <v>0</v>
      </c>
      <c r="VPZ48" s="228">
        <v>0</v>
      </c>
      <c r="VQA48" s="228">
        <v>0</v>
      </c>
      <c r="VQB48" s="228">
        <v>0</v>
      </c>
      <c r="VQC48" s="228">
        <v>0</v>
      </c>
      <c r="VQD48" s="228">
        <v>0</v>
      </c>
      <c r="VQE48" s="228">
        <v>0</v>
      </c>
      <c r="VQF48" s="228">
        <v>0</v>
      </c>
      <c r="VQG48" s="228">
        <v>0</v>
      </c>
      <c r="VQH48" s="228">
        <v>0</v>
      </c>
      <c r="VQI48" s="228">
        <v>0</v>
      </c>
      <c r="VQJ48" s="228">
        <v>0</v>
      </c>
      <c r="VQK48" s="228">
        <v>1</v>
      </c>
      <c r="VQL48" s="228">
        <v>0</v>
      </c>
      <c r="VQM48" s="228">
        <v>0</v>
      </c>
      <c r="VQN48" s="228">
        <v>0</v>
      </c>
      <c r="VQO48" s="228">
        <v>0</v>
      </c>
      <c r="VQP48" s="228">
        <v>0</v>
      </c>
      <c r="VQQ48" s="228">
        <v>0</v>
      </c>
      <c r="VQR48" s="228">
        <v>0</v>
      </c>
      <c r="VQS48" s="228">
        <v>0</v>
      </c>
      <c r="VQT48" s="228">
        <v>0</v>
      </c>
      <c r="VQU48" s="228">
        <v>0</v>
      </c>
      <c r="VQV48" s="228">
        <v>0</v>
      </c>
      <c r="VQW48" s="228">
        <v>0</v>
      </c>
      <c r="VQX48" s="228">
        <v>0</v>
      </c>
      <c r="VQY48" s="228">
        <v>0</v>
      </c>
      <c r="VQZ48" s="228">
        <v>0</v>
      </c>
      <c r="VRA48" s="228">
        <v>1</v>
      </c>
      <c r="VRB48" s="228">
        <v>0</v>
      </c>
      <c r="VRC48" s="228">
        <v>0</v>
      </c>
      <c r="VRD48" s="228">
        <v>0</v>
      </c>
      <c r="VRE48" s="228">
        <v>0</v>
      </c>
      <c r="VRF48" s="228">
        <v>0</v>
      </c>
      <c r="VRG48" s="228">
        <v>0</v>
      </c>
      <c r="VRH48" s="228">
        <v>0</v>
      </c>
      <c r="VRI48" s="228">
        <v>0</v>
      </c>
      <c r="VRJ48" s="228">
        <v>0</v>
      </c>
      <c r="VRK48" s="228">
        <v>0</v>
      </c>
      <c r="VRL48" s="228">
        <v>0</v>
      </c>
      <c r="VRM48" s="228">
        <v>0</v>
      </c>
      <c r="VRN48" s="228">
        <v>0</v>
      </c>
      <c r="VRO48" s="228">
        <v>0</v>
      </c>
      <c r="VRP48" s="228">
        <v>0</v>
      </c>
      <c r="VRQ48" s="228">
        <v>1</v>
      </c>
      <c r="VRR48" s="228">
        <v>0</v>
      </c>
      <c r="VRS48" s="228">
        <v>0</v>
      </c>
      <c r="VRT48" s="228">
        <v>0</v>
      </c>
      <c r="VRU48" s="228">
        <v>0</v>
      </c>
      <c r="VRV48" s="228">
        <v>0</v>
      </c>
      <c r="VRW48" s="228">
        <v>0</v>
      </c>
      <c r="VRX48" s="228">
        <v>0</v>
      </c>
      <c r="VRY48" s="228">
        <v>0</v>
      </c>
      <c r="VRZ48" s="228">
        <v>0</v>
      </c>
      <c r="VSA48" s="228">
        <v>0</v>
      </c>
      <c r="VSB48" s="228">
        <v>0</v>
      </c>
      <c r="VSC48" s="228">
        <v>0</v>
      </c>
      <c r="VSD48" s="228">
        <v>0</v>
      </c>
      <c r="VSE48" s="228">
        <v>0</v>
      </c>
      <c r="VSF48" s="228">
        <v>0</v>
      </c>
      <c r="VSG48" s="228">
        <v>1</v>
      </c>
      <c r="VSH48" s="228">
        <v>0</v>
      </c>
      <c r="VSI48" s="228">
        <v>0</v>
      </c>
      <c r="VSJ48" s="228">
        <v>0</v>
      </c>
      <c r="VSK48" s="228">
        <v>0</v>
      </c>
      <c r="VSL48" s="228">
        <v>0</v>
      </c>
      <c r="VSM48" s="228">
        <v>0</v>
      </c>
      <c r="VSN48" s="228">
        <v>0</v>
      </c>
      <c r="VSO48" s="228">
        <v>0</v>
      </c>
      <c r="VSP48" s="228">
        <v>0</v>
      </c>
      <c r="VSQ48" s="228">
        <v>0</v>
      </c>
      <c r="VSR48" s="228">
        <v>0</v>
      </c>
      <c r="VSS48" s="228">
        <v>0</v>
      </c>
      <c r="VST48" s="228">
        <v>0</v>
      </c>
      <c r="VSU48" s="228">
        <v>0</v>
      </c>
      <c r="VSV48" s="228">
        <v>0</v>
      </c>
      <c r="VSW48" s="228">
        <v>1</v>
      </c>
      <c r="VSX48" s="228">
        <v>0</v>
      </c>
      <c r="VSY48" s="228">
        <v>0</v>
      </c>
      <c r="VSZ48" s="228">
        <v>0</v>
      </c>
      <c r="VTA48" s="228">
        <v>0</v>
      </c>
      <c r="VTB48" s="228">
        <v>0</v>
      </c>
      <c r="VTC48" s="228">
        <v>0</v>
      </c>
      <c r="VTD48" s="228">
        <v>0</v>
      </c>
      <c r="VTE48" s="228">
        <v>0</v>
      </c>
      <c r="VTF48" s="228">
        <v>0</v>
      </c>
      <c r="VTG48" s="228">
        <v>0</v>
      </c>
      <c r="VTH48" s="228">
        <v>0</v>
      </c>
      <c r="VTI48" s="228">
        <v>0</v>
      </c>
      <c r="VTJ48" s="228">
        <v>0</v>
      </c>
      <c r="VTK48" s="228">
        <v>0</v>
      </c>
      <c r="VTL48" s="228">
        <v>0</v>
      </c>
      <c r="VTM48" s="228">
        <v>1</v>
      </c>
      <c r="VTN48" s="228">
        <v>0</v>
      </c>
      <c r="VTO48" s="228">
        <v>0</v>
      </c>
      <c r="VTP48" s="228">
        <v>0</v>
      </c>
      <c r="VTQ48" s="228">
        <v>0</v>
      </c>
      <c r="VTR48" s="228">
        <v>0</v>
      </c>
      <c r="VTS48" s="228">
        <v>0</v>
      </c>
      <c r="VTT48" s="228">
        <v>0</v>
      </c>
      <c r="VTU48" s="228">
        <v>0</v>
      </c>
      <c r="VTV48" s="228">
        <v>0</v>
      </c>
      <c r="VTW48" s="228">
        <v>0</v>
      </c>
      <c r="VTX48" s="228">
        <v>0</v>
      </c>
      <c r="VTY48" s="228">
        <v>0</v>
      </c>
      <c r="VTZ48" s="228">
        <v>0</v>
      </c>
      <c r="VUA48" s="228">
        <v>0</v>
      </c>
      <c r="VUB48" s="228">
        <v>0</v>
      </c>
      <c r="VUC48" s="228">
        <v>1</v>
      </c>
      <c r="VUD48" s="228">
        <v>0</v>
      </c>
      <c r="VUE48" s="228">
        <v>0</v>
      </c>
      <c r="VUF48" s="228">
        <v>0</v>
      </c>
      <c r="VUG48" s="228">
        <v>0</v>
      </c>
      <c r="VUH48" s="228">
        <v>0</v>
      </c>
      <c r="VUI48" s="228">
        <v>0</v>
      </c>
      <c r="VUJ48" s="228">
        <v>0</v>
      </c>
      <c r="VUK48" s="228">
        <v>0</v>
      </c>
      <c r="VUL48" s="228">
        <v>0</v>
      </c>
      <c r="VUM48" s="228">
        <v>0</v>
      </c>
      <c r="VUN48" s="228">
        <v>0</v>
      </c>
      <c r="VUO48" s="228">
        <v>0</v>
      </c>
      <c r="VUP48" s="228">
        <v>0</v>
      </c>
      <c r="VUQ48" s="228">
        <v>0</v>
      </c>
      <c r="VUR48" s="228">
        <v>0</v>
      </c>
      <c r="VUS48" s="228">
        <v>1</v>
      </c>
      <c r="VUT48" s="228">
        <v>0</v>
      </c>
      <c r="VUU48" s="228">
        <v>0</v>
      </c>
      <c r="VUV48" s="228">
        <v>0</v>
      </c>
      <c r="VUW48" s="228">
        <v>0</v>
      </c>
      <c r="VUX48" s="228">
        <v>0</v>
      </c>
      <c r="VUY48" s="228">
        <v>0</v>
      </c>
      <c r="VUZ48" s="228">
        <v>0</v>
      </c>
      <c r="VVA48" s="228">
        <v>0</v>
      </c>
      <c r="VVB48" s="228">
        <v>0</v>
      </c>
      <c r="VVC48" s="228">
        <v>0</v>
      </c>
      <c r="VVD48" s="228">
        <v>0</v>
      </c>
      <c r="VVE48" s="228">
        <v>0</v>
      </c>
      <c r="VVF48" s="228">
        <v>0</v>
      </c>
      <c r="VVG48" s="228">
        <v>0</v>
      </c>
      <c r="VVH48" s="228">
        <v>0</v>
      </c>
      <c r="VVI48" s="228">
        <v>1</v>
      </c>
      <c r="VVJ48" s="228">
        <v>0</v>
      </c>
      <c r="VVK48" s="228">
        <v>0</v>
      </c>
      <c r="VVL48" s="228">
        <v>0</v>
      </c>
      <c r="VVM48" s="228">
        <v>0</v>
      </c>
      <c r="VVN48" s="228">
        <v>0</v>
      </c>
      <c r="VVO48" s="228">
        <v>0</v>
      </c>
      <c r="VVP48" s="228">
        <v>0</v>
      </c>
      <c r="VVQ48" s="228">
        <v>0</v>
      </c>
      <c r="VVR48" s="228">
        <v>0</v>
      </c>
      <c r="VVS48" s="228">
        <v>0</v>
      </c>
      <c r="VVT48" s="228">
        <v>0</v>
      </c>
      <c r="VVU48" s="228">
        <v>0</v>
      </c>
      <c r="VVV48" s="228">
        <v>0</v>
      </c>
      <c r="VVW48" s="228">
        <v>0</v>
      </c>
      <c r="VVX48" s="228">
        <v>0</v>
      </c>
      <c r="VVY48" s="228">
        <v>1</v>
      </c>
      <c r="VVZ48" s="228">
        <v>0</v>
      </c>
      <c r="VWA48" s="228">
        <v>0</v>
      </c>
      <c r="VWB48" s="228">
        <v>0</v>
      </c>
      <c r="VWC48" s="228">
        <v>0</v>
      </c>
      <c r="VWD48" s="228">
        <v>0</v>
      </c>
      <c r="VWE48" s="228">
        <v>0</v>
      </c>
      <c r="VWF48" s="228">
        <v>0</v>
      </c>
      <c r="VWG48" s="228">
        <v>0</v>
      </c>
      <c r="VWH48" s="228">
        <v>0</v>
      </c>
      <c r="VWI48" s="228">
        <v>0</v>
      </c>
      <c r="VWJ48" s="228">
        <v>0</v>
      </c>
      <c r="VWK48" s="228">
        <v>0</v>
      </c>
      <c r="VWL48" s="228">
        <v>0</v>
      </c>
      <c r="VWM48" s="228">
        <v>0</v>
      </c>
      <c r="VWN48" s="228">
        <v>0</v>
      </c>
      <c r="VWO48" s="228">
        <v>1</v>
      </c>
      <c r="VWP48" s="228">
        <v>0</v>
      </c>
      <c r="VWQ48" s="228">
        <v>0</v>
      </c>
      <c r="VWR48" s="228">
        <v>0</v>
      </c>
      <c r="VWS48" s="228">
        <v>0</v>
      </c>
      <c r="VWT48" s="228">
        <v>0</v>
      </c>
      <c r="VWU48" s="228">
        <v>0</v>
      </c>
      <c r="VWV48" s="228">
        <v>0</v>
      </c>
      <c r="VWW48" s="228">
        <v>0</v>
      </c>
      <c r="VWX48" s="228">
        <v>0</v>
      </c>
      <c r="VWY48" s="228">
        <v>0</v>
      </c>
      <c r="VWZ48" s="228">
        <v>0</v>
      </c>
      <c r="VXA48" s="228">
        <v>0</v>
      </c>
      <c r="VXB48" s="228">
        <v>0</v>
      </c>
      <c r="VXC48" s="228">
        <v>0</v>
      </c>
      <c r="VXD48" s="228">
        <v>0</v>
      </c>
      <c r="VXE48" s="228">
        <v>1</v>
      </c>
      <c r="VXF48" s="228">
        <v>0</v>
      </c>
      <c r="VXG48" s="228">
        <v>0</v>
      </c>
      <c r="VXH48" s="228">
        <v>0</v>
      </c>
      <c r="VXI48" s="228">
        <v>0</v>
      </c>
      <c r="VXJ48" s="228">
        <v>0</v>
      </c>
      <c r="VXK48" s="228">
        <v>0</v>
      </c>
      <c r="VXL48" s="228">
        <v>0</v>
      </c>
      <c r="VXM48" s="228">
        <v>0</v>
      </c>
      <c r="VXN48" s="228">
        <v>0</v>
      </c>
      <c r="VXO48" s="228">
        <v>0</v>
      </c>
      <c r="VXP48" s="228">
        <v>0</v>
      </c>
      <c r="VXQ48" s="228">
        <v>0</v>
      </c>
      <c r="VXR48" s="228">
        <v>0</v>
      </c>
      <c r="VXS48" s="228">
        <v>0</v>
      </c>
      <c r="VXT48" s="228">
        <v>0</v>
      </c>
      <c r="VXU48" s="228">
        <v>1</v>
      </c>
      <c r="VXV48" s="228">
        <v>0</v>
      </c>
      <c r="VXW48" s="228">
        <v>0</v>
      </c>
      <c r="VXX48" s="228">
        <v>0</v>
      </c>
      <c r="VXY48" s="228">
        <v>0</v>
      </c>
      <c r="VXZ48" s="228">
        <v>0</v>
      </c>
      <c r="VYA48" s="228">
        <v>0</v>
      </c>
      <c r="VYB48" s="228">
        <v>0</v>
      </c>
      <c r="VYC48" s="228">
        <v>0</v>
      </c>
      <c r="VYD48" s="228">
        <v>0</v>
      </c>
      <c r="VYE48" s="228">
        <v>0</v>
      </c>
      <c r="VYF48" s="228">
        <v>0</v>
      </c>
      <c r="VYG48" s="228">
        <v>0</v>
      </c>
      <c r="VYH48" s="228">
        <v>0</v>
      </c>
      <c r="VYI48" s="228">
        <v>0</v>
      </c>
      <c r="VYJ48" s="228">
        <v>0</v>
      </c>
      <c r="VYK48" s="228">
        <v>1</v>
      </c>
      <c r="VYL48" s="228">
        <v>0</v>
      </c>
      <c r="VYM48" s="228">
        <v>0</v>
      </c>
      <c r="VYN48" s="228">
        <v>0</v>
      </c>
      <c r="VYO48" s="228">
        <v>0</v>
      </c>
      <c r="VYP48" s="228">
        <v>0</v>
      </c>
      <c r="VYQ48" s="228">
        <v>0</v>
      </c>
      <c r="VYR48" s="228">
        <v>0</v>
      </c>
      <c r="VYS48" s="228">
        <v>0</v>
      </c>
      <c r="VYT48" s="228">
        <v>0</v>
      </c>
      <c r="VYU48" s="228">
        <v>0</v>
      </c>
      <c r="VYV48" s="228">
        <v>0</v>
      </c>
      <c r="VYW48" s="228">
        <v>0</v>
      </c>
      <c r="VYX48" s="228">
        <v>0</v>
      </c>
      <c r="VYY48" s="228">
        <v>0</v>
      </c>
      <c r="VYZ48" s="228">
        <v>0</v>
      </c>
      <c r="VZA48" s="228">
        <v>1</v>
      </c>
      <c r="VZB48" s="228">
        <v>0</v>
      </c>
      <c r="VZC48" s="228">
        <v>0</v>
      </c>
      <c r="VZD48" s="228">
        <v>0</v>
      </c>
      <c r="VZE48" s="228">
        <v>0</v>
      </c>
      <c r="VZF48" s="228">
        <v>0</v>
      </c>
      <c r="VZG48" s="228">
        <v>0</v>
      </c>
      <c r="VZH48" s="228">
        <v>0</v>
      </c>
      <c r="VZI48" s="228">
        <v>0</v>
      </c>
      <c r="VZJ48" s="228">
        <v>0</v>
      </c>
      <c r="VZK48" s="228">
        <v>0</v>
      </c>
      <c r="VZL48" s="228">
        <v>0</v>
      </c>
      <c r="VZM48" s="228">
        <v>0</v>
      </c>
      <c r="VZN48" s="228">
        <v>0</v>
      </c>
      <c r="VZO48" s="228">
        <v>0</v>
      </c>
      <c r="VZP48" s="228">
        <v>0</v>
      </c>
      <c r="VZQ48" s="228">
        <v>1</v>
      </c>
      <c r="VZR48" s="228">
        <v>0</v>
      </c>
      <c r="VZS48" s="228">
        <v>0</v>
      </c>
      <c r="VZT48" s="228">
        <v>0</v>
      </c>
      <c r="VZU48" s="228">
        <v>0</v>
      </c>
      <c r="VZV48" s="228">
        <v>0</v>
      </c>
      <c r="VZW48" s="228">
        <v>0</v>
      </c>
      <c r="VZX48" s="228">
        <v>0</v>
      </c>
      <c r="VZY48" s="228">
        <v>0</v>
      </c>
      <c r="VZZ48" s="228">
        <v>0</v>
      </c>
      <c r="WAA48" s="228">
        <v>0</v>
      </c>
      <c r="WAB48" s="228">
        <v>0</v>
      </c>
      <c r="WAC48" s="228">
        <v>0</v>
      </c>
      <c r="WAD48" s="228">
        <v>0</v>
      </c>
      <c r="WAE48" s="228">
        <v>0</v>
      </c>
      <c r="WAF48" s="228">
        <v>0</v>
      </c>
      <c r="WAG48" s="228">
        <v>1</v>
      </c>
      <c r="WAH48" s="228">
        <v>0</v>
      </c>
      <c r="WAI48" s="228">
        <v>0</v>
      </c>
      <c r="WAJ48" s="228">
        <v>0</v>
      </c>
      <c r="WAK48" s="228">
        <v>0</v>
      </c>
      <c r="WAL48" s="228">
        <v>0</v>
      </c>
      <c r="WAM48" s="228">
        <v>0</v>
      </c>
      <c r="WAN48" s="228">
        <v>0</v>
      </c>
      <c r="WAO48" s="228">
        <v>0</v>
      </c>
      <c r="WAP48" s="228">
        <v>0</v>
      </c>
      <c r="WAQ48" s="228">
        <v>0</v>
      </c>
      <c r="WAR48" s="228">
        <v>0</v>
      </c>
      <c r="WAS48" s="228">
        <v>0</v>
      </c>
      <c r="WAT48" s="228">
        <v>0</v>
      </c>
      <c r="WAU48" s="228">
        <v>0</v>
      </c>
      <c r="WAV48" s="228">
        <v>0</v>
      </c>
      <c r="WAW48" s="228">
        <v>1</v>
      </c>
      <c r="WAX48" s="228">
        <v>0</v>
      </c>
      <c r="WAY48" s="228">
        <v>0</v>
      </c>
      <c r="WAZ48" s="228">
        <v>0</v>
      </c>
      <c r="WBA48" s="228">
        <v>0</v>
      </c>
      <c r="WBB48" s="228">
        <v>0</v>
      </c>
      <c r="WBC48" s="228">
        <v>0</v>
      </c>
      <c r="WBD48" s="228">
        <v>0</v>
      </c>
      <c r="WBE48" s="228">
        <v>0</v>
      </c>
      <c r="WBF48" s="228">
        <v>0</v>
      </c>
      <c r="WBG48" s="228">
        <v>0</v>
      </c>
      <c r="WBH48" s="228">
        <v>0</v>
      </c>
      <c r="WBI48" s="228">
        <v>0</v>
      </c>
      <c r="WBJ48" s="228">
        <v>0</v>
      </c>
      <c r="WBK48" s="228">
        <v>0</v>
      </c>
      <c r="WBL48" s="228">
        <v>0</v>
      </c>
      <c r="WBM48" s="228">
        <v>1</v>
      </c>
      <c r="WBN48" s="228">
        <v>0</v>
      </c>
      <c r="WBO48" s="228">
        <v>0</v>
      </c>
      <c r="WBP48" s="228">
        <v>0</v>
      </c>
      <c r="WBQ48" s="228">
        <v>0</v>
      </c>
      <c r="WBR48" s="228">
        <v>0</v>
      </c>
      <c r="WBS48" s="228">
        <v>0</v>
      </c>
      <c r="WBT48" s="228">
        <v>0</v>
      </c>
      <c r="WBU48" s="228">
        <v>0</v>
      </c>
      <c r="WBV48" s="228">
        <v>0</v>
      </c>
      <c r="WBW48" s="228">
        <v>0</v>
      </c>
      <c r="WBX48" s="228">
        <v>0</v>
      </c>
      <c r="WBY48" s="228">
        <v>0</v>
      </c>
      <c r="WBZ48" s="228">
        <v>0</v>
      </c>
      <c r="WCA48" s="228">
        <v>0</v>
      </c>
      <c r="WCB48" s="228">
        <v>0</v>
      </c>
      <c r="WCC48" s="228">
        <v>1</v>
      </c>
      <c r="WCD48" s="228">
        <v>0</v>
      </c>
      <c r="WCE48" s="228">
        <v>0</v>
      </c>
      <c r="WCF48" s="228">
        <v>0</v>
      </c>
      <c r="WCG48" s="228">
        <v>0</v>
      </c>
      <c r="WCH48" s="228">
        <v>0</v>
      </c>
      <c r="WCI48" s="228">
        <v>0</v>
      </c>
      <c r="WCJ48" s="228">
        <v>0</v>
      </c>
      <c r="WCK48" s="228">
        <v>0</v>
      </c>
      <c r="WCL48" s="228">
        <v>0</v>
      </c>
      <c r="WCM48" s="228">
        <v>0</v>
      </c>
      <c r="WCN48" s="228">
        <v>0</v>
      </c>
      <c r="WCO48" s="228">
        <v>0</v>
      </c>
      <c r="WCP48" s="228">
        <v>0</v>
      </c>
      <c r="WCQ48" s="228">
        <v>0</v>
      </c>
      <c r="WCR48" s="228">
        <v>0</v>
      </c>
      <c r="WCS48" s="228">
        <v>1</v>
      </c>
      <c r="WCT48" s="228">
        <v>0</v>
      </c>
      <c r="WCU48" s="228">
        <v>0</v>
      </c>
      <c r="WCV48" s="228">
        <v>0</v>
      </c>
      <c r="WCW48" s="228">
        <v>0</v>
      </c>
      <c r="WCX48" s="228">
        <v>0</v>
      </c>
      <c r="WCY48" s="228">
        <v>0</v>
      </c>
      <c r="WCZ48" s="228">
        <v>0</v>
      </c>
      <c r="WDA48" s="228">
        <v>0</v>
      </c>
      <c r="WDB48" s="228">
        <v>0</v>
      </c>
      <c r="WDC48" s="228">
        <v>0</v>
      </c>
      <c r="WDD48" s="228">
        <v>0</v>
      </c>
      <c r="WDE48" s="228">
        <v>0</v>
      </c>
      <c r="WDF48" s="228">
        <v>0</v>
      </c>
      <c r="WDG48" s="228">
        <v>0</v>
      </c>
      <c r="WDH48" s="228">
        <v>0</v>
      </c>
      <c r="WDI48" s="228">
        <v>1</v>
      </c>
      <c r="WDJ48" s="228">
        <v>0</v>
      </c>
      <c r="WDK48" s="228">
        <v>0</v>
      </c>
      <c r="WDL48" s="228">
        <v>0</v>
      </c>
      <c r="WDM48" s="228">
        <v>0</v>
      </c>
      <c r="WDN48" s="228">
        <v>0</v>
      </c>
      <c r="WDO48" s="228">
        <v>0</v>
      </c>
      <c r="WDP48" s="228">
        <v>0</v>
      </c>
      <c r="WDQ48" s="228">
        <v>0</v>
      </c>
      <c r="WDR48" s="228">
        <v>0</v>
      </c>
      <c r="WDS48" s="228">
        <v>0</v>
      </c>
      <c r="WDT48" s="228">
        <v>0</v>
      </c>
      <c r="WDU48" s="228">
        <v>0</v>
      </c>
      <c r="WDV48" s="228">
        <v>0</v>
      </c>
      <c r="WDW48" s="228">
        <v>0</v>
      </c>
      <c r="WDX48" s="228">
        <v>0</v>
      </c>
      <c r="WDY48" s="228">
        <v>1</v>
      </c>
      <c r="WDZ48" s="228">
        <v>0</v>
      </c>
      <c r="WEA48" s="228">
        <v>0</v>
      </c>
      <c r="WEB48" s="228">
        <v>0</v>
      </c>
      <c r="WEC48" s="228">
        <v>0</v>
      </c>
      <c r="WED48" s="228">
        <v>0</v>
      </c>
      <c r="WEE48" s="228">
        <v>0</v>
      </c>
      <c r="WEF48" s="228">
        <v>0</v>
      </c>
      <c r="WEG48" s="228">
        <v>0</v>
      </c>
      <c r="WEH48" s="228">
        <v>0</v>
      </c>
      <c r="WEI48" s="228">
        <v>0</v>
      </c>
      <c r="WEJ48" s="228">
        <v>0</v>
      </c>
      <c r="WEK48" s="228">
        <v>0</v>
      </c>
      <c r="WEL48" s="228">
        <v>0</v>
      </c>
      <c r="WEM48" s="228">
        <v>0</v>
      </c>
      <c r="WEN48" s="228">
        <v>0</v>
      </c>
      <c r="WEO48" s="228">
        <v>1</v>
      </c>
      <c r="WEP48" s="228">
        <v>0</v>
      </c>
      <c r="WEQ48" s="228">
        <v>0</v>
      </c>
      <c r="WER48" s="228">
        <v>0</v>
      </c>
      <c r="WES48" s="228">
        <v>0</v>
      </c>
      <c r="WET48" s="228">
        <v>0</v>
      </c>
      <c r="WEU48" s="228">
        <v>0</v>
      </c>
      <c r="WEV48" s="228">
        <v>0</v>
      </c>
      <c r="WEW48" s="228">
        <v>0</v>
      </c>
      <c r="WEX48" s="228">
        <v>0</v>
      </c>
      <c r="WEY48" s="228">
        <v>0</v>
      </c>
      <c r="WEZ48" s="228">
        <v>0</v>
      </c>
      <c r="WFA48" s="228">
        <v>0</v>
      </c>
      <c r="WFB48" s="228">
        <v>0</v>
      </c>
      <c r="WFC48" s="228">
        <v>0</v>
      </c>
      <c r="WFD48" s="228">
        <v>0</v>
      </c>
      <c r="WFE48" s="228">
        <v>1</v>
      </c>
      <c r="WFF48" s="228">
        <v>0</v>
      </c>
      <c r="WFG48" s="228">
        <v>0</v>
      </c>
      <c r="WFH48" s="228">
        <v>0</v>
      </c>
      <c r="WFI48" s="228">
        <v>0</v>
      </c>
      <c r="WFJ48" s="228">
        <v>0</v>
      </c>
      <c r="WFK48" s="228">
        <v>0</v>
      </c>
      <c r="WFL48" s="228">
        <v>0</v>
      </c>
      <c r="WFM48" s="228">
        <v>0</v>
      </c>
      <c r="WFN48" s="228">
        <v>0</v>
      </c>
      <c r="WFO48" s="228">
        <v>0</v>
      </c>
      <c r="WFP48" s="228">
        <v>0</v>
      </c>
      <c r="WFQ48" s="228">
        <v>0</v>
      </c>
      <c r="WFR48" s="228">
        <v>0</v>
      </c>
      <c r="WFS48" s="228">
        <v>0</v>
      </c>
      <c r="WFT48" s="228">
        <v>0</v>
      </c>
      <c r="WFU48" s="228">
        <v>1</v>
      </c>
      <c r="WFV48" s="228">
        <v>0</v>
      </c>
      <c r="WFW48" s="228">
        <v>0</v>
      </c>
      <c r="WFX48" s="228">
        <v>0</v>
      </c>
      <c r="WFY48" s="228">
        <v>0</v>
      </c>
      <c r="WFZ48" s="228">
        <v>0</v>
      </c>
      <c r="WGA48" s="228">
        <v>0</v>
      </c>
      <c r="WGB48" s="228">
        <v>0</v>
      </c>
      <c r="WGC48" s="228">
        <v>0</v>
      </c>
      <c r="WGD48" s="228">
        <v>0</v>
      </c>
      <c r="WGE48" s="228">
        <v>0</v>
      </c>
      <c r="WGF48" s="228">
        <v>0</v>
      </c>
      <c r="WGG48" s="228">
        <v>0</v>
      </c>
      <c r="WGH48" s="228">
        <v>0</v>
      </c>
      <c r="WGI48" s="228">
        <v>0</v>
      </c>
      <c r="WGJ48" s="228">
        <v>0</v>
      </c>
      <c r="WGK48" s="228">
        <v>1</v>
      </c>
      <c r="WGL48" s="228">
        <v>0</v>
      </c>
      <c r="WGM48" s="228">
        <v>0</v>
      </c>
      <c r="WGN48" s="228">
        <v>0</v>
      </c>
      <c r="WGO48" s="228">
        <v>0</v>
      </c>
      <c r="WGP48" s="228">
        <v>0</v>
      </c>
      <c r="WGQ48" s="228">
        <v>0</v>
      </c>
      <c r="WGR48" s="228">
        <v>0</v>
      </c>
      <c r="WGS48" s="228">
        <v>0</v>
      </c>
      <c r="WGT48" s="228">
        <v>0</v>
      </c>
      <c r="WGU48" s="228">
        <v>0</v>
      </c>
      <c r="WGV48" s="228">
        <v>0</v>
      </c>
      <c r="WGW48" s="228">
        <v>0</v>
      </c>
      <c r="WGX48" s="228">
        <v>0</v>
      </c>
      <c r="WGY48" s="228">
        <v>0</v>
      </c>
      <c r="WGZ48" s="228">
        <v>0</v>
      </c>
      <c r="WHA48" s="228">
        <v>1</v>
      </c>
      <c r="WHB48" s="228">
        <v>0</v>
      </c>
      <c r="WHC48" s="228">
        <v>0</v>
      </c>
      <c r="WHD48" s="228">
        <v>0</v>
      </c>
      <c r="WHE48" s="228">
        <v>0</v>
      </c>
      <c r="WHF48" s="228">
        <v>0</v>
      </c>
      <c r="WHG48" s="228">
        <v>0</v>
      </c>
      <c r="WHH48" s="228">
        <v>0</v>
      </c>
      <c r="WHI48" s="228">
        <v>0</v>
      </c>
      <c r="WHJ48" s="228">
        <v>0</v>
      </c>
      <c r="WHK48" s="228">
        <v>0</v>
      </c>
      <c r="WHL48" s="228">
        <v>0</v>
      </c>
      <c r="WHM48" s="228">
        <v>0</v>
      </c>
      <c r="WHN48" s="228">
        <v>0</v>
      </c>
      <c r="WHO48" s="228">
        <v>0</v>
      </c>
      <c r="WHP48" s="228">
        <v>0</v>
      </c>
      <c r="WHQ48" s="228">
        <v>1</v>
      </c>
      <c r="WHR48" s="228">
        <v>0</v>
      </c>
      <c r="WHS48" s="228">
        <v>0</v>
      </c>
      <c r="WHT48" s="228">
        <v>0</v>
      </c>
      <c r="WHU48" s="228">
        <v>0</v>
      </c>
      <c r="WHV48" s="228">
        <v>0</v>
      </c>
      <c r="WHW48" s="228">
        <v>0</v>
      </c>
      <c r="WHX48" s="228">
        <v>0</v>
      </c>
      <c r="WHY48" s="228">
        <v>0</v>
      </c>
      <c r="WHZ48" s="228">
        <v>0</v>
      </c>
      <c r="WIA48" s="228">
        <v>0</v>
      </c>
      <c r="WIB48" s="228">
        <v>0</v>
      </c>
      <c r="WIC48" s="228">
        <v>0</v>
      </c>
      <c r="WID48" s="228">
        <v>0</v>
      </c>
      <c r="WIE48" s="228">
        <v>0</v>
      </c>
      <c r="WIF48" s="228">
        <v>0</v>
      </c>
      <c r="WIG48" s="228">
        <v>1</v>
      </c>
      <c r="WIH48" s="228">
        <v>0</v>
      </c>
      <c r="WII48" s="228">
        <v>0</v>
      </c>
      <c r="WIJ48" s="228">
        <v>0</v>
      </c>
      <c r="WIK48" s="228">
        <v>0</v>
      </c>
      <c r="WIL48" s="228">
        <v>0</v>
      </c>
      <c r="WIM48" s="228">
        <v>0</v>
      </c>
      <c r="WIN48" s="228">
        <v>0</v>
      </c>
      <c r="WIO48" s="228">
        <v>0</v>
      </c>
      <c r="WIP48" s="228">
        <v>0</v>
      </c>
      <c r="WIQ48" s="228">
        <v>0</v>
      </c>
      <c r="WIR48" s="228">
        <v>0</v>
      </c>
      <c r="WIS48" s="228">
        <v>0</v>
      </c>
      <c r="WIT48" s="228">
        <v>0</v>
      </c>
      <c r="WIU48" s="228">
        <v>0</v>
      </c>
      <c r="WIV48" s="228">
        <v>0</v>
      </c>
      <c r="WIW48" s="228">
        <v>1</v>
      </c>
      <c r="WIX48" s="228">
        <v>0</v>
      </c>
      <c r="WIY48" s="228">
        <v>0</v>
      </c>
      <c r="WIZ48" s="228">
        <v>0</v>
      </c>
      <c r="WJA48" s="228">
        <v>0</v>
      </c>
      <c r="WJB48" s="228">
        <v>0</v>
      </c>
      <c r="WJC48" s="228">
        <v>0</v>
      </c>
      <c r="WJD48" s="228">
        <v>0</v>
      </c>
      <c r="WJE48" s="228">
        <v>0</v>
      </c>
      <c r="WJF48" s="228">
        <v>0</v>
      </c>
      <c r="WJG48" s="228">
        <v>0</v>
      </c>
      <c r="WJH48" s="228">
        <v>0</v>
      </c>
      <c r="WJI48" s="228">
        <v>0</v>
      </c>
      <c r="WJJ48" s="228">
        <v>0</v>
      </c>
      <c r="WJK48" s="228">
        <v>0</v>
      </c>
      <c r="WJL48" s="228">
        <v>0</v>
      </c>
      <c r="WJM48" s="228">
        <v>1</v>
      </c>
      <c r="WJN48" s="228">
        <v>0</v>
      </c>
      <c r="WJO48" s="228">
        <v>0</v>
      </c>
      <c r="WJP48" s="228">
        <v>0</v>
      </c>
      <c r="WJQ48" s="228">
        <v>0</v>
      </c>
      <c r="WJR48" s="228">
        <v>0</v>
      </c>
      <c r="WJS48" s="228">
        <v>0</v>
      </c>
      <c r="WJT48" s="228">
        <v>0</v>
      </c>
      <c r="WJU48" s="228">
        <v>0</v>
      </c>
      <c r="WJV48" s="228">
        <v>0</v>
      </c>
      <c r="WJW48" s="228">
        <v>0</v>
      </c>
      <c r="WJX48" s="228">
        <v>0</v>
      </c>
      <c r="WJY48" s="228">
        <v>0</v>
      </c>
      <c r="WJZ48" s="228">
        <v>0</v>
      </c>
      <c r="WKA48" s="228">
        <v>0</v>
      </c>
      <c r="WKB48" s="228">
        <v>0</v>
      </c>
      <c r="WKC48" s="228">
        <v>1</v>
      </c>
      <c r="WKD48" s="228">
        <v>0</v>
      </c>
      <c r="WKE48" s="228">
        <v>0</v>
      </c>
      <c r="WKF48" s="228">
        <v>0</v>
      </c>
      <c r="WKG48" s="228">
        <v>0</v>
      </c>
      <c r="WKH48" s="228">
        <v>0</v>
      </c>
      <c r="WKI48" s="228">
        <v>0</v>
      </c>
      <c r="WKJ48" s="228">
        <v>0</v>
      </c>
      <c r="WKK48" s="228">
        <v>0</v>
      </c>
      <c r="WKL48" s="228">
        <v>0</v>
      </c>
      <c r="WKM48" s="228">
        <v>0</v>
      </c>
      <c r="WKN48" s="228">
        <v>0</v>
      </c>
      <c r="WKO48" s="228">
        <v>0</v>
      </c>
      <c r="WKP48" s="228">
        <v>0</v>
      </c>
      <c r="WKQ48" s="228">
        <v>0</v>
      </c>
      <c r="WKR48" s="228">
        <v>0</v>
      </c>
      <c r="WKS48" s="228">
        <v>1</v>
      </c>
      <c r="WKT48" s="228">
        <v>0</v>
      </c>
      <c r="WKU48" s="228">
        <v>0</v>
      </c>
      <c r="WKV48" s="228">
        <v>0</v>
      </c>
      <c r="WKW48" s="228">
        <v>0</v>
      </c>
      <c r="WKX48" s="228">
        <v>0</v>
      </c>
      <c r="WKY48" s="228">
        <v>0</v>
      </c>
      <c r="WKZ48" s="228">
        <v>0</v>
      </c>
      <c r="WLA48" s="228">
        <v>0</v>
      </c>
      <c r="WLB48" s="228">
        <v>0</v>
      </c>
      <c r="WLC48" s="228">
        <v>0</v>
      </c>
      <c r="WLD48" s="228">
        <v>0</v>
      </c>
      <c r="WLE48" s="228">
        <v>0</v>
      </c>
      <c r="WLF48" s="228">
        <v>0</v>
      </c>
      <c r="WLG48" s="228">
        <v>0</v>
      </c>
      <c r="WLH48" s="228">
        <v>0</v>
      </c>
      <c r="WLI48" s="228">
        <v>1</v>
      </c>
      <c r="WLJ48" s="228">
        <v>0</v>
      </c>
      <c r="WLK48" s="228">
        <v>0</v>
      </c>
      <c r="WLL48" s="228">
        <v>0</v>
      </c>
      <c r="WLM48" s="228">
        <v>0</v>
      </c>
      <c r="WLN48" s="228">
        <v>0</v>
      </c>
      <c r="WLO48" s="228">
        <v>0</v>
      </c>
      <c r="WLP48" s="228">
        <v>0</v>
      </c>
      <c r="WLQ48" s="228">
        <v>0</v>
      </c>
      <c r="WLR48" s="228">
        <v>0</v>
      </c>
      <c r="WLS48" s="228">
        <v>0</v>
      </c>
      <c r="WLT48" s="228">
        <v>0</v>
      </c>
      <c r="WLU48" s="228">
        <v>0</v>
      </c>
      <c r="WLV48" s="228">
        <v>0</v>
      </c>
      <c r="WLW48" s="228">
        <v>0</v>
      </c>
      <c r="WLX48" s="228">
        <v>0</v>
      </c>
      <c r="WLY48" s="228">
        <v>1</v>
      </c>
      <c r="WLZ48" s="228">
        <v>0</v>
      </c>
      <c r="WMA48" s="228">
        <v>0</v>
      </c>
      <c r="WMB48" s="228">
        <v>0</v>
      </c>
      <c r="WMC48" s="228">
        <v>0</v>
      </c>
      <c r="WMD48" s="228">
        <v>0</v>
      </c>
      <c r="WME48" s="228">
        <v>0</v>
      </c>
      <c r="WMF48" s="228">
        <v>0</v>
      </c>
      <c r="WMG48" s="228">
        <v>0</v>
      </c>
      <c r="WMH48" s="228">
        <v>0</v>
      </c>
      <c r="WMI48" s="228">
        <v>0</v>
      </c>
      <c r="WMJ48" s="228">
        <v>0</v>
      </c>
      <c r="WMK48" s="228">
        <v>0</v>
      </c>
      <c r="WML48" s="228">
        <v>0</v>
      </c>
      <c r="WMM48" s="228">
        <v>0</v>
      </c>
      <c r="WMN48" s="228">
        <v>0</v>
      </c>
      <c r="WMO48" s="228">
        <v>1</v>
      </c>
      <c r="WMP48" s="228">
        <v>0</v>
      </c>
      <c r="WMQ48" s="228">
        <v>0</v>
      </c>
      <c r="WMR48" s="228">
        <v>0</v>
      </c>
      <c r="WMS48" s="228">
        <v>0</v>
      </c>
      <c r="WMT48" s="228">
        <v>0</v>
      </c>
      <c r="WMU48" s="228">
        <v>0</v>
      </c>
      <c r="WMV48" s="228">
        <v>0</v>
      </c>
      <c r="WMW48" s="228">
        <v>0</v>
      </c>
      <c r="WMX48" s="228">
        <v>0</v>
      </c>
      <c r="WMY48" s="228">
        <v>0</v>
      </c>
      <c r="WMZ48" s="228">
        <v>0</v>
      </c>
      <c r="WNA48" s="228">
        <v>0</v>
      </c>
      <c r="WNB48" s="228">
        <v>0</v>
      </c>
      <c r="WNC48" s="228">
        <v>0</v>
      </c>
      <c r="WND48" s="228">
        <v>0</v>
      </c>
      <c r="WNE48" s="228">
        <v>1</v>
      </c>
      <c r="WNF48" s="228">
        <v>0</v>
      </c>
      <c r="WNG48" s="228">
        <v>0</v>
      </c>
      <c r="WNH48" s="228">
        <v>0</v>
      </c>
      <c r="WNI48" s="228">
        <v>0</v>
      </c>
      <c r="WNJ48" s="228">
        <v>0</v>
      </c>
      <c r="WNK48" s="228">
        <v>0</v>
      </c>
      <c r="WNL48" s="228">
        <v>0</v>
      </c>
      <c r="WNM48" s="228">
        <v>0</v>
      </c>
      <c r="WNN48" s="228">
        <v>0</v>
      </c>
      <c r="WNO48" s="228">
        <v>0</v>
      </c>
      <c r="WNP48" s="228">
        <v>0</v>
      </c>
      <c r="WNQ48" s="228">
        <v>0</v>
      </c>
      <c r="WNR48" s="228">
        <v>0</v>
      </c>
      <c r="WNS48" s="228">
        <v>0</v>
      </c>
      <c r="WNT48" s="228">
        <v>0</v>
      </c>
      <c r="WNU48" s="228">
        <v>1</v>
      </c>
      <c r="WNV48" s="228">
        <v>0</v>
      </c>
      <c r="WNW48" s="228">
        <v>0</v>
      </c>
      <c r="WNX48" s="228">
        <v>0</v>
      </c>
      <c r="WNY48" s="228">
        <v>0</v>
      </c>
      <c r="WNZ48" s="228">
        <v>0</v>
      </c>
      <c r="WOA48" s="228">
        <v>0</v>
      </c>
      <c r="WOB48" s="228">
        <v>0</v>
      </c>
      <c r="WOC48" s="228">
        <v>0</v>
      </c>
      <c r="WOD48" s="228">
        <v>0</v>
      </c>
      <c r="WOE48" s="228">
        <v>0</v>
      </c>
      <c r="WOF48" s="228">
        <v>0</v>
      </c>
      <c r="WOG48" s="228">
        <v>0</v>
      </c>
      <c r="WOH48" s="228">
        <v>0</v>
      </c>
      <c r="WOI48" s="228">
        <v>0</v>
      </c>
      <c r="WOJ48" s="228">
        <v>0</v>
      </c>
      <c r="WOK48" s="228">
        <v>1</v>
      </c>
      <c r="WOL48" s="228">
        <v>0</v>
      </c>
      <c r="WOM48" s="228">
        <v>0</v>
      </c>
      <c r="WON48" s="228">
        <v>0</v>
      </c>
      <c r="WOO48" s="228">
        <v>0</v>
      </c>
      <c r="WOP48" s="228">
        <v>0</v>
      </c>
      <c r="WOQ48" s="228">
        <v>0</v>
      </c>
      <c r="WOR48" s="228">
        <v>0</v>
      </c>
      <c r="WOS48" s="228">
        <v>0</v>
      </c>
      <c r="WOT48" s="228">
        <v>0</v>
      </c>
      <c r="WOU48" s="228">
        <v>0</v>
      </c>
      <c r="WOV48" s="228">
        <v>0</v>
      </c>
      <c r="WOW48" s="228">
        <v>0</v>
      </c>
      <c r="WOX48" s="228">
        <v>0</v>
      </c>
      <c r="WOY48" s="228">
        <v>0</v>
      </c>
      <c r="WOZ48" s="228">
        <v>0</v>
      </c>
      <c r="WPA48" s="228">
        <v>1</v>
      </c>
      <c r="WPB48" s="228">
        <v>0</v>
      </c>
      <c r="WPC48" s="228">
        <v>0</v>
      </c>
      <c r="WPD48" s="228">
        <v>0</v>
      </c>
      <c r="WPE48" s="228">
        <v>0</v>
      </c>
      <c r="WPF48" s="228">
        <v>0</v>
      </c>
      <c r="WPG48" s="228">
        <v>0</v>
      </c>
      <c r="WPH48" s="228">
        <v>0</v>
      </c>
      <c r="WPI48" s="228">
        <v>0</v>
      </c>
      <c r="WPJ48" s="228">
        <v>0</v>
      </c>
      <c r="WPK48" s="228">
        <v>0</v>
      </c>
      <c r="WPL48" s="228">
        <v>0</v>
      </c>
      <c r="WPM48" s="228">
        <v>0</v>
      </c>
      <c r="WPN48" s="228">
        <v>0</v>
      </c>
      <c r="WPO48" s="228">
        <v>0</v>
      </c>
      <c r="WPP48" s="228">
        <v>0</v>
      </c>
      <c r="WPQ48" s="228">
        <v>1</v>
      </c>
      <c r="WPR48" s="228">
        <v>0</v>
      </c>
      <c r="WPS48" s="228">
        <v>0</v>
      </c>
      <c r="WPT48" s="228">
        <v>0</v>
      </c>
      <c r="WPU48" s="228">
        <v>0</v>
      </c>
      <c r="WPV48" s="228">
        <v>0</v>
      </c>
      <c r="WPW48" s="228">
        <v>0</v>
      </c>
      <c r="WPX48" s="228">
        <v>0</v>
      </c>
      <c r="WPY48" s="228">
        <v>0</v>
      </c>
      <c r="WPZ48" s="228">
        <v>0</v>
      </c>
      <c r="WQA48" s="228">
        <v>0</v>
      </c>
      <c r="WQB48" s="228">
        <v>0</v>
      </c>
      <c r="WQC48" s="228">
        <v>0</v>
      </c>
      <c r="WQD48" s="228">
        <v>0</v>
      </c>
      <c r="WQE48" s="228">
        <v>0</v>
      </c>
      <c r="WQF48" s="228">
        <v>0</v>
      </c>
      <c r="WQG48" s="228">
        <v>1</v>
      </c>
      <c r="WQH48" s="228">
        <v>0</v>
      </c>
      <c r="WQI48" s="228">
        <v>0</v>
      </c>
      <c r="WQJ48" s="228">
        <v>0</v>
      </c>
      <c r="WQK48" s="228">
        <v>0</v>
      </c>
      <c r="WQL48" s="228">
        <v>0</v>
      </c>
      <c r="WQM48" s="228">
        <v>0</v>
      </c>
      <c r="WQN48" s="228">
        <v>0</v>
      </c>
      <c r="WQO48" s="228">
        <v>0</v>
      </c>
      <c r="WQP48" s="228">
        <v>0</v>
      </c>
      <c r="WQQ48" s="228">
        <v>0</v>
      </c>
      <c r="WQR48" s="228">
        <v>0</v>
      </c>
      <c r="WQS48" s="228">
        <v>0</v>
      </c>
      <c r="WQT48" s="228">
        <v>0</v>
      </c>
      <c r="WQU48" s="228">
        <v>0</v>
      </c>
      <c r="WQV48" s="228">
        <v>0</v>
      </c>
      <c r="WQW48" s="228">
        <v>1</v>
      </c>
      <c r="WQX48" s="228">
        <v>0</v>
      </c>
      <c r="WQY48" s="228">
        <v>0</v>
      </c>
      <c r="WQZ48" s="228">
        <v>0</v>
      </c>
      <c r="WRA48" s="228">
        <v>0</v>
      </c>
      <c r="WRB48" s="228">
        <v>0</v>
      </c>
      <c r="WRC48" s="228">
        <v>0</v>
      </c>
      <c r="WRD48" s="228">
        <v>0</v>
      </c>
      <c r="WRE48" s="228">
        <v>0</v>
      </c>
      <c r="WRF48" s="228">
        <v>0</v>
      </c>
      <c r="WRG48" s="228">
        <v>0</v>
      </c>
      <c r="WRH48" s="228">
        <v>0</v>
      </c>
      <c r="WRI48" s="228">
        <v>0</v>
      </c>
      <c r="WRJ48" s="228">
        <v>0</v>
      </c>
      <c r="WRK48" s="228">
        <v>0</v>
      </c>
      <c r="WRL48" s="228">
        <v>0</v>
      </c>
      <c r="WRM48" s="228">
        <v>1</v>
      </c>
      <c r="WRN48" s="228">
        <v>0</v>
      </c>
      <c r="WRO48" s="228">
        <v>0</v>
      </c>
      <c r="WRP48" s="228">
        <v>0</v>
      </c>
      <c r="WRQ48" s="228">
        <v>0</v>
      </c>
      <c r="WRR48" s="228">
        <v>0</v>
      </c>
      <c r="WRS48" s="228">
        <v>0</v>
      </c>
      <c r="WRT48" s="228">
        <v>0</v>
      </c>
      <c r="WRU48" s="228">
        <v>0</v>
      </c>
      <c r="WRV48" s="228">
        <v>0</v>
      </c>
      <c r="WRW48" s="228">
        <v>0</v>
      </c>
      <c r="WRX48" s="228">
        <v>0</v>
      </c>
      <c r="WRY48" s="228">
        <v>0</v>
      </c>
      <c r="WRZ48" s="228">
        <v>0</v>
      </c>
      <c r="WSA48" s="228">
        <v>0</v>
      </c>
      <c r="WSB48" s="228">
        <v>0</v>
      </c>
      <c r="WSC48" s="228">
        <v>1</v>
      </c>
      <c r="WSD48" s="228">
        <v>0</v>
      </c>
      <c r="WSE48" s="228">
        <v>0</v>
      </c>
      <c r="WSF48" s="228">
        <v>0</v>
      </c>
      <c r="WSG48" s="228">
        <v>0</v>
      </c>
      <c r="WSH48" s="228">
        <v>0</v>
      </c>
      <c r="WSI48" s="228">
        <v>0</v>
      </c>
      <c r="WSJ48" s="228">
        <v>0</v>
      </c>
      <c r="WSK48" s="228">
        <v>0</v>
      </c>
      <c r="WSL48" s="228">
        <v>0</v>
      </c>
      <c r="WSM48" s="228">
        <v>0</v>
      </c>
      <c r="WSN48" s="228">
        <v>0</v>
      </c>
      <c r="WSO48" s="228">
        <v>0</v>
      </c>
      <c r="WSP48" s="228">
        <v>0</v>
      </c>
      <c r="WSQ48" s="228">
        <v>0</v>
      </c>
      <c r="WSR48" s="228">
        <v>0</v>
      </c>
      <c r="WSS48" s="228">
        <v>1</v>
      </c>
      <c r="WST48" s="228">
        <v>0</v>
      </c>
      <c r="WSU48" s="228">
        <v>0</v>
      </c>
      <c r="WSV48" s="228">
        <v>0</v>
      </c>
      <c r="WSW48" s="228">
        <v>0</v>
      </c>
      <c r="WSX48" s="228">
        <v>0</v>
      </c>
      <c r="WSY48" s="228">
        <v>0</v>
      </c>
      <c r="WSZ48" s="228">
        <v>0</v>
      </c>
      <c r="WTA48" s="228">
        <v>0</v>
      </c>
      <c r="WTB48" s="228">
        <v>0</v>
      </c>
      <c r="WTC48" s="228">
        <v>0</v>
      </c>
      <c r="WTD48" s="228">
        <v>0</v>
      </c>
      <c r="WTE48" s="228">
        <v>0</v>
      </c>
      <c r="WTF48" s="228">
        <v>0</v>
      </c>
      <c r="WTG48" s="228">
        <v>0</v>
      </c>
      <c r="WTH48" s="228">
        <v>0</v>
      </c>
      <c r="WTI48" s="228">
        <v>1</v>
      </c>
      <c r="WTJ48" s="228">
        <v>0</v>
      </c>
      <c r="WTK48" s="228">
        <v>0</v>
      </c>
      <c r="WTL48" s="228">
        <v>0</v>
      </c>
      <c r="WTM48" s="228">
        <v>0</v>
      </c>
      <c r="WTN48" s="228">
        <v>0</v>
      </c>
      <c r="WTO48" s="228">
        <v>0</v>
      </c>
      <c r="WTP48" s="228">
        <v>0</v>
      </c>
      <c r="WTQ48" s="228">
        <v>0</v>
      </c>
      <c r="WTR48" s="228">
        <v>0</v>
      </c>
      <c r="WTS48" s="228">
        <v>0</v>
      </c>
      <c r="WTT48" s="228">
        <v>0</v>
      </c>
      <c r="WTU48" s="228">
        <v>0</v>
      </c>
      <c r="WTV48" s="228">
        <v>0</v>
      </c>
      <c r="WTW48" s="228">
        <v>0</v>
      </c>
      <c r="WTX48" s="228">
        <v>0</v>
      </c>
      <c r="WTY48" s="228">
        <v>1</v>
      </c>
      <c r="WTZ48" s="228">
        <v>0</v>
      </c>
      <c r="WUA48" s="228">
        <v>0</v>
      </c>
      <c r="WUB48" s="228">
        <v>0</v>
      </c>
      <c r="WUC48" s="228">
        <v>0</v>
      </c>
      <c r="WUD48" s="228">
        <v>0</v>
      </c>
      <c r="WUE48" s="228">
        <v>0</v>
      </c>
      <c r="WUF48" s="228">
        <v>0</v>
      </c>
      <c r="WUG48" s="228">
        <v>0</v>
      </c>
      <c r="WUH48" s="228">
        <v>0</v>
      </c>
      <c r="WUI48" s="228">
        <v>0</v>
      </c>
      <c r="WUJ48" s="228">
        <v>0</v>
      </c>
      <c r="WUK48" s="228">
        <v>0</v>
      </c>
      <c r="WUL48" s="228">
        <v>0</v>
      </c>
      <c r="WUM48" s="228">
        <v>0</v>
      </c>
      <c r="WUN48" s="228">
        <v>0</v>
      </c>
      <c r="WUO48" s="228">
        <v>1</v>
      </c>
      <c r="WUP48" s="228">
        <v>0</v>
      </c>
      <c r="WUQ48" s="228">
        <v>0</v>
      </c>
      <c r="WUR48" s="228">
        <v>0</v>
      </c>
      <c r="WUS48" s="228">
        <v>0</v>
      </c>
      <c r="WUT48" s="228">
        <v>0</v>
      </c>
      <c r="WUU48" s="228">
        <v>0</v>
      </c>
      <c r="WUV48" s="228">
        <v>0</v>
      </c>
      <c r="WUW48" s="228">
        <v>0</v>
      </c>
      <c r="WUX48" s="228">
        <v>0</v>
      </c>
      <c r="WUY48" s="228">
        <v>0</v>
      </c>
      <c r="WUZ48" s="228">
        <v>0</v>
      </c>
      <c r="WVA48" s="228">
        <v>0</v>
      </c>
      <c r="WVB48" s="228">
        <v>0</v>
      </c>
      <c r="WVC48" s="228">
        <v>0</v>
      </c>
      <c r="WVD48" s="228">
        <v>0</v>
      </c>
      <c r="WVE48" s="228">
        <v>1</v>
      </c>
      <c r="WVF48" s="228">
        <v>0</v>
      </c>
      <c r="WVG48" s="228">
        <v>0</v>
      </c>
      <c r="WVH48" s="228">
        <v>0</v>
      </c>
      <c r="WVI48" s="228">
        <v>0</v>
      </c>
      <c r="WVJ48" s="228">
        <v>0</v>
      </c>
      <c r="WVK48" s="228">
        <v>0</v>
      </c>
      <c r="WVL48" s="228">
        <v>0</v>
      </c>
      <c r="WVM48" s="228">
        <v>0</v>
      </c>
      <c r="WVN48" s="228">
        <v>0</v>
      </c>
      <c r="WVO48" s="228">
        <v>0</v>
      </c>
      <c r="WVP48" s="228">
        <v>0</v>
      </c>
      <c r="WVQ48" s="228">
        <v>0</v>
      </c>
      <c r="WVR48" s="228">
        <v>0</v>
      </c>
      <c r="WVS48" s="228">
        <v>0</v>
      </c>
      <c r="WVT48" s="228">
        <v>0</v>
      </c>
      <c r="WVU48" s="228">
        <v>1</v>
      </c>
      <c r="WVV48" s="228">
        <v>0</v>
      </c>
      <c r="WVW48" s="228">
        <v>0</v>
      </c>
      <c r="WVX48" s="228">
        <v>0</v>
      </c>
      <c r="WVY48" s="228">
        <v>0</v>
      </c>
      <c r="WVZ48" s="228">
        <v>0</v>
      </c>
      <c r="WWA48" s="228">
        <v>0</v>
      </c>
      <c r="WWB48" s="228">
        <v>0</v>
      </c>
      <c r="WWC48" s="228">
        <v>0</v>
      </c>
      <c r="WWD48" s="228">
        <v>0</v>
      </c>
      <c r="WWE48" s="228">
        <v>0</v>
      </c>
      <c r="WWF48" s="228">
        <v>0</v>
      </c>
      <c r="WWG48" s="228">
        <v>0</v>
      </c>
      <c r="WWH48" s="228">
        <v>0</v>
      </c>
      <c r="WWI48" s="228">
        <v>0</v>
      </c>
      <c r="WWJ48" s="228">
        <v>0</v>
      </c>
      <c r="WWK48" s="228">
        <v>1</v>
      </c>
      <c r="WWL48" s="228">
        <v>0</v>
      </c>
      <c r="WWM48" s="228">
        <v>0</v>
      </c>
      <c r="WWN48" s="228">
        <v>0</v>
      </c>
      <c r="WWO48" s="228">
        <v>0</v>
      </c>
      <c r="WWP48" s="228">
        <v>0</v>
      </c>
      <c r="WWQ48" s="228">
        <v>0</v>
      </c>
      <c r="WWR48" s="228">
        <v>0</v>
      </c>
      <c r="WWS48" s="228">
        <v>0</v>
      </c>
      <c r="WWT48" s="228">
        <v>0</v>
      </c>
      <c r="WWU48" s="228">
        <v>0</v>
      </c>
      <c r="WWV48" s="228">
        <v>0</v>
      </c>
      <c r="WWW48" s="228">
        <v>0</v>
      </c>
      <c r="WWX48" s="228">
        <v>0</v>
      </c>
      <c r="WWY48" s="228">
        <v>0</v>
      </c>
      <c r="WWZ48" s="228">
        <v>0</v>
      </c>
      <c r="WXA48" s="228">
        <v>1</v>
      </c>
      <c r="WXB48" s="228">
        <v>0</v>
      </c>
      <c r="WXC48" s="228">
        <v>0</v>
      </c>
      <c r="WXD48" s="228">
        <v>0</v>
      </c>
      <c r="WXE48" s="228">
        <v>0</v>
      </c>
      <c r="WXF48" s="228">
        <v>0</v>
      </c>
      <c r="WXG48" s="228">
        <v>0</v>
      </c>
      <c r="WXH48" s="228">
        <v>0</v>
      </c>
      <c r="WXI48" s="228">
        <v>0</v>
      </c>
      <c r="WXJ48" s="228">
        <v>0</v>
      </c>
      <c r="WXK48" s="228">
        <v>0</v>
      </c>
      <c r="WXL48" s="228">
        <v>0</v>
      </c>
      <c r="WXM48" s="228">
        <v>0</v>
      </c>
      <c r="WXN48" s="228">
        <v>0</v>
      </c>
      <c r="WXO48" s="228">
        <v>0</v>
      </c>
      <c r="WXP48" s="228">
        <v>0</v>
      </c>
      <c r="WXQ48" s="228">
        <v>1</v>
      </c>
      <c r="WXR48" s="228">
        <v>0</v>
      </c>
      <c r="WXS48" s="228">
        <v>0</v>
      </c>
      <c r="WXT48" s="228">
        <v>0</v>
      </c>
      <c r="WXU48" s="228">
        <v>0</v>
      </c>
      <c r="WXV48" s="228">
        <v>0</v>
      </c>
      <c r="WXW48" s="228">
        <v>0</v>
      </c>
      <c r="WXX48" s="228">
        <v>0</v>
      </c>
      <c r="WXY48" s="228">
        <v>0</v>
      </c>
      <c r="WXZ48" s="228">
        <v>0</v>
      </c>
      <c r="WYA48" s="228">
        <v>0</v>
      </c>
      <c r="WYB48" s="228">
        <v>0</v>
      </c>
      <c r="WYC48" s="228">
        <v>0</v>
      </c>
      <c r="WYD48" s="228">
        <v>0</v>
      </c>
      <c r="WYE48" s="228">
        <v>0</v>
      </c>
      <c r="WYF48" s="228">
        <v>0</v>
      </c>
      <c r="WYG48" s="228">
        <v>1</v>
      </c>
      <c r="WYH48" s="228">
        <v>0</v>
      </c>
      <c r="WYI48" s="228">
        <v>0</v>
      </c>
      <c r="WYJ48" s="228">
        <v>0</v>
      </c>
      <c r="WYK48" s="228">
        <v>0</v>
      </c>
      <c r="WYL48" s="228">
        <v>0</v>
      </c>
      <c r="WYM48" s="228">
        <v>0</v>
      </c>
      <c r="WYN48" s="228">
        <v>0</v>
      </c>
      <c r="WYO48" s="228">
        <v>0</v>
      </c>
      <c r="WYP48" s="228">
        <v>0</v>
      </c>
      <c r="WYQ48" s="228">
        <v>0</v>
      </c>
      <c r="WYR48" s="228">
        <v>0</v>
      </c>
      <c r="WYS48" s="228">
        <v>0</v>
      </c>
      <c r="WYT48" s="228">
        <v>0</v>
      </c>
      <c r="WYU48" s="228">
        <v>0</v>
      </c>
      <c r="WYV48" s="228">
        <v>0</v>
      </c>
      <c r="WYW48" s="228">
        <v>1</v>
      </c>
      <c r="WYX48" s="228">
        <v>0</v>
      </c>
      <c r="WYY48" s="228">
        <v>0</v>
      </c>
      <c r="WYZ48" s="228">
        <v>0</v>
      </c>
      <c r="WZA48" s="228">
        <v>0</v>
      </c>
      <c r="WZB48" s="228">
        <v>0</v>
      </c>
      <c r="WZC48" s="228">
        <v>0</v>
      </c>
      <c r="WZD48" s="228">
        <v>0</v>
      </c>
      <c r="WZE48" s="228">
        <v>0</v>
      </c>
      <c r="WZF48" s="228">
        <v>0</v>
      </c>
      <c r="WZG48" s="228">
        <v>0</v>
      </c>
      <c r="WZH48" s="228">
        <v>0</v>
      </c>
      <c r="WZI48" s="228">
        <v>0</v>
      </c>
      <c r="WZJ48" s="228">
        <v>0</v>
      </c>
      <c r="WZK48" s="228">
        <v>0</v>
      </c>
      <c r="WZL48" s="228">
        <v>0</v>
      </c>
      <c r="WZM48" s="228">
        <v>1</v>
      </c>
      <c r="WZN48" s="228">
        <v>0</v>
      </c>
      <c r="WZO48" s="228">
        <v>0</v>
      </c>
      <c r="WZP48" s="228">
        <v>0</v>
      </c>
      <c r="WZQ48" s="228">
        <v>0</v>
      </c>
      <c r="WZR48" s="228">
        <v>0</v>
      </c>
      <c r="WZS48" s="228">
        <v>0</v>
      </c>
      <c r="WZT48" s="228">
        <v>0</v>
      </c>
      <c r="WZU48" s="228">
        <v>0</v>
      </c>
      <c r="WZV48" s="228">
        <v>0</v>
      </c>
      <c r="WZW48" s="228">
        <v>0</v>
      </c>
      <c r="WZX48" s="228">
        <v>0</v>
      </c>
      <c r="WZY48" s="228">
        <v>0</v>
      </c>
      <c r="WZZ48" s="228">
        <v>0</v>
      </c>
      <c r="XAA48" s="228">
        <v>0</v>
      </c>
      <c r="XAB48" s="228">
        <v>0</v>
      </c>
      <c r="XAC48" s="228">
        <v>1</v>
      </c>
      <c r="XAD48" s="228">
        <v>0</v>
      </c>
      <c r="XAE48" s="228">
        <v>0</v>
      </c>
      <c r="XAF48" s="228">
        <v>0</v>
      </c>
      <c r="XAG48" s="228">
        <v>0</v>
      </c>
      <c r="XAH48" s="228">
        <v>0</v>
      </c>
      <c r="XAI48" s="228">
        <v>0</v>
      </c>
      <c r="XAJ48" s="228">
        <v>0</v>
      </c>
      <c r="XAK48" s="228">
        <v>0</v>
      </c>
      <c r="XAL48" s="228">
        <v>0</v>
      </c>
      <c r="XAM48" s="228">
        <v>0</v>
      </c>
      <c r="XAN48" s="228">
        <v>0</v>
      </c>
      <c r="XAO48" s="228">
        <v>0</v>
      </c>
      <c r="XAP48" s="228">
        <v>0</v>
      </c>
      <c r="XAQ48" s="228">
        <v>0</v>
      </c>
      <c r="XAR48" s="228">
        <v>0</v>
      </c>
      <c r="XAS48" s="228">
        <v>1</v>
      </c>
      <c r="XAT48" s="228">
        <v>0</v>
      </c>
      <c r="XAU48" s="228">
        <v>0</v>
      </c>
      <c r="XAV48" s="228">
        <v>0</v>
      </c>
      <c r="XAW48" s="228">
        <v>0</v>
      </c>
      <c r="XAX48" s="228">
        <v>0</v>
      </c>
      <c r="XAY48" s="228">
        <v>0</v>
      </c>
      <c r="XAZ48" s="228">
        <v>0</v>
      </c>
      <c r="XBA48" s="228">
        <v>0</v>
      </c>
      <c r="XBB48" s="228">
        <v>0</v>
      </c>
      <c r="XBC48" s="228">
        <v>0</v>
      </c>
      <c r="XBD48" s="228">
        <v>0</v>
      </c>
      <c r="XBE48" s="228">
        <v>0</v>
      </c>
      <c r="XBF48" s="228">
        <v>0</v>
      </c>
      <c r="XBG48" s="228">
        <v>0</v>
      </c>
      <c r="XBH48" s="228">
        <v>0</v>
      </c>
      <c r="XBI48" s="228">
        <v>1</v>
      </c>
      <c r="XBJ48" s="228">
        <v>0</v>
      </c>
      <c r="XBK48" s="228">
        <v>0</v>
      </c>
      <c r="XBL48" s="228">
        <v>0</v>
      </c>
      <c r="XBM48" s="228">
        <v>0</v>
      </c>
      <c r="XBN48" s="228">
        <v>0</v>
      </c>
      <c r="XBO48" s="228">
        <v>0</v>
      </c>
      <c r="XBP48" s="228">
        <v>0</v>
      </c>
      <c r="XBQ48" s="228">
        <v>0</v>
      </c>
      <c r="XBR48" s="228">
        <v>0</v>
      </c>
      <c r="XBS48" s="228">
        <v>0</v>
      </c>
      <c r="XBT48" s="228">
        <v>0</v>
      </c>
      <c r="XBU48" s="228">
        <v>0</v>
      </c>
      <c r="XBV48" s="228">
        <v>0</v>
      </c>
      <c r="XBW48" s="228">
        <v>0</v>
      </c>
      <c r="XBX48" s="228">
        <v>0</v>
      </c>
      <c r="XBY48" s="228">
        <v>1</v>
      </c>
      <c r="XBZ48" s="228">
        <v>0</v>
      </c>
      <c r="XCA48" s="228">
        <v>0</v>
      </c>
      <c r="XCB48" s="228">
        <v>0</v>
      </c>
      <c r="XCC48" s="228">
        <v>0</v>
      </c>
      <c r="XCD48" s="228">
        <v>0</v>
      </c>
      <c r="XCE48" s="228">
        <v>0</v>
      </c>
      <c r="XCF48" s="228">
        <v>0</v>
      </c>
      <c r="XCG48" s="228">
        <v>0</v>
      </c>
      <c r="XCH48" s="228">
        <v>0</v>
      </c>
      <c r="XCI48" s="228">
        <v>0</v>
      </c>
      <c r="XCJ48" s="228">
        <v>0</v>
      </c>
      <c r="XCK48" s="228">
        <v>0</v>
      </c>
      <c r="XCL48" s="228">
        <v>0</v>
      </c>
      <c r="XCM48" s="228">
        <v>0</v>
      </c>
      <c r="XCN48" s="228">
        <v>0</v>
      </c>
      <c r="XCO48" s="228">
        <v>1</v>
      </c>
      <c r="XCP48" s="228">
        <v>0</v>
      </c>
      <c r="XCQ48" s="228">
        <v>0</v>
      </c>
      <c r="XCR48" s="228">
        <v>0</v>
      </c>
      <c r="XCS48" s="228">
        <v>0</v>
      </c>
      <c r="XCT48" s="228">
        <v>0</v>
      </c>
      <c r="XCU48" s="228">
        <v>0</v>
      </c>
      <c r="XCV48" s="228">
        <v>0</v>
      </c>
      <c r="XCW48" s="228">
        <v>0</v>
      </c>
      <c r="XCX48" s="228">
        <v>0</v>
      </c>
      <c r="XCY48" s="228">
        <v>0</v>
      </c>
      <c r="XCZ48" s="228">
        <v>0</v>
      </c>
      <c r="XDA48" s="228">
        <v>0</v>
      </c>
      <c r="XDB48" s="228">
        <v>0</v>
      </c>
      <c r="XDC48" s="228">
        <v>0</v>
      </c>
      <c r="XDD48" s="228">
        <v>0</v>
      </c>
      <c r="XDE48" s="228">
        <v>1</v>
      </c>
      <c r="XDF48" s="228">
        <v>0</v>
      </c>
      <c r="XDG48" s="228">
        <v>0</v>
      </c>
      <c r="XDH48" s="228">
        <v>0</v>
      </c>
      <c r="XDI48" s="228">
        <v>0</v>
      </c>
      <c r="XDJ48" s="228">
        <v>0</v>
      </c>
      <c r="XDK48" s="228">
        <v>0</v>
      </c>
      <c r="XDL48" s="228">
        <v>0</v>
      </c>
      <c r="XDM48" s="228">
        <v>0</v>
      </c>
      <c r="XDN48" s="228">
        <v>0</v>
      </c>
      <c r="XDO48" s="228">
        <v>0</v>
      </c>
      <c r="XDP48" s="228">
        <v>0</v>
      </c>
      <c r="XDQ48" s="228">
        <v>0</v>
      </c>
      <c r="XDR48" s="228">
        <v>0</v>
      </c>
      <c r="XDS48" s="228">
        <v>0</v>
      </c>
      <c r="XDT48" s="228">
        <v>0</v>
      </c>
      <c r="XDU48" s="228">
        <v>1</v>
      </c>
      <c r="XDV48" s="228">
        <v>0</v>
      </c>
      <c r="XDW48" s="228">
        <v>0</v>
      </c>
      <c r="XDX48" s="228">
        <v>0</v>
      </c>
      <c r="XDY48" s="228">
        <v>0</v>
      </c>
      <c r="XDZ48" s="228">
        <v>0</v>
      </c>
      <c r="XEA48" s="228">
        <v>0</v>
      </c>
      <c r="XEB48" s="228">
        <v>0</v>
      </c>
      <c r="XEC48" s="228">
        <v>0</v>
      </c>
      <c r="XED48" s="228">
        <v>0</v>
      </c>
      <c r="XEE48" s="228">
        <v>0</v>
      </c>
      <c r="XEF48" s="228">
        <v>0</v>
      </c>
      <c r="XEG48" s="228">
        <v>0</v>
      </c>
      <c r="XEH48" s="228">
        <v>0</v>
      </c>
      <c r="XEI48" s="228">
        <v>0</v>
      </c>
      <c r="XEJ48" s="228">
        <v>0</v>
      </c>
      <c r="XEK48" s="228">
        <v>1</v>
      </c>
      <c r="XEL48" s="228">
        <v>0</v>
      </c>
      <c r="XEM48" s="228">
        <v>0</v>
      </c>
      <c r="XEN48" s="228">
        <v>0</v>
      </c>
      <c r="XEO48" s="228">
        <v>0</v>
      </c>
      <c r="XEP48" s="228">
        <v>0</v>
      </c>
      <c r="XEQ48" s="228">
        <v>0</v>
      </c>
      <c r="XER48" s="228">
        <v>0</v>
      </c>
      <c r="XES48" s="228">
        <v>0</v>
      </c>
      <c r="XET48" s="228">
        <v>0</v>
      </c>
      <c r="XEU48" s="228">
        <v>0</v>
      </c>
      <c r="XEV48" s="228">
        <v>0</v>
      </c>
      <c r="XEW48" s="228">
        <v>0</v>
      </c>
      <c r="XEX48" s="228">
        <v>0</v>
      </c>
      <c r="XEY48" s="228">
        <v>0</v>
      </c>
      <c r="XEZ48" s="228">
        <v>0</v>
      </c>
      <c r="XFA48" s="228">
        <v>1</v>
      </c>
      <c r="XFB48" s="228">
        <v>0</v>
      </c>
      <c r="XFC48" s="228">
        <v>0</v>
      </c>
      <c r="XFD48" s="228">
        <v>0</v>
      </c>
    </row>
    <row r="49" spans="1:55" s="51" customFormat="1" x14ac:dyDescent="0.25">
      <c r="A49" s="220">
        <v>112</v>
      </c>
      <c r="B49" s="252" t="s">
        <v>69</v>
      </c>
      <c r="C49" s="228">
        <v>1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413">
        <v>0</v>
      </c>
      <c r="Q49" s="413">
        <v>0</v>
      </c>
      <c r="R49" s="413">
        <v>0</v>
      </c>
      <c r="S49" s="413">
        <v>0</v>
      </c>
      <c r="T49" s="413">
        <v>0</v>
      </c>
      <c r="U49" s="413">
        <v>0</v>
      </c>
      <c r="V49" s="413">
        <v>0</v>
      </c>
      <c r="W49" s="413">
        <v>0</v>
      </c>
      <c r="X49" s="413">
        <v>0</v>
      </c>
      <c r="Y49" s="413">
        <v>0</v>
      </c>
      <c r="Z49" s="413">
        <v>0</v>
      </c>
      <c r="AA49" s="413">
        <v>0</v>
      </c>
      <c r="AB49" s="413">
        <v>0</v>
      </c>
      <c r="AC49" s="413">
        <v>0</v>
      </c>
      <c r="AD49" s="413">
        <v>0</v>
      </c>
      <c r="AE49" s="413">
        <v>0</v>
      </c>
      <c r="AF49" s="413">
        <v>0</v>
      </c>
      <c r="AG49" s="413">
        <v>0</v>
      </c>
      <c r="AH49" s="413">
        <v>0</v>
      </c>
      <c r="AI49" s="413">
        <v>0</v>
      </c>
      <c r="AJ49" s="413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64">
        <v>0</v>
      </c>
      <c r="AU49" s="246">
        <v>0</v>
      </c>
      <c r="AV49" s="246">
        <v>0</v>
      </c>
      <c r="AW49" s="270">
        <v>0</v>
      </c>
      <c r="AX49" s="246">
        <v>0</v>
      </c>
      <c r="AY49" s="262">
        <v>0</v>
      </c>
      <c r="AZ49" s="50">
        <v>0</v>
      </c>
      <c r="BA49" s="50">
        <v>0</v>
      </c>
      <c r="BB49" s="50">
        <v>0</v>
      </c>
      <c r="BC49" s="245">
        <f t="shared" si="1"/>
        <v>1</v>
      </c>
    </row>
    <row r="50" spans="1:55" s="250" customFormat="1" x14ac:dyDescent="0.25">
      <c r="A50" s="247">
        <v>750</v>
      </c>
      <c r="B50" s="212" t="s">
        <v>70</v>
      </c>
      <c r="C50" s="228">
        <v>0</v>
      </c>
      <c r="D50" s="250">
        <v>0</v>
      </c>
      <c r="E50" s="228">
        <v>1</v>
      </c>
      <c r="F50" s="228">
        <v>1</v>
      </c>
      <c r="G50" s="228">
        <v>1</v>
      </c>
      <c r="H50" s="228">
        <v>0</v>
      </c>
      <c r="I50" s="228">
        <v>1</v>
      </c>
      <c r="J50" s="228">
        <v>3</v>
      </c>
      <c r="K50" s="228">
        <v>1</v>
      </c>
      <c r="L50" s="228">
        <v>4</v>
      </c>
      <c r="M50" s="228">
        <v>1</v>
      </c>
      <c r="N50" s="228">
        <v>0</v>
      </c>
      <c r="O50" s="228">
        <v>0</v>
      </c>
      <c r="P50" s="413">
        <v>3</v>
      </c>
      <c r="Q50" s="413">
        <v>2</v>
      </c>
      <c r="R50" s="413">
        <v>1</v>
      </c>
      <c r="S50" s="413">
        <v>1</v>
      </c>
      <c r="T50" s="413">
        <v>2</v>
      </c>
      <c r="U50" s="413">
        <v>2</v>
      </c>
      <c r="V50" s="413">
        <v>1</v>
      </c>
      <c r="W50" s="413">
        <v>2</v>
      </c>
      <c r="X50" s="413">
        <v>0</v>
      </c>
      <c r="Y50" s="413">
        <v>0</v>
      </c>
      <c r="Z50" s="264">
        <v>0</v>
      </c>
      <c r="AA50" s="264">
        <v>2</v>
      </c>
      <c r="AB50" s="264">
        <v>0</v>
      </c>
      <c r="AC50" s="264">
        <v>0</v>
      </c>
      <c r="AD50" s="264">
        <v>2</v>
      </c>
      <c r="AE50" s="264">
        <v>2</v>
      </c>
      <c r="AF50" s="264">
        <v>1</v>
      </c>
      <c r="AG50" s="264">
        <v>0</v>
      </c>
      <c r="AH50" s="264">
        <v>3</v>
      </c>
      <c r="AI50" s="264">
        <v>3</v>
      </c>
      <c r="AJ50" s="264">
        <v>1</v>
      </c>
      <c r="AK50" s="264">
        <v>0</v>
      </c>
      <c r="AL50" s="264">
        <v>3</v>
      </c>
      <c r="AM50" s="264">
        <v>5</v>
      </c>
      <c r="AN50" s="264">
        <v>4</v>
      </c>
      <c r="AO50" s="264">
        <v>1</v>
      </c>
      <c r="AP50" s="264">
        <v>1</v>
      </c>
      <c r="AQ50" s="264">
        <v>2</v>
      </c>
      <c r="AR50" s="264">
        <v>2</v>
      </c>
      <c r="AS50" s="264">
        <v>2</v>
      </c>
      <c r="AT50" s="264">
        <v>0</v>
      </c>
      <c r="AU50" s="264">
        <v>0</v>
      </c>
      <c r="AV50" s="264">
        <v>0</v>
      </c>
      <c r="AW50" s="266">
        <v>2</v>
      </c>
      <c r="AX50" s="264">
        <v>1</v>
      </c>
      <c r="AY50" s="274">
        <v>6</v>
      </c>
      <c r="AZ50" s="250">
        <v>3</v>
      </c>
      <c r="BA50" s="250">
        <v>4</v>
      </c>
      <c r="BB50" s="250">
        <v>0</v>
      </c>
      <c r="BC50" s="249">
        <f t="shared" si="1"/>
        <v>77</v>
      </c>
    </row>
    <row r="51" spans="1:55" s="250" customFormat="1" x14ac:dyDescent="0.25">
      <c r="A51" s="247">
        <v>740</v>
      </c>
      <c r="B51" s="257" t="s">
        <v>71</v>
      </c>
      <c r="C51" s="228">
        <v>0</v>
      </c>
      <c r="D51" s="250">
        <v>0</v>
      </c>
      <c r="E51" s="228">
        <v>0</v>
      </c>
      <c r="F51" s="228">
        <v>0</v>
      </c>
      <c r="G51" s="228">
        <v>0</v>
      </c>
      <c r="H51" s="228">
        <v>1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413">
        <v>0</v>
      </c>
      <c r="Q51" s="413">
        <v>0</v>
      </c>
      <c r="R51" s="413">
        <v>0</v>
      </c>
      <c r="S51" s="413">
        <v>0</v>
      </c>
      <c r="T51" s="413">
        <v>1</v>
      </c>
      <c r="U51" s="413">
        <v>0</v>
      </c>
      <c r="V51" s="413">
        <v>0</v>
      </c>
      <c r="W51" s="413">
        <v>0</v>
      </c>
      <c r="X51" s="413">
        <v>0</v>
      </c>
      <c r="Y51" s="413">
        <v>0</v>
      </c>
      <c r="Z51" s="413">
        <v>0</v>
      </c>
      <c r="AA51" s="413">
        <v>0</v>
      </c>
      <c r="AB51" s="413">
        <v>0</v>
      </c>
      <c r="AC51" s="413">
        <v>0</v>
      </c>
      <c r="AD51" s="413">
        <v>0</v>
      </c>
      <c r="AE51" s="413">
        <v>0</v>
      </c>
      <c r="AF51" s="413">
        <v>0</v>
      </c>
      <c r="AG51" s="413">
        <v>0</v>
      </c>
      <c r="AH51" s="264">
        <v>0</v>
      </c>
      <c r="AI51" s="264">
        <v>1</v>
      </c>
      <c r="AJ51" s="264">
        <v>0</v>
      </c>
      <c r="AK51" s="264">
        <v>5</v>
      </c>
      <c r="AL51" s="264">
        <v>0</v>
      </c>
      <c r="AM51" s="264">
        <v>0</v>
      </c>
      <c r="AN51" s="264">
        <v>0</v>
      </c>
      <c r="AO51" s="264">
        <v>5</v>
      </c>
      <c r="AP51" s="264">
        <v>0</v>
      </c>
      <c r="AQ51" s="264">
        <v>0</v>
      </c>
      <c r="AR51" s="264">
        <v>0</v>
      </c>
      <c r="AS51" s="264">
        <v>0</v>
      </c>
      <c r="AT51" s="264">
        <v>0</v>
      </c>
      <c r="AU51" s="264">
        <v>0</v>
      </c>
      <c r="AV51" s="264">
        <v>0</v>
      </c>
      <c r="AW51" s="266">
        <v>0</v>
      </c>
      <c r="AX51" s="264">
        <v>0</v>
      </c>
      <c r="AY51" s="274">
        <v>1</v>
      </c>
      <c r="AZ51" s="250">
        <v>0</v>
      </c>
      <c r="BA51" s="250">
        <v>0</v>
      </c>
      <c r="BB51" s="250">
        <v>0</v>
      </c>
      <c r="BC51" s="249">
        <f t="shared" si="1"/>
        <v>14</v>
      </c>
    </row>
    <row r="52" spans="1:55" s="250" customFormat="1" x14ac:dyDescent="0.25">
      <c r="A52" s="247">
        <v>813</v>
      </c>
      <c r="B52" s="257" t="s">
        <v>224</v>
      </c>
      <c r="C52" s="228">
        <v>3</v>
      </c>
      <c r="D52" s="250">
        <v>8</v>
      </c>
      <c r="E52" s="228">
        <v>4</v>
      </c>
      <c r="F52" s="228">
        <v>7</v>
      </c>
      <c r="G52" s="228">
        <v>10</v>
      </c>
      <c r="H52" s="228">
        <v>3</v>
      </c>
      <c r="I52" s="228">
        <v>6</v>
      </c>
      <c r="J52" s="228">
        <v>2</v>
      </c>
      <c r="K52" s="228">
        <v>11</v>
      </c>
      <c r="L52" s="228">
        <v>1</v>
      </c>
      <c r="M52" s="228">
        <v>5</v>
      </c>
      <c r="N52" s="228">
        <v>0</v>
      </c>
      <c r="O52" s="228">
        <v>3</v>
      </c>
      <c r="P52" s="413">
        <v>4</v>
      </c>
      <c r="Q52" s="413">
        <v>1</v>
      </c>
      <c r="R52" s="413">
        <v>0</v>
      </c>
      <c r="S52" s="413">
        <v>6</v>
      </c>
      <c r="T52" s="413">
        <v>7</v>
      </c>
      <c r="U52" s="413">
        <v>8</v>
      </c>
      <c r="V52" s="413">
        <v>3</v>
      </c>
      <c r="W52" s="413">
        <v>6</v>
      </c>
      <c r="X52" s="264">
        <v>5</v>
      </c>
      <c r="Y52" s="264">
        <v>4</v>
      </c>
      <c r="Z52" s="264">
        <v>2</v>
      </c>
      <c r="AA52" s="264">
        <v>8</v>
      </c>
      <c r="AB52" s="264">
        <v>0</v>
      </c>
      <c r="AC52" s="264">
        <v>4</v>
      </c>
      <c r="AD52" s="264">
        <v>5</v>
      </c>
      <c r="AE52" s="264">
        <v>1</v>
      </c>
      <c r="AF52" s="264">
        <v>3</v>
      </c>
      <c r="AG52" s="264">
        <v>3</v>
      </c>
      <c r="AH52" s="264">
        <v>5</v>
      </c>
      <c r="AI52" s="264">
        <v>8</v>
      </c>
      <c r="AJ52" s="264">
        <v>1</v>
      </c>
      <c r="AK52" s="264">
        <v>3</v>
      </c>
      <c r="AL52" s="264">
        <v>7</v>
      </c>
      <c r="AM52" s="264">
        <v>7</v>
      </c>
      <c r="AN52" s="264">
        <v>2</v>
      </c>
      <c r="AO52" s="264">
        <v>1</v>
      </c>
      <c r="AP52" s="264">
        <v>5</v>
      </c>
      <c r="AQ52" s="264">
        <v>2</v>
      </c>
      <c r="AR52" s="264">
        <v>1</v>
      </c>
      <c r="AS52" s="264">
        <v>6</v>
      </c>
      <c r="AT52" s="264">
        <v>0</v>
      </c>
      <c r="AU52" s="264">
        <v>3</v>
      </c>
      <c r="AV52" s="264">
        <v>6</v>
      </c>
      <c r="AW52" s="266">
        <v>1</v>
      </c>
      <c r="AX52" s="264">
        <v>9</v>
      </c>
      <c r="AY52" s="274">
        <v>5</v>
      </c>
      <c r="AZ52" s="250">
        <v>5</v>
      </c>
      <c r="BA52" s="248">
        <v>2</v>
      </c>
      <c r="BB52" s="248">
        <v>8</v>
      </c>
      <c r="BC52" s="249">
        <f t="shared" si="1"/>
        <v>220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51">
        <v>4</v>
      </c>
      <c r="E53" s="228">
        <v>3</v>
      </c>
      <c r="F53" s="228">
        <v>4</v>
      </c>
      <c r="G53" s="228">
        <v>3</v>
      </c>
      <c r="H53" s="228">
        <v>0</v>
      </c>
      <c r="I53" s="228">
        <v>1</v>
      </c>
      <c r="J53" s="228">
        <v>0</v>
      </c>
      <c r="K53" s="228">
        <v>2</v>
      </c>
      <c r="L53" s="228">
        <v>1</v>
      </c>
      <c r="M53" s="228">
        <v>0</v>
      </c>
      <c r="N53" s="228">
        <v>0</v>
      </c>
      <c r="O53" s="228">
        <v>0</v>
      </c>
      <c r="P53" s="413">
        <v>2</v>
      </c>
      <c r="Q53" s="413">
        <v>0</v>
      </c>
      <c r="R53" s="413">
        <v>0</v>
      </c>
      <c r="S53" s="413">
        <v>1</v>
      </c>
      <c r="T53" s="413">
        <v>3</v>
      </c>
      <c r="U53" s="413">
        <v>1</v>
      </c>
      <c r="V53" s="413">
        <v>1</v>
      </c>
      <c r="W53" s="413">
        <v>0</v>
      </c>
      <c r="X53" s="413">
        <v>0</v>
      </c>
      <c r="Y53" s="413">
        <v>4</v>
      </c>
      <c r="Z53" s="413">
        <v>0</v>
      </c>
      <c r="AA53" s="413">
        <v>0</v>
      </c>
      <c r="AB53" s="413">
        <v>0</v>
      </c>
      <c r="AC53" s="264">
        <v>1</v>
      </c>
      <c r="AD53" s="264">
        <v>0</v>
      </c>
      <c r="AE53" s="264">
        <v>0</v>
      </c>
      <c r="AF53" s="264">
        <v>1</v>
      </c>
      <c r="AG53" s="264">
        <v>0</v>
      </c>
      <c r="AH53" s="264">
        <v>1</v>
      </c>
      <c r="AI53" s="264">
        <v>0</v>
      </c>
      <c r="AJ53" s="264">
        <v>0</v>
      </c>
      <c r="AK53" s="264">
        <v>1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1</v>
      </c>
      <c r="AR53" s="264">
        <v>0</v>
      </c>
      <c r="AS53" s="264">
        <v>0</v>
      </c>
      <c r="AT53" s="264">
        <v>1</v>
      </c>
      <c r="AU53" s="264">
        <v>0</v>
      </c>
      <c r="AV53" s="264">
        <v>0</v>
      </c>
      <c r="AW53" s="266">
        <v>3</v>
      </c>
      <c r="AX53" s="264">
        <v>0</v>
      </c>
      <c r="AY53" s="156">
        <v>0</v>
      </c>
      <c r="AZ53" s="152">
        <v>1</v>
      </c>
      <c r="BA53" s="152">
        <v>0</v>
      </c>
      <c r="BB53" s="152">
        <v>0</v>
      </c>
      <c r="BC53" s="245">
        <f t="shared" si="1"/>
        <v>40</v>
      </c>
    </row>
    <row r="54" spans="1:55" s="51" customFormat="1" x14ac:dyDescent="0.25">
      <c r="A54" s="220">
        <v>155</v>
      </c>
      <c r="B54" s="252" t="s">
        <v>220</v>
      </c>
      <c r="C54" s="228">
        <v>7</v>
      </c>
      <c r="D54" s="51">
        <v>2</v>
      </c>
      <c r="E54" s="228">
        <v>5</v>
      </c>
      <c r="F54" s="228">
        <v>6</v>
      </c>
      <c r="G54" s="228">
        <v>12</v>
      </c>
      <c r="H54" s="228">
        <v>3</v>
      </c>
      <c r="I54" s="228">
        <v>5</v>
      </c>
      <c r="J54" s="228">
        <v>8</v>
      </c>
      <c r="K54" s="228">
        <v>8</v>
      </c>
      <c r="L54" s="228">
        <v>4</v>
      </c>
      <c r="M54" s="228">
        <v>4</v>
      </c>
      <c r="N54" s="228">
        <v>4</v>
      </c>
      <c r="O54" s="228">
        <v>9</v>
      </c>
      <c r="P54" s="413">
        <v>12</v>
      </c>
      <c r="Q54" s="413">
        <v>13</v>
      </c>
      <c r="R54" s="413">
        <v>3</v>
      </c>
      <c r="S54" s="413">
        <v>2</v>
      </c>
      <c r="T54" s="413">
        <v>7</v>
      </c>
      <c r="U54" s="413">
        <v>11</v>
      </c>
      <c r="V54" s="413">
        <v>6</v>
      </c>
      <c r="W54" s="413">
        <v>5</v>
      </c>
      <c r="X54" s="264">
        <v>11</v>
      </c>
      <c r="Y54" s="264">
        <v>4</v>
      </c>
      <c r="Z54" s="264">
        <v>3</v>
      </c>
      <c r="AA54" s="264">
        <v>8</v>
      </c>
      <c r="AB54" s="264">
        <v>3</v>
      </c>
      <c r="AC54" s="264">
        <v>2</v>
      </c>
      <c r="AD54" s="264">
        <v>6</v>
      </c>
      <c r="AE54" s="264">
        <v>12</v>
      </c>
      <c r="AF54" s="264">
        <v>3</v>
      </c>
      <c r="AG54" s="264">
        <v>10</v>
      </c>
      <c r="AH54" s="264">
        <v>5</v>
      </c>
      <c r="AI54" s="264">
        <v>7</v>
      </c>
      <c r="AJ54" s="264">
        <v>9</v>
      </c>
      <c r="AK54" s="264">
        <v>10</v>
      </c>
      <c r="AL54" s="264">
        <v>15</v>
      </c>
      <c r="AM54" s="264">
        <v>6</v>
      </c>
      <c r="AN54" s="264">
        <v>2</v>
      </c>
      <c r="AO54" s="264">
        <v>20</v>
      </c>
      <c r="AP54" s="264">
        <v>8</v>
      </c>
      <c r="AQ54" s="264">
        <v>4</v>
      </c>
      <c r="AR54" s="264">
        <v>8</v>
      </c>
      <c r="AS54" s="264">
        <v>6</v>
      </c>
      <c r="AT54" s="264">
        <v>5</v>
      </c>
      <c r="AU54" s="264">
        <v>1</v>
      </c>
      <c r="AV54" s="264">
        <v>8</v>
      </c>
      <c r="AW54" s="266">
        <v>12</v>
      </c>
      <c r="AX54" s="264">
        <v>9</v>
      </c>
      <c r="AY54" s="156">
        <v>2</v>
      </c>
      <c r="AZ54" s="152">
        <v>9</v>
      </c>
      <c r="BA54" s="152">
        <v>8</v>
      </c>
      <c r="BB54" s="152">
        <v>6</v>
      </c>
      <c r="BC54" s="245">
        <f t="shared" si="1"/>
        <v>358</v>
      </c>
    </row>
    <row r="55" spans="1:55" s="51" customFormat="1" x14ac:dyDescent="0.25">
      <c r="A55" s="220">
        <v>342</v>
      </c>
      <c r="B55" s="252" t="s">
        <v>217</v>
      </c>
      <c r="C55" s="228">
        <v>0</v>
      </c>
      <c r="D55" s="51">
        <v>1</v>
      </c>
      <c r="E55" s="228">
        <v>2</v>
      </c>
      <c r="F55" s="228">
        <v>2</v>
      </c>
      <c r="G55" s="228">
        <v>0</v>
      </c>
      <c r="H55" s="228">
        <v>0</v>
      </c>
      <c r="I55" s="228">
        <v>2</v>
      </c>
      <c r="J55" s="228">
        <v>1</v>
      </c>
      <c r="K55" s="228">
        <v>2</v>
      </c>
      <c r="L55" s="228">
        <v>4</v>
      </c>
      <c r="M55" s="228">
        <v>1</v>
      </c>
      <c r="N55" s="228">
        <v>2</v>
      </c>
      <c r="O55" s="228">
        <v>1</v>
      </c>
      <c r="P55" s="413">
        <v>0</v>
      </c>
      <c r="Q55" s="413">
        <v>2</v>
      </c>
      <c r="R55" s="413">
        <v>0</v>
      </c>
      <c r="S55" s="413">
        <v>1</v>
      </c>
      <c r="T55" s="413">
        <v>3</v>
      </c>
      <c r="U55" s="413">
        <v>3</v>
      </c>
      <c r="V55" s="413">
        <v>4</v>
      </c>
      <c r="W55" s="413">
        <v>0</v>
      </c>
      <c r="X55" s="264">
        <v>4</v>
      </c>
      <c r="Y55" s="264">
        <v>6</v>
      </c>
      <c r="Z55" s="264">
        <v>4</v>
      </c>
      <c r="AA55" s="264">
        <v>2</v>
      </c>
      <c r="AB55" s="264">
        <v>0</v>
      </c>
      <c r="AC55" s="264">
        <v>1</v>
      </c>
      <c r="AD55" s="264">
        <v>0</v>
      </c>
      <c r="AE55" s="264">
        <v>1</v>
      </c>
      <c r="AF55" s="264">
        <v>2</v>
      </c>
      <c r="AG55" s="264">
        <v>0</v>
      </c>
      <c r="AH55" s="264">
        <v>3</v>
      </c>
      <c r="AI55" s="264">
        <v>3</v>
      </c>
      <c r="AJ55" s="264">
        <v>1</v>
      </c>
      <c r="AK55" s="264">
        <v>1</v>
      </c>
      <c r="AL55" s="264">
        <v>5</v>
      </c>
      <c r="AM55" s="264">
        <v>3</v>
      </c>
      <c r="AN55" s="264">
        <v>3</v>
      </c>
      <c r="AO55" s="264">
        <v>4</v>
      </c>
      <c r="AP55" s="264">
        <v>8</v>
      </c>
      <c r="AQ55" s="264">
        <v>2</v>
      </c>
      <c r="AR55" s="264">
        <v>0</v>
      </c>
      <c r="AS55" s="264">
        <v>30</v>
      </c>
      <c r="AT55" s="264">
        <v>4</v>
      </c>
      <c r="AU55" s="264">
        <v>1</v>
      </c>
      <c r="AV55" s="264">
        <v>5</v>
      </c>
      <c r="AW55" s="266">
        <v>15</v>
      </c>
      <c r="AX55" s="264">
        <v>3</v>
      </c>
      <c r="AY55" s="156">
        <v>12</v>
      </c>
      <c r="AZ55" s="152">
        <v>9</v>
      </c>
      <c r="BA55" s="152">
        <v>9</v>
      </c>
      <c r="BB55" s="152">
        <v>1</v>
      </c>
      <c r="BC55" s="245">
        <f t="shared" si="1"/>
        <v>173</v>
      </c>
    </row>
    <row r="56" spans="1:55" s="250" customFormat="1" x14ac:dyDescent="0.25">
      <c r="A56" s="247">
        <v>850</v>
      </c>
      <c r="B56" s="212" t="s">
        <v>73</v>
      </c>
      <c r="C56" s="228">
        <v>2</v>
      </c>
      <c r="D56" s="250">
        <v>5</v>
      </c>
      <c r="E56" s="228">
        <v>4</v>
      </c>
      <c r="F56" s="228">
        <v>7</v>
      </c>
      <c r="G56" s="228">
        <v>8</v>
      </c>
      <c r="H56" s="228">
        <v>9</v>
      </c>
      <c r="I56" s="228">
        <v>2</v>
      </c>
      <c r="J56" s="228">
        <v>10</v>
      </c>
      <c r="K56" s="228">
        <v>6</v>
      </c>
      <c r="L56" s="228">
        <v>6</v>
      </c>
      <c r="M56" s="228">
        <v>6</v>
      </c>
      <c r="N56" s="228">
        <v>4</v>
      </c>
      <c r="O56" s="228">
        <v>11</v>
      </c>
      <c r="P56" s="413">
        <v>7</v>
      </c>
      <c r="Q56" s="413">
        <v>10</v>
      </c>
      <c r="R56" s="413">
        <v>6</v>
      </c>
      <c r="S56" s="413">
        <v>6</v>
      </c>
      <c r="T56" s="413">
        <v>9</v>
      </c>
      <c r="U56" s="413">
        <v>2</v>
      </c>
      <c r="V56" s="413">
        <v>8</v>
      </c>
      <c r="W56" s="413">
        <v>6</v>
      </c>
      <c r="X56" s="264">
        <v>8</v>
      </c>
      <c r="Y56" s="264">
        <v>1</v>
      </c>
      <c r="Z56" s="264">
        <v>9</v>
      </c>
      <c r="AA56" s="264">
        <v>5</v>
      </c>
      <c r="AB56" s="264">
        <v>9</v>
      </c>
      <c r="AC56" s="264">
        <v>7</v>
      </c>
      <c r="AD56" s="264">
        <v>12</v>
      </c>
      <c r="AE56" s="264">
        <v>4</v>
      </c>
      <c r="AF56" s="264">
        <v>14</v>
      </c>
      <c r="AG56" s="264">
        <v>10</v>
      </c>
      <c r="AH56" s="264">
        <v>7</v>
      </c>
      <c r="AI56" s="264">
        <v>12</v>
      </c>
      <c r="AJ56" s="264">
        <v>14</v>
      </c>
      <c r="AK56" s="264">
        <v>11</v>
      </c>
      <c r="AL56" s="264">
        <v>11</v>
      </c>
      <c r="AM56" s="264">
        <v>9</v>
      </c>
      <c r="AN56" s="264">
        <v>5</v>
      </c>
      <c r="AO56" s="264">
        <v>8</v>
      </c>
      <c r="AP56" s="264">
        <v>6</v>
      </c>
      <c r="AQ56" s="264">
        <v>5</v>
      </c>
      <c r="AR56" s="264">
        <v>5</v>
      </c>
      <c r="AS56" s="264">
        <v>6</v>
      </c>
      <c r="AT56" s="264">
        <v>0</v>
      </c>
      <c r="AU56" s="264">
        <v>3</v>
      </c>
      <c r="AV56" s="264">
        <v>7</v>
      </c>
      <c r="AW56" s="266">
        <v>4</v>
      </c>
      <c r="AX56" s="264">
        <v>14</v>
      </c>
      <c r="AY56" s="276">
        <v>15</v>
      </c>
      <c r="AZ56" s="248">
        <v>12</v>
      </c>
      <c r="BA56" s="248">
        <v>13</v>
      </c>
      <c r="BB56" s="248">
        <v>6</v>
      </c>
      <c r="BC56" s="249">
        <f t="shared" si="1"/>
        <v>386</v>
      </c>
    </row>
    <row r="57" spans="1:55" s="51" customFormat="1" x14ac:dyDescent="0.25">
      <c r="A57" s="220">
        <v>340</v>
      </c>
      <c r="B57" s="252" t="s">
        <v>74</v>
      </c>
      <c r="C57" s="228">
        <v>0</v>
      </c>
      <c r="D57" s="51">
        <v>0</v>
      </c>
      <c r="E57" s="228">
        <v>0</v>
      </c>
      <c r="F57" s="228">
        <v>2</v>
      </c>
      <c r="G57" s="228">
        <v>0</v>
      </c>
      <c r="H57" s="228">
        <v>0</v>
      </c>
      <c r="I57" s="228">
        <v>0</v>
      </c>
      <c r="J57" s="228">
        <v>0</v>
      </c>
      <c r="K57" s="228">
        <v>1</v>
      </c>
      <c r="L57" s="228">
        <v>0</v>
      </c>
      <c r="M57" s="228">
        <v>1</v>
      </c>
      <c r="N57" s="228">
        <v>0</v>
      </c>
      <c r="O57" s="228">
        <v>1</v>
      </c>
      <c r="P57" s="413">
        <v>0</v>
      </c>
      <c r="Q57" s="413">
        <v>0</v>
      </c>
      <c r="R57" s="413">
        <v>0</v>
      </c>
      <c r="S57" s="413">
        <v>2</v>
      </c>
      <c r="T57" s="413">
        <v>1</v>
      </c>
      <c r="U57" s="413">
        <v>0</v>
      </c>
      <c r="V57" s="413">
        <v>1</v>
      </c>
      <c r="W57" s="413">
        <v>1</v>
      </c>
      <c r="X57" s="264">
        <v>2</v>
      </c>
      <c r="Y57" s="264">
        <v>0</v>
      </c>
      <c r="Z57" s="264">
        <v>1</v>
      </c>
      <c r="AA57" s="264">
        <v>0</v>
      </c>
      <c r="AB57" s="264">
        <v>0</v>
      </c>
      <c r="AC57" s="264">
        <v>0</v>
      </c>
      <c r="AD57" s="264">
        <v>1</v>
      </c>
      <c r="AE57" s="264">
        <v>0</v>
      </c>
      <c r="AF57" s="264">
        <v>2</v>
      </c>
      <c r="AG57" s="264">
        <v>0</v>
      </c>
      <c r="AH57" s="264">
        <v>7</v>
      </c>
      <c r="AI57" s="264">
        <v>0</v>
      </c>
      <c r="AJ57" s="264">
        <v>1</v>
      </c>
      <c r="AK57" s="264">
        <v>0</v>
      </c>
      <c r="AL57" s="264">
        <v>3</v>
      </c>
      <c r="AM57" s="264">
        <v>0</v>
      </c>
      <c r="AN57" s="264">
        <v>1</v>
      </c>
      <c r="AO57" s="264">
        <v>1</v>
      </c>
      <c r="AP57" s="264">
        <v>0</v>
      </c>
      <c r="AQ57" s="264">
        <v>2</v>
      </c>
      <c r="AR57" s="264">
        <v>0</v>
      </c>
      <c r="AS57" s="264">
        <v>1</v>
      </c>
      <c r="AT57" s="264">
        <v>0</v>
      </c>
      <c r="AU57" s="264">
        <v>0</v>
      </c>
      <c r="AV57" s="264">
        <v>1</v>
      </c>
      <c r="AW57" s="266">
        <v>12</v>
      </c>
      <c r="AX57" s="264">
        <v>0</v>
      </c>
      <c r="AY57" s="156">
        <v>3</v>
      </c>
      <c r="AZ57" s="152">
        <v>1</v>
      </c>
      <c r="BA57" s="152">
        <v>1</v>
      </c>
      <c r="BB57" s="152">
        <v>1</v>
      </c>
      <c r="BC57" s="245">
        <f t="shared" si="1"/>
        <v>51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54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413">
        <v>0</v>
      </c>
      <c r="Q58" s="413">
        <v>0</v>
      </c>
      <c r="R58" s="413">
        <v>0</v>
      </c>
      <c r="S58" s="413">
        <v>0</v>
      </c>
      <c r="T58" s="413">
        <v>0</v>
      </c>
      <c r="U58" s="413">
        <v>0</v>
      </c>
      <c r="V58" s="413">
        <v>0</v>
      </c>
      <c r="W58" s="413">
        <v>0</v>
      </c>
      <c r="X58" s="413">
        <v>0</v>
      </c>
      <c r="Y58" s="413">
        <v>0</v>
      </c>
      <c r="Z58" s="413">
        <v>0</v>
      </c>
      <c r="AA58" s="413">
        <v>0</v>
      </c>
      <c r="AB58" s="413">
        <v>0</v>
      </c>
      <c r="AC58" s="413">
        <v>0</v>
      </c>
      <c r="AD58" s="413">
        <v>0</v>
      </c>
      <c r="AE58" s="413">
        <v>0</v>
      </c>
      <c r="AF58" s="413">
        <v>0</v>
      </c>
      <c r="AG58" s="413">
        <v>0</v>
      </c>
      <c r="AH58" s="413">
        <v>0</v>
      </c>
      <c r="AI58" s="413">
        <v>0</v>
      </c>
      <c r="AJ58" s="413">
        <v>0</v>
      </c>
      <c r="AK58" s="264">
        <v>0</v>
      </c>
      <c r="AL58" s="264">
        <v>1</v>
      </c>
      <c r="AM58" s="264">
        <v>0</v>
      </c>
      <c r="AN58" s="264">
        <v>0</v>
      </c>
      <c r="AO58" s="264">
        <v>0</v>
      </c>
      <c r="AP58" s="264">
        <v>0</v>
      </c>
      <c r="AQ58" s="264">
        <v>0</v>
      </c>
      <c r="AR58" s="264">
        <v>0</v>
      </c>
      <c r="AS58" s="264">
        <v>0</v>
      </c>
      <c r="AT58" s="264">
        <v>0</v>
      </c>
      <c r="AU58" s="264">
        <v>0</v>
      </c>
      <c r="AV58" s="264">
        <v>1</v>
      </c>
      <c r="AW58" s="266">
        <v>1</v>
      </c>
      <c r="AX58" s="264">
        <v>0</v>
      </c>
      <c r="AY58" s="156">
        <v>0</v>
      </c>
      <c r="AZ58" s="152">
        <v>0</v>
      </c>
      <c r="BA58" s="152">
        <v>0</v>
      </c>
      <c r="BB58" s="152">
        <v>0</v>
      </c>
      <c r="BC58" s="245">
        <f t="shared" si="1"/>
        <v>3</v>
      </c>
    </row>
    <row r="59" spans="1:55" s="54" customFormat="1" x14ac:dyDescent="0.25">
      <c r="A59" s="220">
        <v>348</v>
      </c>
      <c r="B59" s="260" t="s">
        <v>215</v>
      </c>
      <c r="C59" s="228">
        <v>0</v>
      </c>
      <c r="D59" s="54">
        <v>1</v>
      </c>
      <c r="E59" s="228">
        <v>0</v>
      </c>
      <c r="F59" s="228">
        <v>1</v>
      </c>
      <c r="G59" s="228">
        <v>0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413">
        <v>0</v>
      </c>
      <c r="Q59" s="413">
        <v>0</v>
      </c>
      <c r="R59" s="413">
        <v>0</v>
      </c>
      <c r="S59" s="413">
        <v>0</v>
      </c>
      <c r="T59" s="413">
        <v>0</v>
      </c>
      <c r="U59" s="413">
        <v>0</v>
      </c>
      <c r="V59" s="413">
        <v>0</v>
      </c>
      <c r="W59" s="413">
        <v>1</v>
      </c>
      <c r="X59" s="413">
        <v>0</v>
      </c>
      <c r="Y59" s="413">
        <v>0</v>
      </c>
      <c r="Z59" s="413">
        <v>0</v>
      </c>
      <c r="AA59" s="413">
        <v>0</v>
      </c>
      <c r="AB59" s="413">
        <v>0</v>
      </c>
      <c r="AC59" s="264">
        <v>1</v>
      </c>
      <c r="AD59" s="264">
        <v>0</v>
      </c>
      <c r="AE59" s="264">
        <v>0</v>
      </c>
      <c r="AF59" s="264">
        <v>0</v>
      </c>
      <c r="AG59" s="264">
        <v>0</v>
      </c>
      <c r="AH59" s="264">
        <v>0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  <c r="AO59" s="264">
        <v>0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1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>
        <v>0</v>
      </c>
      <c r="BC59" s="245">
        <f t="shared" si="1"/>
        <v>5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54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8">
        <v>0</v>
      </c>
      <c r="K60" s="228">
        <v>0</v>
      </c>
      <c r="L60" s="228">
        <v>1</v>
      </c>
      <c r="M60" s="228">
        <v>0</v>
      </c>
      <c r="N60" s="228">
        <v>0</v>
      </c>
      <c r="O60" s="228">
        <v>0</v>
      </c>
      <c r="P60" s="413">
        <v>0</v>
      </c>
      <c r="Q60" s="413">
        <v>0</v>
      </c>
      <c r="R60" s="413">
        <v>0</v>
      </c>
      <c r="S60" s="413">
        <v>0</v>
      </c>
      <c r="T60" s="413">
        <v>0</v>
      </c>
      <c r="U60" s="413">
        <v>0</v>
      </c>
      <c r="V60" s="413">
        <v>1</v>
      </c>
      <c r="W60" s="413">
        <v>0</v>
      </c>
      <c r="X60" s="413">
        <v>0</v>
      </c>
      <c r="Y60" s="413">
        <v>0</v>
      </c>
      <c r="Z60" s="413">
        <v>0</v>
      </c>
      <c r="AA60" s="413">
        <v>0</v>
      </c>
      <c r="AB60" s="413">
        <v>0</v>
      </c>
      <c r="AC60" s="413">
        <v>0</v>
      </c>
      <c r="AD60" s="413">
        <v>0</v>
      </c>
      <c r="AE60" s="413">
        <v>0</v>
      </c>
      <c r="AF60" s="413">
        <v>0</v>
      </c>
      <c r="AG60" s="413">
        <v>0</v>
      </c>
      <c r="AH60" s="413">
        <v>0</v>
      </c>
      <c r="AI60" s="413">
        <v>0</v>
      </c>
      <c r="AJ60" s="413">
        <v>0</v>
      </c>
      <c r="AK60" s="264">
        <v>0</v>
      </c>
      <c r="AL60" s="264">
        <v>0</v>
      </c>
      <c r="AM60" s="264">
        <v>0</v>
      </c>
      <c r="AN60" s="264">
        <v>0</v>
      </c>
      <c r="AO60" s="264">
        <v>1</v>
      </c>
      <c r="AP60" s="264">
        <v>1</v>
      </c>
      <c r="AQ60" s="264">
        <v>0</v>
      </c>
      <c r="AR60" s="264">
        <v>0</v>
      </c>
      <c r="AS60" s="264">
        <v>0</v>
      </c>
      <c r="AT60" s="264">
        <v>0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1</v>
      </c>
      <c r="BA60" s="152">
        <v>0</v>
      </c>
      <c r="BB60" s="152">
        <v>0</v>
      </c>
      <c r="BC60" s="245">
        <f t="shared" si="1"/>
        <v>5</v>
      </c>
    </row>
    <row r="61" spans="1:55" s="50" customFormat="1" x14ac:dyDescent="0.25">
      <c r="A61" s="220">
        <v>110</v>
      </c>
      <c r="B61" s="253" t="s">
        <v>76</v>
      </c>
      <c r="C61" s="228">
        <v>2</v>
      </c>
      <c r="D61" s="50">
        <v>2</v>
      </c>
      <c r="E61" s="228">
        <v>1</v>
      </c>
      <c r="F61" s="228">
        <v>3</v>
      </c>
      <c r="G61" s="228">
        <v>2</v>
      </c>
      <c r="H61" s="228">
        <v>2</v>
      </c>
      <c r="I61" s="228">
        <v>2</v>
      </c>
      <c r="J61" s="228">
        <v>4</v>
      </c>
      <c r="K61" s="228">
        <v>4</v>
      </c>
      <c r="L61" s="228">
        <v>2</v>
      </c>
      <c r="M61" s="228">
        <v>5</v>
      </c>
      <c r="N61" s="228">
        <v>3</v>
      </c>
      <c r="O61" s="228">
        <v>6</v>
      </c>
      <c r="P61" s="413">
        <v>6</v>
      </c>
      <c r="Q61" s="413">
        <v>3</v>
      </c>
      <c r="R61" s="413">
        <v>4</v>
      </c>
      <c r="S61" s="413">
        <v>3</v>
      </c>
      <c r="T61" s="413">
        <v>1</v>
      </c>
      <c r="U61" s="413">
        <v>2</v>
      </c>
      <c r="V61" s="413">
        <v>2</v>
      </c>
      <c r="W61" s="413">
        <v>1</v>
      </c>
      <c r="X61" s="264">
        <v>4</v>
      </c>
      <c r="Y61" s="264">
        <v>1</v>
      </c>
      <c r="Z61" s="264">
        <v>0</v>
      </c>
      <c r="AA61" s="264">
        <v>4</v>
      </c>
      <c r="AB61" s="264">
        <v>0</v>
      </c>
      <c r="AC61" s="264">
        <v>2</v>
      </c>
      <c r="AD61" s="264">
        <v>1</v>
      </c>
      <c r="AE61" s="264">
        <v>0</v>
      </c>
      <c r="AF61" s="264">
        <v>1</v>
      </c>
      <c r="AG61" s="264">
        <v>3</v>
      </c>
      <c r="AH61" s="264">
        <v>1</v>
      </c>
      <c r="AI61" s="264">
        <v>2</v>
      </c>
      <c r="AJ61" s="264">
        <v>1</v>
      </c>
      <c r="AK61" s="264">
        <v>3</v>
      </c>
      <c r="AL61" s="264">
        <v>5</v>
      </c>
      <c r="AM61" s="264">
        <v>4</v>
      </c>
      <c r="AN61" s="264">
        <v>3</v>
      </c>
      <c r="AO61" s="264">
        <v>2</v>
      </c>
      <c r="AP61" s="264">
        <v>0</v>
      </c>
      <c r="AQ61" s="264">
        <v>3</v>
      </c>
      <c r="AR61" s="264">
        <v>2</v>
      </c>
      <c r="AS61" s="264">
        <v>2</v>
      </c>
      <c r="AT61" s="264">
        <v>0</v>
      </c>
      <c r="AU61" s="264">
        <v>6</v>
      </c>
      <c r="AV61" s="264">
        <v>5</v>
      </c>
      <c r="AW61" s="266">
        <v>6</v>
      </c>
      <c r="AX61" s="264">
        <v>4</v>
      </c>
      <c r="AY61" s="156">
        <v>3</v>
      </c>
      <c r="AZ61" s="152">
        <v>6</v>
      </c>
      <c r="BA61" s="152">
        <v>4</v>
      </c>
      <c r="BB61" s="152">
        <v>0</v>
      </c>
      <c r="BC61" s="245">
        <f t="shared" si="1"/>
        <v>138</v>
      </c>
    </row>
    <row r="62" spans="1:55" s="50" customFormat="1" x14ac:dyDescent="0.25">
      <c r="A62" s="220">
        <v>202</v>
      </c>
      <c r="B62" s="253" t="s">
        <v>221</v>
      </c>
      <c r="C62" s="228">
        <v>0</v>
      </c>
      <c r="D62" s="50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413">
        <v>0</v>
      </c>
      <c r="Q62" s="413">
        <v>0</v>
      </c>
      <c r="R62" s="413">
        <v>0</v>
      </c>
      <c r="S62" s="413">
        <v>0</v>
      </c>
      <c r="T62" s="413">
        <v>0</v>
      </c>
      <c r="U62" s="413">
        <v>0</v>
      </c>
      <c r="V62" s="413">
        <v>0</v>
      </c>
      <c r="W62" s="413">
        <v>0</v>
      </c>
      <c r="X62" s="413">
        <v>0</v>
      </c>
      <c r="Y62" s="413">
        <v>0</v>
      </c>
      <c r="Z62" s="413">
        <v>0</v>
      </c>
      <c r="AA62" s="413">
        <v>0</v>
      </c>
      <c r="AB62" s="413">
        <v>0</v>
      </c>
      <c r="AC62" s="413">
        <v>0</v>
      </c>
      <c r="AD62" s="413">
        <v>0</v>
      </c>
      <c r="AE62" s="413">
        <v>0</v>
      </c>
      <c r="AF62" s="413">
        <v>0</v>
      </c>
      <c r="AG62" s="413">
        <v>0</v>
      </c>
      <c r="AH62" s="413">
        <v>0</v>
      </c>
      <c r="AI62" s="413">
        <v>0</v>
      </c>
      <c r="AJ62" s="413">
        <v>0</v>
      </c>
      <c r="AK62" s="264">
        <v>0</v>
      </c>
      <c r="AL62" s="264">
        <v>0</v>
      </c>
      <c r="AM62" s="264">
        <v>0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0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>
        <v>0</v>
      </c>
      <c r="BC62" s="245">
        <f t="shared" si="1"/>
        <v>0</v>
      </c>
    </row>
    <row r="63" spans="1:55" s="50" customFormat="1" x14ac:dyDescent="0.25">
      <c r="A63" s="220">
        <v>113</v>
      </c>
      <c r="B63" s="253" t="s">
        <v>216</v>
      </c>
      <c r="C63" s="228">
        <v>1</v>
      </c>
      <c r="D63" s="50">
        <v>0</v>
      </c>
      <c r="E63" s="228">
        <v>0</v>
      </c>
      <c r="F63" s="228">
        <v>1</v>
      </c>
      <c r="G63" s="228">
        <v>2</v>
      </c>
      <c r="H63" s="228">
        <v>0</v>
      </c>
      <c r="I63" s="228">
        <v>3</v>
      </c>
      <c r="J63" s="228">
        <v>2</v>
      </c>
      <c r="K63" s="228">
        <v>2</v>
      </c>
      <c r="L63" s="228">
        <v>1</v>
      </c>
      <c r="M63" s="228">
        <v>0</v>
      </c>
      <c r="N63" s="228">
        <v>0</v>
      </c>
      <c r="O63" s="228">
        <v>0</v>
      </c>
      <c r="P63" s="413">
        <v>0</v>
      </c>
      <c r="Q63" s="413">
        <v>2</v>
      </c>
      <c r="R63" s="413">
        <v>1</v>
      </c>
      <c r="S63" s="413">
        <v>0</v>
      </c>
      <c r="T63" s="413">
        <v>0</v>
      </c>
      <c r="U63" s="413">
        <v>3</v>
      </c>
      <c r="V63" s="413">
        <v>2</v>
      </c>
      <c r="W63" s="413">
        <v>0</v>
      </c>
      <c r="X63" s="264">
        <v>0</v>
      </c>
      <c r="Y63" s="264">
        <v>1</v>
      </c>
      <c r="Z63" s="264">
        <v>5</v>
      </c>
      <c r="AA63" s="264">
        <v>0</v>
      </c>
      <c r="AB63" s="264">
        <v>0</v>
      </c>
      <c r="AC63" s="264">
        <v>0</v>
      </c>
      <c r="AD63" s="264">
        <v>1</v>
      </c>
      <c r="AE63" s="264">
        <v>1</v>
      </c>
      <c r="AF63" s="264">
        <v>2</v>
      </c>
      <c r="AG63" s="413">
        <v>0</v>
      </c>
      <c r="AH63" s="264">
        <v>3</v>
      </c>
      <c r="AI63" s="264">
        <v>1</v>
      </c>
      <c r="AJ63" s="264">
        <v>1</v>
      </c>
      <c r="AK63" s="264">
        <v>1</v>
      </c>
      <c r="AL63" s="264">
        <v>5</v>
      </c>
      <c r="AM63" s="264">
        <v>1</v>
      </c>
      <c r="AN63" s="264">
        <v>3</v>
      </c>
      <c r="AO63" s="264">
        <v>2</v>
      </c>
      <c r="AP63" s="264">
        <v>1</v>
      </c>
      <c r="AQ63" s="264">
        <v>0</v>
      </c>
      <c r="AR63" s="264">
        <v>0</v>
      </c>
      <c r="AS63" s="264">
        <v>0</v>
      </c>
      <c r="AT63" s="264">
        <v>0</v>
      </c>
      <c r="AU63" s="264">
        <v>2</v>
      </c>
      <c r="AV63" s="264">
        <v>1</v>
      </c>
      <c r="AW63" s="266">
        <v>2</v>
      </c>
      <c r="AX63" s="264">
        <v>1</v>
      </c>
      <c r="AY63" s="156">
        <v>2</v>
      </c>
      <c r="AZ63" s="152">
        <v>3</v>
      </c>
      <c r="BA63" s="152">
        <v>1</v>
      </c>
      <c r="BB63" s="152">
        <v>0</v>
      </c>
      <c r="BC63" s="245">
        <f t="shared" si="1"/>
        <v>60</v>
      </c>
    </row>
    <row r="64" spans="1:55" s="51" customFormat="1" x14ac:dyDescent="0.25">
      <c r="A64" s="220">
        <v>228</v>
      </c>
      <c r="B64" s="252" t="s">
        <v>77</v>
      </c>
      <c r="C64" s="228">
        <v>0</v>
      </c>
      <c r="D64" s="228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413">
        <v>0</v>
      </c>
      <c r="Q64" s="413">
        <v>0</v>
      </c>
      <c r="R64" s="413">
        <v>0</v>
      </c>
      <c r="S64" s="413">
        <v>0</v>
      </c>
      <c r="T64" s="413">
        <v>0</v>
      </c>
      <c r="U64" s="413">
        <v>0</v>
      </c>
      <c r="V64" s="413">
        <v>0</v>
      </c>
      <c r="W64" s="413">
        <v>0</v>
      </c>
      <c r="X64" s="413">
        <v>0</v>
      </c>
      <c r="Y64" s="413">
        <v>0</v>
      </c>
      <c r="Z64" s="413">
        <v>0</v>
      </c>
      <c r="AA64" s="413">
        <v>0</v>
      </c>
      <c r="AB64" s="413">
        <v>0</v>
      </c>
      <c r="AC64" s="413">
        <v>0</v>
      </c>
      <c r="AD64" s="413">
        <v>0</v>
      </c>
      <c r="AE64" s="413">
        <v>0</v>
      </c>
      <c r="AF64" s="413">
        <v>0</v>
      </c>
      <c r="AG64" s="413">
        <v>0</v>
      </c>
      <c r="AH64" s="413">
        <v>0</v>
      </c>
      <c r="AI64" s="413">
        <v>0</v>
      </c>
      <c r="AJ64" s="413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>
        <v>0</v>
      </c>
      <c r="BC64" s="245">
        <f t="shared" si="1"/>
        <v>0</v>
      </c>
    </row>
    <row r="65" spans="1:55" s="51" customFormat="1" x14ac:dyDescent="0.25">
      <c r="A65" s="220">
        <v>549</v>
      </c>
      <c r="B65" s="252" t="s">
        <v>252</v>
      </c>
      <c r="C65" s="228">
        <v>0</v>
      </c>
      <c r="D65" s="51">
        <v>5</v>
      </c>
      <c r="E65" s="228">
        <v>1</v>
      </c>
      <c r="F65" s="228">
        <v>4</v>
      </c>
      <c r="G65" s="228">
        <v>15</v>
      </c>
      <c r="H65" s="228">
        <v>1</v>
      </c>
      <c r="I65" s="228">
        <v>6</v>
      </c>
      <c r="J65" s="228">
        <v>8</v>
      </c>
      <c r="K65" s="228">
        <v>9</v>
      </c>
      <c r="L65" s="228">
        <v>2</v>
      </c>
      <c r="M65" s="228">
        <v>5</v>
      </c>
      <c r="N65" s="228">
        <v>3</v>
      </c>
      <c r="O65" s="228">
        <v>4</v>
      </c>
      <c r="P65" s="413">
        <v>16</v>
      </c>
      <c r="Q65" s="413">
        <v>1</v>
      </c>
      <c r="R65" s="413">
        <v>0</v>
      </c>
      <c r="S65" s="413">
        <v>3</v>
      </c>
      <c r="T65" s="413">
        <v>19</v>
      </c>
      <c r="U65" s="413">
        <v>5</v>
      </c>
      <c r="V65" s="413">
        <v>4</v>
      </c>
      <c r="W65" s="413">
        <v>3</v>
      </c>
      <c r="X65" s="264">
        <v>0</v>
      </c>
      <c r="Y65" s="264">
        <v>5</v>
      </c>
      <c r="Z65" s="264">
        <v>5</v>
      </c>
      <c r="AA65" s="264">
        <v>8</v>
      </c>
      <c r="AB65" s="264">
        <v>2</v>
      </c>
      <c r="AC65" s="264">
        <v>4</v>
      </c>
      <c r="AD65" s="264">
        <v>2</v>
      </c>
      <c r="AE65" s="264">
        <v>7</v>
      </c>
      <c r="AF65" s="264">
        <v>0</v>
      </c>
      <c r="AG65" s="264">
        <v>1</v>
      </c>
      <c r="AH65" s="413">
        <v>0</v>
      </c>
      <c r="AI65" s="413">
        <v>0</v>
      </c>
      <c r="AJ65" s="413">
        <v>0</v>
      </c>
      <c r="AK65" s="264">
        <v>5</v>
      </c>
      <c r="AL65" s="264">
        <v>6</v>
      </c>
      <c r="AM65" s="264">
        <v>1</v>
      </c>
      <c r="AN65" s="264">
        <v>3</v>
      </c>
      <c r="AO65" s="264">
        <v>4</v>
      </c>
      <c r="AP65" s="264">
        <v>2</v>
      </c>
      <c r="AQ65" s="264">
        <v>2</v>
      </c>
      <c r="AR65" s="264">
        <v>1</v>
      </c>
      <c r="AS65" s="264">
        <v>2</v>
      </c>
      <c r="AT65" s="264">
        <v>0</v>
      </c>
      <c r="AU65" s="264">
        <v>3</v>
      </c>
      <c r="AV65" s="264">
        <v>4</v>
      </c>
      <c r="AW65" s="266">
        <v>2</v>
      </c>
      <c r="AX65" s="264">
        <v>1</v>
      </c>
      <c r="AY65" s="156">
        <v>3</v>
      </c>
      <c r="AZ65" s="152">
        <v>1</v>
      </c>
      <c r="BA65" s="152">
        <v>2</v>
      </c>
      <c r="BB65" s="152">
        <v>3</v>
      </c>
      <c r="BC65" s="245">
        <f t="shared" si="1"/>
        <v>193</v>
      </c>
    </row>
    <row r="66" spans="1:55" s="51" customFormat="1" x14ac:dyDescent="0.25">
      <c r="A66" s="220">
        <v>875</v>
      </c>
      <c r="B66" s="252" t="s">
        <v>206</v>
      </c>
      <c r="C66" s="228">
        <v>12</v>
      </c>
      <c r="D66" s="51">
        <v>22</v>
      </c>
      <c r="E66" s="228">
        <v>22</v>
      </c>
      <c r="F66" s="228">
        <v>15</v>
      </c>
      <c r="G66" s="228">
        <v>21</v>
      </c>
      <c r="H66" s="228">
        <v>32</v>
      </c>
      <c r="I66" s="228">
        <v>27</v>
      </c>
      <c r="J66" s="228">
        <v>14</v>
      </c>
      <c r="K66" s="228">
        <v>28</v>
      </c>
      <c r="L66" s="228">
        <v>31</v>
      </c>
      <c r="M66" s="228">
        <v>36</v>
      </c>
      <c r="N66" s="228">
        <v>31</v>
      </c>
      <c r="O66" s="228">
        <v>20</v>
      </c>
      <c r="P66" s="413">
        <v>26</v>
      </c>
      <c r="Q66" s="413">
        <v>26</v>
      </c>
      <c r="R66" s="413">
        <v>6</v>
      </c>
      <c r="S66" s="413">
        <v>29</v>
      </c>
      <c r="T66" s="413">
        <v>44</v>
      </c>
      <c r="U66" s="413">
        <v>39</v>
      </c>
      <c r="V66" s="413">
        <v>30</v>
      </c>
      <c r="W66" s="413">
        <v>20</v>
      </c>
      <c r="X66" s="264">
        <v>40</v>
      </c>
      <c r="Y66" s="264">
        <v>26</v>
      </c>
      <c r="Z66" s="264">
        <v>25</v>
      </c>
      <c r="AA66" s="264">
        <v>29</v>
      </c>
      <c r="AB66" s="264">
        <v>30</v>
      </c>
      <c r="AC66" s="264">
        <v>23</v>
      </c>
      <c r="AD66" s="264">
        <v>29</v>
      </c>
      <c r="AE66" s="264">
        <v>24</v>
      </c>
      <c r="AF66" s="264">
        <v>34</v>
      </c>
      <c r="AG66" s="264">
        <v>21</v>
      </c>
      <c r="AH66" s="264">
        <v>30</v>
      </c>
      <c r="AI66" s="264">
        <v>36</v>
      </c>
      <c r="AJ66" s="264">
        <v>26</v>
      </c>
      <c r="AK66" s="264">
        <v>27</v>
      </c>
      <c r="AL66" s="264">
        <v>41</v>
      </c>
      <c r="AM66" s="264">
        <v>45</v>
      </c>
      <c r="AN66" s="264">
        <v>27</v>
      </c>
      <c r="AO66" s="264">
        <v>20</v>
      </c>
      <c r="AP66" s="264">
        <v>29</v>
      </c>
      <c r="AQ66" s="264">
        <v>40</v>
      </c>
      <c r="AR66" s="264">
        <v>18</v>
      </c>
      <c r="AS66" s="264">
        <v>16</v>
      </c>
      <c r="AT66" s="264">
        <v>0</v>
      </c>
      <c r="AU66" s="264">
        <v>33</v>
      </c>
      <c r="AV66" s="264">
        <v>31</v>
      </c>
      <c r="AW66" s="266">
        <v>19</v>
      </c>
      <c r="AX66" s="264">
        <v>44</v>
      </c>
      <c r="AY66" s="156">
        <v>44</v>
      </c>
      <c r="AZ66" s="152">
        <v>38</v>
      </c>
      <c r="BA66" s="152">
        <v>26</v>
      </c>
      <c r="BB66" s="152">
        <v>23</v>
      </c>
      <c r="BC66" s="245">
        <f t="shared" si="1"/>
        <v>1425</v>
      </c>
    </row>
    <row r="67" spans="1:55" s="51" customFormat="1" x14ac:dyDescent="0.25">
      <c r="A67" s="220">
        <v>356</v>
      </c>
      <c r="B67" s="252" t="s">
        <v>218</v>
      </c>
      <c r="C67" s="228">
        <v>3</v>
      </c>
      <c r="D67" s="51">
        <v>8</v>
      </c>
      <c r="E67" s="228">
        <v>10</v>
      </c>
      <c r="F67" s="228">
        <v>11</v>
      </c>
      <c r="G67" s="228">
        <v>6</v>
      </c>
      <c r="H67" s="228">
        <v>7</v>
      </c>
      <c r="I67" s="228">
        <v>9</v>
      </c>
      <c r="J67" s="228">
        <v>5</v>
      </c>
      <c r="K67" s="228">
        <v>12</v>
      </c>
      <c r="L67" s="228">
        <v>14</v>
      </c>
      <c r="M67" s="228">
        <v>20</v>
      </c>
      <c r="N67" s="228">
        <v>16</v>
      </c>
      <c r="O67" s="228">
        <v>18</v>
      </c>
      <c r="P67" s="413">
        <v>27</v>
      </c>
      <c r="Q67" s="413">
        <v>22</v>
      </c>
      <c r="R67" s="413">
        <v>9</v>
      </c>
      <c r="S67" s="413">
        <v>21</v>
      </c>
      <c r="T67" s="413">
        <v>20</v>
      </c>
      <c r="U67" s="413">
        <v>18</v>
      </c>
      <c r="V67" s="413">
        <v>11</v>
      </c>
      <c r="W67" s="413">
        <v>13</v>
      </c>
      <c r="X67" s="264">
        <v>11</v>
      </c>
      <c r="Y67" s="264">
        <v>18</v>
      </c>
      <c r="Z67" s="264">
        <v>10</v>
      </c>
      <c r="AA67" s="264">
        <v>14</v>
      </c>
      <c r="AB67" s="264">
        <v>10</v>
      </c>
      <c r="AC67" s="264">
        <v>14</v>
      </c>
      <c r="AD67" s="264">
        <v>12</v>
      </c>
      <c r="AE67" s="264">
        <v>16</v>
      </c>
      <c r="AF67" s="264">
        <v>11</v>
      </c>
      <c r="AG67" s="264">
        <v>9</v>
      </c>
      <c r="AH67" s="264">
        <v>3</v>
      </c>
      <c r="AI67" s="264">
        <v>8</v>
      </c>
      <c r="AJ67" s="264">
        <v>5</v>
      </c>
      <c r="AK67" s="264">
        <v>18</v>
      </c>
      <c r="AL67" s="264">
        <v>22</v>
      </c>
      <c r="AM67" s="264">
        <v>13</v>
      </c>
      <c r="AN67" s="264">
        <v>8</v>
      </c>
      <c r="AO67" s="264">
        <v>8</v>
      </c>
      <c r="AP67" s="264">
        <v>11</v>
      </c>
      <c r="AQ67" s="264">
        <v>10</v>
      </c>
      <c r="AR67" s="264">
        <v>8</v>
      </c>
      <c r="AS67" s="264">
        <v>9</v>
      </c>
      <c r="AT67" s="264">
        <v>12</v>
      </c>
      <c r="AU67" s="264">
        <v>13</v>
      </c>
      <c r="AV67" s="264">
        <v>13</v>
      </c>
      <c r="AW67" s="266">
        <v>15</v>
      </c>
      <c r="AX67" s="264">
        <v>7</v>
      </c>
      <c r="AY67" s="156">
        <v>12</v>
      </c>
      <c r="AZ67" s="152">
        <v>8</v>
      </c>
      <c r="BA67" s="152">
        <v>8</v>
      </c>
      <c r="BB67" s="152">
        <v>9</v>
      </c>
      <c r="BC67" s="245">
        <f t="shared" si="1"/>
        <v>625</v>
      </c>
    </row>
    <row r="68" spans="1:55" s="51" customFormat="1" x14ac:dyDescent="0.25">
      <c r="A68" s="220">
        <v>452</v>
      </c>
      <c r="B68" s="252" t="s">
        <v>203</v>
      </c>
      <c r="C68" s="228">
        <v>3</v>
      </c>
      <c r="D68" s="51">
        <v>0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4</v>
      </c>
      <c r="N68" s="228">
        <v>0</v>
      </c>
      <c r="O68" s="228">
        <v>0</v>
      </c>
      <c r="P68" s="413">
        <v>0</v>
      </c>
      <c r="Q68" s="413">
        <v>0</v>
      </c>
      <c r="R68" s="413">
        <v>0</v>
      </c>
      <c r="S68" s="413">
        <v>0</v>
      </c>
      <c r="T68" s="413">
        <v>2</v>
      </c>
      <c r="U68" s="413">
        <v>0</v>
      </c>
      <c r="V68" s="413">
        <v>0</v>
      </c>
      <c r="W68" s="413">
        <v>0</v>
      </c>
      <c r="X68" s="413">
        <v>0</v>
      </c>
      <c r="Y68" s="413">
        <v>0</v>
      </c>
      <c r="Z68" s="413">
        <v>0</v>
      </c>
      <c r="AA68" s="413">
        <v>0</v>
      </c>
      <c r="AB68" s="413">
        <v>0</v>
      </c>
      <c r="AC68" s="413">
        <v>0</v>
      </c>
      <c r="AD68" s="413">
        <v>0</v>
      </c>
      <c r="AE68" s="413">
        <v>0</v>
      </c>
      <c r="AF68" s="413">
        <v>0</v>
      </c>
      <c r="AG68" s="413">
        <v>0</v>
      </c>
      <c r="AH68" s="413">
        <v>0</v>
      </c>
      <c r="AI68" s="413">
        <v>0</v>
      </c>
      <c r="AJ68" s="413">
        <v>0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64">
        <v>0</v>
      </c>
      <c r="AU68" s="246">
        <v>0</v>
      </c>
      <c r="AV68" s="246">
        <v>0</v>
      </c>
      <c r="AW68" s="270">
        <v>0</v>
      </c>
      <c r="AX68" s="246">
        <v>0</v>
      </c>
      <c r="AY68" s="156">
        <v>2</v>
      </c>
      <c r="AZ68" s="152">
        <v>1</v>
      </c>
      <c r="BA68" s="152">
        <v>1</v>
      </c>
      <c r="BB68" s="152">
        <v>2</v>
      </c>
      <c r="BC68" s="245">
        <f t="shared" si="1"/>
        <v>15</v>
      </c>
    </row>
    <row r="69" spans="1:55" s="51" customFormat="1" x14ac:dyDescent="0.25">
      <c r="A69" s="220">
        <v>453</v>
      </c>
      <c r="B69" s="252" t="s">
        <v>219</v>
      </c>
      <c r="C69" s="228">
        <v>0</v>
      </c>
      <c r="D69" s="51">
        <v>0</v>
      </c>
      <c r="E69" s="228">
        <v>0</v>
      </c>
      <c r="F69" s="228">
        <v>0</v>
      </c>
      <c r="G69" s="228">
        <v>0</v>
      </c>
      <c r="H69" s="228">
        <v>0</v>
      </c>
      <c r="I69" s="228">
        <v>0</v>
      </c>
      <c r="J69" s="228">
        <v>0</v>
      </c>
      <c r="K69" s="228">
        <v>0</v>
      </c>
      <c r="L69" s="228">
        <v>0</v>
      </c>
      <c r="M69" s="228">
        <v>0</v>
      </c>
      <c r="N69" s="228">
        <v>0</v>
      </c>
      <c r="O69" s="228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3">
        <v>0</v>
      </c>
      <c r="Y69" s="413">
        <v>0</v>
      </c>
      <c r="Z69" s="413">
        <v>0</v>
      </c>
      <c r="AA69" s="413">
        <v>0</v>
      </c>
      <c r="AB69" s="413">
        <v>0</v>
      </c>
      <c r="AC69" s="413">
        <v>0</v>
      </c>
      <c r="AD69" s="413">
        <v>0</v>
      </c>
      <c r="AE69" s="413">
        <v>0</v>
      </c>
      <c r="AF69" s="413">
        <v>0</v>
      </c>
      <c r="AG69" s="413">
        <v>0</v>
      </c>
      <c r="AH69" s="413">
        <v>0</v>
      </c>
      <c r="AI69" s="413">
        <v>0</v>
      </c>
      <c r="AJ69" s="413">
        <v>0</v>
      </c>
      <c r="AK69" s="264">
        <v>0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0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>
        <v>0</v>
      </c>
      <c r="BC69" s="245">
        <f t="shared" si="1"/>
        <v>0</v>
      </c>
    </row>
    <row r="70" spans="1:55" s="239" customFormat="1" x14ac:dyDescent="0.25">
      <c r="A70" s="238">
        <v>995</v>
      </c>
      <c r="B70" s="261" t="s">
        <v>154</v>
      </c>
      <c r="C70" s="228">
        <v>1465</v>
      </c>
      <c r="D70" s="405">
        <v>1826</v>
      </c>
      <c r="E70" s="405">
        <v>1660</v>
      </c>
      <c r="F70" s="405">
        <v>1251</v>
      </c>
      <c r="G70" s="406">
        <v>1316</v>
      </c>
      <c r="H70" s="406">
        <v>1371</v>
      </c>
      <c r="I70" s="406">
        <v>1431</v>
      </c>
      <c r="J70" s="406">
        <v>1392</v>
      </c>
      <c r="K70" s="407">
        <v>1478</v>
      </c>
      <c r="L70" s="407">
        <v>1541</v>
      </c>
      <c r="M70" s="407">
        <v>1296</v>
      </c>
      <c r="N70" s="407">
        <v>1340</v>
      </c>
      <c r="O70" s="407">
        <v>1103</v>
      </c>
      <c r="P70" s="407">
        <v>1606</v>
      </c>
      <c r="Q70" s="407">
        <v>1570</v>
      </c>
      <c r="R70" s="417">
        <v>1130</v>
      </c>
      <c r="S70" s="418">
        <v>1567</v>
      </c>
      <c r="T70" s="408">
        <v>902</v>
      </c>
      <c r="U70" s="408">
        <v>1391</v>
      </c>
      <c r="V70" s="240">
        <v>1568</v>
      </c>
      <c r="W70" s="240">
        <v>1878</v>
      </c>
      <c r="X70" s="240">
        <v>1760</v>
      </c>
      <c r="Y70" s="240">
        <v>1665</v>
      </c>
      <c r="Z70" s="240">
        <v>1904</v>
      </c>
      <c r="AA70" s="240">
        <v>1745</v>
      </c>
      <c r="AB70" s="240">
        <v>1804</v>
      </c>
      <c r="AC70" s="240">
        <v>1746</v>
      </c>
      <c r="AD70" s="240">
        <v>1637</v>
      </c>
      <c r="AE70" s="240">
        <v>2019</v>
      </c>
      <c r="AF70" s="240">
        <v>2029</v>
      </c>
      <c r="AG70" s="240">
        <v>1856</v>
      </c>
      <c r="AH70" s="240">
        <v>1770</v>
      </c>
      <c r="AI70" s="240">
        <v>1618</v>
      </c>
      <c r="AJ70" s="240">
        <v>1668</v>
      </c>
      <c r="AK70" s="240">
        <v>1860</v>
      </c>
      <c r="AL70" s="240">
        <v>1626</v>
      </c>
      <c r="AM70" s="240">
        <v>1652</v>
      </c>
      <c r="AN70" s="240">
        <v>1459</v>
      </c>
      <c r="AO70" s="240">
        <v>1659</v>
      </c>
      <c r="AP70" s="240">
        <v>1358</v>
      </c>
      <c r="AQ70" s="240">
        <v>1368</v>
      </c>
      <c r="AR70" s="240">
        <v>1424</v>
      </c>
      <c r="AS70" s="240">
        <v>1412</v>
      </c>
      <c r="AT70" s="240">
        <v>1157</v>
      </c>
      <c r="AU70" s="240">
        <v>1381</v>
      </c>
      <c r="AV70" s="240">
        <v>1713</v>
      </c>
      <c r="AW70" s="271">
        <v>1740</v>
      </c>
      <c r="AX70" s="240">
        <v>1897</v>
      </c>
      <c r="AY70" s="263">
        <v>1372</v>
      </c>
      <c r="AZ70" s="240">
        <v>1480</v>
      </c>
      <c r="BA70" s="240">
        <v>1574</v>
      </c>
      <c r="BB70" s="240">
        <v>1618</v>
      </c>
      <c r="BC70" s="245">
        <f t="shared" si="1"/>
        <v>81053</v>
      </c>
    </row>
    <row r="71" spans="1:55" s="239" customFormat="1" x14ac:dyDescent="0.25">
      <c r="A71" s="238">
        <v>998</v>
      </c>
      <c r="B71" s="261" t="s">
        <v>155</v>
      </c>
      <c r="C71" s="228">
        <v>714</v>
      </c>
      <c r="D71" s="406">
        <v>985</v>
      </c>
      <c r="E71" s="406">
        <v>1101</v>
      </c>
      <c r="F71" s="406">
        <v>946</v>
      </c>
      <c r="G71" s="406">
        <v>1221</v>
      </c>
      <c r="H71" s="406">
        <v>1069</v>
      </c>
      <c r="I71" s="406">
        <v>1045</v>
      </c>
      <c r="J71" s="406">
        <v>1140</v>
      </c>
      <c r="K71" s="407">
        <v>1223</v>
      </c>
      <c r="L71" s="407">
        <v>1237</v>
      </c>
      <c r="M71" s="407">
        <v>1223</v>
      </c>
      <c r="N71" s="407">
        <v>1250</v>
      </c>
      <c r="O71" s="407">
        <v>925</v>
      </c>
      <c r="P71" s="407">
        <v>1142</v>
      </c>
      <c r="Q71" s="407">
        <v>1025</v>
      </c>
      <c r="R71" s="418">
        <v>829</v>
      </c>
      <c r="S71" s="418">
        <v>1053</v>
      </c>
      <c r="T71" s="408">
        <v>690</v>
      </c>
      <c r="U71" s="408">
        <v>767</v>
      </c>
      <c r="V71" s="240">
        <v>862</v>
      </c>
      <c r="W71" s="240">
        <v>731</v>
      </c>
      <c r="X71" s="240">
        <v>709</v>
      </c>
      <c r="Y71" s="240">
        <v>574</v>
      </c>
      <c r="Z71" s="240">
        <v>493</v>
      </c>
      <c r="AA71" s="239">
        <v>433</v>
      </c>
      <c r="AB71" s="240">
        <v>515</v>
      </c>
      <c r="AC71" s="240">
        <v>652</v>
      </c>
      <c r="AD71" s="240">
        <v>707</v>
      </c>
      <c r="AE71" s="240">
        <v>766</v>
      </c>
      <c r="AF71" s="240">
        <v>833</v>
      </c>
      <c r="AG71" s="240">
        <v>735</v>
      </c>
      <c r="AH71" s="240">
        <v>684</v>
      </c>
      <c r="AI71" s="240">
        <v>678</v>
      </c>
      <c r="AJ71" s="240">
        <v>648</v>
      </c>
      <c r="AK71" s="240">
        <v>754</v>
      </c>
      <c r="AL71" s="240">
        <v>660</v>
      </c>
      <c r="AM71" s="240">
        <v>693</v>
      </c>
      <c r="AN71" s="240">
        <v>726</v>
      </c>
      <c r="AO71" s="240">
        <v>781</v>
      </c>
      <c r="AP71" s="240">
        <v>630</v>
      </c>
      <c r="AQ71" s="240">
        <v>544</v>
      </c>
      <c r="AR71" s="240">
        <v>616</v>
      </c>
      <c r="AS71" s="240">
        <v>618</v>
      </c>
      <c r="AT71" s="240">
        <v>618</v>
      </c>
      <c r="AU71" s="240">
        <v>537</v>
      </c>
      <c r="AV71" s="240">
        <v>566</v>
      </c>
      <c r="AW71" s="271">
        <v>606</v>
      </c>
      <c r="AX71" s="240">
        <v>552</v>
      </c>
      <c r="AY71" s="263">
        <v>625</v>
      </c>
      <c r="AZ71" s="240">
        <v>600</v>
      </c>
      <c r="BA71" s="240">
        <v>573</v>
      </c>
      <c r="BB71" s="240">
        <v>481</v>
      </c>
      <c r="BC71" s="245">
        <f t="shared" ref="BC71:BC72" si="2">SUM(C71:BB71)</f>
        <v>40785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2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BC5:BC6"/>
    <mergeCell ref="AE5:AH5"/>
    <mergeCell ref="AI5:AL5"/>
    <mergeCell ref="AM5:AP5"/>
    <mergeCell ref="AQ5:AT5"/>
    <mergeCell ref="AU5:AX5"/>
    <mergeCell ref="AY5:BB5"/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zoomScale="110" zoomScaleNormal="110" zoomScalePageLayoutView="130" workbookViewId="0">
      <pane xSplit="2" ySplit="6" topLeftCell="AN31" activePane="bottomRight" state="frozen"/>
      <selection pane="topRight" activeCell="C1" sqref="C1"/>
      <selection pane="bottomLeft" activeCell="A7" sqref="A7"/>
      <selection pane="bottomRight" activeCell="C38" sqref="C38:BB38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customWidth="1"/>
    <col min="4" max="4" width="4.85546875" style="147" customWidth="1"/>
    <col min="5" max="5" width="4.42578125" style="147" customWidth="1"/>
    <col min="6" max="6" width="5.140625" style="147" customWidth="1"/>
    <col min="7" max="7" width="4.42578125" style="147" customWidth="1"/>
    <col min="8" max="8" width="4.85546875" style="147" customWidth="1"/>
    <col min="9" max="9" width="4.42578125" style="147" customWidth="1"/>
    <col min="10" max="10" width="5.42578125" style="147" customWidth="1"/>
    <col min="11" max="11" width="4.85546875" style="147" customWidth="1"/>
    <col min="12" max="12" width="5.42578125" style="147" customWidth="1"/>
    <col min="13" max="13" width="4.85546875" style="147" customWidth="1"/>
    <col min="14" max="15" width="4.42578125" style="147" customWidth="1"/>
    <col min="16" max="16" width="3.140625" style="147" customWidth="1"/>
    <col min="17" max="23" width="4.42578125" style="147" customWidth="1"/>
    <col min="24" max="24" width="4.85546875" style="147" customWidth="1"/>
    <col min="25" max="25" width="5.42578125" style="147" customWidth="1"/>
    <col min="26" max="29" width="4.42578125" style="147" customWidth="1"/>
    <col min="30" max="30" width="4.42578125" style="149" customWidth="1"/>
    <col min="31" max="31" width="5.42578125" style="149" customWidth="1"/>
    <col min="32" max="32" width="4.42578125" style="147" customWidth="1"/>
    <col min="33" max="33" width="4.85546875" style="149" customWidth="1"/>
    <col min="34" max="34" width="4.42578125" style="149" customWidth="1"/>
    <col min="35" max="35" width="4.42578125" style="150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4.1406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37" t="s">
        <v>249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</row>
    <row r="3" spans="1:56" ht="18" x14ac:dyDescent="0.25">
      <c r="A3" s="211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38" t="s">
        <v>204</v>
      </c>
      <c r="D4" s="538"/>
      <c r="E4" s="538"/>
      <c r="F4" s="538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40"/>
      <c r="BC4" s="386"/>
    </row>
    <row r="5" spans="1:56" s="200" customFormat="1" x14ac:dyDescent="0.25">
      <c r="A5" s="541" t="s">
        <v>23</v>
      </c>
      <c r="B5" s="212" t="s">
        <v>24</v>
      </c>
      <c r="C5" s="543" t="s">
        <v>25</v>
      </c>
      <c r="D5" s="544"/>
      <c r="E5" s="544"/>
      <c r="F5" s="545"/>
      <c r="G5" s="543" t="s">
        <v>26</v>
      </c>
      <c r="H5" s="544"/>
      <c r="I5" s="544"/>
      <c r="J5" s="545"/>
      <c r="K5" s="543" t="s">
        <v>27</v>
      </c>
      <c r="L5" s="544"/>
      <c r="M5" s="544"/>
      <c r="N5" s="545"/>
      <c r="O5" s="543" t="s">
        <v>28</v>
      </c>
      <c r="P5" s="544"/>
      <c r="Q5" s="544"/>
      <c r="R5" s="545"/>
      <c r="S5" s="543" t="s">
        <v>29</v>
      </c>
      <c r="T5" s="544"/>
      <c r="U5" s="544"/>
      <c r="V5" s="545"/>
      <c r="W5" s="543" t="s">
        <v>30</v>
      </c>
      <c r="X5" s="544"/>
      <c r="Y5" s="544"/>
      <c r="Z5" s="545"/>
      <c r="AA5" s="543" t="s">
        <v>31</v>
      </c>
      <c r="AB5" s="544"/>
      <c r="AC5" s="544"/>
      <c r="AD5" s="545"/>
      <c r="AE5" s="543" t="s">
        <v>32</v>
      </c>
      <c r="AF5" s="544"/>
      <c r="AG5" s="544"/>
      <c r="AH5" s="545"/>
      <c r="AI5" s="543" t="s">
        <v>33</v>
      </c>
      <c r="AJ5" s="544"/>
      <c r="AK5" s="544"/>
      <c r="AL5" s="545"/>
      <c r="AM5" s="543" t="s">
        <v>34</v>
      </c>
      <c r="AN5" s="544"/>
      <c r="AO5" s="544"/>
      <c r="AP5" s="545"/>
      <c r="AQ5" s="543" t="s">
        <v>35</v>
      </c>
      <c r="AR5" s="544"/>
      <c r="AS5" s="544"/>
      <c r="AT5" s="545"/>
      <c r="AU5" s="543" t="s">
        <v>36</v>
      </c>
      <c r="AV5" s="544"/>
      <c r="AW5" s="544"/>
      <c r="AX5" s="545"/>
      <c r="AY5" s="543" t="s">
        <v>37</v>
      </c>
      <c r="AZ5" s="544"/>
      <c r="BA5" s="544"/>
      <c r="BB5" s="544"/>
      <c r="BC5" s="546" t="s">
        <v>38</v>
      </c>
    </row>
    <row r="6" spans="1:56" x14ac:dyDescent="0.25">
      <c r="A6" s="542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47"/>
    </row>
    <row r="7" spans="1:56" s="51" customFormat="1" x14ac:dyDescent="0.25">
      <c r="A7" s="220">
        <v>210</v>
      </c>
      <c r="B7" s="251" t="s">
        <v>40</v>
      </c>
      <c r="C7" s="228">
        <v>14</v>
      </c>
      <c r="D7" s="228">
        <v>5</v>
      </c>
      <c r="E7" s="228">
        <v>13</v>
      </c>
      <c r="F7" s="228">
        <v>13</v>
      </c>
      <c r="G7" s="228">
        <v>8</v>
      </c>
      <c r="H7" s="228">
        <v>9</v>
      </c>
      <c r="I7" s="228">
        <v>16</v>
      </c>
      <c r="J7" s="228">
        <v>11</v>
      </c>
      <c r="K7" s="228">
        <v>11</v>
      </c>
      <c r="L7" s="228">
        <v>8</v>
      </c>
      <c r="M7" s="228">
        <v>7</v>
      </c>
      <c r="N7" s="228">
        <v>10</v>
      </c>
      <c r="O7" s="228">
        <v>7</v>
      </c>
      <c r="P7" s="228">
        <v>3</v>
      </c>
      <c r="Q7" s="228">
        <v>0</v>
      </c>
      <c r="R7" s="228">
        <v>1</v>
      </c>
      <c r="S7" s="228">
        <v>0</v>
      </c>
      <c r="T7" s="228">
        <v>3</v>
      </c>
      <c r="U7" s="228">
        <v>4</v>
      </c>
      <c r="V7" s="264">
        <v>2</v>
      </c>
      <c r="W7" s="264">
        <v>0</v>
      </c>
      <c r="X7" s="264">
        <v>1</v>
      </c>
      <c r="Y7" s="264">
        <v>3</v>
      </c>
      <c r="Z7" s="264">
        <v>1</v>
      </c>
      <c r="AA7" s="264">
        <v>1</v>
      </c>
      <c r="AB7" s="264">
        <v>3</v>
      </c>
      <c r="AC7" s="264">
        <v>0</v>
      </c>
      <c r="AD7" s="264">
        <v>1</v>
      </c>
      <c r="AE7" s="264">
        <v>4</v>
      </c>
      <c r="AF7" s="264">
        <v>1</v>
      </c>
      <c r="AG7" s="264">
        <v>2</v>
      </c>
      <c r="AH7" s="264">
        <v>1</v>
      </c>
      <c r="AI7" s="264">
        <v>0</v>
      </c>
      <c r="AJ7" s="264">
        <v>2</v>
      </c>
      <c r="AK7" s="264">
        <v>6</v>
      </c>
      <c r="AL7" s="264">
        <v>2</v>
      </c>
      <c r="AM7" s="264">
        <v>2</v>
      </c>
      <c r="AN7" s="264">
        <v>1</v>
      </c>
      <c r="AO7" s="264">
        <v>0</v>
      </c>
      <c r="AP7" s="264">
        <v>3</v>
      </c>
      <c r="AQ7" s="264">
        <v>2</v>
      </c>
      <c r="AR7" s="264">
        <v>3</v>
      </c>
      <c r="AS7" s="264">
        <v>3</v>
      </c>
      <c r="AT7" s="264">
        <v>1</v>
      </c>
      <c r="AU7" s="264">
        <v>1</v>
      </c>
      <c r="AV7" s="264">
        <v>0</v>
      </c>
      <c r="AW7" s="266">
        <v>1</v>
      </c>
      <c r="AX7" s="264">
        <v>2</v>
      </c>
      <c r="AY7" s="262">
        <v>1</v>
      </c>
      <c r="AZ7" s="50">
        <v>1</v>
      </c>
      <c r="BA7" s="50">
        <v>0</v>
      </c>
      <c r="BB7" s="244">
        <v>1</v>
      </c>
      <c r="BC7" s="245">
        <f>SUM(C7:BB7)</f>
        <v>195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1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  <c r="R8" s="228">
        <v>0</v>
      </c>
      <c r="S8" s="228">
        <v>1</v>
      </c>
      <c r="T8" s="228">
        <v>0</v>
      </c>
      <c r="U8" s="228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2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>
        <v>0</v>
      </c>
      <c r="BC8" s="245">
        <f t="shared" ref="BC8:BC70" si="0">SUM(C8:BB8)</f>
        <v>4</v>
      </c>
    </row>
    <row r="9" spans="1:56" s="51" customFormat="1" x14ac:dyDescent="0.25">
      <c r="A9" s="220">
        <v>580</v>
      </c>
      <c r="B9" s="252" t="s">
        <v>42</v>
      </c>
      <c r="C9" s="228">
        <v>4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228">
        <v>0</v>
      </c>
      <c r="Q9" s="228">
        <v>0</v>
      </c>
      <c r="R9" s="228">
        <v>0</v>
      </c>
      <c r="S9" s="228">
        <v>0</v>
      </c>
      <c r="T9" s="228">
        <v>0</v>
      </c>
      <c r="U9" s="228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>
        <v>0</v>
      </c>
      <c r="BC9" s="245">
        <f t="shared" si="0"/>
        <v>4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1</v>
      </c>
      <c r="D10" s="228">
        <v>0</v>
      </c>
      <c r="E10" s="228">
        <v>0</v>
      </c>
      <c r="F10" s="228">
        <v>1</v>
      </c>
      <c r="G10" s="228">
        <v>0</v>
      </c>
      <c r="H10" s="228">
        <v>1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1</v>
      </c>
      <c r="O10" s="228">
        <v>2</v>
      </c>
      <c r="P10" s="228">
        <v>0</v>
      </c>
      <c r="Q10" s="228">
        <v>0</v>
      </c>
      <c r="R10" s="228">
        <v>0</v>
      </c>
      <c r="S10" s="228">
        <v>0</v>
      </c>
      <c r="T10" s="228">
        <v>1</v>
      </c>
      <c r="U10" s="228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1</v>
      </c>
      <c r="AC10" s="264">
        <v>0</v>
      </c>
      <c r="AD10" s="264">
        <v>0</v>
      </c>
      <c r="AE10" s="264">
        <v>0</v>
      </c>
      <c r="AF10" s="264">
        <v>1</v>
      </c>
      <c r="AG10" s="264">
        <v>0</v>
      </c>
      <c r="AH10" s="264">
        <v>0</v>
      </c>
      <c r="AI10" s="264">
        <v>0</v>
      </c>
      <c r="AJ10" s="264">
        <v>0</v>
      </c>
      <c r="AK10" s="264">
        <v>1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>
        <v>0</v>
      </c>
      <c r="BC10" s="245">
        <f t="shared" si="0"/>
        <v>10</v>
      </c>
    </row>
    <row r="11" spans="1:56" s="50" customFormat="1" x14ac:dyDescent="0.25">
      <c r="A11" s="220">
        <v>217</v>
      </c>
      <c r="B11" s="253" t="s">
        <v>201</v>
      </c>
      <c r="C11" s="228">
        <v>1</v>
      </c>
      <c r="D11" s="228">
        <v>1</v>
      </c>
      <c r="E11" s="228">
        <v>1</v>
      </c>
      <c r="F11" s="228">
        <v>0</v>
      </c>
      <c r="G11" s="228">
        <v>0</v>
      </c>
      <c r="H11" s="228">
        <v>1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228">
        <v>0</v>
      </c>
      <c r="R11" s="228">
        <v>0</v>
      </c>
      <c r="S11" s="228">
        <v>0</v>
      </c>
      <c r="T11" s="228">
        <v>0</v>
      </c>
      <c r="U11" s="228">
        <v>0</v>
      </c>
      <c r="V11" s="264">
        <v>0</v>
      </c>
      <c r="W11" s="264">
        <v>1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1</v>
      </c>
      <c r="AD11" s="264">
        <v>0</v>
      </c>
      <c r="AE11" s="264">
        <v>1</v>
      </c>
      <c r="AF11" s="264">
        <v>1</v>
      </c>
      <c r="AG11" s="264">
        <v>0</v>
      </c>
      <c r="AH11" s="264">
        <v>1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B11" s="50">
        <v>0</v>
      </c>
      <c r="BC11" s="245">
        <f t="shared" si="0"/>
        <v>9</v>
      </c>
    </row>
    <row r="12" spans="1:56" s="51" customFormat="1" ht="16.5" x14ac:dyDescent="0.3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403">
        <v>0</v>
      </c>
      <c r="R12" s="403">
        <v>0</v>
      </c>
      <c r="S12" s="403">
        <v>0</v>
      </c>
      <c r="T12" s="403">
        <v>0</v>
      </c>
      <c r="U12" s="403">
        <v>1</v>
      </c>
      <c r="V12" s="50">
        <v>0</v>
      </c>
      <c r="W12" s="50">
        <v>0</v>
      </c>
      <c r="X12" s="12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>
        <v>1</v>
      </c>
      <c r="BC12" s="245">
        <f t="shared" si="0"/>
        <v>2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403">
        <v>0</v>
      </c>
      <c r="R13" s="403">
        <v>0</v>
      </c>
      <c r="S13" s="403">
        <v>0</v>
      </c>
      <c r="T13" s="403">
        <v>0</v>
      </c>
      <c r="U13" s="403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>
        <v>0</v>
      </c>
      <c r="BC13" s="245">
        <f t="shared" si="0"/>
        <v>0</v>
      </c>
    </row>
    <row r="14" spans="1:56" s="51" customFormat="1" x14ac:dyDescent="0.25">
      <c r="A14" s="220">
        <v>465</v>
      </c>
      <c r="B14" s="251" t="s">
        <v>207</v>
      </c>
      <c r="C14" s="228">
        <v>1</v>
      </c>
      <c r="D14" s="228">
        <v>0</v>
      </c>
      <c r="E14" s="228">
        <v>0</v>
      </c>
      <c r="F14" s="228">
        <v>1</v>
      </c>
      <c r="G14" s="228">
        <v>1</v>
      </c>
      <c r="H14" s="228">
        <v>1</v>
      </c>
      <c r="I14" s="228">
        <v>0</v>
      </c>
      <c r="J14" s="228">
        <v>0</v>
      </c>
      <c r="K14" s="228">
        <v>1</v>
      </c>
      <c r="L14" s="228">
        <v>1</v>
      </c>
      <c r="M14" s="228">
        <v>0</v>
      </c>
      <c r="N14" s="228">
        <v>0</v>
      </c>
      <c r="O14" s="228">
        <v>2</v>
      </c>
      <c r="P14" s="228">
        <v>0</v>
      </c>
      <c r="Q14" s="403">
        <v>2</v>
      </c>
      <c r="R14" s="403">
        <v>2</v>
      </c>
      <c r="S14" s="403">
        <v>0</v>
      </c>
      <c r="T14" s="403">
        <v>1</v>
      </c>
      <c r="U14" s="403">
        <v>2</v>
      </c>
      <c r="V14" s="50">
        <v>0</v>
      </c>
      <c r="W14" s="50">
        <v>0</v>
      </c>
      <c r="X14" s="50">
        <v>0</v>
      </c>
      <c r="Y14" s="50">
        <v>1</v>
      </c>
      <c r="Z14" s="50">
        <v>2</v>
      </c>
      <c r="AA14" s="50">
        <v>1</v>
      </c>
      <c r="AB14" s="50">
        <v>2</v>
      </c>
      <c r="AC14" s="50">
        <v>1</v>
      </c>
      <c r="AD14" s="50">
        <v>0</v>
      </c>
      <c r="AE14" s="50">
        <v>1</v>
      </c>
      <c r="AF14" s="50">
        <v>1</v>
      </c>
      <c r="AG14" s="50">
        <v>1</v>
      </c>
      <c r="AH14" s="50">
        <v>0</v>
      </c>
      <c r="AI14" s="50">
        <v>0</v>
      </c>
      <c r="AJ14" s="50">
        <v>2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>
        <v>0</v>
      </c>
      <c r="BC14" s="245">
        <f t="shared" si="0"/>
        <v>27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404">
        <v>0</v>
      </c>
      <c r="R15" s="404">
        <v>0</v>
      </c>
      <c r="S15" s="404">
        <v>0</v>
      </c>
      <c r="T15" s="403">
        <v>0</v>
      </c>
      <c r="U15" s="403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>
        <v>0</v>
      </c>
      <c r="BC15" s="245">
        <f t="shared" si="0"/>
        <v>0</v>
      </c>
    </row>
    <row r="16" spans="1:56" s="51" customFormat="1" x14ac:dyDescent="0.25">
      <c r="A16" s="220">
        <v>215</v>
      </c>
      <c r="B16" s="252" t="s">
        <v>198</v>
      </c>
      <c r="C16" s="228">
        <v>2</v>
      </c>
      <c r="D16" s="228">
        <v>0</v>
      </c>
      <c r="E16" s="228">
        <v>3</v>
      </c>
      <c r="F16" s="228">
        <v>2</v>
      </c>
      <c r="G16" s="228">
        <v>2</v>
      </c>
      <c r="H16" s="228">
        <v>4</v>
      </c>
      <c r="I16" s="228">
        <v>4</v>
      </c>
      <c r="J16" s="228">
        <v>2</v>
      </c>
      <c r="K16" s="228">
        <v>3</v>
      </c>
      <c r="L16" s="228">
        <v>5</v>
      </c>
      <c r="M16" s="228">
        <v>2</v>
      </c>
      <c r="N16" s="228">
        <v>2</v>
      </c>
      <c r="O16" s="228">
        <v>2</v>
      </c>
      <c r="P16" s="228">
        <v>2</v>
      </c>
      <c r="Q16" s="228">
        <v>1</v>
      </c>
      <c r="R16" s="228">
        <v>0</v>
      </c>
      <c r="S16" s="228">
        <v>1</v>
      </c>
      <c r="T16" s="228">
        <v>4</v>
      </c>
      <c r="U16" s="228">
        <v>1</v>
      </c>
      <c r="V16" s="264">
        <v>2</v>
      </c>
      <c r="W16" s="264">
        <v>7</v>
      </c>
      <c r="X16" s="264">
        <v>2</v>
      </c>
      <c r="Y16" s="264">
        <v>4</v>
      </c>
      <c r="Z16" s="264">
        <v>2</v>
      </c>
      <c r="AA16" s="264">
        <v>3</v>
      </c>
      <c r="AB16" s="264">
        <v>0</v>
      </c>
      <c r="AC16" s="264">
        <v>1</v>
      </c>
      <c r="AD16" s="264">
        <v>0</v>
      </c>
      <c r="AE16" s="264">
        <v>1</v>
      </c>
      <c r="AF16" s="264">
        <v>0</v>
      </c>
      <c r="AG16" s="264">
        <v>2</v>
      </c>
      <c r="AH16" s="264">
        <v>0</v>
      </c>
      <c r="AI16" s="264">
        <v>0</v>
      </c>
      <c r="AJ16" s="264">
        <v>2</v>
      </c>
      <c r="AK16" s="264">
        <v>0</v>
      </c>
      <c r="AL16" s="264">
        <v>0</v>
      </c>
      <c r="AM16" s="264">
        <v>2</v>
      </c>
      <c r="AN16" s="264">
        <v>0</v>
      </c>
      <c r="AO16" s="264">
        <v>1</v>
      </c>
      <c r="AP16" s="264">
        <v>0</v>
      </c>
      <c r="AQ16" s="264">
        <v>0</v>
      </c>
      <c r="AR16" s="264">
        <v>0</v>
      </c>
      <c r="AS16" s="264">
        <v>2</v>
      </c>
      <c r="AT16" s="264">
        <v>0</v>
      </c>
      <c r="AU16" s="264">
        <v>0</v>
      </c>
      <c r="AV16" s="264">
        <v>0</v>
      </c>
      <c r="AW16" s="266">
        <v>0</v>
      </c>
      <c r="AX16" s="264">
        <v>0</v>
      </c>
      <c r="AY16" s="262">
        <v>0</v>
      </c>
      <c r="AZ16" s="50">
        <v>0</v>
      </c>
      <c r="BA16" s="50">
        <v>2</v>
      </c>
      <c r="BB16" s="50">
        <v>2</v>
      </c>
      <c r="BC16" s="245">
        <f t="shared" si="0"/>
        <v>77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404">
        <v>0</v>
      </c>
      <c r="R17" s="404">
        <v>0</v>
      </c>
      <c r="S17" s="404">
        <v>0</v>
      </c>
      <c r="T17" s="403">
        <v>0</v>
      </c>
      <c r="U17" s="403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>
        <v>0</v>
      </c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403">
        <v>0</v>
      </c>
      <c r="R18" s="403">
        <v>0</v>
      </c>
      <c r="S18" s="403">
        <v>0</v>
      </c>
      <c r="T18" s="403">
        <v>0</v>
      </c>
      <c r="U18" s="403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>
        <v>0</v>
      </c>
      <c r="BC18" s="245">
        <f t="shared" si="0"/>
        <v>0</v>
      </c>
    </row>
    <row r="19" spans="1:57" s="50" customFormat="1" x14ac:dyDescent="0.25">
      <c r="A19" s="220">
        <v>307</v>
      </c>
      <c r="B19" s="254" t="s">
        <v>212</v>
      </c>
      <c r="C19" s="228">
        <v>41</v>
      </c>
      <c r="D19" s="228">
        <v>0</v>
      </c>
      <c r="E19" s="228">
        <v>26</v>
      </c>
      <c r="F19" s="228">
        <v>26</v>
      </c>
      <c r="G19" s="228">
        <v>30</v>
      </c>
      <c r="H19" s="228">
        <v>28</v>
      </c>
      <c r="I19" s="228">
        <v>28</v>
      </c>
      <c r="J19" s="228">
        <v>32</v>
      </c>
      <c r="K19" s="228">
        <v>34</v>
      </c>
      <c r="L19" s="228">
        <v>22</v>
      </c>
      <c r="M19" s="228">
        <v>26</v>
      </c>
      <c r="N19" s="228">
        <v>29</v>
      </c>
      <c r="O19" s="228">
        <v>23</v>
      </c>
      <c r="P19" s="228">
        <v>26</v>
      </c>
      <c r="Q19" s="228">
        <v>32</v>
      </c>
      <c r="R19" s="228">
        <v>28</v>
      </c>
      <c r="S19" s="228">
        <v>17</v>
      </c>
      <c r="T19" s="228">
        <v>28</v>
      </c>
      <c r="U19" s="228">
        <v>26</v>
      </c>
      <c r="V19" s="264">
        <v>34</v>
      </c>
      <c r="W19" s="264">
        <v>25</v>
      </c>
      <c r="X19" s="264">
        <v>32</v>
      </c>
      <c r="Y19" s="264">
        <v>30</v>
      </c>
      <c r="Z19" s="264">
        <v>35</v>
      </c>
      <c r="AA19" s="264">
        <v>46</v>
      </c>
      <c r="AB19" s="264">
        <v>38</v>
      </c>
      <c r="AC19" s="264">
        <v>22</v>
      </c>
      <c r="AD19" s="264">
        <v>19</v>
      </c>
      <c r="AE19" s="264">
        <v>25</v>
      </c>
      <c r="AF19" s="264">
        <v>35</v>
      </c>
      <c r="AG19" s="264">
        <v>24</v>
      </c>
      <c r="AH19" s="264">
        <v>23</v>
      </c>
      <c r="AI19" s="264">
        <v>31</v>
      </c>
      <c r="AJ19" s="264">
        <v>22</v>
      </c>
      <c r="AK19" s="264">
        <v>18</v>
      </c>
      <c r="AL19" s="264">
        <v>23</v>
      </c>
      <c r="AM19" s="264">
        <v>22</v>
      </c>
      <c r="AN19" s="264">
        <v>23</v>
      </c>
      <c r="AO19" s="264">
        <v>27</v>
      </c>
      <c r="AP19" s="264">
        <v>9</v>
      </c>
      <c r="AQ19" s="264">
        <v>21</v>
      </c>
      <c r="AR19" s="264">
        <v>23</v>
      </c>
      <c r="AS19" s="264">
        <v>20</v>
      </c>
      <c r="AT19" s="264">
        <v>20</v>
      </c>
      <c r="AU19" s="264">
        <v>35</v>
      </c>
      <c r="AV19" s="264">
        <v>27</v>
      </c>
      <c r="AW19" s="266">
        <v>35</v>
      </c>
      <c r="AX19" s="264">
        <v>25</v>
      </c>
      <c r="AY19" s="262">
        <v>31</v>
      </c>
      <c r="AZ19" s="50">
        <v>35</v>
      </c>
      <c r="BA19" s="50">
        <v>20</v>
      </c>
      <c r="BB19" s="50">
        <v>24</v>
      </c>
      <c r="BC19" s="245">
        <f t="shared" si="0"/>
        <v>1381</v>
      </c>
    </row>
    <row r="20" spans="1:57" s="51" customFormat="1" x14ac:dyDescent="0.25">
      <c r="A20" s="220">
        <v>455</v>
      </c>
      <c r="B20" s="252" t="s">
        <v>46</v>
      </c>
      <c r="C20" s="228">
        <v>3</v>
      </c>
      <c r="D20" s="228">
        <v>0</v>
      </c>
      <c r="E20" s="228">
        <v>3</v>
      </c>
      <c r="F20" s="228">
        <v>0</v>
      </c>
      <c r="G20" s="228">
        <v>2</v>
      </c>
      <c r="H20" s="228">
        <v>1</v>
      </c>
      <c r="I20" s="228">
        <v>2</v>
      </c>
      <c r="J20" s="228">
        <v>1</v>
      </c>
      <c r="K20" s="228">
        <v>0</v>
      </c>
      <c r="L20" s="228">
        <v>3</v>
      </c>
      <c r="M20" s="228">
        <v>4</v>
      </c>
      <c r="N20" s="228">
        <v>0</v>
      </c>
      <c r="O20" s="228">
        <v>0</v>
      </c>
      <c r="P20" s="228">
        <v>1</v>
      </c>
      <c r="Q20" s="228">
        <v>0</v>
      </c>
      <c r="R20" s="228">
        <v>0</v>
      </c>
      <c r="S20" s="228">
        <v>1</v>
      </c>
      <c r="T20" s="228">
        <v>2</v>
      </c>
      <c r="U20" s="228">
        <v>1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1</v>
      </c>
      <c r="AG20" s="264">
        <v>2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1</v>
      </c>
      <c r="AO20" s="264">
        <v>0</v>
      </c>
      <c r="AP20" s="264">
        <v>1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  <c r="AW20" s="266">
        <v>0</v>
      </c>
      <c r="AX20" s="264">
        <v>0</v>
      </c>
      <c r="AY20" s="262">
        <v>0</v>
      </c>
      <c r="AZ20" s="50">
        <v>0</v>
      </c>
      <c r="BA20" s="50">
        <v>0</v>
      </c>
      <c r="BB20" s="50">
        <v>0</v>
      </c>
      <c r="BC20" s="245">
        <f t="shared" si="0"/>
        <v>29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403">
        <v>0</v>
      </c>
      <c r="R21" s="403">
        <v>0</v>
      </c>
      <c r="S21" s="403">
        <v>0</v>
      </c>
      <c r="T21" s="403">
        <v>0</v>
      </c>
      <c r="U21" s="403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242">
        <v>0</v>
      </c>
      <c r="AF21" s="242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>
        <v>0</v>
      </c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28">
        <v>0</v>
      </c>
      <c r="V22" s="242">
        <v>0</v>
      </c>
      <c r="W22" s="242">
        <v>0</v>
      </c>
      <c r="X22" s="242">
        <v>0</v>
      </c>
      <c r="Y22" s="242">
        <v>0</v>
      </c>
      <c r="Z22" s="242">
        <v>0</v>
      </c>
      <c r="AA22" s="242">
        <v>0</v>
      </c>
      <c r="AB22" s="242">
        <v>0</v>
      </c>
      <c r="AC22" s="242">
        <v>0</v>
      </c>
      <c r="AD22" s="242">
        <v>0</v>
      </c>
      <c r="AE22" s="242">
        <v>0</v>
      </c>
      <c r="AF22" s="242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>
        <v>0</v>
      </c>
      <c r="BC22" s="245">
        <f t="shared" si="0"/>
        <v>0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403">
        <v>0</v>
      </c>
      <c r="R23" s="403">
        <v>0</v>
      </c>
      <c r="S23" s="403">
        <v>0</v>
      </c>
      <c r="T23" s="403">
        <v>0</v>
      </c>
      <c r="U23" s="403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242">
        <v>0</v>
      </c>
      <c r="AF23" s="242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>
        <v>0</v>
      </c>
      <c r="BC23" s="245">
        <f t="shared" si="0"/>
        <v>0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403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242">
        <v>0</v>
      </c>
      <c r="AF24" s="242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>
        <v>0</v>
      </c>
      <c r="BC24" s="245">
        <f t="shared" si="0"/>
        <v>0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0</v>
      </c>
      <c r="AW25" s="266">
        <v>0</v>
      </c>
      <c r="AX25" s="264">
        <v>0</v>
      </c>
      <c r="AY25" s="262">
        <v>0</v>
      </c>
      <c r="AZ25" s="50">
        <v>0</v>
      </c>
      <c r="BA25" s="50">
        <v>0</v>
      </c>
      <c r="BB25" s="50">
        <v>0</v>
      </c>
      <c r="BC25" s="245">
        <f t="shared" si="0"/>
        <v>0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0</v>
      </c>
      <c r="F26" s="228">
        <v>0</v>
      </c>
      <c r="G26" s="228">
        <v>0</v>
      </c>
      <c r="H26" s="228">
        <v>1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1</v>
      </c>
      <c r="T26" s="228">
        <v>0</v>
      </c>
      <c r="U26" s="228">
        <v>9</v>
      </c>
      <c r="V26" s="264">
        <v>0</v>
      </c>
      <c r="W26" s="264">
        <v>0</v>
      </c>
      <c r="X26" s="264">
        <v>0</v>
      </c>
      <c r="Y26" s="264">
        <v>1</v>
      </c>
      <c r="Z26" s="264">
        <v>0</v>
      </c>
      <c r="AA26" s="264">
        <v>0</v>
      </c>
      <c r="AB26" s="264">
        <v>0</v>
      </c>
      <c r="AC26" s="264">
        <v>1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2</v>
      </c>
      <c r="AS26" s="264">
        <v>0</v>
      </c>
      <c r="AT26" s="264">
        <v>0</v>
      </c>
      <c r="AU26" s="264">
        <v>0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0</v>
      </c>
      <c r="BB26" s="186">
        <v>0</v>
      </c>
      <c r="BC26" s="245">
        <f t="shared" si="0"/>
        <v>15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1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403">
        <v>0</v>
      </c>
      <c r="R27" s="403">
        <v>0</v>
      </c>
      <c r="S27" s="403">
        <v>0</v>
      </c>
      <c r="T27" s="403">
        <v>0</v>
      </c>
      <c r="U27" s="403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242">
        <v>0</v>
      </c>
      <c r="AF27" s="242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>
        <v>0</v>
      </c>
      <c r="BC27" s="245">
        <f t="shared" si="0"/>
        <v>1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1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403">
        <v>0</v>
      </c>
      <c r="R28" s="403">
        <v>0</v>
      </c>
      <c r="S28" s="403">
        <v>0</v>
      </c>
      <c r="T28" s="403">
        <v>0</v>
      </c>
      <c r="U28" s="403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>
        <v>0</v>
      </c>
      <c r="BC28" s="245">
        <f t="shared" si="0"/>
        <v>1</v>
      </c>
    </row>
    <row r="29" spans="1:57" s="51" customFormat="1" x14ac:dyDescent="0.25">
      <c r="A29" s="220">
        <v>365</v>
      </c>
      <c r="B29" s="252" t="s">
        <v>222</v>
      </c>
      <c r="C29" s="228">
        <v>5</v>
      </c>
      <c r="D29" s="228">
        <v>9</v>
      </c>
      <c r="E29" s="228">
        <v>11</v>
      </c>
      <c r="F29" s="228">
        <v>8</v>
      </c>
      <c r="G29" s="228">
        <v>11</v>
      </c>
      <c r="H29" s="228">
        <v>8</v>
      </c>
      <c r="I29" s="228">
        <v>9</v>
      </c>
      <c r="J29" s="228">
        <v>6</v>
      </c>
      <c r="K29" s="228">
        <v>8</v>
      </c>
      <c r="L29" s="228">
        <v>7</v>
      </c>
      <c r="M29" s="228">
        <v>10</v>
      </c>
      <c r="N29" s="228">
        <v>9</v>
      </c>
      <c r="O29" s="228">
        <v>4</v>
      </c>
      <c r="P29" s="228">
        <v>3</v>
      </c>
      <c r="Q29" s="228">
        <v>2</v>
      </c>
      <c r="R29" s="228">
        <v>0</v>
      </c>
      <c r="S29" s="228">
        <v>4</v>
      </c>
      <c r="T29" s="228">
        <v>4</v>
      </c>
      <c r="U29" s="228">
        <v>1</v>
      </c>
      <c r="V29" s="264">
        <v>13</v>
      </c>
      <c r="W29" s="264">
        <v>12</v>
      </c>
      <c r="X29" s="264">
        <v>6</v>
      </c>
      <c r="Y29" s="264">
        <v>11</v>
      </c>
      <c r="Z29" s="264">
        <v>3</v>
      </c>
      <c r="AA29" s="264">
        <v>5</v>
      </c>
      <c r="AB29" s="264">
        <v>3</v>
      </c>
      <c r="AC29" s="264">
        <v>4</v>
      </c>
      <c r="AD29" s="264">
        <v>4</v>
      </c>
      <c r="AE29" s="264">
        <v>5</v>
      </c>
      <c r="AF29" s="264">
        <v>7</v>
      </c>
      <c r="AG29" s="264">
        <v>9</v>
      </c>
      <c r="AH29" s="264">
        <v>7</v>
      </c>
      <c r="AI29" s="264">
        <v>8</v>
      </c>
      <c r="AJ29" s="264">
        <v>7</v>
      </c>
      <c r="AK29" s="264">
        <v>4</v>
      </c>
      <c r="AL29" s="264">
        <v>3</v>
      </c>
      <c r="AM29" s="264">
        <v>4</v>
      </c>
      <c r="AN29" s="264">
        <v>12</v>
      </c>
      <c r="AO29" s="264">
        <v>5</v>
      </c>
      <c r="AP29" s="264">
        <v>6</v>
      </c>
      <c r="AQ29" s="264">
        <v>4</v>
      </c>
      <c r="AR29" s="264">
        <v>4</v>
      </c>
      <c r="AS29" s="264">
        <v>9</v>
      </c>
      <c r="AT29" s="264">
        <v>4</v>
      </c>
      <c r="AU29" s="264">
        <v>14</v>
      </c>
      <c r="AV29" s="264">
        <v>8</v>
      </c>
      <c r="AW29" s="266">
        <v>12</v>
      </c>
      <c r="AX29" s="264">
        <v>8</v>
      </c>
      <c r="AY29" s="262">
        <v>10</v>
      </c>
      <c r="AZ29" s="50">
        <v>8</v>
      </c>
      <c r="BA29" s="50">
        <v>3</v>
      </c>
      <c r="BB29" s="50">
        <v>7</v>
      </c>
      <c r="BC29" s="245">
        <f t="shared" si="0"/>
        <v>348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64">
        <v>0</v>
      </c>
      <c r="W30" s="264">
        <v>0</v>
      </c>
      <c r="X30" s="264">
        <v>0</v>
      </c>
      <c r="Y30" s="264">
        <v>1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>
        <v>0</v>
      </c>
      <c r="BC30" s="245">
        <f t="shared" si="0"/>
        <v>1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403">
        <v>0</v>
      </c>
      <c r="R31" s="403">
        <v>0</v>
      </c>
      <c r="S31" s="403">
        <v>0</v>
      </c>
      <c r="T31" s="403">
        <v>0</v>
      </c>
      <c r="U31" s="403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1</v>
      </c>
      <c r="AZ31" s="50">
        <v>0</v>
      </c>
      <c r="BA31" s="50">
        <v>0</v>
      </c>
      <c r="BB31" s="50">
        <v>0</v>
      </c>
      <c r="BC31" s="245">
        <f t="shared" si="0"/>
        <v>1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403">
        <v>0</v>
      </c>
      <c r="R32" s="403">
        <v>0</v>
      </c>
      <c r="S32" s="403">
        <v>0</v>
      </c>
      <c r="T32" s="403">
        <v>0</v>
      </c>
      <c r="U32" s="403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>
        <v>0</v>
      </c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0</v>
      </c>
      <c r="E33" s="228">
        <v>0</v>
      </c>
      <c r="F33" s="228">
        <v>0</v>
      </c>
      <c r="G33" s="228">
        <v>1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1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1</v>
      </c>
      <c r="BA33" s="250">
        <v>0</v>
      </c>
      <c r="BB33" s="250">
        <v>0</v>
      </c>
      <c r="BC33" s="249">
        <f t="shared" si="0"/>
        <v>3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228">
        <v>1</v>
      </c>
      <c r="P34" s="228">
        <v>0</v>
      </c>
      <c r="Q34" s="228">
        <v>0</v>
      </c>
      <c r="R34" s="228">
        <v>0</v>
      </c>
      <c r="S34" s="228">
        <v>0</v>
      </c>
      <c r="T34" s="228">
        <v>0</v>
      </c>
      <c r="U34" s="228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0</v>
      </c>
      <c r="AP34" s="264">
        <v>0</v>
      </c>
      <c r="AQ34" s="264">
        <v>0</v>
      </c>
      <c r="AR34" s="264">
        <v>0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0</v>
      </c>
      <c r="AZ34" s="250">
        <v>0</v>
      </c>
      <c r="BA34" s="250">
        <v>0</v>
      </c>
      <c r="BB34" s="250">
        <v>0</v>
      </c>
      <c r="BC34" s="249">
        <f t="shared" si="0"/>
        <v>1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8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1</v>
      </c>
      <c r="AX35" s="264">
        <v>0</v>
      </c>
      <c r="AY35" s="262">
        <v>0</v>
      </c>
      <c r="AZ35" s="50">
        <v>0</v>
      </c>
      <c r="BA35" s="50">
        <v>0</v>
      </c>
      <c r="BB35" s="50">
        <v>0</v>
      </c>
      <c r="BC35" s="245">
        <f t="shared" si="0"/>
        <v>1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1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8">
        <v>0</v>
      </c>
      <c r="T36" s="228">
        <v>0</v>
      </c>
      <c r="U36" s="228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1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0</v>
      </c>
      <c r="AP36" s="264">
        <v>0</v>
      </c>
      <c r="AQ36" s="264">
        <v>0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0</v>
      </c>
      <c r="AX36" s="264">
        <v>0</v>
      </c>
      <c r="AY36" s="262">
        <v>0</v>
      </c>
      <c r="AZ36" s="50">
        <v>0</v>
      </c>
      <c r="BA36" s="50">
        <v>0</v>
      </c>
      <c r="BB36" s="50">
        <v>0</v>
      </c>
      <c r="BC36" s="245">
        <f t="shared" si="0"/>
        <v>2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  <c r="H37" s="228">
        <v>1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  <c r="S37" s="228">
        <v>0</v>
      </c>
      <c r="T37" s="228">
        <v>0</v>
      </c>
      <c r="U37" s="228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1</v>
      </c>
      <c r="AX37" s="264">
        <v>0</v>
      </c>
      <c r="AY37" s="262">
        <v>0</v>
      </c>
      <c r="AZ37" s="50">
        <v>0</v>
      </c>
      <c r="BA37" s="50">
        <v>0</v>
      </c>
      <c r="BB37" s="50">
        <v>0</v>
      </c>
      <c r="BC37" s="245">
        <f t="shared" si="0"/>
        <v>2</v>
      </c>
    </row>
    <row r="38" spans="1:16384" s="51" customFormat="1" x14ac:dyDescent="0.25">
      <c r="A38" s="220">
        <v>831</v>
      </c>
      <c r="B38" s="258" t="s">
        <v>62</v>
      </c>
      <c r="C38" s="228">
        <v>13</v>
      </c>
      <c r="D38" s="228">
        <v>6</v>
      </c>
      <c r="E38" s="228">
        <v>6</v>
      </c>
      <c r="F38" s="228">
        <v>4</v>
      </c>
      <c r="G38" s="228">
        <v>6</v>
      </c>
      <c r="H38" s="228">
        <v>8</v>
      </c>
      <c r="I38" s="228">
        <v>6</v>
      </c>
      <c r="J38" s="228">
        <v>3</v>
      </c>
      <c r="K38" s="228">
        <v>8</v>
      </c>
      <c r="L38" s="228">
        <v>10</v>
      </c>
      <c r="M38" s="228">
        <v>3</v>
      </c>
      <c r="N38" s="228">
        <v>10</v>
      </c>
      <c r="O38" s="228">
        <v>7</v>
      </c>
      <c r="P38" s="228">
        <v>4</v>
      </c>
      <c r="Q38" s="228">
        <v>0</v>
      </c>
      <c r="R38" s="228">
        <v>1</v>
      </c>
      <c r="S38" s="228">
        <v>7</v>
      </c>
      <c r="T38" s="228">
        <v>14</v>
      </c>
      <c r="U38" s="228">
        <v>3</v>
      </c>
      <c r="V38" s="264">
        <v>4</v>
      </c>
      <c r="W38" s="264">
        <v>4</v>
      </c>
      <c r="X38" s="264">
        <v>4</v>
      </c>
      <c r="Y38" s="264">
        <v>5</v>
      </c>
      <c r="Z38" s="264">
        <v>2</v>
      </c>
      <c r="AA38" s="264">
        <v>6</v>
      </c>
      <c r="AB38" s="264">
        <v>3</v>
      </c>
      <c r="AC38" s="264">
        <v>9</v>
      </c>
      <c r="AD38" s="264">
        <v>1</v>
      </c>
      <c r="AE38" s="264">
        <v>2</v>
      </c>
      <c r="AF38" s="264">
        <v>0</v>
      </c>
      <c r="AG38" s="264">
        <v>7</v>
      </c>
      <c r="AH38" s="264">
        <v>3</v>
      </c>
      <c r="AI38" s="264">
        <v>3</v>
      </c>
      <c r="AJ38" s="264">
        <v>4</v>
      </c>
      <c r="AK38" s="264">
        <v>3</v>
      </c>
      <c r="AL38" s="264">
        <v>9</v>
      </c>
      <c r="AM38" s="264">
        <v>9</v>
      </c>
      <c r="AN38" s="264">
        <v>2</v>
      </c>
      <c r="AO38" s="264">
        <v>6</v>
      </c>
      <c r="AP38" s="264">
        <v>3</v>
      </c>
      <c r="AQ38" s="264">
        <v>8</v>
      </c>
      <c r="AR38" s="264">
        <v>8</v>
      </c>
      <c r="AS38" s="264">
        <v>9</v>
      </c>
      <c r="AT38" s="264">
        <v>3</v>
      </c>
      <c r="AU38" s="264">
        <v>5</v>
      </c>
      <c r="AV38" s="264">
        <v>4</v>
      </c>
      <c r="AW38" s="266">
        <v>4</v>
      </c>
      <c r="AX38" s="264">
        <v>3</v>
      </c>
      <c r="AY38" s="262">
        <v>4</v>
      </c>
      <c r="AZ38" s="50">
        <v>3</v>
      </c>
      <c r="BA38" s="50">
        <v>1</v>
      </c>
      <c r="BB38" s="50">
        <v>6</v>
      </c>
      <c r="BC38" s="245">
        <f t="shared" si="0"/>
        <v>266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1</v>
      </c>
      <c r="L39" s="228">
        <v>0</v>
      </c>
      <c r="M39" s="228">
        <v>1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1</v>
      </c>
      <c r="U39" s="228">
        <v>0</v>
      </c>
      <c r="V39" s="242">
        <v>0</v>
      </c>
      <c r="W39" s="242">
        <v>0</v>
      </c>
      <c r="X39" s="242">
        <v>0</v>
      </c>
      <c r="Y39" s="242">
        <v>0</v>
      </c>
      <c r="Z39" s="50">
        <v>0</v>
      </c>
      <c r="AA39" s="50">
        <v>0</v>
      </c>
      <c r="AB39" s="50">
        <v>1</v>
      </c>
      <c r="AC39" s="50">
        <v>0</v>
      </c>
      <c r="AD39" s="50">
        <v>1</v>
      </c>
      <c r="AE39" s="50">
        <v>1</v>
      </c>
      <c r="AF39" s="50">
        <v>0</v>
      </c>
      <c r="AG39" s="50">
        <v>2</v>
      </c>
      <c r="AH39" s="50">
        <v>0</v>
      </c>
      <c r="AI39" s="50">
        <v>0</v>
      </c>
      <c r="AJ39" s="50">
        <v>0</v>
      </c>
      <c r="AK39" s="51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>
        <v>0</v>
      </c>
      <c r="BC39" s="245">
        <f t="shared" si="0"/>
        <v>8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403">
        <v>0</v>
      </c>
      <c r="R40" s="403">
        <v>0</v>
      </c>
      <c r="S40" s="403">
        <v>0</v>
      </c>
      <c r="T40" s="403">
        <v>0</v>
      </c>
      <c r="U40" s="403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1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>
        <v>0</v>
      </c>
      <c r="BC40" s="245">
        <f t="shared" si="0"/>
        <v>1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403">
        <v>0</v>
      </c>
      <c r="R41" s="403">
        <v>0</v>
      </c>
      <c r="S41" s="403">
        <v>0</v>
      </c>
      <c r="T41" s="403">
        <v>0</v>
      </c>
      <c r="U41" s="403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>
        <v>0</v>
      </c>
      <c r="BC41" s="245">
        <f t="shared" si="0"/>
        <v>0</v>
      </c>
    </row>
    <row r="42" spans="1:16384" s="51" customFormat="1" x14ac:dyDescent="0.25">
      <c r="A42" s="220">
        <v>620</v>
      </c>
      <c r="B42" s="252" t="s">
        <v>64</v>
      </c>
      <c r="C42" s="228">
        <v>3</v>
      </c>
      <c r="D42" s="228">
        <v>0</v>
      </c>
      <c r="E42" s="228">
        <v>0</v>
      </c>
      <c r="F42" s="228">
        <v>0</v>
      </c>
      <c r="G42" s="228">
        <v>1</v>
      </c>
      <c r="H42" s="228">
        <v>3</v>
      </c>
      <c r="I42" s="228">
        <v>0</v>
      </c>
      <c r="J42" s="228">
        <v>1</v>
      </c>
      <c r="K42" s="228">
        <v>0</v>
      </c>
      <c r="L42" s="228">
        <v>0</v>
      </c>
      <c r="M42" s="228">
        <v>1</v>
      </c>
      <c r="N42" s="228">
        <v>0</v>
      </c>
      <c r="O42" s="228">
        <v>1</v>
      </c>
      <c r="P42" s="228">
        <v>0</v>
      </c>
      <c r="Q42" s="228">
        <v>0</v>
      </c>
      <c r="R42" s="228">
        <v>0</v>
      </c>
      <c r="S42" s="228">
        <v>1</v>
      </c>
      <c r="T42" s="228">
        <v>0</v>
      </c>
      <c r="U42" s="228">
        <v>2</v>
      </c>
      <c r="V42" s="264">
        <v>1</v>
      </c>
      <c r="W42" s="264">
        <v>1</v>
      </c>
      <c r="X42" s="264">
        <v>1</v>
      </c>
      <c r="Y42" s="264">
        <v>0</v>
      </c>
      <c r="Z42" s="264">
        <v>0</v>
      </c>
      <c r="AA42" s="264">
        <v>0</v>
      </c>
      <c r="AB42" s="264">
        <v>0</v>
      </c>
      <c r="AC42" s="264">
        <v>0</v>
      </c>
      <c r="AD42" s="264">
        <v>0</v>
      </c>
      <c r="AE42" s="264">
        <v>1</v>
      </c>
      <c r="AF42" s="264">
        <v>0</v>
      </c>
      <c r="AG42" s="264">
        <v>0</v>
      </c>
      <c r="AH42" s="264">
        <v>0</v>
      </c>
      <c r="AI42" s="264">
        <v>1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  <c r="AO42" s="264">
        <v>0</v>
      </c>
      <c r="AP42" s="264">
        <v>1</v>
      </c>
      <c r="AQ42" s="264">
        <v>2</v>
      </c>
      <c r="AR42" s="264">
        <v>0</v>
      </c>
      <c r="AS42" s="264">
        <v>0</v>
      </c>
      <c r="AT42" s="264">
        <v>1</v>
      </c>
      <c r="AU42" s="264">
        <v>0</v>
      </c>
      <c r="AV42" s="264">
        <v>0</v>
      </c>
      <c r="AW42" s="266">
        <v>1</v>
      </c>
      <c r="AX42" s="264">
        <v>0</v>
      </c>
      <c r="AY42" s="262">
        <v>0</v>
      </c>
      <c r="AZ42" s="50">
        <v>0</v>
      </c>
      <c r="BA42" s="50">
        <v>0</v>
      </c>
      <c r="BB42" s="50">
        <v>0</v>
      </c>
      <c r="BC42" s="245">
        <f t="shared" si="0"/>
        <v>23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1</v>
      </c>
      <c r="E43" s="228">
        <v>0</v>
      </c>
      <c r="F43" s="228">
        <v>0</v>
      </c>
      <c r="G43" s="228">
        <v>2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1</v>
      </c>
      <c r="S43" s="228">
        <v>0</v>
      </c>
      <c r="T43" s="228">
        <v>0</v>
      </c>
      <c r="U43" s="228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1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0</v>
      </c>
      <c r="AT43" s="264">
        <v>0</v>
      </c>
      <c r="AU43" s="264">
        <v>0</v>
      </c>
      <c r="AV43" s="264">
        <v>0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>
        <v>0</v>
      </c>
      <c r="BC43" s="245">
        <f t="shared" si="0"/>
        <v>5</v>
      </c>
    </row>
    <row r="44" spans="1:16384" s="51" customFormat="1" x14ac:dyDescent="0.25">
      <c r="A44" s="220">
        <v>560</v>
      </c>
      <c r="B44" s="252" t="s">
        <v>66</v>
      </c>
      <c r="C44" s="228">
        <v>1</v>
      </c>
      <c r="D44" s="228">
        <v>0</v>
      </c>
      <c r="E44" s="228">
        <v>5</v>
      </c>
      <c r="F44" s="228">
        <v>2</v>
      </c>
      <c r="G44" s="228">
        <v>0</v>
      </c>
      <c r="H44" s="228">
        <v>2</v>
      </c>
      <c r="I44" s="228">
        <v>2</v>
      </c>
      <c r="J44" s="228">
        <v>2</v>
      </c>
      <c r="K44" s="228">
        <v>1</v>
      </c>
      <c r="L44" s="228">
        <v>2</v>
      </c>
      <c r="M44" s="228">
        <v>1</v>
      </c>
      <c r="N44" s="228">
        <v>0</v>
      </c>
      <c r="O44" s="228">
        <v>2</v>
      </c>
      <c r="P44" s="228">
        <v>2</v>
      </c>
      <c r="Q44" s="228">
        <v>1</v>
      </c>
      <c r="R44" s="228">
        <v>0</v>
      </c>
      <c r="S44" s="228">
        <v>3</v>
      </c>
      <c r="T44" s="228">
        <v>0</v>
      </c>
      <c r="U44" s="228">
        <v>0</v>
      </c>
      <c r="V44" s="264">
        <v>0</v>
      </c>
      <c r="W44" s="264">
        <v>0</v>
      </c>
      <c r="X44" s="264">
        <v>0</v>
      </c>
      <c r="Y44" s="264">
        <v>1</v>
      </c>
      <c r="Z44" s="264">
        <v>2</v>
      </c>
      <c r="AA44" s="264">
        <v>1</v>
      </c>
      <c r="AB44" s="264">
        <v>0</v>
      </c>
      <c r="AC44" s="264">
        <v>0</v>
      </c>
      <c r="AD44" s="264">
        <v>2</v>
      </c>
      <c r="AE44" s="264">
        <v>1</v>
      </c>
      <c r="AF44" s="264">
        <v>0</v>
      </c>
      <c r="AG44" s="264">
        <v>0</v>
      </c>
      <c r="AH44" s="264">
        <v>0</v>
      </c>
      <c r="AI44" s="264">
        <v>2</v>
      </c>
      <c r="AJ44" s="264">
        <v>2</v>
      </c>
      <c r="AK44" s="264">
        <v>7</v>
      </c>
      <c r="AL44" s="264">
        <v>0</v>
      </c>
      <c r="AM44" s="264">
        <v>1</v>
      </c>
      <c r="AN44" s="264">
        <v>0</v>
      </c>
      <c r="AO44" s="264">
        <v>0</v>
      </c>
      <c r="AP44" s="264">
        <v>1</v>
      </c>
      <c r="AQ44" s="264">
        <v>0</v>
      </c>
      <c r="AR44" s="264">
        <v>1</v>
      </c>
      <c r="AS44" s="264">
        <v>0</v>
      </c>
      <c r="AT44" s="264">
        <v>0</v>
      </c>
      <c r="AU44" s="264">
        <v>1</v>
      </c>
      <c r="AV44" s="264">
        <v>1</v>
      </c>
      <c r="AW44" s="266">
        <v>2</v>
      </c>
      <c r="AX44" s="264">
        <v>0</v>
      </c>
      <c r="AY44" s="262">
        <v>0</v>
      </c>
      <c r="AZ44" s="50">
        <v>0</v>
      </c>
      <c r="BA44" s="50">
        <v>0</v>
      </c>
      <c r="BB44" s="50">
        <v>0</v>
      </c>
      <c r="BC44" s="245">
        <f t="shared" si="0"/>
        <v>51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1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1</v>
      </c>
      <c r="U45" s="228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50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>
        <v>0</v>
      </c>
      <c r="BC45" s="245">
        <f t="shared" si="0"/>
        <v>2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0</v>
      </c>
      <c r="D46" s="228">
        <v>1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>
        <v>0</v>
      </c>
      <c r="BC46" s="245">
        <f t="shared" si="0"/>
        <v>1</v>
      </c>
    </row>
    <row r="47" spans="1:16384" s="51" customFormat="1" ht="12.75" x14ac:dyDescent="0.2">
      <c r="A47" s="229">
        <v>605</v>
      </c>
      <c r="B47" s="259" t="s">
        <v>223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42">
        <v>0</v>
      </c>
      <c r="W47" s="242">
        <v>0</v>
      </c>
      <c r="X47" s="242">
        <v>0</v>
      </c>
      <c r="Y47" s="242">
        <v>0</v>
      </c>
      <c r="Z47" s="242">
        <v>0</v>
      </c>
      <c r="AA47" s="242">
        <v>0</v>
      </c>
      <c r="AB47" s="242">
        <v>0</v>
      </c>
      <c r="AC47" s="242">
        <v>0</v>
      </c>
      <c r="AD47" s="242">
        <v>0</v>
      </c>
      <c r="AE47" s="242">
        <v>0</v>
      </c>
      <c r="AF47" s="242">
        <v>0</v>
      </c>
      <c r="AG47" s="242">
        <v>0</v>
      </c>
      <c r="AH47" s="242">
        <v>0</v>
      </c>
      <c r="AI47" s="242">
        <v>0</v>
      </c>
      <c r="AJ47" s="242">
        <v>0</v>
      </c>
      <c r="AK47" s="242">
        <v>0</v>
      </c>
      <c r="AL47" s="242">
        <v>0</v>
      </c>
      <c r="AM47" s="242">
        <v>0</v>
      </c>
      <c r="AN47" s="242">
        <v>0</v>
      </c>
      <c r="AO47" s="242">
        <v>0</v>
      </c>
      <c r="AP47" s="242">
        <v>0</v>
      </c>
      <c r="AQ47" s="242">
        <v>0</v>
      </c>
      <c r="AR47" s="242">
        <v>0</v>
      </c>
      <c r="AS47" s="242">
        <v>0</v>
      </c>
      <c r="AT47" s="242">
        <v>0</v>
      </c>
      <c r="AU47" s="242">
        <v>0</v>
      </c>
      <c r="AV47" s="242">
        <v>0</v>
      </c>
      <c r="AW47" s="268">
        <v>0</v>
      </c>
      <c r="AX47" s="242">
        <v>0</v>
      </c>
      <c r="AY47" s="275">
        <v>0</v>
      </c>
      <c r="AZ47" s="228">
        <v>0</v>
      </c>
      <c r="BA47" s="228">
        <v>0</v>
      </c>
      <c r="BB47" s="228">
        <v>0</v>
      </c>
      <c r="BC47" s="245">
        <f t="shared" si="0"/>
        <v>0</v>
      </c>
      <c r="BD47" s="228">
        <v>0</v>
      </c>
      <c r="BE47" s="228">
        <v>0</v>
      </c>
      <c r="BF47" s="228">
        <v>0</v>
      </c>
      <c r="BG47" s="228">
        <v>0</v>
      </c>
      <c r="BH47" s="228">
        <v>0</v>
      </c>
      <c r="BI47" s="228">
        <v>1</v>
      </c>
      <c r="BJ47" s="228">
        <v>0</v>
      </c>
      <c r="BK47" s="228">
        <v>0</v>
      </c>
      <c r="BL47" s="228">
        <v>0</v>
      </c>
      <c r="BM47" s="228">
        <v>0</v>
      </c>
      <c r="BN47" s="228">
        <v>0</v>
      </c>
      <c r="BO47" s="228">
        <v>0</v>
      </c>
      <c r="BP47" s="228">
        <v>0</v>
      </c>
      <c r="BQ47" s="228">
        <v>0</v>
      </c>
      <c r="BR47" s="228">
        <v>0</v>
      </c>
      <c r="BS47" s="228">
        <v>0</v>
      </c>
      <c r="BT47" s="228">
        <v>0</v>
      </c>
      <c r="BU47" s="228">
        <v>0</v>
      </c>
      <c r="BV47" s="228">
        <v>0</v>
      </c>
      <c r="BW47" s="228">
        <v>0</v>
      </c>
      <c r="BX47" s="228">
        <v>0</v>
      </c>
      <c r="BY47" s="228">
        <v>1</v>
      </c>
      <c r="BZ47" s="228">
        <v>0</v>
      </c>
      <c r="CA47" s="228">
        <v>0</v>
      </c>
      <c r="CB47" s="228">
        <v>0</v>
      </c>
      <c r="CC47" s="228">
        <v>0</v>
      </c>
      <c r="CD47" s="228">
        <v>0</v>
      </c>
      <c r="CE47" s="228">
        <v>0</v>
      </c>
      <c r="CF47" s="228">
        <v>0</v>
      </c>
      <c r="CG47" s="228">
        <v>0</v>
      </c>
      <c r="CH47" s="228">
        <v>0</v>
      </c>
      <c r="CI47" s="228">
        <v>0</v>
      </c>
      <c r="CJ47" s="228">
        <v>0</v>
      </c>
      <c r="CK47" s="228">
        <v>0</v>
      </c>
      <c r="CL47" s="228">
        <v>0</v>
      </c>
      <c r="CM47" s="228">
        <v>0</v>
      </c>
      <c r="CN47" s="228">
        <v>0</v>
      </c>
      <c r="CO47" s="228">
        <v>1</v>
      </c>
      <c r="CP47" s="228">
        <v>0</v>
      </c>
      <c r="CQ47" s="228">
        <v>0</v>
      </c>
      <c r="CR47" s="228">
        <v>0</v>
      </c>
      <c r="CS47" s="228">
        <v>0</v>
      </c>
      <c r="CT47" s="228">
        <v>0</v>
      </c>
      <c r="CU47" s="228">
        <v>0</v>
      </c>
      <c r="CV47" s="228">
        <v>0</v>
      </c>
      <c r="CW47" s="228">
        <v>0</v>
      </c>
      <c r="CX47" s="228">
        <v>0</v>
      </c>
      <c r="CY47" s="228">
        <v>0</v>
      </c>
      <c r="CZ47" s="228">
        <v>0</v>
      </c>
      <c r="DA47" s="228">
        <v>0</v>
      </c>
      <c r="DB47" s="228">
        <v>0</v>
      </c>
      <c r="DC47" s="228">
        <v>0</v>
      </c>
      <c r="DD47" s="228">
        <v>0</v>
      </c>
      <c r="DE47" s="228">
        <v>1</v>
      </c>
      <c r="DF47" s="228">
        <v>0</v>
      </c>
      <c r="DG47" s="228">
        <v>0</v>
      </c>
      <c r="DH47" s="228">
        <v>0</v>
      </c>
      <c r="DI47" s="228">
        <v>0</v>
      </c>
      <c r="DJ47" s="228">
        <v>0</v>
      </c>
      <c r="DK47" s="228">
        <v>0</v>
      </c>
      <c r="DL47" s="228">
        <v>0</v>
      </c>
      <c r="DM47" s="228">
        <v>0</v>
      </c>
      <c r="DN47" s="228">
        <v>0</v>
      </c>
      <c r="DO47" s="228">
        <v>0</v>
      </c>
      <c r="DP47" s="228">
        <v>0</v>
      </c>
      <c r="DQ47" s="228">
        <v>0</v>
      </c>
      <c r="DR47" s="228">
        <v>0</v>
      </c>
      <c r="DS47" s="228">
        <v>0</v>
      </c>
      <c r="DT47" s="228">
        <v>0</v>
      </c>
      <c r="DU47" s="228">
        <v>1</v>
      </c>
      <c r="DV47" s="228">
        <v>0</v>
      </c>
      <c r="DW47" s="228">
        <v>0</v>
      </c>
      <c r="DX47" s="228">
        <v>0</v>
      </c>
      <c r="DY47" s="228">
        <v>0</v>
      </c>
      <c r="DZ47" s="228">
        <v>0</v>
      </c>
      <c r="EA47" s="228">
        <v>0</v>
      </c>
      <c r="EB47" s="228">
        <v>0</v>
      </c>
      <c r="EC47" s="228">
        <v>0</v>
      </c>
      <c r="ED47" s="228">
        <v>0</v>
      </c>
      <c r="EE47" s="228">
        <v>0</v>
      </c>
      <c r="EF47" s="228">
        <v>0</v>
      </c>
      <c r="EG47" s="228">
        <v>0</v>
      </c>
      <c r="EH47" s="228">
        <v>0</v>
      </c>
      <c r="EI47" s="228">
        <v>0</v>
      </c>
      <c r="EJ47" s="228">
        <v>0</v>
      </c>
      <c r="EK47" s="228">
        <v>1</v>
      </c>
      <c r="EL47" s="228">
        <v>0</v>
      </c>
      <c r="EM47" s="228">
        <v>0</v>
      </c>
      <c r="EN47" s="228">
        <v>0</v>
      </c>
      <c r="EO47" s="228">
        <v>0</v>
      </c>
      <c r="EP47" s="228">
        <v>0</v>
      </c>
      <c r="EQ47" s="228">
        <v>0</v>
      </c>
      <c r="ER47" s="228">
        <v>0</v>
      </c>
      <c r="ES47" s="228">
        <v>0</v>
      </c>
      <c r="ET47" s="228">
        <v>0</v>
      </c>
      <c r="EU47" s="228">
        <v>0</v>
      </c>
      <c r="EV47" s="228">
        <v>0</v>
      </c>
      <c r="EW47" s="228">
        <v>0</v>
      </c>
      <c r="EX47" s="228">
        <v>0</v>
      </c>
      <c r="EY47" s="228">
        <v>0</v>
      </c>
      <c r="EZ47" s="228">
        <v>0</v>
      </c>
      <c r="FA47" s="228">
        <v>1</v>
      </c>
      <c r="FB47" s="228">
        <v>0</v>
      </c>
      <c r="FC47" s="228">
        <v>0</v>
      </c>
      <c r="FD47" s="228">
        <v>0</v>
      </c>
      <c r="FE47" s="228">
        <v>0</v>
      </c>
      <c r="FF47" s="228">
        <v>0</v>
      </c>
      <c r="FG47" s="228">
        <v>0</v>
      </c>
      <c r="FH47" s="228">
        <v>0</v>
      </c>
      <c r="FI47" s="228">
        <v>0</v>
      </c>
      <c r="FJ47" s="228">
        <v>0</v>
      </c>
      <c r="FK47" s="228">
        <v>0</v>
      </c>
      <c r="FL47" s="228">
        <v>0</v>
      </c>
      <c r="FM47" s="228">
        <v>0</v>
      </c>
      <c r="FN47" s="228">
        <v>0</v>
      </c>
      <c r="FO47" s="228">
        <v>0</v>
      </c>
      <c r="FP47" s="228">
        <v>0</v>
      </c>
      <c r="FQ47" s="228">
        <v>1</v>
      </c>
      <c r="FR47" s="228">
        <v>0</v>
      </c>
      <c r="FS47" s="228">
        <v>0</v>
      </c>
      <c r="FT47" s="228">
        <v>0</v>
      </c>
      <c r="FU47" s="228">
        <v>0</v>
      </c>
      <c r="FV47" s="228">
        <v>0</v>
      </c>
      <c r="FW47" s="228">
        <v>0</v>
      </c>
      <c r="FX47" s="228">
        <v>0</v>
      </c>
      <c r="FY47" s="228">
        <v>0</v>
      </c>
      <c r="FZ47" s="228">
        <v>0</v>
      </c>
      <c r="GA47" s="228">
        <v>0</v>
      </c>
      <c r="GB47" s="228">
        <v>0</v>
      </c>
      <c r="GC47" s="228">
        <v>0</v>
      </c>
      <c r="GD47" s="228">
        <v>0</v>
      </c>
      <c r="GE47" s="228">
        <v>0</v>
      </c>
      <c r="GF47" s="228">
        <v>0</v>
      </c>
      <c r="GG47" s="228">
        <v>1</v>
      </c>
      <c r="GH47" s="228">
        <v>0</v>
      </c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0</v>
      </c>
      <c r="S48" s="228">
        <v>0</v>
      </c>
      <c r="T48" s="228">
        <v>0</v>
      </c>
      <c r="U48" s="228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246">
        <v>0</v>
      </c>
      <c r="AV48" s="246">
        <v>0</v>
      </c>
      <c r="AW48" s="270">
        <v>0</v>
      </c>
      <c r="AX48" s="246">
        <v>0</v>
      </c>
      <c r="AY48" s="262">
        <v>0</v>
      </c>
      <c r="AZ48" s="50">
        <v>0</v>
      </c>
      <c r="BA48" s="50">
        <v>0</v>
      </c>
      <c r="BB48" s="50">
        <v>0</v>
      </c>
      <c r="BC48" s="245">
        <f t="shared" si="0"/>
        <v>0</v>
      </c>
    </row>
    <row r="49" spans="1:55" s="250" customFormat="1" x14ac:dyDescent="0.25">
      <c r="A49" s="247">
        <v>750</v>
      </c>
      <c r="B49" s="212" t="s">
        <v>70</v>
      </c>
      <c r="C49" s="228">
        <v>2</v>
      </c>
      <c r="D49" s="228">
        <v>1</v>
      </c>
      <c r="E49" s="228">
        <v>2</v>
      </c>
      <c r="F49" s="228">
        <v>4</v>
      </c>
      <c r="G49" s="228">
        <v>4</v>
      </c>
      <c r="H49" s="228">
        <v>3</v>
      </c>
      <c r="I49" s="228">
        <v>2</v>
      </c>
      <c r="J49" s="228">
        <v>0</v>
      </c>
      <c r="K49" s="228">
        <v>2</v>
      </c>
      <c r="L49" s="228">
        <v>1</v>
      </c>
      <c r="M49" s="228">
        <v>5</v>
      </c>
      <c r="N49" s="228">
        <v>1</v>
      </c>
      <c r="O49" s="228">
        <v>2</v>
      </c>
      <c r="P49" s="228">
        <v>1</v>
      </c>
      <c r="Q49" s="228">
        <v>0</v>
      </c>
      <c r="R49" s="228">
        <v>0</v>
      </c>
      <c r="S49" s="228">
        <v>2</v>
      </c>
      <c r="T49" s="228">
        <v>2</v>
      </c>
      <c r="U49" s="228">
        <v>0</v>
      </c>
      <c r="V49" s="264">
        <v>1</v>
      </c>
      <c r="W49" s="264">
        <v>1</v>
      </c>
      <c r="X49" s="264">
        <v>1</v>
      </c>
      <c r="Y49" s="264">
        <v>0</v>
      </c>
      <c r="Z49" s="264">
        <v>0</v>
      </c>
      <c r="AA49" s="264">
        <v>3</v>
      </c>
      <c r="AB49" s="264">
        <v>1</v>
      </c>
      <c r="AC49" s="264">
        <v>0</v>
      </c>
      <c r="AD49" s="264">
        <v>0</v>
      </c>
      <c r="AE49" s="264">
        <v>0</v>
      </c>
      <c r="AF49" s="264">
        <v>0</v>
      </c>
      <c r="AG49" s="264">
        <v>0</v>
      </c>
      <c r="AH49" s="264">
        <v>0</v>
      </c>
      <c r="AI49" s="264">
        <v>2</v>
      </c>
      <c r="AJ49" s="264">
        <v>1</v>
      </c>
      <c r="AK49" s="264">
        <v>2</v>
      </c>
      <c r="AL49" s="264">
        <v>0</v>
      </c>
      <c r="AM49" s="264">
        <v>2</v>
      </c>
      <c r="AN49" s="264">
        <v>2</v>
      </c>
      <c r="AO49" s="264">
        <v>3</v>
      </c>
      <c r="AP49" s="264">
        <v>2</v>
      </c>
      <c r="AQ49" s="264">
        <v>1</v>
      </c>
      <c r="AR49" s="264">
        <v>1</v>
      </c>
      <c r="AS49" s="264">
        <v>0</v>
      </c>
      <c r="AT49" s="264">
        <v>0</v>
      </c>
      <c r="AU49" s="264">
        <v>1</v>
      </c>
      <c r="AV49" s="264">
        <v>1</v>
      </c>
      <c r="AW49" s="266">
        <v>0</v>
      </c>
      <c r="AX49" s="264">
        <v>1</v>
      </c>
      <c r="AY49" s="274">
        <v>1</v>
      </c>
      <c r="AZ49" s="250">
        <v>0</v>
      </c>
      <c r="BA49" s="250">
        <v>0</v>
      </c>
      <c r="BB49" s="250">
        <v>1</v>
      </c>
      <c r="BC49" s="249">
        <f t="shared" si="0"/>
        <v>62</v>
      </c>
    </row>
    <row r="50" spans="1:55" s="250" customFormat="1" x14ac:dyDescent="0.25">
      <c r="A50" s="247">
        <v>740</v>
      </c>
      <c r="B50" s="257" t="s">
        <v>71</v>
      </c>
      <c r="C50" s="228">
        <v>2</v>
      </c>
      <c r="D50" s="228">
        <v>0</v>
      </c>
      <c r="E50" s="228">
        <v>0</v>
      </c>
      <c r="F50" s="228">
        <v>1</v>
      </c>
      <c r="G50" s="228">
        <v>1</v>
      </c>
      <c r="H50" s="228">
        <v>1</v>
      </c>
      <c r="I50" s="228">
        <v>1</v>
      </c>
      <c r="J50" s="228">
        <v>0</v>
      </c>
      <c r="K50" s="228">
        <v>0</v>
      </c>
      <c r="L50" s="228">
        <v>0</v>
      </c>
      <c r="M50" s="228">
        <v>0</v>
      </c>
      <c r="N50" s="228">
        <v>1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8">
        <v>1</v>
      </c>
      <c r="V50" s="264">
        <v>0</v>
      </c>
      <c r="W50" s="264">
        <v>0</v>
      </c>
      <c r="X50" s="264">
        <v>1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1</v>
      </c>
      <c r="AJ50" s="264">
        <v>0</v>
      </c>
      <c r="AK50" s="264">
        <v>1</v>
      </c>
      <c r="AL50" s="264">
        <v>0</v>
      </c>
      <c r="AM50" s="264">
        <v>0</v>
      </c>
      <c r="AN50" s="264">
        <v>1</v>
      </c>
      <c r="AO50" s="264">
        <v>0</v>
      </c>
      <c r="AP50" s="264">
        <v>0</v>
      </c>
      <c r="AQ50" s="264">
        <v>0</v>
      </c>
      <c r="AR50" s="264">
        <v>0</v>
      </c>
      <c r="AS50" s="264">
        <v>0</v>
      </c>
      <c r="AT50" s="264">
        <v>0</v>
      </c>
      <c r="AU50" s="264">
        <v>1</v>
      </c>
      <c r="AV50" s="264">
        <v>0</v>
      </c>
      <c r="AW50" s="266">
        <v>0</v>
      </c>
      <c r="AX50" s="264">
        <v>0</v>
      </c>
      <c r="AY50" s="274">
        <v>0</v>
      </c>
      <c r="AZ50" s="250">
        <v>0</v>
      </c>
      <c r="BA50" s="250">
        <v>0</v>
      </c>
      <c r="BB50" s="250">
        <v>1</v>
      </c>
      <c r="BC50" s="249">
        <f t="shared" si="0"/>
        <v>14</v>
      </c>
    </row>
    <row r="51" spans="1:55" s="250" customFormat="1" x14ac:dyDescent="0.25">
      <c r="A51" s="247">
        <v>815</v>
      </c>
      <c r="B51" s="257" t="s">
        <v>224</v>
      </c>
      <c r="C51" s="228">
        <v>6</v>
      </c>
      <c r="D51" s="228">
        <v>2</v>
      </c>
      <c r="E51" s="228">
        <v>5</v>
      </c>
      <c r="F51" s="228">
        <v>1</v>
      </c>
      <c r="G51" s="228">
        <v>6</v>
      </c>
      <c r="H51" s="228">
        <v>6</v>
      </c>
      <c r="I51" s="228">
        <v>5</v>
      </c>
      <c r="J51" s="228">
        <v>7</v>
      </c>
      <c r="K51" s="228">
        <v>7</v>
      </c>
      <c r="L51" s="228">
        <v>4</v>
      </c>
      <c r="M51" s="228">
        <v>5</v>
      </c>
      <c r="N51" s="228">
        <v>4</v>
      </c>
      <c r="O51" s="228">
        <v>3</v>
      </c>
      <c r="P51" s="228">
        <v>5</v>
      </c>
      <c r="Q51" s="228">
        <v>0</v>
      </c>
      <c r="R51" s="228">
        <v>1</v>
      </c>
      <c r="S51" s="228">
        <v>1</v>
      </c>
      <c r="T51" s="228">
        <v>7</v>
      </c>
      <c r="U51" s="228">
        <v>3</v>
      </c>
      <c r="V51" s="264">
        <v>2</v>
      </c>
      <c r="W51" s="264">
        <v>3</v>
      </c>
      <c r="X51" s="264">
        <v>0</v>
      </c>
      <c r="Y51" s="264">
        <v>5</v>
      </c>
      <c r="Z51" s="264">
        <v>3</v>
      </c>
      <c r="AA51" s="264">
        <v>3</v>
      </c>
      <c r="AB51" s="264">
        <v>3</v>
      </c>
      <c r="AC51" s="264">
        <v>1</v>
      </c>
      <c r="AD51" s="264">
        <v>0</v>
      </c>
      <c r="AE51" s="264">
        <v>1</v>
      </c>
      <c r="AF51" s="264">
        <v>2</v>
      </c>
      <c r="AG51" s="264">
        <v>2</v>
      </c>
      <c r="AH51" s="264">
        <v>1</v>
      </c>
      <c r="AI51" s="264">
        <v>2</v>
      </c>
      <c r="AJ51" s="264">
        <v>1</v>
      </c>
      <c r="AK51" s="264">
        <v>0</v>
      </c>
      <c r="AL51" s="264">
        <v>0</v>
      </c>
      <c r="AM51" s="264">
        <v>3</v>
      </c>
      <c r="AN51" s="264">
        <v>3</v>
      </c>
      <c r="AO51" s="264">
        <v>3</v>
      </c>
      <c r="AP51" s="264">
        <v>1</v>
      </c>
      <c r="AQ51" s="264">
        <v>3</v>
      </c>
      <c r="AR51" s="264">
        <v>0</v>
      </c>
      <c r="AS51" s="264">
        <v>2</v>
      </c>
      <c r="AT51" s="264">
        <v>6</v>
      </c>
      <c r="AU51" s="264">
        <v>0</v>
      </c>
      <c r="AV51" s="264">
        <v>1</v>
      </c>
      <c r="AW51" s="266">
        <v>0</v>
      </c>
      <c r="AX51" s="264">
        <v>0</v>
      </c>
      <c r="AY51" s="274">
        <v>1</v>
      </c>
      <c r="AZ51" s="250">
        <v>0</v>
      </c>
      <c r="BA51" s="248">
        <v>3</v>
      </c>
      <c r="BB51" s="248">
        <v>7</v>
      </c>
      <c r="BC51" s="249">
        <f t="shared" si="0"/>
        <v>140</v>
      </c>
    </row>
    <row r="52" spans="1:55" s="250" customFormat="1" x14ac:dyDescent="0.25">
      <c r="A52" s="247">
        <v>825</v>
      </c>
      <c r="B52" s="257" t="s">
        <v>72</v>
      </c>
      <c r="C52" s="228">
        <v>0</v>
      </c>
      <c r="D52" s="228">
        <v>0</v>
      </c>
      <c r="E52" s="228">
        <v>1</v>
      </c>
      <c r="F52" s="228">
        <v>0</v>
      </c>
      <c r="G52" s="228">
        <v>1</v>
      </c>
      <c r="H52" s="228">
        <v>1</v>
      </c>
      <c r="I52" s="228">
        <v>0</v>
      </c>
      <c r="J52" s="228">
        <v>0</v>
      </c>
      <c r="K52" s="228">
        <v>0</v>
      </c>
      <c r="L52" s="228">
        <v>0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  <c r="S52" s="228">
        <v>0</v>
      </c>
      <c r="T52" s="228">
        <v>0</v>
      </c>
      <c r="U52" s="228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  <c r="AO52" s="264">
        <v>0</v>
      </c>
      <c r="AP52" s="264">
        <v>0</v>
      </c>
      <c r="AQ52" s="264">
        <v>0</v>
      </c>
      <c r="AR52" s="264">
        <v>0</v>
      </c>
      <c r="AS52" s="264">
        <v>0</v>
      </c>
      <c r="AT52" s="264">
        <v>0</v>
      </c>
      <c r="AU52" s="264">
        <v>0</v>
      </c>
      <c r="AV52" s="264">
        <v>0</v>
      </c>
      <c r="AW52" s="266">
        <v>0</v>
      </c>
      <c r="AX52" s="264">
        <v>0</v>
      </c>
      <c r="AY52" s="276">
        <v>0</v>
      </c>
      <c r="AZ52" s="248">
        <v>0</v>
      </c>
      <c r="BA52" s="248">
        <v>0</v>
      </c>
      <c r="BB52" s="248">
        <v>0</v>
      </c>
      <c r="BC52" s="249">
        <f t="shared" si="0"/>
        <v>3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228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1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0</v>
      </c>
      <c r="AR53" s="264">
        <v>1</v>
      </c>
      <c r="AS53" s="264">
        <v>0</v>
      </c>
      <c r="AT53" s="264">
        <v>0</v>
      </c>
      <c r="AU53" s="264">
        <v>0</v>
      </c>
      <c r="AV53" s="264">
        <v>0</v>
      </c>
      <c r="AW53" s="266">
        <v>0</v>
      </c>
      <c r="AX53" s="264">
        <v>0</v>
      </c>
      <c r="AY53" s="156">
        <v>0</v>
      </c>
      <c r="AZ53" s="152">
        <v>0</v>
      </c>
      <c r="BA53" s="152">
        <v>0</v>
      </c>
      <c r="BB53" s="152">
        <v>0</v>
      </c>
      <c r="BC53" s="245">
        <f t="shared" si="0"/>
        <v>2</v>
      </c>
    </row>
    <row r="54" spans="1:55" s="51" customFormat="1" x14ac:dyDescent="0.25">
      <c r="A54" s="220">
        <v>155</v>
      </c>
      <c r="B54" s="252" t="s">
        <v>220</v>
      </c>
      <c r="C54" s="228">
        <v>2</v>
      </c>
      <c r="D54" s="228">
        <v>2</v>
      </c>
      <c r="E54" s="228">
        <v>2</v>
      </c>
      <c r="F54" s="228">
        <v>0</v>
      </c>
      <c r="G54" s="228">
        <v>1</v>
      </c>
      <c r="H54" s="228">
        <v>4</v>
      </c>
      <c r="I54" s="228">
        <v>1</v>
      </c>
      <c r="J54" s="228">
        <v>0</v>
      </c>
      <c r="K54" s="228">
        <v>4</v>
      </c>
      <c r="L54" s="228">
        <v>1</v>
      </c>
      <c r="M54" s="228">
        <v>1</v>
      </c>
      <c r="N54" s="228">
        <v>0</v>
      </c>
      <c r="O54" s="228">
        <v>0</v>
      </c>
      <c r="P54" s="228">
        <v>6</v>
      </c>
      <c r="Q54" s="228">
        <v>0</v>
      </c>
      <c r="R54" s="228">
        <v>0</v>
      </c>
      <c r="S54" s="228">
        <v>2</v>
      </c>
      <c r="T54" s="228">
        <v>7</v>
      </c>
      <c r="U54" s="228">
        <v>2</v>
      </c>
      <c r="V54" s="264">
        <v>4</v>
      </c>
      <c r="W54" s="264">
        <v>0</v>
      </c>
      <c r="X54" s="264">
        <v>6</v>
      </c>
      <c r="Y54" s="264">
        <v>24</v>
      </c>
      <c r="Z54" s="264">
        <v>6</v>
      </c>
      <c r="AA54" s="264">
        <v>0</v>
      </c>
      <c r="AB54" s="264">
        <v>3</v>
      </c>
      <c r="AC54" s="264">
        <v>4</v>
      </c>
      <c r="AD54" s="264">
        <v>0</v>
      </c>
      <c r="AE54" s="264">
        <v>2</v>
      </c>
      <c r="AF54" s="264">
        <v>1</v>
      </c>
      <c r="AG54" s="264">
        <v>6</v>
      </c>
      <c r="AH54" s="264">
        <v>5</v>
      </c>
      <c r="AI54" s="264">
        <v>3</v>
      </c>
      <c r="AJ54" s="264">
        <v>0</v>
      </c>
      <c r="AK54" s="264">
        <v>4</v>
      </c>
      <c r="AL54" s="264">
        <v>5</v>
      </c>
      <c r="AM54" s="264">
        <v>4</v>
      </c>
      <c r="AN54" s="264">
        <v>1</v>
      </c>
      <c r="AO54" s="264">
        <v>2</v>
      </c>
      <c r="AP54" s="264">
        <v>3</v>
      </c>
      <c r="AQ54" s="264">
        <v>9</v>
      </c>
      <c r="AR54" s="264">
        <v>2</v>
      </c>
      <c r="AS54" s="264">
        <v>1</v>
      </c>
      <c r="AT54" s="264">
        <v>3</v>
      </c>
      <c r="AU54" s="264">
        <v>5</v>
      </c>
      <c r="AV54" s="264">
        <v>4</v>
      </c>
      <c r="AW54" s="266">
        <v>4</v>
      </c>
      <c r="AX54" s="264">
        <v>3</v>
      </c>
      <c r="AY54" s="156">
        <v>3</v>
      </c>
      <c r="AZ54" s="152">
        <v>4</v>
      </c>
      <c r="BA54" s="152">
        <v>5</v>
      </c>
      <c r="BB54" s="152">
        <v>2</v>
      </c>
      <c r="BC54" s="245">
        <f t="shared" si="0"/>
        <v>163</v>
      </c>
    </row>
    <row r="55" spans="1:55" s="51" customFormat="1" x14ac:dyDescent="0.25">
      <c r="A55" s="220">
        <v>342</v>
      </c>
      <c r="B55" s="252" t="s">
        <v>217</v>
      </c>
      <c r="C55" s="228">
        <v>0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8</v>
      </c>
      <c r="K55" s="228">
        <v>1</v>
      </c>
      <c r="L55" s="228">
        <v>2</v>
      </c>
      <c r="M55" s="228">
        <v>0</v>
      </c>
      <c r="N55" s="228">
        <v>1</v>
      </c>
      <c r="O55" s="228">
        <v>0</v>
      </c>
      <c r="P55" s="228">
        <v>0</v>
      </c>
      <c r="Q55" s="228">
        <v>0</v>
      </c>
      <c r="R55" s="228">
        <v>0</v>
      </c>
      <c r="S55" s="228">
        <v>0</v>
      </c>
      <c r="T55" s="228">
        <v>0</v>
      </c>
      <c r="U55" s="228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1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3</v>
      </c>
      <c r="AI55" s="264">
        <v>2</v>
      </c>
      <c r="AJ55" s="264">
        <v>0</v>
      </c>
      <c r="AK55" s="264">
        <v>1</v>
      </c>
      <c r="AL55" s="264">
        <v>4</v>
      </c>
      <c r="AM55" s="264">
        <v>0</v>
      </c>
      <c r="AN55" s="264">
        <v>0</v>
      </c>
      <c r="AO55" s="264">
        <v>0</v>
      </c>
      <c r="AP55" s="264">
        <v>0</v>
      </c>
      <c r="AQ55" s="264">
        <v>0</v>
      </c>
      <c r="AR55" s="264">
        <v>1</v>
      </c>
      <c r="AS55" s="264">
        <v>7</v>
      </c>
      <c r="AT55" s="264">
        <v>0</v>
      </c>
      <c r="AU55" s="264">
        <v>1</v>
      </c>
      <c r="AV55" s="264">
        <v>0</v>
      </c>
      <c r="AW55" s="266">
        <v>0</v>
      </c>
      <c r="AX55" s="264">
        <v>0</v>
      </c>
      <c r="AY55" s="156">
        <v>0</v>
      </c>
      <c r="AZ55" s="152">
        <v>0</v>
      </c>
      <c r="BA55" s="152">
        <v>0</v>
      </c>
      <c r="BB55" s="152">
        <v>2</v>
      </c>
      <c r="BC55" s="245">
        <f t="shared" si="0"/>
        <v>34</v>
      </c>
    </row>
    <row r="56" spans="1:55" s="250" customFormat="1" x14ac:dyDescent="0.25">
      <c r="A56" s="247">
        <v>850</v>
      </c>
      <c r="B56" s="212" t="s">
        <v>73</v>
      </c>
      <c r="C56" s="228">
        <v>8</v>
      </c>
      <c r="D56" s="228">
        <v>6</v>
      </c>
      <c r="E56" s="228">
        <v>5</v>
      </c>
      <c r="F56" s="228">
        <v>5</v>
      </c>
      <c r="G56" s="228">
        <v>6</v>
      </c>
      <c r="H56" s="228">
        <v>1</v>
      </c>
      <c r="I56" s="228">
        <v>3</v>
      </c>
      <c r="J56" s="228">
        <v>3</v>
      </c>
      <c r="K56" s="228">
        <v>2</v>
      </c>
      <c r="L56" s="228">
        <v>3</v>
      </c>
      <c r="M56" s="228">
        <v>0</v>
      </c>
      <c r="N56" s="228">
        <v>6</v>
      </c>
      <c r="O56" s="228">
        <v>0</v>
      </c>
      <c r="P56" s="228">
        <v>1</v>
      </c>
      <c r="Q56" s="228">
        <v>0</v>
      </c>
      <c r="R56" s="228">
        <v>0</v>
      </c>
      <c r="S56" s="228">
        <v>1</v>
      </c>
      <c r="T56" s="228">
        <v>0</v>
      </c>
      <c r="U56" s="228">
        <v>0</v>
      </c>
      <c r="V56" s="264">
        <v>1</v>
      </c>
      <c r="W56" s="264">
        <v>1</v>
      </c>
      <c r="X56" s="264">
        <v>2</v>
      </c>
      <c r="Y56" s="264">
        <v>1</v>
      </c>
      <c r="Z56" s="264">
        <v>0</v>
      </c>
      <c r="AA56" s="264">
        <v>3</v>
      </c>
      <c r="AB56" s="264">
        <v>3</v>
      </c>
      <c r="AC56" s="264">
        <v>3</v>
      </c>
      <c r="AD56" s="264">
        <v>4</v>
      </c>
      <c r="AE56" s="264">
        <v>4</v>
      </c>
      <c r="AF56" s="264">
        <v>7</v>
      </c>
      <c r="AG56" s="264">
        <v>2</v>
      </c>
      <c r="AH56" s="264">
        <v>2</v>
      </c>
      <c r="AI56" s="264">
        <v>8</v>
      </c>
      <c r="AJ56" s="264">
        <v>5</v>
      </c>
      <c r="AK56" s="264">
        <v>1</v>
      </c>
      <c r="AL56" s="264">
        <v>5</v>
      </c>
      <c r="AM56" s="264">
        <v>1</v>
      </c>
      <c r="AN56" s="264">
        <v>7</v>
      </c>
      <c r="AO56" s="264">
        <v>8</v>
      </c>
      <c r="AP56" s="264">
        <v>12</v>
      </c>
      <c r="AQ56" s="264">
        <v>7</v>
      </c>
      <c r="AR56" s="264">
        <v>11</v>
      </c>
      <c r="AS56" s="264">
        <v>6</v>
      </c>
      <c r="AT56" s="264">
        <v>4</v>
      </c>
      <c r="AU56" s="264">
        <v>5</v>
      </c>
      <c r="AV56" s="264">
        <v>4</v>
      </c>
      <c r="AW56" s="266">
        <v>6</v>
      </c>
      <c r="AX56" s="264">
        <v>11</v>
      </c>
      <c r="AY56" s="276">
        <v>8</v>
      </c>
      <c r="AZ56" s="248">
        <v>9</v>
      </c>
      <c r="BA56" s="248">
        <v>8</v>
      </c>
      <c r="BB56" s="248">
        <v>14</v>
      </c>
      <c r="BC56" s="249">
        <f t="shared" si="0"/>
        <v>223</v>
      </c>
    </row>
    <row r="57" spans="1:55" s="51" customFormat="1" x14ac:dyDescent="0.25">
      <c r="A57" s="220">
        <v>340</v>
      </c>
      <c r="B57" s="252" t="s">
        <v>74</v>
      </c>
      <c r="C57" s="228">
        <v>0</v>
      </c>
      <c r="D57" s="228">
        <v>0</v>
      </c>
      <c r="E57" s="228">
        <v>0</v>
      </c>
      <c r="F57" s="228">
        <v>0</v>
      </c>
      <c r="G57" s="228">
        <v>1</v>
      </c>
      <c r="H57" s="228">
        <v>0</v>
      </c>
      <c r="I57" s="228">
        <v>0</v>
      </c>
      <c r="J57" s="228">
        <v>3</v>
      </c>
      <c r="K57" s="228">
        <v>0</v>
      </c>
      <c r="L57" s="228">
        <v>0</v>
      </c>
      <c r="M57" s="228">
        <v>0</v>
      </c>
      <c r="N57" s="228">
        <v>1</v>
      </c>
      <c r="O57" s="228">
        <v>0</v>
      </c>
      <c r="P57" s="228">
        <v>0</v>
      </c>
      <c r="Q57" s="228">
        <v>0</v>
      </c>
      <c r="R57" s="228">
        <v>0</v>
      </c>
      <c r="S57" s="228">
        <v>1</v>
      </c>
      <c r="T57" s="228">
        <v>0</v>
      </c>
      <c r="U57" s="228">
        <v>0</v>
      </c>
      <c r="V57" s="264">
        <v>1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0</v>
      </c>
      <c r="AD57" s="264">
        <v>1</v>
      </c>
      <c r="AE57" s="264">
        <v>1</v>
      </c>
      <c r="AF57" s="264">
        <v>1</v>
      </c>
      <c r="AG57" s="264">
        <v>0</v>
      </c>
      <c r="AH57" s="264">
        <v>0</v>
      </c>
      <c r="AI57" s="264">
        <v>0</v>
      </c>
      <c r="AJ57" s="264">
        <v>0</v>
      </c>
      <c r="AK57" s="264">
        <v>0</v>
      </c>
      <c r="AL57" s="264">
        <v>0</v>
      </c>
      <c r="AM57" s="264">
        <v>0</v>
      </c>
      <c r="AN57" s="264">
        <v>0</v>
      </c>
      <c r="AO57" s="264">
        <v>0</v>
      </c>
      <c r="AP57" s="264">
        <v>1</v>
      </c>
      <c r="AQ57" s="264">
        <v>0</v>
      </c>
      <c r="AR57" s="264">
        <v>1</v>
      </c>
      <c r="AS57" s="264">
        <v>1</v>
      </c>
      <c r="AT57" s="264">
        <v>3</v>
      </c>
      <c r="AU57" s="264">
        <v>0</v>
      </c>
      <c r="AV57" s="264">
        <v>0</v>
      </c>
      <c r="AW57" s="266">
        <v>0</v>
      </c>
      <c r="AX57" s="264">
        <v>1</v>
      </c>
      <c r="AY57" s="156">
        <v>0</v>
      </c>
      <c r="AZ57" s="152">
        <v>0</v>
      </c>
      <c r="BA57" s="152">
        <v>0</v>
      </c>
      <c r="BB57" s="152">
        <v>0</v>
      </c>
      <c r="BC57" s="245">
        <f t="shared" si="0"/>
        <v>17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1</v>
      </c>
      <c r="Q58" s="228">
        <v>0</v>
      </c>
      <c r="R58" s="228">
        <v>1</v>
      </c>
      <c r="S58" s="228">
        <v>0</v>
      </c>
      <c r="T58" s="228">
        <v>0</v>
      </c>
      <c r="U58" s="228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1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  <c r="AO58" s="264">
        <v>0</v>
      </c>
      <c r="AP58" s="264">
        <v>0</v>
      </c>
      <c r="AQ58" s="264">
        <v>0</v>
      </c>
      <c r="AR58" s="264">
        <v>0</v>
      </c>
      <c r="AS58" s="264">
        <v>0</v>
      </c>
      <c r="AT58" s="264">
        <v>0</v>
      </c>
      <c r="AU58" s="264">
        <v>1</v>
      </c>
      <c r="AV58" s="264">
        <v>0</v>
      </c>
      <c r="AW58" s="266">
        <v>0</v>
      </c>
      <c r="AX58" s="264">
        <v>0</v>
      </c>
      <c r="AY58" s="156">
        <v>0</v>
      </c>
      <c r="AZ58" s="152">
        <v>0</v>
      </c>
      <c r="BA58" s="152">
        <v>0</v>
      </c>
      <c r="BB58" s="152">
        <v>0</v>
      </c>
      <c r="BC58" s="245">
        <f t="shared" si="0"/>
        <v>4</v>
      </c>
    </row>
    <row r="59" spans="1:55" s="54" customFormat="1" x14ac:dyDescent="0.25">
      <c r="A59" s="220">
        <v>348</v>
      </c>
      <c r="B59" s="260" t="s">
        <v>215</v>
      </c>
      <c r="C59" s="228">
        <v>0</v>
      </c>
      <c r="D59" s="228">
        <v>0</v>
      </c>
      <c r="E59" s="228">
        <v>3</v>
      </c>
      <c r="F59" s="228">
        <v>0</v>
      </c>
      <c r="G59" s="228">
        <v>0</v>
      </c>
      <c r="H59" s="228">
        <v>2</v>
      </c>
      <c r="I59" s="228">
        <v>2</v>
      </c>
      <c r="J59" s="228">
        <v>0</v>
      </c>
      <c r="K59" s="228">
        <v>0</v>
      </c>
      <c r="L59" s="228">
        <v>1</v>
      </c>
      <c r="M59" s="228">
        <v>0</v>
      </c>
      <c r="N59" s="228">
        <v>0</v>
      </c>
      <c r="O59" s="228">
        <v>1</v>
      </c>
      <c r="P59" s="228">
        <v>0</v>
      </c>
      <c r="Q59" s="228">
        <v>0</v>
      </c>
      <c r="R59" s="228">
        <v>0</v>
      </c>
      <c r="S59" s="228">
        <v>0</v>
      </c>
      <c r="T59" s="228">
        <v>2</v>
      </c>
      <c r="U59" s="228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0</v>
      </c>
      <c r="AD59" s="264">
        <v>0</v>
      </c>
      <c r="AE59" s="264">
        <v>0</v>
      </c>
      <c r="AF59" s="264">
        <v>0</v>
      </c>
      <c r="AG59" s="264">
        <v>0</v>
      </c>
      <c r="AH59" s="264">
        <v>0</v>
      </c>
      <c r="AI59" s="264">
        <v>0</v>
      </c>
      <c r="AJ59" s="264">
        <v>0</v>
      </c>
      <c r="AK59" s="264">
        <v>1</v>
      </c>
      <c r="AL59" s="264">
        <v>0</v>
      </c>
      <c r="AM59" s="264">
        <v>0</v>
      </c>
      <c r="AN59" s="264">
        <v>0</v>
      </c>
      <c r="AO59" s="264">
        <v>0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0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>
        <v>0</v>
      </c>
      <c r="BC59" s="245">
        <f t="shared" si="0"/>
        <v>12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228">
        <v>0</v>
      </c>
      <c r="E60" s="228">
        <v>0</v>
      </c>
      <c r="F60" s="228">
        <v>1</v>
      </c>
      <c r="G60" s="228">
        <v>0</v>
      </c>
      <c r="H60" s="228">
        <v>0</v>
      </c>
      <c r="I60" s="228">
        <v>0</v>
      </c>
      <c r="J60" s="228">
        <v>0</v>
      </c>
      <c r="K60" s="228">
        <v>1</v>
      </c>
      <c r="L60" s="228">
        <v>0</v>
      </c>
      <c r="M60" s="228">
        <v>0</v>
      </c>
      <c r="N60" s="228">
        <v>0</v>
      </c>
      <c r="O60" s="228">
        <v>0</v>
      </c>
      <c r="P60" s="228">
        <v>0</v>
      </c>
      <c r="Q60" s="228">
        <v>0</v>
      </c>
      <c r="R60" s="228">
        <v>0</v>
      </c>
      <c r="S60" s="228">
        <v>0</v>
      </c>
      <c r="T60" s="228">
        <v>0</v>
      </c>
      <c r="U60" s="228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1</v>
      </c>
      <c r="AE60" s="264">
        <v>1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  <c r="AO60" s="264">
        <v>0</v>
      </c>
      <c r="AP60" s="264">
        <v>0</v>
      </c>
      <c r="AQ60" s="264">
        <v>0</v>
      </c>
      <c r="AR60" s="264">
        <v>0</v>
      </c>
      <c r="AS60" s="264">
        <v>0</v>
      </c>
      <c r="AT60" s="264">
        <v>0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0</v>
      </c>
      <c r="BA60" s="152">
        <v>0</v>
      </c>
      <c r="BB60" s="152">
        <v>0</v>
      </c>
      <c r="BC60" s="245">
        <f t="shared" si="0"/>
        <v>4</v>
      </c>
    </row>
    <row r="61" spans="1:55" s="50" customFormat="1" x14ac:dyDescent="0.25">
      <c r="A61" s="220">
        <v>110</v>
      </c>
      <c r="B61" s="253" t="s">
        <v>76</v>
      </c>
      <c r="C61" s="228">
        <v>2</v>
      </c>
      <c r="D61" s="228">
        <v>3</v>
      </c>
      <c r="E61" s="228">
        <v>1</v>
      </c>
      <c r="F61" s="228">
        <v>2</v>
      </c>
      <c r="G61" s="228">
        <v>3</v>
      </c>
      <c r="H61" s="228">
        <v>1</v>
      </c>
      <c r="I61" s="228">
        <v>2</v>
      </c>
      <c r="J61" s="228">
        <v>0</v>
      </c>
      <c r="K61" s="228">
        <v>3</v>
      </c>
      <c r="L61" s="228">
        <v>4</v>
      </c>
      <c r="M61" s="228">
        <v>0</v>
      </c>
      <c r="N61" s="228">
        <v>4</v>
      </c>
      <c r="O61" s="228">
        <v>1</v>
      </c>
      <c r="P61" s="228">
        <v>2</v>
      </c>
      <c r="Q61" s="228">
        <v>0</v>
      </c>
      <c r="R61" s="228">
        <v>0</v>
      </c>
      <c r="S61" s="228">
        <v>0</v>
      </c>
      <c r="T61" s="228">
        <v>2</v>
      </c>
      <c r="U61" s="228">
        <v>1</v>
      </c>
      <c r="V61" s="264">
        <v>0</v>
      </c>
      <c r="W61" s="264">
        <v>1</v>
      </c>
      <c r="X61" s="264">
        <v>2</v>
      </c>
      <c r="Y61" s="264">
        <v>3</v>
      </c>
      <c r="Z61" s="264">
        <v>1</v>
      </c>
      <c r="AA61" s="264">
        <v>3</v>
      </c>
      <c r="AB61" s="264">
        <v>0</v>
      </c>
      <c r="AC61" s="264">
        <v>0</v>
      </c>
      <c r="AD61" s="264">
        <v>1</v>
      </c>
      <c r="AE61" s="264">
        <v>1</v>
      </c>
      <c r="AF61" s="264">
        <v>0</v>
      </c>
      <c r="AG61" s="264">
        <v>0</v>
      </c>
      <c r="AH61" s="264">
        <v>1</v>
      </c>
      <c r="AI61" s="264">
        <v>0</v>
      </c>
      <c r="AJ61" s="264">
        <v>5</v>
      </c>
      <c r="AK61" s="264">
        <v>3</v>
      </c>
      <c r="AL61" s="264">
        <v>1</v>
      </c>
      <c r="AM61" s="264">
        <v>1</v>
      </c>
      <c r="AN61" s="264">
        <v>0</v>
      </c>
      <c r="AO61" s="264">
        <v>0</v>
      </c>
      <c r="AP61" s="264">
        <v>1</v>
      </c>
      <c r="AQ61" s="264">
        <v>2</v>
      </c>
      <c r="AR61" s="264">
        <v>0</v>
      </c>
      <c r="AS61" s="264">
        <v>1</v>
      </c>
      <c r="AT61" s="264">
        <v>0</v>
      </c>
      <c r="AU61" s="264">
        <v>5</v>
      </c>
      <c r="AV61" s="264">
        <v>0</v>
      </c>
      <c r="AW61" s="266">
        <v>6</v>
      </c>
      <c r="AX61" s="264">
        <v>2</v>
      </c>
      <c r="AY61" s="156">
        <v>1</v>
      </c>
      <c r="AZ61" s="152">
        <v>1</v>
      </c>
      <c r="BA61" s="152">
        <v>0</v>
      </c>
      <c r="BB61" s="152">
        <v>2</v>
      </c>
      <c r="BC61" s="245">
        <f t="shared" si="0"/>
        <v>75</v>
      </c>
    </row>
    <row r="62" spans="1:55" s="50" customFormat="1" x14ac:dyDescent="0.25">
      <c r="A62" s="220">
        <v>202</v>
      </c>
      <c r="B62" s="253" t="s">
        <v>221</v>
      </c>
      <c r="C62" s="228">
        <v>1</v>
      </c>
      <c r="D62" s="228">
        <v>0</v>
      </c>
      <c r="E62" s="228">
        <v>0</v>
      </c>
      <c r="F62" s="228">
        <v>0</v>
      </c>
      <c r="G62" s="228">
        <v>1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228">
        <v>0</v>
      </c>
      <c r="Q62" s="228">
        <v>0</v>
      </c>
      <c r="R62" s="228">
        <v>0</v>
      </c>
      <c r="S62" s="228">
        <v>0</v>
      </c>
      <c r="T62" s="228">
        <v>0</v>
      </c>
      <c r="U62" s="228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v>0</v>
      </c>
      <c r="AG62" s="264">
        <v>0</v>
      </c>
      <c r="AH62" s="264">
        <v>0</v>
      </c>
      <c r="AI62" s="264">
        <v>0</v>
      </c>
      <c r="AJ62" s="264">
        <v>0</v>
      </c>
      <c r="AK62" s="264">
        <v>0</v>
      </c>
      <c r="AL62" s="264">
        <v>1</v>
      </c>
      <c r="AM62" s="264">
        <v>1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6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>
        <v>0</v>
      </c>
      <c r="BC62" s="245">
        <f t="shared" si="0"/>
        <v>10</v>
      </c>
    </row>
    <row r="63" spans="1:55" s="50" customFormat="1" x14ac:dyDescent="0.25">
      <c r="A63" s="220">
        <v>113</v>
      </c>
      <c r="B63" s="253" t="s">
        <v>216</v>
      </c>
      <c r="C63" s="228">
        <v>0</v>
      </c>
      <c r="D63" s="228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1</v>
      </c>
      <c r="AB63" s="264">
        <v>0</v>
      </c>
      <c r="AC63" s="264">
        <v>0</v>
      </c>
      <c r="AD63" s="264">
        <v>1</v>
      </c>
      <c r="AE63" s="264">
        <v>1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1</v>
      </c>
      <c r="AM63" s="264">
        <v>0</v>
      </c>
      <c r="AN63" s="264">
        <v>0</v>
      </c>
      <c r="AO63" s="264">
        <v>0</v>
      </c>
      <c r="AP63" s="264">
        <v>1</v>
      </c>
      <c r="AQ63" s="264">
        <v>0</v>
      </c>
      <c r="AR63" s="264">
        <v>0</v>
      </c>
      <c r="AS63" s="264">
        <v>0</v>
      </c>
      <c r="AT63" s="264">
        <v>0</v>
      </c>
      <c r="AU63" s="264">
        <v>1</v>
      </c>
      <c r="AV63" s="264">
        <v>2</v>
      </c>
      <c r="AW63" s="266">
        <v>0</v>
      </c>
      <c r="AX63" s="264">
        <v>0</v>
      </c>
      <c r="AY63" s="156">
        <v>1</v>
      </c>
      <c r="AZ63" s="152">
        <v>0</v>
      </c>
      <c r="BA63" s="152">
        <v>0</v>
      </c>
      <c r="BB63" s="152">
        <v>0</v>
      </c>
      <c r="BC63" s="245">
        <f t="shared" si="0"/>
        <v>9</v>
      </c>
    </row>
    <row r="64" spans="1:55" s="51" customFormat="1" x14ac:dyDescent="0.25">
      <c r="A64" s="220">
        <v>228</v>
      </c>
      <c r="B64" s="252" t="s">
        <v>77</v>
      </c>
      <c r="C64" s="228">
        <v>17</v>
      </c>
      <c r="D64" s="228">
        <v>14</v>
      </c>
      <c r="E64" s="228">
        <v>17</v>
      </c>
      <c r="F64" s="228">
        <v>12</v>
      </c>
      <c r="G64" s="228">
        <v>2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228">
        <v>0</v>
      </c>
      <c r="Q64" s="228">
        <v>0</v>
      </c>
      <c r="R64" s="228">
        <v>0</v>
      </c>
      <c r="S64" s="228">
        <v>0</v>
      </c>
      <c r="T64" s="228">
        <v>0</v>
      </c>
      <c r="U64" s="228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v>0</v>
      </c>
      <c r="AG64" s="264">
        <v>0</v>
      </c>
      <c r="AH64" s="264">
        <v>0</v>
      </c>
      <c r="AI64" s="264">
        <v>0</v>
      </c>
      <c r="AJ64" s="264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>
        <v>0</v>
      </c>
      <c r="BC64" s="245">
        <f t="shared" si="0"/>
        <v>62</v>
      </c>
    </row>
    <row r="65" spans="1:55" s="51" customFormat="1" x14ac:dyDescent="0.25">
      <c r="A65" s="220">
        <v>549</v>
      </c>
      <c r="B65" s="252" t="s">
        <v>78</v>
      </c>
      <c r="C65" s="228">
        <v>2</v>
      </c>
      <c r="D65" s="228">
        <v>1</v>
      </c>
      <c r="E65" s="228">
        <v>1</v>
      </c>
      <c r="F65" s="228">
        <v>3</v>
      </c>
      <c r="G65" s="228">
        <v>0</v>
      </c>
      <c r="H65" s="228">
        <v>0</v>
      </c>
      <c r="I65" s="228">
        <v>0</v>
      </c>
      <c r="J65" s="228">
        <v>0</v>
      </c>
      <c r="K65" s="228">
        <v>1</v>
      </c>
      <c r="L65" s="228">
        <v>0</v>
      </c>
      <c r="M65" s="228">
        <v>2</v>
      </c>
      <c r="N65" s="228">
        <v>2</v>
      </c>
      <c r="O65" s="228">
        <v>1</v>
      </c>
      <c r="P65" s="228">
        <v>1</v>
      </c>
      <c r="Q65" s="228">
        <v>0</v>
      </c>
      <c r="R65" s="228">
        <v>0</v>
      </c>
      <c r="S65" s="228">
        <v>4</v>
      </c>
      <c r="T65" s="228">
        <v>1</v>
      </c>
      <c r="U65" s="228">
        <v>1</v>
      </c>
      <c r="V65" s="264">
        <v>0</v>
      </c>
      <c r="W65" s="264">
        <v>0</v>
      </c>
      <c r="X65" s="264">
        <v>2</v>
      </c>
      <c r="Y65" s="264">
        <v>5</v>
      </c>
      <c r="Z65" s="264">
        <v>1</v>
      </c>
      <c r="AA65" s="264">
        <v>0</v>
      </c>
      <c r="AB65" s="264">
        <v>0</v>
      </c>
      <c r="AC65" s="264">
        <v>3</v>
      </c>
      <c r="AD65" s="264">
        <v>0</v>
      </c>
      <c r="AE65" s="264">
        <v>0</v>
      </c>
      <c r="AF65" s="264">
        <v>7</v>
      </c>
      <c r="AG65" s="264">
        <v>0</v>
      </c>
      <c r="AH65" s="264">
        <v>0</v>
      </c>
      <c r="AI65" s="264">
        <v>0</v>
      </c>
      <c r="AJ65" s="264">
        <v>1</v>
      </c>
      <c r="AK65" s="264">
        <v>7</v>
      </c>
      <c r="AL65" s="264">
        <v>0</v>
      </c>
      <c r="AM65" s="264">
        <v>3</v>
      </c>
      <c r="AN65" s="264">
        <v>3</v>
      </c>
      <c r="AO65" s="264">
        <v>4</v>
      </c>
      <c r="AP65" s="264">
        <v>3</v>
      </c>
      <c r="AQ65" s="264">
        <v>0</v>
      </c>
      <c r="AR65" s="264">
        <v>2</v>
      </c>
      <c r="AS65" s="264">
        <v>3</v>
      </c>
      <c r="AT65" s="264">
        <v>1</v>
      </c>
      <c r="AU65" s="264">
        <v>0</v>
      </c>
      <c r="AV65" s="264">
        <v>0</v>
      </c>
      <c r="AW65" s="266">
        <v>0</v>
      </c>
      <c r="AX65" s="264">
        <v>1</v>
      </c>
      <c r="AY65" s="156">
        <v>0</v>
      </c>
      <c r="AZ65" s="152">
        <v>0</v>
      </c>
      <c r="BA65" s="152">
        <v>4</v>
      </c>
      <c r="BB65" s="152">
        <v>14</v>
      </c>
      <c r="BC65" s="245">
        <f t="shared" si="0"/>
        <v>84</v>
      </c>
    </row>
    <row r="66" spans="1:55" s="51" customFormat="1" x14ac:dyDescent="0.25">
      <c r="A66" s="220">
        <v>875</v>
      </c>
      <c r="B66" s="252" t="s">
        <v>206</v>
      </c>
      <c r="C66" s="228">
        <v>28</v>
      </c>
      <c r="D66" s="228">
        <v>19</v>
      </c>
      <c r="E66" s="228">
        <v>14</v>
      </c>
      <c r="F66" s="228">
        <v>21</v>
      </c>
      <c r="G66" s="228">
        <v>16</v>
      </c>
      <c r="H66" s="228">
        <v>21</v>
      </c>
      <c r="I66" s="228">
        <v>19</v>
      </c>
      <c r="J66" s="228">
        <v>19</v>
      </c>
      <c r="K66" s="228">
        <v>21</v>
      </c>
      <c r="L66" s="228">
        <v>26</v>
      </c>
      <c r="M66" s="228">
        <v>15</v>
      </c>
      <c r="N66" s="228">
        <v>13</v>
      </c>
      <c r="O66" s="228">
        <v>14</v>
      </c>
      <c r="P66" s="228">
        <v>14</v>
      </c>
      <c r="Q66" s="228">
        <v>3</v>
      </c>
      <c r="R66" s="228">
        <v>16</v>
      </c>
      <c r="S66" s="228">
        <v>16</v>
      </c>
      <c r="T66" s="228">
        <v>16</v>
      </c>
      <c r="U66" s="228">
        <v>10</v>
      </c>
      <c r="V66" s="264">
        <v>16</v>
      </c>
      <c r="W66" s="264">
        <v>11</v>
      </c>
      <c r="X66" s="264">
        <v>14</v>
      </c>
      <c r="Y66" s="264">
        <v>13</v>
      </c>
      <c r="Z66" s="264">
        <v>5</v>
      </c>
      <c r="AA66" s="264">
        <v>26</v>
      </c>
      <c r="AB66" s="264">
        <v>11</v>
      </c>
      <c r="AC66" s="264">
        <v>10</v>
      </c>
      <c r="AD66" s="264">
        <v>19</v>
      </c>
      <c r="AE66" s="264">
        <v>26</v>
      </c>
      <c r="AF66" s="264">
        <v>16</v>
      </c>
      <c r="AG66" s="264">
        <v>15</v>
      </c>
      <c r="AH66" s="264">
        <v>19</v>
      </c>
      <c r="AI66" s="264">
        <v>12</v>
      </c>
      <c r="AJ66" s="264">
        <v>15</v>
      </c>
      <c r="AK66" s="264">
        <v>15</v>
      </c>
      <c r="AL66" s="264">
        <v>19</v>
      </c>
      <c r="AM66" s="264">
        <v>14</v>
      </c>
      <c r="AN66" s="264">
        <v>21</v>
      </c>
      <c r="AO66" s="264">
        <v>19</v>
      </c>
      <c r="AP66" s="264">
        <v>16</v>
      </c>
      <c r="AQ66" s="264">
        <v>14</v>
      </c>
      <c r="AR66" s="264">
        <v>20</v>
      </c>
      <c r="AS66" s="264">
        <v>15</v>
      </c>
      <c r="AT66" s="264">
        <v>12</v>
      </c>
      <c r="AU66" s="264">
        <v>12</v>
      </c>
      <c r="AV66" s="264">
        <v>16</v>
      </c>
      <c r="AW66" s="266">
        <v>16</v>
      </c>
      <c r="AX66" s="264">
        <v>18</v>
      </c>
      <c r="AY66" s="156">
        <v>26</v>
      </c>
      <c r="AZ66" s="152">
        <v>17</v>
      </c>
      <c r="BA66" s="152">
        <v>16</v>
      </c>
      <c r="BB66" s="152">
        <v>19</v>
      </c>
      <c r="BC66" s="245">
        <f t="shared" si="0"/>
        <v>854</v>
      </c>
    </row>
    <row r="67" spans="1:55" s="51" customFormat="1" x14ac:dyDescent="0.25">
      <c r="A67" s="220">
        <v>356</v>
      </c>
      <c r="B67" s="252" t="s">
        <v>218</v>
      </c>
      <c r="C67" s="228">
        <v>5</v>
      </c>
      <c r="D67" s="228">
        <v>3</v>
      </c>
      <c r="E67" s="228">
        <v>4</v>
      </c>
      <c r="F67" s="228">
        <v>7</v>
      </c>
      <c r="G67" s="228">
        <v>2</v>
      </c>
      <c r="H67" s="228">
        <v>7</v>
      </c>
      <c r="I67" s="228">
        <v>6</v>
      </c>
      <c r="J67" s="228">
        <v>3</v>
      </c>
      <c r="K67" s="228">
        <v>6</v>
      </c>
      <c r="L67" s="228">
        <v>4</v>
      </c>
      <c r="M67" s="228">
        <v>4</v>
      </c>
      <c r="N67" s="228">
        <v>4</v>
      </c>
      <c r="O67" s="228">
        <v>4</v>
      </c>
      <c r="P67" s="228">
        <v>1</v>
      </c>
      <c r="Q67" s="228">
        <v>0</v>
      </c>
      <c r="R67" s="228">
        <v>2</v>
      </c>
      <c r="S67" s="228">
        <v>4</v>
      </c>
      <c r="T67" s="228">
        <v>6</v>
      </c>
      <c r="U67" s="228">
        <v>2</v>
      </c>
      <c r="V67" s="264">
        <v>5</v>
      </c>
      <c r="W67" s="264">
        <v>4</v>
      </c>
      <c r="X67" s="264">
        <v>4</v>
      </c>
      <c r="Y67" s="264">
        <v>2</v>
      </c>
      <c r="Z67" s="264">
        <v>1</v>
      </c>
      <c r="AA67" s="264">
        <v>3</v>
      </c>
      <c r="AB67" s="264">
        <v>1</v>
      </c>
      <c r="AC67" s="264">
        <v>2</v>
      </c>
      <c r="AD67" s="264">
        <v>2</v>
      </c>
      <c r="AE67" s="264">
        <v>2</v>
      </c>
      <c r="AF67" s="264">
        <v>7</v>
      </c>
      <c r="AG67" s="264">
        <v>9</v>
      </c>
      <c r="AH67" s="264">
        <v>4</v>
      </c>
      <c r="AI67" s="264">
        <v>6</v>
      </c>
      <c r="AJ67" s="264">
        <v>5</v>
      </c>
      <c r="AK67" s="264">
        <v>3</v>
      </c>
      <c r="AL67" s="264">
        <v>3</v>
      </c>
      <c r="AM67" s="264">
        <v>3</v>
      </c>
      <c r="AN67" s="264">
        <v>8</v>
      </c>
      <c r="AO67" s="264">
        <v>9</v>
      </c>
      <c r="AP67" s="264">
        <v>5</v>
      </c>
      <c r="AQ67" s="264">
        <v>3</v>
      </c>
      <c r="AR67" s="264">
        <v>3</v>
      </c>
      <c r="AS67" s="264">
        <v>8</v>
      </c>
      <c r="AT67" s="264">
        <v>6</v>
      </c>
      <c r="AU67" s="264">
        <v>2</v>
      </c>
      <c r="AV67" s="264">
        <v>4</v>
      </c>
      <c r="AW67" s="266">
        <v>7</v>
      </c>
      <c r="AX67" s="264">
        <v>3</v>
      </c>
      <c r="AY67" s="156">
        <v>9</v>
      </c>
      <c r="AZ67" s="152">
        <v>3</v>
      </c>
      <c r="BA67" s="152">
        <v>3</v>
      </c>
      <c r="BB67" s="152">
        <v>4</v>
      </c>
      <c r="BC67" s="245">
        <f t="shared" si="0"/>
        <v>217</v>
      </c>
    </row>
    <row r="68" spans="1:55" s="51" customFormat="1" x14ac:dyDescent="0.25">
      <c r="A68" s="220">
        <v>452</v>
      </c>
      <c r="B68" s="252" t="s">
        <v>203</v>
      </c>
      <c r="C68" s="228">
        <v>2</v>
      </c>
      <c r="D68" s="228">
        <v>0</v>
      </c>
      <c r="E68" s="228">
        <v>0</v>
      </c>
      <c r="F68" s="228">
        <v>0</v>
      </c>
      <c r="G68" s="228">
        <v>1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</v>
      </c>
      <c r="S68" s="228">
        <v>0</v>
      </c>
      <c r="T68" s="228">
        <v>0</v>
      </c>
      <c r="U68" s="228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1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46">
        <v>0</v>
      </c>
      <c r="AU68" s="246">
        <v>0</v>
      </c>
      <c r="AV68" s="246">
        <v>0</v>
      </c>
      <c r="AW68" s="270">
        <v>0</v>
      </c>
      <c r="AX68" s="246">
        <v>0</v>
      </c>
      <c r="AY68" s="156">
        <v>3</v>
      </c>
      <c r="AZ68" s="152">
        <v>0</v>
      </c>
      <c r="BA68" s="152">
        <v>1</v>
      </c>
      <c r="BB68" s="152">
        <v>0</v>
      </c>
      <c r="BC68" s="245">
        <f t="shared" si="0"/>
        <v>8</v>
      </c>
    </row>
    <row r="69" spans="1:55" s="51" customFormat="1" x14ac:dyDescent="0.25">
      <c r="A69" s="220">
        <v>453</v>
      </c>
      <c r="B69" s="252" t="s">
        <v>219</v>
      </c>
      <c r="C69" s="228">
        <v>4</v>
      </c>
      <c r="D69" s="228">
        <v>12</v>
      </c>
      <c r="E69" s="228">
        <v>1</v>
      </c>
      <c r="F69" s="228">
        <v>3</v>
      </c>
      <c r="G69" s="228">
        <v>6</v>
      </c>
      <c r="H69" s="228">
        <v>8</v>
      </c>
      <c r="I69" s="228">
        <v>2</v>
      </c>
      <c r="J69" s="228">
        <v>4</v>
      </c>
      <c r="K69" s="228">
        <v>6</v>
      </c>
      <c r="L69" s="228">
        <v>4</v>
      </c>
      <c r="M69" s="228">
        <v>2</v>
      </c>
      <c r="N69" s="228">
        <v>1</v>
      </c>
      <c r="O69" s="228">
        <v>1</v>
      </c>
      <c r="P69" s="228">
        <v>0</v>
      </c>
      <c r="Q69" s="228">
        <v>0</v>
      </c>
      <c r="R69" s="228">
        <v>0</v>
      </c>
      <c r="S69" s="228">
        <v>0</v>
      </c>
      <c r="T69" s="228">
        <v>0</v>
      </c>
      <c r="U69" s="228">
        <v>0</v>
      </c>
      <c r="V69" s="264">
        <v>1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0</v>
      </c>
      <c r="AD69" s="264">
        <v>0</v>
      </c>
      <c r="AE69" s="264">
        <v>0</v>
      </c>
      <c r="AF69" s="264">
        <v>0</v>
      </c>
      <c r="AG69" s="264">
        <v>0</v>
      </c>
      <c r="AH69" s="264">
        <v>0</v>
      </c>
      <c r="AI69" s="264">
        <v>0</v>
      </c>
      <c r="AJ69" s="264">
        <v>0</v>
      </c>
      <c r="AK69" s="264">
        <v>0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1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>
        <v>0</v>
      </c>
      <c r="BC69" s="245">
        <f t="shared" si="0"/>
        <v>56</v>
      </c>
    </row>
    <row r="70" spans="1:55" s="239" customFormat="1" x14ac:dyDescent="0.25">
      <c r="A70" s="238">
        <v>995</v>
      </c>
      <c r="B70" s="261" t="s">
        <v>154</v>
      </c>
      <c r="C70" s="405">
        <v>2119</v>
      </c>
      <c r="D70" s="405">
        <v>2912</v>
      </c>
      <c r="E70" s="405">
        <v>2920</v>
      </c>
      <c r="F70" s="405">
        <v>2538</v>
      </c>
      <c r="G70" s="406">
        <v>2281</v>
      </c>
      <c r="H70" s="406">
        <v>2958</v>
      </c>
      <c r="I70" s="406">
        <v>2057</v>
      </c>
      <c r="J70" s="406">
        <v>2420</v>
      </c>
      <c r="K70" s="407">
        <v>1989</v>
      </c>
      <c r="L70" s="407">
        <v>1889</v>
      </c>
      <c r="M70" s="407">
        <v>2225</v>
      </c>
      <c r="N70" s="407">
        <v>2280</v>
      </c>
      <c r="O70" s="407">
        <v>2439</v>
      </c>
      <c r="P70" s="407">
        <v>1987</v>
      </c>
      <c r="Q70" s="407">
        <v>1315</v>
      </c>
      <c r="R70" s="407">
        <v>1547</v>
      </c>
      <c r="S70" s="408">
        <v>1227</v>
      </c>
      <c r="T70" s="408">
        <v>1769</v>
      </c>
      <c r="U70" s="408">
        <v>1888</v>
      </c>
      <c r="V70" s="240">
        <v>2124</v>
      </c>
      <c r="W70" s="240">
        <v>1661</v>
      </c>
      <c r="X70" s="240">
        <v>1692</v>
      </c>
      <c r="Y70" s="240">
        <v>1643</v>
      </c>
      <c r="Z70" s="240">
        <v>1645</v>
      </c>
      <c r="AA70" s="240">
        <v>1375</v>
      </c>
      <c r="AB70" s="240">
        <v>1312</v>
      </c>
      <c r="AC70" s="240">
        <v>1146</v>
      </c>
      <c r="AD70" s="240">
        <v>1073</v>
      </c>
      <c r="AE70" s="240">
        <v>1357</v>
      </c>
      <c r="AF70" s="240">
        <v>1285</v>
      </c>
      <c r="AG70" s="240">
        <v>1159</v>
      </c>
      <c r="AH70" s="240">
        <v>1256</v>
      </c>
      <c r="AI70" s="240">
        <v>1310</v>
      </c>
      <c r="AJ70" s="240">
        <v>1319</v>
      </c>
      <c r="AK70" s="240">
        <v>1710</v>
      </c>
      <c r="AL70" s="240">
        <v>1897</v>
      </c>
      <c r="AM70" s="240">
        <v>1806</v>
      </c>
      <c r="AN70" s="240">
        <v>1702</v>
      </c>
      <c r="AO70" s="240">
        <v>1890</v>
      </c>
      <c r="AP70" s="240">
        <v>1717</v>
      </c>
      <c r="AQ70" s="240">
        <v>1585</v>
      </c>
      <c r="AR70" s="240">
        <v>1697</v>
      </c>
      <c r="AS70" s="240">
        <v>1511</v>
      </c>
      <c r="AT70" s="240">
        <v>1411</v>
      </c>
      <c r="AU70" s="240">
        <v>1579</v>
      </c>
      <c r="AV70" s="240">
        <v>1478</v>
      </c>
      <c r="AW70" s="271">
        <v>1384</v>
      </c>
      <c r="AX70" s="240">
        <v>1165</v>
      </c>
      <c r="AY70" s="263">
        <v>1335</v>
      </c>
      <c r="AZ70" s="240">
        <v>1133</v>
      </c>
      <c r="BA70" s="240">
        <v>1131</v>
      </c>
      <c r="BB70" s="240">
        <v>1096</v>
      </c>
      <c r="BC70" s="245">
        <f t="shared" si="0"/>
        <v>89344</v>
      </c>
    </row>
    <row r="71" spans="1:55" s="239" customFormat="1" x14ac:dyDescent="0.25">
      <c r="A71" s="238">
        <v>998</v>
      </c>
      <c r="B71" s="261" t="s">
        <v>155</v>
      </c>
      <c r="C71" s="406">
        <v>882</v>
      </c>
      <c r="D71" s="406">
        <v>1015</v>
      </c>
      <c r="E71" s="406">
        <v>1696</v>
      </c>
      <c r="F71" s="406">
        <v>700</v>
      </c>
      <c r="G71" s="406">
        <v>1031</v>
      </c>
      <c r="H71" s="406">
        <v>1151</v>
      </c>
      <c r="I71" s="406">
        <v>802</v>
      </c>
      <c r="J71" s="406">
        <v>826</v>
      </c>
      <c r="K71" s="407">
        <v>727</v>
      </c>
      <c r="L71" s="407">
        <v>784</v>
      </c>
      <c r="M71" s="407">
        <v>839</v>
      </c>
      <c r="N71" s="407">
        <v>865</v>
      </c>
      <c r="O71" s="407">
        <v>731</v>
      </c>
      <c r="P71" s="407">
        <v>499</v>
      </c>
      <c r="Q71" s="407">
        <v>605</v>
      </c>
      <c r="R71" s="408">
        <v>669</v>
      </c>
      <c r="S71" s="408">
        <v>542</v>
      </c>
      <c r="T71" s="408">
        <v>847</v>
      </c>
      <c r="U71" s="408">
        <v>742</v>
      </c>
      <c r="V71" s="240">
        <v>806</v>
      </c>
      <c r="W71" s="240">
        <v>602</v>
      </c>
      <c r="X71" s="240">
        <v>485</v>
      </c>
      <c r="Y71" s="240">
        <v>509</v>
      </c>
      <c r="Z71" s="240">
        <v>515</v>
      </c>
      <c r="AA71" s="239">
        <v>423</v>
      </c>
      <c r="AB71" s="240">
        <v>514</v>
      </c>
      <c r="AC71" s="240">
        <v>578</v>
      </c>
      <c r="AD71" s="240">
        <v>454</v>
      </c>
      <c r="AE71" s="240">
        <v>444</v>
      </c>
      <c r="AF71" s="240">
        <v>521</v>
      </c>
      <c r="AG71" s="240">
        <v>482</v>
      </c>
      <c r="AH71" s="240">
        <v>671</v>
      </c>
      <c r="AI71" s="240">
        <v>666</v>
      </c>
      <c r="AJ71" s="240">
        <v>645</v>
      </c>
      <c r="AK71" s="240">
        <v>757</v>
      </c>
      <c r="AL71" s="240">
        <v>810</v>
      </c>
      <c r="AM71" s="240">
        <v>638</v>
      </c>
      <c r="AN71" s="240">
        <v>673</v>
      </c>
      <c r="AO71" s="240">
        <v>686</v>
      </c>
      <c r="AP71" s="240">
        <v>614</v>
      </c>
      <c r="AQ71" s="240">
        <v>547</v>
      </c>
      <c r="AR71" s="240">
        <v>601</v>
      </c>
      <c r="AS71" s="240">
        <v>607</v>
      </c>
      <c r="AT71" s="240">
        <v>527</v>
      </c>
      <c r="AU71" s="240">
        <v>563</v>
      </c>
      <c r="AV71" s="240">
        <v>608</v>
      </c>
      <c r="AW71" s="271">
        <v>521</v>
      </c>
      <c r="AX71" s="240">
        <v>541</v>
      </c>
      <c r="AY71" s="263">
        <v>502</v>
      </c>
      <c r="AZ71" s="240">
        <v>431</v>
      </c>
      <c r="BA71" s="240">
        <v>466</v>
      </c>
      <c r="BB71" s="240">
        <v>511</v>
      </c>
      <c r="BC71" s="245">
        <f t="shared" ref="BC71:BC72" si="1">SUM(C71:BB71)</f>
        <v>34871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1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  <mergeCell ref="BC5:BC6"/>
    <mergeCell ref="AE5:AH5"/>
    <mergeCell ref="AI5:AL5"/>
    <mergeCell ref="AM5:AP5"/>
    <mergeCell ref="AQ5:AT5"/>
    <mergeCell ref="AU5:AX5"/>
    <mergeCell ref="AY5:BB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3"/>
  <sheetViews>
    <sheetView topLeftCell="A4" zoomScale="90" zoomScaleNormal="90" zoomScalePageLayoutView="110" workbookViewId="0">
      <selection activeCell="AF17" sqref="AF17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6" hidden="1" customWidth="1"/>
    <col min="4" max="4" width="4.85546875" style="146" hidden="1" customWidth="1"/>
    <col min="5" max="5" width="4.42578125" style="146" hidden="1" customWidth="1"/>
    <col min="6" max="6" width="5.140625" style="146" hidden="1" customWidth="1"/>
    <col min="7" max="7" width="4.42578125" style="146" hidden="1" customWidth="1"/>
    <col min="8" max="8" width="4.85546875" style="146" hidden="1" customWidth="1"/>
    <col min="9" max="9" width="4.42578125" style="146" hidden="1" customWidth="1"/>
    <col min="10" max="10" width="5.42578125" style="146" hidden="1" customWidth="1"/>
    <col min="11" max="11" width="4.85546875" style="146" hidden="1" customWidth="1"/>
    <col min="12" max="12" width="5.42578125" style="146" hidden="1" customWidth="1"/>
    <col min="13" max="13" width="7.42578125" style="146" hidden="1" customWidth="1"/>
    <col min="14" max="23" width="4.42578125" style="146" hidden="1" customWidth="1"/>
    <col min="24" max="24" width="4.85546875" style="146" hidden="1" customWidth="1"/>
    <col min="25" max="25" width="5.42578125" style="146" hidden="1" customWidth="1"/>
    <col min="26" max="29" width="4.42578125" style="146" hidden="1" customWidth="1"/>
    <col min="30" max="31" width="4.42578125" style="514" customWidth="1"/>
    <col min="32" max="32" width="4.42578125" style="146" customWidth="1"/>
    <col min="33" max="33" width="4.85546875" style="514" customWidth="1"/>
    <col min="34" max="34" width="4.42578125" style="514" customWidth="1"/>
    <col min="35" max="35" width="4.42578125" style="452" customWidth="1"/>
    <col min="36" max="36" width="4.85546875" style="146" customWidth="1"/>
    <col min="37" max="37" width="5.42578125" style="146" customWidth="1"/>
    <col min="38" max="38" width="6.42578125" style="514" customWidth="1"/>
    <col min="39" max="39" width="4.42578125" style="514" customWidth="1"/>
    <col min="40" max="40" width="4.42578125" style="146" customWidth="1"/>
    <col min="41" max="41" width="5.140625" style="146" customWidth="1"/>
    <col min="42" max="42" width="4.42578125" style="146" customWidth="1"/>
    <col min="43" max="44" width="5.42578125" style="146" customWidth="1"/>
    <col min="45" max="45" width="5.85546875" style="146" customWidth="1"/>
    <col min="46" max="47" width="4.42578125" style="146" customWidth="1"/>
    <col min="48" max="48" width="4.85546875" style="146" customWidth="1"/>
    <col min="49" max="49" width="4.42578125" style="146" customWidth="1"/>
    <col min="50" max="50" width="4.42578125" style="481" customWidth="1"/>
    <col min="51" max="51" width="5.42578125" style="146" customWidth="1"/>
    <col min="52" max="53" width="4.42578125" style="146" customWidth="1"/>
    <col min="54" max="54" width="4.140625" style="146" customWidth="1"/>
    <col min="55" max="55" width="8.42578125" style="146" customWidth="1"/>
    <col min="56" max="56" width="11.42578125" style="447" customWidth="1"/>
    <col min="57" max="158" width="11.42578125" style="447"/>
    <col min="159" max="16384" width="11.42578125" style="147"/>
  </cols>
  <sheetData>
    <row r="1" spans="1:159" s="150" customFormat="1" x14ac:dyDescent="0.25">
      <c r="B1" s="153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65"/>
      <c r="AY1" s="452"/>
      <c r="AZ1" s="452"/>
      <c r="BA1" s="452"/>
      <c r="BB1" s="452"/>
      <c r="BC1" s="452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</row>
    <row r="2" spans="1:159" s="150" customFormat="1" ht="18" x14ac:dyDescent="0.25">
      <c r="A2" s="548" t="s">
        <v>257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452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447"/>
      <c r="CS2" s="447"/>
      <c r="CT2" s="447"/>
      <c r="CU2" s="447"/>
      <c r="CV2" s="447"/>
      <c r="CW2" s="447"/>
      <c r="CX2" s="447"/>
      <c r="CY2" s="447"/>
      <c r="CZ2" s="447"/>
      <c r="DA2" s="447"/>
      <c r="DB2" s="447"/>
      <c r="DC2" s="447"/>
      <c r="DD2" s="447"/>
      <c r="DE2" s="447"/>
      <c r="DF2" s="447"/>
      <c r="DG2" s="447"/>
      <c r="DH2" s="447"/>
      <c r="DI2" s="447"/>
      <c r="DJ2" s="447"/>
      <c r="DK2" s="447"/>
      <c r="DL2" s="447"/>
      <c r="DM2" s="447"/>
      <c r="DN2" s="447"/>
      <c r="DO2" s="447"/>
      <c r="DP2" s="447"/>
      <c r="DQ2" s="447"/>
      <c r="DR2" s="447"/>
      <c r="DS2" s="447"/>
      <c r="DT2" s="447"/>
      <c r="DU2" s="447"/>
      <c r="DV2" s="447"/>
      <c r="DW2" s="447"/>
      <c r="DX2" s="447"/>
      <c r="DY2" s="447"/>
      <c r="DZ2" s="447"/>
      <c r="EA2" s="447"/>
      <c r="EB2" s="447"/>
      <c r="EC2" s="447"/>
      <c r="ED2" s="447"/>
      <c r="EE2" s="447"/>
      <c r="EF2" s="447"/>
      <c r="EG2" s="447"/>
      <c r="EH2" s="447"/>
      <c r="EI2" s="447"/>
      <c r="EJ2" s="447"/>
      <c r="EK2" s="447"/>
      <c r="EL2" s="447"/>
      <c r="EM2" s="447"/>
      <c r="EN2" s="447"/>
      <c r="EO2" s="447"/>
      <c r="EP2" s="447"/>
      <c r="EQ2" s="447"/>
      <c r="ER2" s="447"/>
      <c r="ES2" s="447"/>
      <c r="ET2" s="447"/>
      <c r="EU2" s="447"/>
      <c r="EV2" s="447"/>
      <c r="EW2" s="447"/>
      <c r="EX2" s="447"/>
      <c r="EY2" s="447"/>
      <c r="EZ2" s="447"/>
      <c r="FA2" s="447"/>
      <c r="FB2" s="447"/>
    </row>
    <row r="3" spans="1:159" s="150" customFormat="1" ht="18" x14ac:dyDescent="0.25">
      <c r="A3" s="462"/>
      <c r="B3" s="453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65"/>
      <c r="AY3" s="452"/>
      <c r="AZ3" s="452"/>
      <c r="BA3" s="452"/>
      <c r="BB3" s="452"/>
      <c r="BC3" s="452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</row>
    <row r="4" spans="1:159" s="387" customFormat="1" x14ac:dyDescent="0.25">
      <c r="A4" s="463" t="s">
        <v>22</v>
      </c>
      <c r="B4" s="385"/>
      <c r="C4" s="549" t="s">
        <v>204</v>
      </c>
      <c r="D4" s="549"/>
      <c r="E4" s="549"/>
      <c r="F4" s="549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1"/>
      <c r="BC4" s="441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448"/>
      <c r="EQ4" s="448"/>
      <c r="ER4" s="448"/>
      <c r="ES4" s="448"/>
      <c r="ET4" s="448"/>
      <c r="EU4" s="448"/>
      <c r="EV4" s="448"/>
      <c r="EW4" s="448"/>
      <c r="EX4" s="448"/>
      <c r="EY4" s="448"/>
      <c r="EZ4" s="448"/>
      <c r="FA4" s="448"/>
      <c r="FB4" s="448"/>
    </row>
    <row r="5" spans="1:159" s="200" customFormat="1" x14ac:dyDescent="0.25">
      <c r="A5" s="541" t="s">
        <v>23</v>
      </c>
      <c r="B5" s="212" t="s">
        <v>24</v>
      </c>
      <c r="C5" s="543" t="s">
        <v>25</v>
      </c>
      <c r="D5" s="544"/>
      <c r="E5" s="544"/>
      <c r="F5" s="545"/>
      <c r="G5" s="543" t="s">
        <v>26</v>
      </c>
      <c r="H5" s="544"/>
      <c r="I5" s="544"/>
      <c r="J5" s="545"/>
      <c r="K5" s="543" t="s">
        <v>27</v>
      </c>
      <c r="L5" s="544"/>
      <c r="M5" s="544"/>
      <c r="N5" s="545"/>
      <c r="O5" s="543" t="s">
        <v>28</v>
      </c>
      <c r="P5" s="544"/>
      <c r="Q5" s="544"/>
      <c r="R5" s="545"/>
      <c r="S5" s="543" t="s">
        <v>29</v>
      </c>
      <c r="T5" s="544"/>
      <c r="U5" s="544"/>
      <c r="V5" s="545"/>
      <c r="W5" s="543" t="s">
        <v>30</v>
      </c>
      <c r="X5" s="544"/>
      <c r="Y5" s="544"/>
      <c r="Z5" s="545"/>
      <c r="AA5" s="543" t="s">
        <v>31</v>
      </c>
      <c r="AB5" s="544"/>
      <c r="AC5" s="544"/>
      <c r="AD5" s="545"/>
      <c r="AE5" s="543" t="s">
        <v>32</v>
      </c>
      <c r="AF5" s="544"/>
      <c r="AG5" s="544"/>
      <c r="AH5" s="545"/>
      <c r="AI5" s="543" t="s">
        <v>33</v>
      </c>
      <c r="AJ5" s="544"/>
      <c r="AK5" s="544"/>
      <c r="AL5" s="545"/>
      <c r="AM5" s="543" t="s">
        <v>34</v>
      </c>
      <c r="AN5" s="544"/>
      <c r="AO5" s="544"/>
      <c r="AP5" s="545"/>
      <c r="AQ5" s="543" t="s">
        <v>35</v>
      </c>
      <c r="AR5" s="544"/>
      <c r="AS5" s="544"/>
      <c r="AT5" s="545"/>
      <c r="AU5" s="543" t="s">
        <v>36</v>
      </c>
      <c r="AV5" s="544"/>
      <c r="AW5" s="544"/>
      <c r="AX5" s="545"/>
      <c r="AY5" s="543" t="s">
        <v>37</v>
      </c>
      <c r="AZ5" s="544"/>
      <c r="BA5" s="544"/>
      <c r="BB5" s="544"/>
      <c r="BC5" s="552" t="s">
        <v>38</v>
      </c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7"/>
      <c r="CQ5" s="447"/>
      <c r="CR5" s="447"/>
      <c r="CS5" s="447"/>
      <c r="CT5" s="447"/>
      <c r="CU5" s="447"/>
      <c r="CV5" s="447"/>
      <c r="CW5" s="447"/>
      <c r="CX5" s="447"/>
      <c r="CY5" s="447"/>
      <c r="CZ5" s="447"/>
      <c r="DA5" s="447"/>
      <c r="DB5" s="447"/>
      <c r="DC5" s="447"/>
      <c r="DD5" s="447"/>
      <c r="DE5" s="447"/>
      <c r="DF5" s="447"/>
      <c r="DG5" s="447"/>
      <c r="DH5" s="447"/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47"/>
      <c r="DV5" s="447"/>
      <c r="DW5" s="447"/>
      <c r="DX5" s="447"/>
      <c r="DY5" s="447"/>
      <c r="DZ5" s="447"/>
      <c r="EA5" s="447"/>
      <c r="EB5" s="447"/>
      <c r="EC5" s="447"/>
      <c r="ED5" s="447"/>
      <c r="EE5" s="447"/>
      <c r="EF5" s="447"/>
      <c r="EG5" s="447"/>
      <c r="EH5" s="447"/>
      <c r="EI5" s="447"/>
      <c r="EJ5" s="447"/>
      <c r="EK5" s="447"/>
      <c r="EL5" s="447"/>
      <c r="EM5" s="447"/>
      <c r="EN5" s="447"/>
      <c r="EO5" s="447"/>
      <c r="EP5" s="447"/>
      <c r="EQ5" s="447"/>
      <c r="ER5" s="447"/>
      <c r="ES5" s="447"/>
      <c r="ET5" s="447"/>
      <c r="EU5" s="447"/>
      <c r="EV5" s="447"/>
      <c r="EW5" s="447"/>
      <c r="EX5" s="447"/>
      <c r="EY5" s="447"/>
      <c r="EZ5" s="447"/>
      <c r="FA5" s="447"/>
      <c r="FB5" s="447"/>
    </row>
    <row r="6" spans="1:159" x14ac:dyDescent="0.25">
      <c r="A6" s="542"/>
      <c r="B6" s="233" t="s">
        <v>39</v>
      </c>
      <c r="C6" s="440">
        <v>1</v>
      </c>
      <c r="D6" s="466">
        <v>2</v>
      </c>
      <c r="E6" s="467">
        <v>3</v>
      </c>
      <c r="F6" s="468">
        <v>4</v>
      </c>
      <c r="G6" s="469">
        <v>5</v>
      </c>
      <c r="H6" s="440">
        <v>6</v>
      </c>
      <c r="I6" s="440">
        <v>7</v>
      </c>
      <c r="J6" s="470">
        <v>8</v>
      </c>
      <c r="K6" s="469">
        <v>9</v>
      </c>
      <c r="L6" s="440">
        <v>10</v>
      </c>
      <c r="M6" s="440">
        <v>11</v>
      </c>
      <c r="N6" s="470">
        <v>12</v>
      </c>
      <c r="O6" s="469">
        <v>13</v>
      </c>
      <c r="P6" s="440">
        <v>14</v>
      </c>
      <c r="Q6" s="440">
        <v>15</v>
      </c>
      <c r="R6" s="470">
        <v>16</v>
      </c>
      <c r="S6" s="469">
        <v>17</v>
      </c>
      <c r="T6" s="440">
        <v>18</v>
      </c>
      <c r="U6" s="440">
        <v>19</v>
      </c>
      <c r="V6" s="470">
        <v>20</v>
      </c>
      <c r="W6" s="469">
        <v>21</v>
      </c>
      <c r="X6" s="440">
        <v>22</v>
      </c>
      <c r="Y6" s="440">
        <v>23</v>
      </c>
      <c r="Z6" s="470">
        <v>24</v>
      </c>
      <c r="AA6" s="469">
        <v>25</v>
      </c>
      <c r="AB6" s="440">
        <v>26</v>
      </c>
      <c r="AC6" s="440">
        <v>27</v>
      </c>
      <c r="AD6" s="470">
        <v>28</v>
      </c>
      <c r="AE6" s="469">
        <v>29</v>
      </c>
      <c r="AF6" s="440">
        <v>30</v>
      </c>
      <c r="AG6" s="440">
        <v>31</v>
      </c>
      <c r="AH6" s="470">
        <v>32</v>
      </c>
      <c r="AI6" s="469">
        <v>33</v>
      </c>
      <c r="AJ6" s="440">
        <v>34</v>
      </c>
      <c r="AK6" s="440">
        <v>35</v>
      </c>
      <c r="AL6" s="470">
        <v>36</v>
      </c>
      <c r="AM6" s="469">
        <v>37</v>
      </c>
      <c r="AN6" s="440">
        <v>38</v>
      </c>
      <c r="AO6" s="440">
        <v>39</v>
      </c>
      <c r="AP6" s="470">
        <v>40</v>
      </c>
      <c r="AQ6" s="469">
        <v>41</v>
      </c>
      <c r="AR6" s="440">
        <v>42</v>
      </c>
      <c r="AS6" s="440">
        <v>43</v>
      </c>
      <c r="AT6" s="470">
        <v>44</v>
      </c>
      <c r="AU6" s="469">
        <v>45</v>
      </c>
      <c r="AV6" s="440">
        <v>46</v>
      </c>
      <c r="AW6" s="471">
        <v>47</v>
      </c>
      <c r="AX6" s="472">
        <v>48</v>
      </c>
      <c r="AY6" s="473">
        <v>49</v>
      </c>
      <c r="AZ6" s="440">
        <v>50</v>
      </c>
      <c r="BA6" s="440">
        <v>51</v>
      </c>
      <c r="BB6" s="471">
        <v>52</v>
      </c>
      <c r="BC6" s="552"/>
    </row>
    <row r="7" spans="1:159" s="51" customFormat="1" ht="15" x14ac:dyDescent="0.25">
      <c r="A7" s="220">
        <v>210</v>
      </c>
      <c r="B7" s="251" t="s">
        <v>40</v>
      </c>
      <c r="C7" s="517">
        <v>7</v>
      </c>
      <c r="D7" s="517">
        <v>6</v>
      </c>
      <c r="E7" s="517">
        <v>3</v>
      </c>
      <c r="F7" s="517">
        <v>4</v>
      </c>
      <c r="G7" s="517">
        <v>6</v>
      </c>
      <c r="H7" s="517">
        <v>7</v>
      </c>
      <c r="I7" s="517">
        <v>10</v>
      </c>
      <c r="J7" s="517">
        <v>21</v>
      </c>
      <c r="K7" s="517">
        <v>10</v>
      </c>
      <c r="L7" s="517">
        <v>1</v>
      </c>
      <c r="M7" s="474">
        <v>2</v>
      </c>
      <c r="N7" s="474">
        <v>2</v>
      </c>
      <c r="O7" s="474">
        <v>2</v>
      </c>
      <c r="P7" s="475">
        <v>1</v>
      </c>
      <c r="Q7" s="475">
        <v>5</v>
      </c>
      <c r="R7" s="475">
        <v>2</v>
      </c>
      <c r="S7" s="475">
        <v>1</v>
      </c>
      <c r="T7" s="475">
        <v>1</v>
      </c>
      <c r="U7" s="475">
        <v>0</v>
      </c>
      <c r="V7" s="475">
        <v>4</v>
      </c>
      <c r="W7" s="475">
        <v>2</v>
      </c>
      <c r="X7" s="476">
        <v>3</v>
      </c>
      <c r="Y7" s="476">
        <v>5</v>
      </c>
      <c r="Z7" s="476">
        <v>1</v>
      </c>
      <c r="AA7" s="476">
        <v>1</v>
      </c>
      <c r="AB7" s="476">
        <v>0</v>
      </c>
      <c r="AC7" s="476">
        <v>1</v>
      </c>
      <c r="AD7" s="476">
        <v>3</v>
      </c>
      <c r="AE7" s="476">
        <v>0</v>
      </c>
      <c r="AF7" s="476">
        <v>4</v>
      </c>
      <c r="AG7" s="476">
        <v>3</v>
      </c>
      <c r="AH7" s="476">
        <v>0</v>
      </c>
      <c r="AI7" s="476">
        <v>3</v>
      </c>
      <c r="AJ7" s="476">
        <v>3</v>
      </c>
      <c r="AK7" s="476">
        <v>0</v>
      </c>
      <c r="AL7" s="476">
        <v>0</v>
      </c>
      <c r="AM7" s="476">
        <v>1</v>
      </c>
      <c r="AN7" s="476">
        <v>1</v>
      </c>
      <c r="AO7" s="476">
        <v>0</v>
      </c>
      <c r="AP7" s="476">
        <v>1</v>
      </c>
      <c r="AQ7" s="476">
        <v>0</v>
      </c>
      <c r="AR7" s="476">
        <v>2</v>
      </c>
      <c r="AS7" s="476">
        <v>5</v>
      </c>
      <c r="AT7" s="476">
        <v>1</v>
      </c>
      <c r="AU7" s="476">
        <v>3</v>
      </c>
      <c r="AV7" s="476">
        <v>3</v>
      </c>
      <c r="AW7" s="477">
        <v>0</v>
      </c>
      <c r="AX7" s="476">
        <v>4</v>
      </c>
      <c r="AY7" s="478">
        <v>2</v>
      </c>
      <c r="AZ7" s="479">
        <v>1</v>
      </c>
      <c r="BA7" s="479">
        <v>0</v>
      </c>
      <c r="BB7" s="480">
        <v>0</v>
      </c>
      <c r="BC7" s="426">
        <f t="shared" ref="BC7:BC38" si="0">SUM(C7:BB7)</f>
        <v>148</v>
      </c>
      <c r="BD7" s="449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7"/>
      <c r="DZ7" s="447"/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7"/>
      <c r="EL7" s="447"/>
      <c r="EM7" s="447"/>
      <c r="EN7" s="447"/>
      <c r="EO7" s="447"/>
      <c r="EP7" s="447"/>
      <c r="EQ7" s="447"/>
      <c r="ER7" s="447"/>
      <c r="ES7" s="447"/>
      <c r="ET7" s="447"/>
      <c r="EU7" s="447"/>
      <c r="EV7" s="447"/>
      <c r="EW7" s="447"/>
      <c r="EX7" s="447"/>
      <c r="EY7" s="447"/>
      <c r="EZ7" s="447"/>
      <c r="FA7" s="447"/>
      <c r="FB7" s="447"/>
      <c r="FC7" s="445"/>
    </row>
    <row r="8" spans="1:159" s="51" customFormat="1" x14ac:dyDescent="0.25">
      <c r="A8" s="220">
        <v>220</v>
      </c>
      <c r="B8" s="252" t="s">
        <v>41</v>
      </c>
      <c r="C8" s="474">
        <v>0</v>
      </c>
      <c r="D8" s="474">
        <v>1</v>
      </c>
      <c r="E8" s="474">
        <v>0</v>
      </c>
      <c r="F8" s="474">
        <v>0</v>
      </c>
      <c r="G8" s="474">
        <v>0</v>
      </c>
      <c r="H8" s="474">
        <v>1</v>
      </c>
      <c r="I8" s="474">
        <v>0</v>
      </c>
      <c r="J8" s="474">
        <v>0</v>
      </c>
      <c r="K8" s="474">
        <v>0</v>
      </c>
      <c r="L8" s="474">
        <v>0</v>
      </c>
      <c r="M8" s="474">
        <v>0</v>
      </c>
      <c r="N8" s="474">
        <v>0</v>
      </c>
      <c r="O8" s="474">
        <v>0</v>
      </c>
      <c r="P8" s="475">
        <v>0</v>
      </c>
      <c r="Q8" s="475">
        <v>0</v>
      </c>
      <c r="R8" s="475">
        <v>0</v>
      </c>
      <c r="S8" s="475">
        <v>0</v>
      </c>
      <c r="T8" s="475">
        <v>0</v>
      </c>
      <c r="U8" s="475">
        <v>0</v>
      </c>
      <c r="V8" s="475">
        <v>0</v>
      </c>
      <c r="W8" s="475">
        <v>0</v>
      </c>
      <c r="X8" s="475">
        <v>0</v>
      </c>
      <c r="Y8" s="51">
        <v>0</v>
      </c>
      <c r="Z8" s="476">
        <v>0</v>
      </c>
      <c r="AA8" s="476">
        <v>0</v>
      </c>
      <c r="AB8" s="476">
        <v>0</v>
      </c>
      <c r="AC8" s="476">
        <v>0</v>
      </c>
      <c r="AD8" s="476">
        <v>0</v>
      </c>
      <c r="AE8" s="476">
        <v>0</v>
      </c>
      <c r="AF8" s="476">
        <v>0</v>
      </c>
      <c r="AG8" s="476">
        <v>0</v>
      </c>
      <c r="AH8" s="476">
        <v>0</v>
      </c>
      <c r="AI8" s="476">
        <v>0</v>
      </c>
      <c r="AJ8" s="476">
        <v>0</v>
      </c>
      <c r="AK8" s="476">
        <v>0</v>
      </c>
      <c r="AL8" s="476">
        <v>0</v>
      </c>
      <c r="AM8" s="476">
        <v>0</v>
      </c>
      <c r="AN8" s="476">
        <v>0</v>
      </c>
      <c r="AO8" s="476">
        <v>0</v>
      </c>
      <c r="AP8" s="476">
        <v>0</v>
      </c>
      <c r="AQ8" s="481">
        <v>0</v>
      </c>
      <c r="AR8" s="476">
        <v>0</v>
      </c>
      <c r="AS8" s="476">
        <v>0</v>
      </c>
      <c r="AT8" s="476">
        <v>0</v>
      </c>
      <c r="AU8" s="476">
        <v>0</v>
      </c>
      <c r="AV8" s="476">
        <v>0</v>
      </c>
      <c r="AW8" s="477">
        <v>0</v>
      </c>
      <c r="AX8" s="476">
        <v>0</v>
      </c>
      <c r="AY8" s="478">
        <v>0</v>
      </c>
      <c r="AZ8" s="479">
        <v>0</v>
      </c>
      <c r="BA8" s="479">
        <v>0</v>
      </c>
      <c r="BB8" s="479">
        <v>0</v>
      </c>
      <c r="BC8" s="426">
        <f t="shared" si="0"/>
        <v>2</v>
      </c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7"/>
      <c r="FA8" s="447"/>
      <c r="FB8" s="447"/>
      <c r="FC8" s="445"/>
    </row>
    <row r="9" spans="1:159" s="51" customFormat="1" x14ac:dyDescent="0.25">
      <c r="A9" s="220">
        <v>580</v>
      </c>
      <c r="B9" s="252" t="s">
        <v>42</v>
      </c>
      <c r="C9" s="474">
        <v>0</v>
      </c>
      <c r="D9" s="474">
        <v>0</v>
      </c>
      <c r="E9" s="474">
        <v>0</v>
      </c>
      <c r="F9" s="474">
        <v>0</v>
      </c>
      <c r="G9" s="474">
        <v>0</v>
      </c>
      <c r="H9" s="474">
        <v>0</v>
      </c>
      <c r="I9" s="474">
        <v>0</v>
      </c>
      <c r="J9" s="474">
        <v>0</v>
      </c>
      <c r="K9" s="474">
        <v>0</v>
      </c>
      <c r="L9" s="474">
        <v>0</v>
      </c>
      <c r="M9" s="474">
        <v>0</v>
      </c>
      <c r="N9" s="474">
        <v>0</v>
      </c>
      <c r="O9" s="474">
        <v>0</v>
      </c>
      <c r="P9" s="475">
        <v>0</v>
      </c>
      <c r="Q9" s="475">
        <v>0</v>
      </c>
      <c r="R9" s="475">
        <v>0</v>
      </c>
      <c r="S9" s="475">
        <v>0</v>
      </c>
      <c r="T9" s="475">
        <v>0</v>
      </c>
      <c r="U9" s="475">
        <v>0</v>
      </c>
      <c r="V9" s="475">
        <v>0</v>
      </c>
      <c r="W9" s="475">
        <v>0</v>
      </c>
      <c r="X9" s="475">
        <v>0</v>
      </c>
      <c r="Y9" s="475">
        <v>0</v>
      </c>
      <c r="Z9" s="476">
        <v>0</v>
      </c>
      <c r="AA9" s="476">
        <v>0</v>
      </c>
      <c r="AB9" s="476">
        <v>0</v>
      </c>
      <c r="AC9" s="476">
        <v>0</v>
      </c>
      <c r="AD9" s="476">
        <v>0</v>
      </c>
      <c r="AE9" s="476">
        <v>0</v>
      </c>
      <c r="AF9" s="476">
        <v>0</v>
      </c>
      <c r="AG9" s="476">
        <v>0</v>
      </c>
      <c r="AH9" s="476">
        <v>0</v>
      </c>
      <c r="AI9" s="476">
        <v>0</v>
      </c>
      <c r="AJ9" s="476">
        <v>0</v>
      </c>
      <c r="AK9" s="476">
        <v>0</v>
      </c>
      <c r="AL9" s="476">
        <v>0</v>
      </c>
      <c r="AM9" s="476">
        <v>0</v>
      </c>
      <c r="AN9" s="476">
        <v>0</v>
      </c>
      <c r="AO9" s="476">
        <v>0</v>
      </c>
      <c r="AP9" s="476">
        <v>0</v>
      </c>
      <c r="AQ9" s="476">
        <v>0</v>
      </c>
      <c r="AR9" s="476">
        <v>0</v>
      </c>
      <c r="AS9" s="476">
        <v>0</v>
      </c>
      <c r="AT9" s="476">
        <v>0</v>
      </c>
      <c r="AU9" s="476">
        <v>0</v>
      </c>
      <c r="AV9" s="476">
        <v>0</v>
      </c>
      <c r="AW9" s="477">
        <v>0</v>
      </c>
      <c r="AX9" s="476">
        <v>0</v>
      </c>
      <c r="AY9" s="478">
        <v>0</v>
      </c>
      <c r="AZ9" s="479">
        <v>0</v>
      </c>
      <c r="BA9" s="479">
        <v>0</v>
      </c>
      <c r="BB9" s="479">
        <v>0</v>
      </c>
      <c r="BC9" s="426">
        <f t="shared" si="0"/>
        <v>0</v>
      </c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7"/>
      <c r="FA9" s="447"/>
      <c r="FB9" s="447"/>
      <c r="FC9" s="445"/>
    </row>
    <row r="10" spans="1:159" s="51" customFormat="1" ht="17.25" customHeight="1" x14ac:dyDescent="0.25">
      <c r="A10" s="220">
        <v>895</v>
      </c>
      <c r="B10" s="252" t="s">
        <v>213</v>
      </c>
      <c r="C10" s="474">
        <v>0</v>
      </c>
      <c r="D10" s="474">
        <v>1</v>
      </c>
      <c r="E10" s="474">
        <v>0</v>
      </c>
      <c r="F10" s="474">
        <v>0</v>
      </c>
      <c r="G10" s="474">
        <v>0</v>
      </c>
      <c r="H10" s="474">
        <v>0</v>
      </c>
      <c r="I10" s="474">
        <v>0</v>
      </c>
      <c r="J10" s="474">
        <v>0</v>
      </c>
      <c r="K10" s="474">
        <v>0</v>
      </c>
      <c r="L10" s="474">
        <v>0</v>
      </c>
      <c r="M10" s="474">
        <v>0</v>
      </c>
      <c r="N10" s="474">
        <v>0</v>
      </c>
      <c r="O10" s="474">
        <v>0</v>
      </c>
      <c r="P10" s="475">
        <v>0</v>
      </c>
      <c r="Q10" s="475">
        <v>0</v>
      </c>
      <c r="R10" s="475">
        <v>0</v>
      </c>
      <c r="S10" s="475">
        <v>0</v>
      </c>
      <c r="T10" s="475">
        <v>0</v>
      </c>
      <c r="U10" s="475">
        <v>0</v>
      </c>
      <c r="V10" s="475">
        <v>0</v>
      </c>
      <c r="W10" s="475">
        <v>0</v>
      </c>
      <c r="X10" s="475">
        <v>0</v>
      </c>
      <c r="Y10" s="475">
        <v>0</v>
      </c>
      <c r="Z10" s="476">
        <v>0</v>
      </c>
      <c r="AA10" s="476">
        <v>0</v>
      </c>
      <c r="AB10" s="476">
        <v>0</v>
      </c>
      <c r="AC10" s="476">
        <v>0</v>
      </c>
      <c r="AD10" s="476">
        <v>0</v>
      </c>
      <c r="AE10" s="476">
        <v>0</v>
      </c>
      <c r="AF10" s="476">
        <v>0</v>
      </c>
      <c r="AG10" s="476">
        <v>0</v>
      </c>
      <c r="AH10" s="476">
        <v>0</v>
      </c>
      <c r="AI10" s="476">
        <v>0</v>
      </c>
      <c r="AJ10" s="476">
        <v>0</v>
      </c>
      <c r="AK10" s="476">
        <v>0</v>
      </c>
      <c r="AL10" s="476">
        <v>0</v>
      </c>
      <c r="AM10" s="476">
        <v>0</v>
      </c>
      <c r="AN10" s="476">
        <v>0</v>
      </c>
      <c r="AO10" s="476">
        <v>0</v>
      </c>
      <c r="AP10" s="476">
        <v>0</v>
      </c>
      <c r="AQ10" s="476">
        <v>0</v>
      </c>
      <c r="AR10" s="476">
        <v>0</v>
      </c>
      <c r="AS10" s="476">
        <v>0</v>
      </c>
      <c r="AT10" s="476">
        <v>0</v>
      </c>
      <c r="AU10" s="476">
        <v>0</v>
      </c>
      <c r="AV10" s="476">
        <v>0</v>
      </c>
      <c r="AW10" s="477">
        <v>0</v>
      </c>
      <c r="AX10" s="476">
        <v>0</v>
      </c>
      <c r="AY10" s="478">
        <v>0</v>
      </c>
      <c r="AZ10" s="479">
        <v>0</v>
      </c>
      <c r="BA10" s="479">
        <v>0</v>
      </c>
      <c r="BB10" s="479">
        <v>0</v>
      </c>
      <c r="BC10" s="426">
        <f t="shared" si="0"/>
        <v>1</v>
      </c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7"/>
      <c r="CI10" s="447"/>
      <c r="CJ10" s="447"/>
      <c r="CK10" s="447"/>
      <c r="CL10" s="447"/>
      <c r="CM10" s="447"/>
      <c r="CN10" s="447"/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7"/>
      <c r="FA10" s="447"/>
      <c r="FB10" s="447"/>
      <c r="FC10" s="445"/>
    </row>
    <row r="11" spans="1:159" s="50" customFormat="1" x14ac:dyDescent="0.25">
      <c r="A11" s="220">
        <v>217</v>
      </c>
      <c r="B11" s="253" t="s">
        <v>201</v>
      </c>
      <c r="C11" s="474">
        <v>0</v>
      </c>
      <c r="D11" s="474">
        <v>0</v>
      </c>
      <c r="E11" s="474">
        <v>0</v>
      </c>
      <c r="F11" s="474">
        <v>1</v>
      </c>
      <c r="G11" s="474">
        <v>0</v>
      </c>
      <c r="H11" s="474">
        <v>0</v>
      </c>
      <c r="I11" s="474">
        <v>0</v>
      </c>
      <c r="J11" s="474">
        <v>0</v>
      </c>
      <c r="K11" s="474">
        <v>0</v>
      </c>
      <c r="L11" s="474">
        <v>0</v>
      </c>
      <c r="M11" s="474">
        <v>0</v>
      </c>
      <c r="N11" s="474">
        <v>0</v>
      </c>
      <c r="O11" s="474">
        <v>0</v>
      </c>
      <c r="P11" s="475">
        <v>0</v>
      </c>
      <c r="Q11" s="475">
        <v>0</v>
      </c>
      <c r="R11" s="475">
        <v>0</v>
      </c>
      <c r="S11" s="475">
        <v>0</v>
      </c>
      <c r="T11" s="475">
        <v>0</v>
      </c>
      <c r="U11" s="475">
        <v>0</v>
      </c>
      <c r="V11" s="475">
        <v>0</v>
      </c>
      <c r="W11" s="475">
        <v>0</v>
      </c>
      <c r="X11" s="475">
        <v>0</v>
      </c>
      <c r="Y11" s="475">
        <v>0</v>
      </c>
      <c r="Z11" s="476">
        <v>0</v>
      </c>
      <c r="AA11" s="476">
        <v>0</v>
      </c>
      <c r="AB11" s="476">
        <v>0</v>
      </c>
      <c r="AC11" s="476">
        <v>0</v>
      </c>
      <c r="AD11" s="476">
        <v>0</v>
      </c>
      <c r="AE11" s="476">
        <v>0</v>
      </c>
      <c r="AF11" s="476">
        <v>0</v>
      </c>
      <c r="AG11" s="476">
        <v>0</v>
      </c>
      <c r="AH11" s="476">
        <v>0</v>
      </c>
      <c r="AI11" s="476">
        <v>0</v>
      </c>
      <c r="AJ11" s="476">
        <v>0</v>
      </c>
      <c r="AK11" s="476">
        <v>0</v>
      </c>
      <c r="AL11" s="476">
        <v>0</v>
      </c>
      <c r="AM11" s="476">
        <v>0</v>
      </c>
      <c r="AN11" s="476">
        <v>0</v>
      </c>
      <c r="AO11" s="476">
        <v>0</v>
      </c>
      <c r="AP11" s="476">
        <v>0</v>
      </c>
      <c r="AQ11" s="476">
        <v>0</v>
      </c>
      <c r="AR11" s="476">
        <v>0</v>
      </c>
      <c r="AS11" s="476">
        <v>0</v>
      </c>
      <c r="AT11" s="476">
        <v>0</v>
      </c>
      <c r="AU11" s="476">
        <v>0</v>
      </c>
      <c r="AV11" s="476">
        <v>0</v>
      </c>
      <c r="AW11" s="477">
        <v>0</v>
      </c>
      <c r="AX11" s="476">
        <v>0</v>
      </c>
      <c r="AY11" s="478">
        <v>0</v>
      </c>
      <c r="AZ11" s="479">
        <v>0</v>
      </c>
      <c r="BA11" s="479">
        <v>0</v>
      </c>
      <c r="BB11" s="479">
        <v>0</v>
      </c>
      <c r="BC11" s="426">
        <f t="shared" si="0"/>
        <v>1</v>
      </c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7"/>
      <c r="FA11" s="447"/>
      <c r="FB11" s="447"/>
      <c r="FC11" s="262"/>
    </row>
    <row r="12" spans="1:159" s="51" customFormat="1" x14ac:dyDescent="0.25">
      <c r="A12" s="220">
        <v>465</v>
      </c>
      <c r="B12" s="251" t="s">
        <v>43</v>
      </c>
      <c r="C12" s="474">
        <v>0</v>
      </c>
      <c r="D12" s="474">
        <v>0</v>
      </c>
      <c r="E12" s="474">
        <v>0</v>
      </c>
      <c r="F12" s="474">
        <v>0</v>
      </c>
      <c r="G12" s="474">
        <v>0</v>
      </c>
      <c r="H12" s="474">
        <v>1</v>
      </c>
      <c r="I12" s="474">
        <v>0</v>
      </c>
      <c r="J12" s="474">
        <v>0</v>
      </c>
      <c r="K12" s="474">
        <v>0</v>
      </c>
      <c r="L12" s="474">
        <v>0</v>
      </c>
      <c r="M12" s="474">
        <v>0</v>
      </c>
      <c r="N12" s="474">
        <v>1</v>
      </c>
      <c r="O12" s="474">
        <v>0</v>
      </c>
      <c r="P12" s="475">
        <v>0</v>
      </c>
      <c r="Q12" s="475">
        <v>0</v>
      </c>
      <c r="R12" s="482">
        <v>0</v>
      </c>
      <c r="S12" s="482">
        <v>0</v>
      </c>
      <c r="T12" s="482">
        <v>0</v>
      </c>
      <c r="U12" s="482">
        <v>0</v>
      </c>
      <c r="V12" s="483">
        <v>0</v>
      </c>
      <c r="W12" s="483">
        <v>0</v>
      </c>
      <c r="X12" s="483">
        <v>0</v>
      </c>
      <c r="Y12" s="483">
        <v>0</v>
      </c>
      <c r="Z12" s="479">
        <v>0</v>
      </c>
      <c r="AA12" s="479">
        <v>0</v>
      </c>
      <c r="AB12" s="479">
        <v>0</v>
      </c>
      <c r="AC12" s="479">
        <v>0</v>
      </c>
      <c r="AD12" s="479">
        <v>0</v>
      </c>
      <c r="AE12" s="479">
        <v>0</v>
      </c>
      <c r="AF12" s="479">
        <v>0</v>
      </c>
      <c r="AG12" s="479">
        <v>0</v>
      </c>
      <c r="AH12" s="479">
        <v>0</v>
      </c>
      <c r="AI12" s="479">
        <v>0</v>
      </c>
      <c r="AJ12" s="479">
        <v>0</v>
      </c>
      <c r="AK12" s="479">
        <v>0</v>
      </c>
      <c r="AL12" s="479">
        <v>0</v>
      </c>
      <c r="AM12" s="479">
        <v>0</v>
      </c>
      <c r="AN12" s="479">
        <v>0</v>
      </c>
      <c r="AO12" s="476">
        <v>0</v>
      </c>
      <c r="AP12" s="476">
        <v>0</v>
      </c>
      <c r="AQ12" s="476">
        <v>0</v>
      </c>
      <c r="AR12" s="476">
        <v>0</v>
      </c>
      <c r="AS12" s="479">
        <v>0</v>
      </c>
      <c r="AT12" s="476">
        <v>0</v>
      </c>
      <c r="AU12" s="479">
        <v>1</v>
      </c>
      <c r="AV12" s="479">
        <v>0</v>
      </c>
      <c r="AW12" s="484">
        <v>0</v>
      </c>
      <c r="AX12" s="479">
        <v>0</v>
      </c>
      <c r="AY12" s="478">
        <v>0</v>
      </c>
      <c r="AZ12" s="479">
        <v>0</v>
      </c>
      <c r="BA12" s="479">
        <v>0</v>
      </c>
      <c r="BB12" s="479">
        <v>0</v>
      </c>
      <c r="BC12" s="426">
        <f t="shared" si="0"/>
        <v>3</v>
      </c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5"/>
    </row>
    <row r="13" spans="1:159" s="51" customFormat="1" x14ac:dyDescent="0.25">
      <c r="A13" s="220">
        <v>465</v>
      </c>
      <c r="B13" s="251" t="s">
        <v>209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474">
        <v>0</v>
      </c>
      <c r="I13" s="474">
        <v>0</v>
      </c>
      <c r="J13" s="474">
        <v>0</v>
      </c>
      <c r="K13" s="474">
        <v>0</v>
      </c>
      <c r="L13" s="474">
        <v>0</v>
      </c>
      <c r="M13" s="474">
        <v>0</v>
      </c>
      <c r="N13" s="474">
        <v>0</v>
      </c>
      <c r="O13" s="474">
        <v>0</v>
      </c>
      <c r="P13" s="475">
        <v>0</v>
      </c>
      <c r="Q13" s="475">
        <v>0</v>
      </c>
      <c r="R13" s="482">
        <v>0</v>
      </c>
      <c r="S13" s="482">
        <v>0</v>
      </c>
      <c r="T13" s="482">
        <v>0</v>
      </c>
      <c r="U13" s="482">
        <v>0</v>
      </c>
      <c r="V13" s="483">
        <v>0</v>
      </c>
      <c r="W13" s="483">
        <v>0</v>
      </c>
      <c r="X13" s="483">
        <v>0</v>
      </c>
      <c r="Y13" s="483">
        <v>0</v>
      </c>
      <c r="Z13" s="479">
        <v>0</v>
      </c>
      <c r="AA13" s="479">
        <v>0</v>
      </c>
      <c r="AB13" s="479">
        <v>0</v>
      </c>
      <c r="AC13" s="479">
        <v>0</v>
      </c>
      <c r="AD13" s="479">
        <v>0</v>
      </c>
      <c r="AE13" s="479">
        <v>0</v>
      </c>
      <c r="AF13" s="479">
        <v>0</v>
      </c>
      <c r="AG13" s="479">
        <v>0</v>
      </c>
      <c r="AH13" s="479">
        <v>0</v>
      </c>
      <c r="AI13" s="479">
        <v>0</v>
      </c>
      <c r="AJ13" s="479">
        <v>0</v>
      </c>
      <c r="AK13" s="479">
        <v>0</v>
      </c>
      <c r="AL13" s="479">
        <v>0</v>
      </c>
      <c r="AM13" s="479">
        <v>0</v>
      </c>
      <c r="AN13" s="479">
        <v>0</v>
      </c>
      <c r="AO13" s="476">
        <v>0</v>
      </c>
      <c r="AP13" s="476">
        <v>0</v>
      </c>
      <c r="AQ13" s="476">
        <v>0</v>
      </c>
      <c r="AR13" s="476">
        <v>0</v>
      </c>
      <c r="AS13" s="479">
        <v>0</v>
      </c>
      <c r="AT13" s="476">
        <v>0</v>
      </c>
      <c r="AU13" s="479">
        <v>0</v>
      </c>
      <c r="AV13" s="479">
        <v>0</v>
      </c>
      <c r="AW13" s="484">
        <v>0</v>
      </c>
      <c r="AX13" s="479">
        <v>0</v>
      </c>
      <c r="AY13" s="478">
        <v>0</v>
      </c>
      <c r="AZ13" s="479">
        <v>0</v>
      </c>
      <c r="BA13" s="479">
        <v>0</v>
      </c>
      <c r="BB13" s="479">
        <v>0</v>
      </c>
      <c r="BC13" s="426">
        <f t="shared" si="0"/>
        <v>0</v>
      </c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  <c r="EQ13" s="447"/>
      <c r="ER13" s="447"/>
      <c r="ES13" s="447"/>
      <c r="ET13" s="447"/>
      <c r="EU13" s="447"/>
      <c r="EV13" s="447"/>
      <c r="EW13" s="447"/>
      <c r="EX13" s="447"/>
      <c r="EY13" s="447"/>
      <c r="EZ13" s="447"/>
      <c r="FA13" s="447"/>
      <c r="FB13" s="447"/>
      <c r="FC13" s="445"/>
    </row>
    <row r="14" spans="1:159" s="51" customFormat="1" x14ac:dyDescent="0.25">
      <c r="A14" s="220">
        <v>465</v>
      </c>
      <c r="B14" s="251" t="s">
        <v>207</v>
      </c>
      <c r="C14" s="474">
        <v>0</v>
      </c>
      <c r="D14" s="474">
        <v>0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4">
        <v>0</v>
      </c>
      <c r="K14" s="474">
        <v>0</v>
      </c>
      <c r="L14" s="474">
        <v>0</v>
      </c>
      <c r="M14" s="474">
        <v>0</v>
      </c>
      <c r="N14" s="474">
        <v>0</v>
      </c>
      <c r="O14" s="474">
        <v>0</v>
      </c>
      <c r="P14" s="475">
        <v>0</v>
      </c>
      <c r="Q14" s="475">
        <v>0</v>
      </c>
      <c r="R14" s="482">
        <v>0</v>
      </c>
      <c r="S14" s="482">
        <v>0</v>
      </c>
      <c r="T14" s="482">
        <v>0</v>
      </c>
      <c r="U14" s="482">
        <v>0</v>
      </c>
      <c r="V14" s="483">
        <v>0</v>
      </c>
      <c r="W14" s="483">
        <v>0</v>
      </c>
      <c r="X14" s="483">
        <v>0</v>
      </c>
      <c r="Y14" s="483">
        <v>0</v>
      </c>
      <c r="Z14" s="479">
        <v>0</v>
      </c>
      <c r="AA14" s="479">
        <v>0</v>
      </c>
      <c r="AB14" s="479">
        <v>0</v>
      </c>
      <c r="AC14" s="479">
        <v>0</v>
      </c>
      <c r="AD14" s="479">
        <v>0</v>
      </c>
      <c r="AE14" s="479">
        <v>0</v>
      </c>
      <c r="AF14" s="479">
        <v>0</v>
      </c>
      <c r="AG14" s="479">
        <v>0</v>
      </c>
      <c r="AH14" s="479">
        <v>0</v>
      </c>
      <c r="AI14" s="479">
        <v>0</v>
      </c>
      <c r="AJ14" s="479">
        <v>0</v>
      </c>
      <c r="AK14" s="479">
        <v>0</v>
      </c>
      <c r="AL14" s="479">
        <v>0</v>
      </c>
      <c r="AM14" s="479">
        <v>0</v>
      </c>
      <c r="AN14" s="479">
        <v>0</v>
      </c>
      <c r="AO14" s="476">
        <v>0</v>
      </c>
      <c r="AP14" s="476">
        <v>0</v>
      </c>
      <c r="AQ14" s="476">
        <v>0</v>
      </c>
      <c r="AR14" s="476">
        <v>0</v>
      </c>
      <c r="AS14" s="479">
        <v>0</v>
      </c>
      <c r="AT14" s="476">
        <v>0</v>
      </c>
      <c r="AU14" s="479">
        <v>0</v>
      </c>
      <c r="AV14" s="479">
        <v>0</v>
      </c>
      <c r="AW14" s="484">
        <v>0</v>
      </c>
      <c r="AX14" s="479">
        <v>0</v>
      </c>
      <c r="AY14" s="478">
        <v>0</v>
      </c>
      <c r="AZ14" s="479">
        <v>0</v>
      </c>
      <c r="BA14" s="479">
        <v>0</v>
      </c>
      <c r="BB14" s="479">
        <v>0</v>
      </c>
      <c r="BC14" s="426">
        <f t="shared" si="0"/>
        <v>0</v>
      </c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5"/>
    </row>
    <row r="15" spans="1:159" s="51" customFormat="1" x14ac:dyDescent="0.25">
      <c r="A15" s="220">
        <v>465</v>
      </c>
      <c r="B15" s="251" t="s">
        <v>264</v>
      </c>
      <c r="C15" s="474">
        <v>0</v>
      </c>
      <c r="D15" s="474">
        <v>0</v>
      </c>
      <c r="E15" s="474">
        <v>0</v>
      </c>
      <c r="F15" s="474">
        <v>0</v>
      </c>
      <c r="G15" s="474">
        <v>0</v>
      </c>
      <c r="H15" s="474">
        <v>0</v>
      </c>
      <c r="I15" s="474">
        <v>0</v>
      </c>
      <c r="J15" s="474">
        <v>0</v>
      </c>
      <c r="K15" s="474">
        <v>0</v>
      </c>
      <c r="L15" s="474">
        <v>0</v>
      </c>
      <c r="M15" s="474">
        <v>0</v>
      </c>
      <c r="N15" s="474">
        <v>0</v>
      </c>
      <c r="O15" s="474">
        <v>0</v>
      </c>
      <c r="P15" s="475">
        <v>0</v>
      </c>
      <c r="Q15" s="475">
        <v>0</v>
      </c>
      <c r="R15" s="485">
        <v>0</v>
      </c>
      <c r="S15" s="485">
        <v>0</v>
      </c>
      <c r="T15" s="482">
        <v>0</v>
      </c>
      <c r="U15" s="482">
        <v>0</v>
      </c>
      <c r="V15" s="483">
        <v>0</v>
      </c>
      <c r="W15" s="483">
        <v>0</v>
      </c>
      <c r="X15" s="483">
        <v>0</v>
      </c>
      <c r="Y15" s="483">
        <v>0</v>
      </c>
      <c r="Z15" s="479">
        <v>0</v>
      </c>
      <c r="AA15" s="479">
        <v>0</v>
      </c>
      <c r="AB15" s="479">
        <v>0</v>
      </c>
      <c r="AC15" s="479">
        <v>0</v>
      </c>
      <c r="AD15" s="479">
        <v>0</v>
      </c>
      <c r="AE15" s="479">
        <v>0</v>
      </c>
      <c r="AF15" s="479">
        <v>0</v>
      </c>
      <c r="AG15" s="479">
        <v>0</v>
      </c>
      <c r="AH15" s="479">
        <v>0</v>
      </c>
      <c r="AI15" s="479">
        <v>0</v>
      </c>
      <c r="AJ15" s="479">
        <v>0</v>
      </c>
      <c r="AK15" s="479">
        <v>0</v>
      </c>
      <c r="AL15" s="479">
        <v>0</v>
      </c>
      <c r="AM15" s="479">
        <v>0</v>
      </c>
      <c r="AN15" s="479">
        <v>0</v>
      </c>
      <c r="AO15" s="476">
        <v>0</v>
      </c>
      <c r="AP15" s="476">
        <v>0</v>
      </c>
      <c r="AQ15" s="476">
        <v>0</v>
      </c>
      <c r="AR15" s="476">
        <v>0</v>
      </c>
      <c r="AS15" s="479">
        <v>0</v>
      </c>
      <c r="AT15" s="476">
        <v>0</v>
      </c>
      <c r="AU15" s="479">
        <v>0</v>
      </c>
      <c r="AV15" s="479">
        <v>0</v>
      </c>
      <c r="AW15" s="484">
        <v>0</v>
      </c>
      <c r="AX15" s="479">
        <v>0</v>
      </c>
      <c r="AY15" s="478">
        <v>0</v>
      </c>
      <c r="AZ15" s="479">
        <v>0</v>
      </c>
      <c r="BA15" s="479">
        <v>0</v>
      </c>
      <c r="BB15" s="479">
        <v>0</v>
      </c>
      <c r="BC15" s="426">
        <f t="shared" si="0"/>
        <v>0</v>
      </c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5"/>
    </row>
    <row r="16" spans="1:159" s="51" customFormat="1" x14ac:dyDescent="0.25">
      <c r="A16" s="220">
        <v>215</v>
      </c>
      <c r="B16" s="252" t="s">
        <v>198</v>
      </c>
      <c r="C16" s="474">
        <v>2</v>
      </c>
      <c r="D16" s="474">
        <v>1</v>
      </c>
      <c r="E16" s="474">
        <v>1</v>
      </c>
      <c r="F16" s="474">
        <v>2</v>
      </c>
      <c r="G16" s="474">
        <v>1</v>
      </c>
      <c r="H16" s="474">
        <v>6</v>
      </c>
      <c r="I16" s="474">
        <v>1</v>
      </c>
      <c r="J16" s="474">
        <v>3</v>
      </c>
      <c r="K16" s="474">
        <v>2</v>
      </c>
      <c r="L16" s="474">
        <v>0</v>
      </c>
      <c r="M16" s="474">
        <v>0</v>
      </c>
      <c r="N16" s="474">
        <v>0</v>
      </c>
      <c r="O16" s="474">
        <v>1</v>
      </c>
      <c r="P16" s="475">
        <v>0</v>
      </c>
      <c r="Q16" s="475">
        <v>0</v>
      </c>
      <c r="R16" s="475">
        <v>4</v>
      </c>
      <c r="S16" s="475">
        <v>2</v>
      </c>
      <c r="T16" s="475">
        <v>0</v>
      </c>
      <c r="U16" s="475">
        <v>2</v>
      </c>
      <c r="V16" s="475">
        <v>3</v>
      </c>
      <c r="W16" s="475">
        <v>1</v>
      </c>
      <c r="X16" s="476">
        <v>0</v>
      </c>
      <c r="Y16" s="476">
        <v>2</v>
      </c>
      <c r="Z16" s="476">
        <v>2</v>
      </c>
      <c r="AA16" s="476">
        <v>0</v>
      </c>
      <c r="AB16" s="476">
        <v>2</v>
      </c>
      <c r="AC16" s="476">
        <v>0</v>
      </c>
      <c r="AD16" s="476">
        <v>0</v>
      </c>
      <c r="AE16" s="476">
        <v>1</v>
      </c>
      <c r="AF16" s="476">
        <v>0</v>
      </c>
      <c r="AG16" s="476">
        <v>0</v>
      </c>
      <c r="AH16" s="476">
        <v>0</v>
      </c>
      <c r="AI16" s="476">
        <v>1</v>
      </c>
      <c r="AJ16" s="476">
        <v>1</v>
      </c>
      <c r="AK16" s="476">
        <v>2</v>
      </c>
      <c r="AL16" s="476">
        <v>1</v>
      </c>
      <c r="AM16" s="476">
        <v>3</v>
      </c>
      <c r="AN16" s="476">
        <v>0</v>
      </c>
      <c r="AO16" s="476">
        <v>0</v>
      </c>
      <c r="AP16" s="476">
        <v>2</v>
      </c>
      <c r="AQ16" s="476">
        <v>0</v>
      </c>
      <c r="AR16" s="476">
        <v>1</v>
      </c>
      <c r="AS16" s="476">
        <v>0</v>
      </c>
      <c r="AT16" s="476">
        <v>1</v>
      </c>
      <c r="AU16" s="476">
        <v>3</v>
      </c>
      <c r="AV16" s="476">
        <v>4</v>
      </c>
      <c r="AW16" s="477">
        <v>2</v>
      </c>
      <c r="AX16" s="476">
        <v>4</v>
      </c>
      <c r="AY16" s="478">
        <v>4</v>
      </c>
      <c r="AZ16" s="479">
        <v>5</v>
      </c>
      <c r="BA16" s="479">
        <v>1</v>
      </c>
      <c r="BB16" s="479">
        <v>1</v>
      </c>
      <c r="BC16" s="426">
        <f t="shared" si="0"/>
        <v>75</v>
      </c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5"/>
    </row>
    <row r="17" spans="1:159" s="51" customFormat="1" x14ac:dyDescent="0.25">
      <c r="A17" s="220">
        <v>540</v>
      </c>
      <c r="B17" s="252" t="s">
        <v>44</v>
      </c>
      <c r="C17" s="474">
        <v>0</v>
      </c>
      <c r="D17" s="474">
        <v>0</v>
      </c>
      <c r="E17" s="474">
        <v>0</v>
      </c>
      <c r="F17" s="474">
        <v>0</v>
      </c>
      <c r="G17" s="474">
        <v>0</v>
      </c>
      <c r="H17" s="474">
        <v>0</v>
      </c>
      <c r="I17" s="474">
        <v>0</v>
      </c>
      <c r="J17" s="474">
        <v>0</v>
      </c>
      <c r="K17" s="474">
        <v>0</v>
      </c>
      <c r="L17" s="474">
        <v>0</v>
      </c>
      <c r="M17" s="474">
        <v>0</v>
      </c>
      <c r="N17" s="474">
        <v>0</v>
      </c>
      <c r="O17" s="474">
        <v>0</v>
      </c>
      <c r="P17" s="475">
        <v>0</v>
      </c>
      <c r="Q17" s="475">
        <v>0</v>
      </c>
      <c r="R17" s="485">
        <v>0</v>
      </c>
      <c r="S17" s="485">
        <v>0</v>
      </c>
      <c r="T17" s="482">
        <v>0</v>
      </c>
      <c r="U17" s="482">
        <v>0</v>
      </c>
      <c r="V17" s="483">
        <v>0</v>
      </c>
      <c r="W17" s="483">
        <v>0</v>
      </c>
      <c r="X17" s="483">
        <v>0</v>
      </c>
      <c r="Y17" s="483">
        <v>0</v>
      </c>
      <c r="Z17" s="479">
        <v>0</v>
      </c>
      <c r="AA17" s="479">
        <v>0</v>
      </c>
      <c r="AB17" s="479">
        <v>0</v>
      </c>
      <c r="AC17" s="479">
        <v>0</v>
      </c>
      <c r="AD17" s="479">
        <v>0</v>
      </c>
      <c r="AE17" s="479">
        <v>0</v>
      </c>
      <c r="AF17" s="479">
        <v>0</v>
      </c>
      <c r="AG17" s="479">
        <v>0</v>
      </c>
      <c r="AH17" s="479">
        <v>0</v>
      </c>
      <c r="AI17" s="479">
        <v>0</v>
      </c>
      <c r="AJ17" s="479">
        <v>0</v>
      </c>
      <c r="AK17" s="479">
        <v>0</v>
      </c>
      <c r="AL17" s="479">
        <v>0</v>
      </c>
      <c r="AM17" s="479">
        <v>0</v>
      </c>
      <c r="AN17" s="479">
        <v>0</v>
      </c>
      <c r="AO17" s="479">
        <v>0</v>
      </c>
      <c r="AP17" s="479">
        <v>0</v>
      </c>
      <c r="AQ17" s="479">
        <v>0</v>
      </c>
      <c r="AR17" s="479">
        <v>0</v>
      </c>
      <c r="AS17" s="479">
        <v>0</v>
      </c>
      <c r="AT17" s="476">
        <v>0</v>
      </c>
      <c r="AU17" s="479">
        <v>0</v>
      </c>
      <c r="AV17" s="479">
        <v>0</v>
      </c>
      <c r="AW17" s="484">
        <v>0</v>
      </c>
      <c r="AX17" s="479">
        <v>0</v>
      </c>
      <c r="AY17" s="478">
        <v>0</v>
      </c>
      <c r="AZ17" s="479">
        <v>0</v>
      </c>
      <c r="BA17" s="479">
        <v>0</v>
      </c>
      <c r="BB17" s="479">
        <v>0</v>
      </c>
      <c r="BC17" s="426">
        <f t="shared" si="0"/>
        <v>0</v>
      </c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5"/>
    </row>
    <row r="18" spans="1:159" s="51" customFormat="1" x14ac:dyDescent="0.25">
      <c r="A18" s="220">
        <v>310</v>
      </c>
      <c r="B18" s="252" t="s">
        <v>45</v>
      </c>
      <c r="C18" s="474">
        <v>0</v>
      </c>
      <c r="D18" s="474">
        <v>0</v>
      </c>
      <c r="E18" s="474">
        <v>0</v>
      </c>
      <c r="F18" s="474">
        <v>0</v>
      </c>
      <c r="G18" s="474">
        <v>0</v>
      </c>
      <c r="H18" s="474">
        <v>0</v>
      </c>
      <c r="I18" s="474">
        <v>0</v>
      </c>
      <c r="J18" s="474">
        <v>0</v>
      </c>
      <c r="K18" s="474">
        <v>0</v>
      </c>
      <c r="L18" s="474">
        <v>0</v>
      </c>
      <c r="M18" s="474">
        <v>0</v>
      </c>
      <c r="N18" s="474">
        <v>0</v>
      </c>
      <c r="O18" s="474">
        <v>0</v>
      </c>
      <c r="P18" s="475">
        <v>0</v>
      </c>
      <c r="Q18" s="482">
        <v>0</v>
      </c>
      <c r="R18" s="482">
        <v>0</v>
      </c>
      <c r="S18" s="482">
        <v>0</v>
      </c>
      <c r="T18" s="482">
        <v>0</v>
      </c>
      <c r="U18" s="482">
        <v>0</v>
      </c>
      <c r="V18" s="483">
        <v>0</v>
      </c>
      <c r="W18" s="483">
        <v>0</v>
      </c>
      <c r="X18" s="483">
        <v>0</v>
      </c>
      <c r="Y18" s="483">
        <v>0</v>
      </c>
      <c r="Z18" s="479">
        <v>0</v>
      </c>
      <c r="AA18" s="479">
        <v>0</v>
      </c>
      <c r="AB18" s="479">
        <v>0</v>
      </c>
      <c r="AC18" s="479">
        <v>0</v>
      </c>
      <c r="AD18" s="479">
        <v>0</v>
      </c>
      <c r="AE18" s="479">
        <v>0</v>
      </c>
      <c r="AF18" s="479">
        <v>0</v>
      </c>
      <c r="AG18" s="479">
        <v>0</v>
      </c>
      <c r="AH18" s="479">
        <v>0</v>
      </c>
      <c r="AI18" s="479">
        <v>0</v>
      </c>
      <c r="AJ18" s="479">
        <v>0</v>
      </c>
      <c r="AK18" s="479">
        <v>0</v>
      </c>
      <c r="AL18" s="479">
        <v>0</v>
      </c>
      <c r="AM18" s="479">
        <v>0</v>
      </c>
      <c r="AN18" s="479">
        <v>0</v>
      </c>
      <c r="AO18" s="479">
        <v>0</v>
      </c>
      <c r="AP18" s="479">
        <v>0</v>
      </c>
      <c r="AQ18" s="479">
        <v>0</v>
      </c>
      <c r="AR18" s="479">
        <v>0</v>
      </c>
      <c r="AS18" s="479">
        <v>0</v>
      </c>
      <c r="AT18" s="479">
        <v>0</v>
      </c>
      <c r="AU18" s="479">
        <v>0</v>
      </c>
      <c r="AV18" s="479">
        <v>0</v>
      </c>
      <c r="AW18" s="479">
        <v>0</v>
      </c>
      <c r="AX18" s="479">
        <v>0</v>
      </c>
      <c r="AY18" s="478">
        <v>0</v>
      </c>
      <c r="AZ18" s="479">
        <v>0</v>
      </c>
      <c r="BA18" s="479">
        <v>0</v>
      </c>
      <c r="BB18" s="479">
        <v>0</v>
      </c>
      <c r="BC18" s="426">
        <f t="shared" si="0"/>
        <v>0</v>
      </c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5"/>
    </row>
    <row r="19" spans="1:159" s="50" customFormat="1" x14ac:dyDescent="0.25">
      <c r="A19" s="220">
        <v>300</v>
      </c>
      <c r="B19" s="254" t="s">
        <v>265</v>
      </c>
      <c r="C19" s="474">
        <v>32</v>
      </c>
      <c r="D19" s="474">
        <v>41</v>
      </c>
      <c r="E19" s="474">
        <v>37</v>
      </c>
      <c r="F19" s="474">
        <v>40</v>
      </c>
      <c r="G19" s="474">
        <v>25</v>
      </c>
      <c r="H19" s="474">
        <v>29</v>
      </c>
      <c r="I19" s="474">
        <v>25</v>
      </c>
      <c r="J19" s="474">
        <v>39</v>
      </c>
      <c r="K19" s="474">
        <v>34</v>
      </c>
      <c r="L19" s="474">
        <v>30</v>
      </c>
      <c r="M19" s="474">
        <v>25</v>
      </c>
      <c r="N19" s="474">
        <v>23</v>
      </c>
      <c r="O19" s="474">
        <v>15</v>
      </c>
      <c r="P19" s="475">
        <v>14</v>
      </c>
      <c r="Q19" s="475">
        <v>10</v>
      </c>
      <c r="R19" s="475">
        <v>5</v>
      </c>
      <c r="S19" s="475">
        <v>5</v>
      </c>
      <c r="T19" s="475">
        <v>11</v>
      </c>
      <c r="U19" s="475">
        <v>18</v>
      </c>
      <c r="V19" s="475">
        <v>18</v>
      </c>
      <c r="W19" s="475">
        <v>13</v>
      </c>
      <c r="X19" s="476">
        <v>13</v>
      </c>
      <c r="Y19" s="476">
        <v>17</v>
      </c>
      <c r="Z19" s="476">
        <v>27</v>
      </c>
      <c r="AA19" s="476">
        <v>15</v>
      </c>
      <c r="AB19" s="476">
        <v>11</v>
      </c>
      <c r="AC19" s="476">
        <v>14</v>
      </c>
      <c r="AD19" s="476">
        <v>22</v>
      </c>
      <c r="AE19" s="476">
        <v>22</v>
      </c>
      <c r="AF19" s="476">
        <v>20</v>
      </c>
      <c r="AG19" s="476">
        <v>17</v>
      </c>
      <c r="AH19" s="476">
        <v>16</v>
      </c>
      <c r="AI19" s="476">
        <v>15</v>
      </c>
      <c r="AJ19" s="476">
        <v>21</v>
      </c>
      <c r="AK19" s="476">
        <v>27</v>
      </c>
      <c r="AL19" s="476">
        <v>23</v>
      </c>
      <c r="AM19" s="476">
        <v>30</v>
      </c>
      <c r="AN19" s="476">
        <v>20</v>
      </c>
      <c r="AO19" s="476">
        <v>17</v>
      </c>
      <c r="AP19" s="476">
        <v>32</v>
      </c>
      <c r="AQ19" s="476">
        <v>17</v>
      </c>
      <c r="AR19" s="476">
        <v>24</v>
      </c>
      <c r="AS19" s="476">
        <v>37</v>
      </c>
      <c r="AT19" s="476">
        <v>17</v>
      </c>
      <c r="AU19" s="476">
        <v>34</v>
      </c>
      <c r="AV19" s="476">
        <v>32</v>
      </c>
      <c r="AW19" s="477">
        <v>25</v>
      </c>
      <c r="AX19" s="476">
        <v>22</v>
      </c>
      <c r="AY19" s="478">
        <v>17</v>
      </c>
      <c r="AZ19" s="479">
        <v>20</v>
      </c>
      <c r="BA19" s="479">
        <v>18</v>
      </c>
      <c r="BB19" s="479">
        <v>21</v>
      </c>
      <c r="BC19" s="426">
        <f t="shared" si="0"/>
        <v>1152</v>
      </c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262"/>
    </row>
    <row r="20" spans="1:159" s="51" customFormat="1" x14ac:dyDescent="0.25">
      <c r="A20" s="220">
        <v>455</v>
      </c>
      <c r="B20" s="252" t="s">
        <v>46</v>
      </c>
      <c r="C20" s="474">
        <v>1</v>
      </c>
      <c r="D20" s="474">
        <v>3</v>
      </c>
      <c r="E20" s="474">
        <v>3</v>
      </c>
      <c r="F20" s="474">
        <v>0</v>
      </c>
      <c r="G20" s="474">
        <v>0</v>
      </c>
      <c r="H20" s="474">
        <v>1</v>
      </c>
      <c r="I20" s="474">
        <v>0</v>
      </c>
      <c r="J20" s="474">
        <v>1</v>
      </c>
      <c r="K20" s="474">
        <v>1</v>
      </c>
      <c r="L20" s="474">
        <v>0</v>
      </c>
      <c r="M20" s="474">
        <v>0</v>
      </c>
      <c r="N20" s="474">
        <v>0</v>
      </c>
      <c r="O20" s="474">
        <v>0</v>
      </c>
      <c r="P20" s="475">
        <v>1</v>
      </c>
      <c r="Q20" s="475">
        <v>0</v>
      </c>
      <c r="R20" s="475">
        <v>0</v>
      </c>
      <c r="S20" s="475">
        <v>0</v>
      </c>
      <c r="T20" s="475">
        <v>0</v>
      </c>
      <c r="U20" s="475">
        <v>0</v>
      </c>
      <c r="V20" s="475">
        <v>0</v>
      </c>
      <c r="W20" s="475">
        <v>1</v>
      </c>
      <c r="X20" s="476">
        <v>1</v>
      </c>
      <c r="Y20" s="476">
        <v>0</v>
      </c>
      <c r="Z20" s="476">
        <v>1</v>
      </c>
      <c r="AA20" s="476">
        <v>0</v>
      </c>
      <c r="AB20" s="476">
        <v>0</v>
      </c>
      <c r="AC20" s="476">
        <v>0</v>
      </c>
      <c r="AD20" s="476">
        <v>1</v>
      </c>
      <c r="AE20" s="476">
        <v>1</v>
      </c>
      <c r="AF20" s="476">
        <v>0</v>
      </c>
      <c r="AG20" s="476">
        <v>0</v>
      </c>
      <c r="AH20" s="476">
        <v>0</v>
      </c>
      <c r="AI20" s="476">
        <v>0</v>
      </c>
      <c r="AJ20" s="476">
        <v>2</v>
      </c>
      <c r="AK20" s="476">
        <v>0</v>
      </c>
      <c r="AL20" s="476">
        <v>1</v>
      </c>
      <c r="AM20" s="476">
        <v>0</v>
      </c>
      <c r="AN20" s="476">
        <v>0</v>
      </c>
      <c r="AO20" s="476">
        <v>0</v>
      </c>
      <c r="AP20" s="476">
        <v>1</v>
      </c>
      <c r="AQ20" s="476">
        <v>0</v>
      </c>
      <c r="AR20" s="476">
        <v>1</v>
      </c>
      <c r="AS20" s="476">
        <v>0</v>
      </c>
      <c r="AT20" s="476">
        <v>0</v>
      </c>
      <c r="AU20" s="476">
        <v>2</v>
      </c>
      <c r="AV20" s="476">
        <v>2</v>
      </c>
      <c r="AW20" s="477">
        <v>0</v>
      </c>
      <c r="AX20" s="476">
        <v>0</v>
      </c>
      <c r="AY20" s="478">
        <v>2</v>
      </c>
      <c r="AZ20" s="479">
        <v>0</v>
      </c>
      <c r="BA20" s="479">
        <v>0</v>
      </c>
      <c r="BB20" s="479">
        <v>1</v>
      </c>
      <c r="BC20" s="426">
        <f t="shared" si="0"/>
        <v>28</v>
      </c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5"/>
    </row>
    <row r="21" spans="1:159" s="51" customFormat="1" x14ac:dyDescent="0.25">
      <c r="A21" s="220"/>
      <c r="B21" s="252" t="s">
        <v>197</v>
      </c>
      <c r="C21" s="474">
        <v>0</v>
      </c>
      <c r="D21" s="474">
        <v>0</v>
      </c>
      <c r="E21" s="474">
        <v>0</v>
      </c>
      <c r="F21" s="474">
        <v>0</v>
      </c>
      <c r="G21" s="474">
        <v>0</v>
      </c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4">
        <v>0</v>
      </c>
      <c r="P21" s="475">
        <v>0</v>
      </c>
      <c r="Q21" s="482">
        <v>0</v>
      </c>
      <c r="R21" s="482">
        <v>0</v>
      </c>
      <c r="S21" s="482">
        <v>0</v>
      </c>
      <c r="T21" s="482">
        <v>0</v>
      </c>
      <c r="U21" s="482">
        <v>0</v>
      </c>
      <c r="V21" s="483">
        <v>0</v>
      </c>
      <c r="W21" s="483">
        <v>0</v>
      </c>
      <c r="X21" s="483">
        <v>0</v>
      </c>
      <c r="Y21" s="483">
        <v>0</v>
      </c>
      <c r="Z21" s="483">
        <v>0</v>
      </c>
      <c r="AA21" s="483">
        <v>0</v>
      </c>
      <c r="AB21" s="483">
        <v>0</v>
      </c>
      <c r="AC21" s="483">
        <v>0</v>
      </c>
      <c r="AD21" s="483">
        <v>0</v>
      </c>
      <c r="AE21" s="483">
        <v>0</v>
      </c>
      <c r="AF21" s="483">
        <v>0</v>
      </c>
      <c r="AG21" s="483">
        <v>0</v>
      </c>
      <c r="AH21" s="483">
        <v>0</v>
      </c>
      <c r="AI21" s="483">
        <v>0</v>
      </c>
      <c r="AJ21" s="483">
        <v>0</v>
      </c>
      <c r="AK21" s="481">
        <v>0</v>
      </c>
      <c r="AL21" s="481">
        <v>0</v>
      </c>
      <c r="AM21" s="481">
        <v>0</v>
      </c>
      <c r="AN21" s="481">
        <v>0</v>
      </c>
      <c r="AO21" s="481">
        <v>0</v>
      </c>
      <c r="AP21" s="481">
        <v>0</v>
      </c>
      <c r="AQ21" s="481">
        <v>0</v>
      </c>
      <c r="AR21" s="481">
        <v>0</v>
      </c>
      <c r="AS21" s="481">
        <v>0</v>
      </c>
      <c r="AT21" s="476">
        <v>0</v>
      </c>
      <c r="AU21" s="476">
        <v>0</v>
      </c>
      <c r="AV21" s="476">
        <v>0</v>
      </c>
      <c r="AW21" s="476">
        <v>0</v>
      </c>
      <c r="AX21" s="481">
        <v>0</v>
      </c>
      <c r="AY21" s="478">
        <v>0</v>
      </c>
      <c r="AZ21" s="479">
        <v>0</v>
      </c>
      <c r="BA21" s="479">
        <v>0</v>
      </c>
      <c r="BB21" s="479">
        <v>0</v>
      </c>
      <c r="BC21" s="426">
        <f t="shared" si="0"/>
        <v>0</v>
      </c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5"/>
    </row>
    <row r="22" spans="1:159" s="51" customFormat="1" x14ac:dyDescent="0.25">
      <c r="A22" s="220">
        <v>320</v>
      </c>
      <c r="B22" s="252" t="s">
        <v>47</v>
      </c>
      <c r="C22" s="474">
        <v>0</v>
      </c>
      <c r="D22" s="474">
        <v>0</v>
      </c>
      <c r="E22" s="474">
        <v>0</v>
      </c>
      <c r="F22" s="474">
        <v>0</v>
      </c>
      <c r="G22" s="474">
        <v>0</v>
      </c>
      <c r="H22" s="474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5">
        <v>0</v>
      </c>
      <c r="Q22" s="475">
        <v>0</v>
      </c>
      <c r="R22" s="475">
        <v>0</v>
      </c>
      <c r="S22" s="475">
        <v>0</v>
      </c>
      <c r="T22" s="475">
        <v>0</v>
      </c>
      <c r="U22" s="475">
        <v>0</v>
      </c>
      <c r="V22" s="475">
        <v>0</v>
      </c>
      <c r="W22" s="475">
        <v>0</v>
      </c>
      <c r="X22" s="475">
        <v>0</v>
      </c>
      <c r="Y22" s="475">
        <v>0</v>
      </c>
      <c r="Z22" s="475">
        <v>0</v>
      </c>
      <c r="AA22" s="475">
        <v>0</v>
      </c>
      <c r="AB22" s="475">
        <v>0</v>
      </c>
      <c r="AC22" s="475">
        <v>0</v>
      </c>
      <c r="AD22" s="475">
        <v>0</v>
      </c>
      <c r="AE22" s="475">
        <v>0</v>
      </c>
      <c r="AF22" s="486">
        <v>0</v>
      </c>
      <c r="AG22" s="481">
        <v>0</v>
      </c>
      <c r="AH22" s="483">
        <v>0</v>
      </c>
      <c r="AI22" s="483">
        <v>0</v>
      </c>
      <c r="AJ22" s="483">
        <v>0</v>
      </c>
      <c r="AK22" s="481">
        <v>0</v>
      </c>
      <c r="AL22" s="481">
        <v>0</v>
      </c>
      <c r="AM22" s="481">
        <v>0</v>
      </c>
      <c r="AN22" s="481">
        <v>0</v>
      </c>
      <c r="AO22" s="481">
        <v>0</v>
      </c>
      <c r="AP22" s="481">
        <v>0</v>
      </c>
      <c r="AQ22" s="481">
        <v>0</v>
      </c>
      <c r="AR22" s="481">
        <v>0</v>
      </c>
      <c r="AS22" s="481">
        <v>0</v>
      </c>
      <c r="AT22" s="476">
        <v>0</v>
      </c>
      <c r="AU22" s="476">
        <v>0</v>
      </c>
      <c r="AV22" s="476">
        <v>0</v>
      </c>
      <c r="AW22" s="476">
        <v>0</v>
      </c>
      <c r="AX22" s="481">
        <v>0</v>
      </c>
      <c r="AY22" s="478">
        <v>0</v>
      </c>
      <c r="AZ22" s="479">
        <v>0</v>
      </c>
      <c r="BA22" s="479">
        <v>0</v>
      </c>
      <c r="BB22" s="479">
        <v>0</v>
      </c>
      <c r="BC22" s="426">
        <f t="shared" si="0"/>
        <v>0</v>
      </c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5"/>
    </row>
    <row r="23" spans="1:159" s="54" customFormat="1" x14ac:dyDescent="0.25">
      <c r="A23" s="220">
        <v>420</v>
      </c>
      <c r="B23" s="255" t="s">
        <v>48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</v>
      </c>
      <c r="O23" s="474">
        <v>0</v>
      </c>
      <c r="P23" s="475">
        <v>0</v>
      </c>
      <c r="Q23" s="482">
        <v>0</v>
      </c>
      <c r="R23" s="482">
        <v>0</v>
      </c>
      <c r="S23" s="482">
        <v>0</v>
      </c>
      <c r="T23" s="482">
        <v>0</v>
      </c>
      <c r="U23" s="482">
        <v>0</v>
      </c>
      <c r="V23" s="483">
        <v>0</v>
      </c>
      <c r="W23" s="483">
        <v>0</v>
      </c>
      <c r="X23" s="483">
        <v>0</v>
      </c>
      <c r="Y23" s="483">
        <v>0</v>
      </c>
      <c r="Z23" s="483">
        <v>0</v>
      </c>
      <c r="AA23" s="483">
        <v>0</v>
      </c>
      <c r="AB23" s="483">
        <v>0</v>
      </c>
      <c r="AC23" s="483">
        <v>0</v>
      </c>
      <c r="AD23" s="483">
        <v>0</v>
      </c>
      <c r="AE23" s="483">
        <v>0</v>
      </c>
      <c r="AF23" s="483">
        <v>0</v>
      </c>
      <c r="AG23" s="483">
        <v>0</v>
      </c>
      <c r="AH23" s="483">
        <v>0</v>
      </c>
      <c r="AI23" s="483">
        <v>0</v>
      </c>
      <c r="AJ23" s="483">
        <v>0</v>
      </c>
      <c r="AK23" s="481">
        <v>0</v>
      </c>
      <c r="AL23" s="481">
        <v>0</v>
      </c>
      <c r="AM23" s="481">
        <v>0</v>
      </c>
      <c r="AN23" s="481">
        <v>0</v>
      </c>
      <c r="AO23" s="481">
        <v>0</v>
      </c>
      <c r="AP23" s="481">
        <v>1</v>
      </c>
      <c r="AQ23" s="481">
        <v>0</v>
      </c>
      <c r="AR23" s="481">
        <v>0</v>
      </c>
      <c r="AS23" s="481">
        <v>0</v>
      </c>
      <c r="AT23" s="476">
        <v>0</v>
      </c>
      <c r="AU23" s="476">
        <v>0</v>
      </c>
      <c r="AV23" s="476">
        <v>0</v>
      </c>
      <c r="AW23" s="476">
        <v>0</v>
      </c>
      <c r="AX23" s="481">
        <v>0</v>
      </c>
      <c r="AY23" s="478">
        <v>0</v>
      </c>
      <c r="AZ23" s="479">
        <v>0</v>
      </c>
      <c r="BA23" s="479">
        <v>0</v>
      </c>
      <c r="BB23" s="479">
        <v>0</v>
      </c>
      <c r="BC23" s="426">
        <f t="shared" si="0"/>
        <v>1</v>
      </c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331"/>
    </row>
    <row r="24" spans="1:159" s="51" customFormat="1" x14ac:dyDescent="0.25">
      <c r="A24" s="220">
        <v>205</v>
      </c>
      <c r="B24" s="252" t="s">
        <v>49</v>
      </c>
      <c r="C24" s="474">
        <v>0</v>
      </c>
      <c r="D24" s="474">
        <v>0</v>
      </c>
      <c r="E24" s="474">
        <v>0</v>
      </c>
      <c r="F24" s="474">
        <v>0</v>
      </c>
      <c r="G24" s="474">
        <v>0</v>
      </c>
      <c r="H24" s="474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1</v>
      </c>
      <c r="O24" s="474">
        <v>0</v>
      </c>
      <c r="P24" s="475">
        <v>0</v>
      </c>
      <c r="Q24" s="475">
        <v>0</v>
      </c>
      <c r="R24" s="475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0</v>
      </c>
      <c r="AC24" s="475">
        <v>0</v>
      </c>
      <c r="AD24" s="475">
        <v>0</v>
      </c>
      <c r="AE24" s="475">
        <v>0</v>
      </c>
      <c r="AF24" s="475">
        <v>0</v>
      </c>
      <c r="AG24" s="475">
        <v>0</v>
      </c>
      <c r="AH24" s="475">
        <v>0</v>
      </c>
      <c r="AI24" s="475">
        <v>0</v>
      </c>
      <c r="AJ24" s="475">
        <v>0</v>
      </c>
      <c r="AK24" s="481">
        <v>0</v>
      </c>
      <c r="AL24" s="481">
        <v>0</v>
      </c>
      <c r="AM24" s="481">
        <v>0</v>
      </c>
      <c r="AN24" s="481">
        <v>0</v>
      </c>
      <c r="AO24" s="481">
        <v>0</v>
      </c>
      <c r="AP24" s="481">
        <v>0</v>
      </c>
      <c r="AQ24" s="481">
        <v>0</v>
      </c>
      <c r="AR24" s="481">
        <v>0</v>
      </c>
      <c r="AS24" s="481">
        <v>0</v>
      </c>
      <c r="AT24" s="476">
        <v>0</v>
      </c>
      <c r="AU24" s="476">
        <v>0</v>
      </c>
      <c r="AV24" s="476">
        <v>0</v>
      </c>
      <c r="AW24" s="476">
        <v>0</v>
      </c>
      <c r="AX24" s="481">
        <v>0</v>
      </c>
      <c r="AY24" s="478">
        <v>0</v>
      </c>
      <c r="AZ24" s="479">
        <v>0</v>
      </c>
      <c r="BA24" s="479">
        <v>0</v>
      </c>
      <c r="BB24" s="479">
        <v>0</v>
      </c>
      <c r="BC24" s="426">
        <f t="shared" si="0"/>
        <v>1</v>
      </c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5"/>
    </row>
    <row r="25" spans="1:159" s="51" customFormat="1" x14ac:dyDescent="0.25">
      <c r="A25" s="220">
        <v>100</v>
      </c>
      <c r="B25" s="252" t="s">
        <v>50</v>
      </c>
      <c r="C25" s="474">
        <v>0</v>
      </c>
      <c r="D25" s="474">
        <v>0</v>
      </c>
      <c r="E25" s="474">
        <v>0</v>
      </c>
      <c r="F25" s="474">
        <v>0</v>
      </c>
      <c r="G25" s="474">
        <v>0</v>
      </c>
      <c r="H25" s="474">
        <v>0</v>
      </c>
      <c r="I25" s="474">
        <v>0</v>
      </c>
      <c r="J25" s="474">
        <v>0</v>
      </c>
      <c r="K25" s="474">
        <v>0</v>
      </c>
      <c r="L25" s="474">
        <v>0</v>
      </c>
      <c r="M25" s="474">
        <v>0</v>
      </c>
      <c r="N25" s="474">
        <v>0</v>
      </c>
      <c r="O25" s="474">
        <v>0</v>
      </c>
      <c r="P25" s="475">
        <v>0</v>
      </c>
      <c r="Q25" s="475">
        <v>0</v>
      </c>
      <c r="R25" s="475">
        <v>0</v>
      </c>
      <c r="S25" s="475">
        <v>0</v>
      </c>
      <c r="T25" s="475">
        <v>0</v>
      </c>
      <c r="U25" s="475">
        <v>0</v>
      </c>
      <c r="V25" s="475">
        <v>0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0</v>
      </c>
      <c r="AD25" s="475">
        <v>0</v>
      </c>
      <c r="AE25" s="475">
        <v>0</v>
      </c>
      <c r="AF25" s="476">
        <v>0</v>
      </c>
      <c r="AG25" s="476">
        <v>0</v>
      </c>
      <c r="AH25" s="476">
        <v>0</v>
      </c>
      <c r="AI25" s="476">
        <v>0</v>
      </c>
      <c r="AJ25" s="476">
        <v>0</v>
      </c>
      <c r="AK25" s="476">
        <v>0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0</v>
      </c>
      <c r="AU25" s="476">
        <v>0</v>
      </c>
      <c r="AV25" s="476">
        <v>0</v>
      </c>
      <c r="AW25" s="476">
        <v>0</v>
      </c>
      <c r="AX25" s="476">
        <v>0</v>
      </c>
      <c r="AY25" s="478">
        <v>0</v>
      </c>
      <c r="AZ25" s="479">
        <v>1</v>
      </c>
      <c r="BA25" s="479">
        <v>0</v>
      </c>
      <c r="BB25" s="479">
        <v>0</v>
      </c>
      <c r="BC25" s="426">
        <f t="shared" si="0"/>
        <v>1</v>
      </c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5"/>
    </row>
    <row r="26" spans="1:159" s="54" customFormat="1" x14ac:dyDescent="0.25">
      <c r="A26" s="220">
        <v>355</v>
      </c>
      <c r="B26" s="256" t="s">
        <v>267</v>
      </c>
      <c r="C26" s="474">
        <v>0</v>
      </c>
      <c r="D26" s="474">
        <v>0</v>
      </c>
      <c r="E26" s="474">
        <v>0</v>
      </c>
      <c r="F26" s="474">
        <v>0</v>
      </c>
      <c r="G26" s="474">
        <v>1</v>
      </c>
      <c r="H26" s="474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74">
        <v>0</v>
      </c>
      <c r="P26" s="475">
        <v>0</v>
      </c>
      <c r="Q26" s="475">
        <v>0</v>
      </c>
      <c r="R26" s="475">
        <v>0</v>
      </c>
      <c r="S26" s="475">
        <v>0</v>
      </c>
      <c r="T26" s="475">
        <v>0</v>
      </c>
      <c r="U26" s="475">
        <v>0</v>
      </c>
      <c r="V26" s="475">
        <v>0</v>
      </c>
      <c r="W26" s="475">
        <v>0</v>
      </c>
      <c r="X26" s="475">
        <v>0</v>
      </c>
      <c r="Y26" s="475">
        <v>0</v>
      </c>
      <c r="Z26" s="475">
        <v>0</v>
      </c>
      <c r="AA26" s="475">
        <v>0</v>
      </c>
      <c r="AB26" s="475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4</v>
      </c>
      <c r="AJ26" s="476">
        <v>0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1</v>
      </c>
      <c r="AQ26" s="476">
        <v>0</v>
      </c>
      <c r="AR26" s="476">
        <v>0</v>
      </c>
      <c r="AS26" s="476">
        <v>0</v>
      </c>
      <c r="AT26" s="476">
        <v>0</v>
      </c>
      <c r="AU26" s="476">
        <v>0</v>
      </c>
      <c r="AV26" s="476">
        <v>0</v>
      </c>
      <c r="AW26" s="476">
        <v>0</v>
      </c>
      <c r="AX26" s="476">
        <v>0</v>
      </c>
      <c r="AY26" s="487">
        <v>0</v>
      </c>
      <c r="AZ26" s="488">
        <v>0</v>
      </c>
      <c r="BA26" s="488">
        <v>0</v>
      </c>
      <c r="BB26" s="488">
        <v>0</v>
      </c>
      <c r="BC26" s="426">
        <f t="shared" si="0"/>
        <v>6</v>
      </c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331"/>
    </row>
    <row r="27" spans="1:159" s="51" customFormat="1" x14ac:dyDescent="0.25">
      <c r="A27" s="220">
        <v>200</v>
      </c>
      <c r="B27" s="252" t="s">
        <v>52</v>
      </c>
      <c r="C27" s="474">
        <v>0</v>
      </c>
      <c r="D27" s="474">
        <v>0</v>
      </c>
      <c r="E27" s="474">
        <v>0</v>
      </c>
      <c r="F27" s="474">
        <v>0</v>
      </c>
      <c r="G27" s="474">
        <v>0</v>
      </c>
      <c r="H27" s="474">
        <v>0</v>
      </c>
      <c r="I27" s="474">
        <v>0</v>
      </c>
      <c r="J27" s="474">
        <v>0</v>
      </c>
      <c r="K27" s="474">
        <v>0</v>
      </c>
      <c r="L27" s="474">
        <v>0</v>
      </c>
      <c r="M27" s="474">
        <v>0</v>
      </c>
      <c r="N27" s="474">
        <v>0</v>
      </c>
      <c r="O27" s="474">
        <v>0</v>
      </c>
      <c r="P27" s="475">
        <v>0</v>
      </c>
      <c r="Q27" s="482">
        <v>0</v>
      </c>
      <c r="R27" s="482">
        <v>0</v>
      </c>
      <c r="S27" s="482">
        <v>0</v>
      </c>
      <c r="T27" s="482">
        <v>0</v>
      </c>
      <c r="U27" s="482">
        <v>0</v>
      </c>
      <c r="V27" s="483">
        <v>0</v>
      </c>
      <c r="W27" s="483">
        <v>0</v>
      </c>
      <c r="X27" s="483">
        <v>0</v>
      </c>
      <c r="Y27" s="483">
        <v>0</v>
      </c>
      <c r="Z27" s="483">
        <v>0</v>
      </c>
      <c r="AA27" s="483">
        <v>0</v>
      </c>
      <c r="AB27" s="483">
        <v>0</v>
      </c>
      <c r="AC27" s="483">
        <v>0</v>
      </c>
      <c r="AD27" s="483">
        <v>0</v>
      </c>
      <c r="AE27" s="483">
        <v>0</v>
      </c>
      <c r="AF27" s="483">
        <v>0</v>
      </c>
      <c r="AG27" s="483">
        <v>0</v>
      </c>
      <c r="AH27" s="483">
        <v>0</v>
      </c>
      <c r="AI27" s="483">
        <v>0</v>
      </c>
      <c r="AJ27" s="483">
        <v>0</v>
      </c>
      <c r="AK27" s="481">
        <v>0</v>
      </c>
      <c r="AL27" s="481">
        <v>0</v>
      </c>
      <c r="AM27" s="481">
        <v>0</v>
      </c>
      <c r="AN27" s="481">
        <v>0</v>
      </c>
      <c r="AO27" s="481">
        <v>0</v>
      </c>
      <c r="AP27" s="481">
        <v>0</v>
      </c>
      <c r="AQ27" s="481">
        <v>0</v>
      </c>
      <c r="AR27" s="481">
        <v>0</v>
      </c>
      <c r="AS27" s="481">
        <v>0</v>
      </c>
      <c r="AT27" s="476">
        <v>0</v>
      </c>
      <c r="AU27" s="476">
        <v>0</v>
      </c>
      <c r="AV27" s="476">
        <v>0</v>
      </c>
      <c r="AW27" s="476">
        <v>0</v>
      </c>
      <c r="AX27" s="481">
        <v>0</v>
      </c>
      <c r="AY27" s="478">
        <v>0</v>
      </c>
      <c r="AZ27" s="479">
        <v>0</v>
      </c>
      <c r="BA27" s="479">
        <v>0</v>
      </c>
      <c r="BB27" s="479">
        <v>0</v>
      </c>
      <c r="BC27" s="426">
        <f t="shared" si="0"/>
        <v>0</v>
      </c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5"/>
    </row>
    <row r="28" spans="1:159" s="51" customFormat="1" x14ac:dyDescent="0.25">
      <c r="A28" s="220">
        <v>230</v>
      </c>
      <c r="B28" s="252" t="s">
        <v>53</v>
      </c>
      <c r="C28" s="474">
        <v>0</v>
      </c>
      <c r="D28" s="474">
        <v>0</v>
      </c>
      <c r="E28" s="474">
        <v>0</v>
      </c>
      <c r="F28" s="474">
        <v>0</v>
      </c>
      <c r="G28" s="474">
        <v>0</v>
      </c>
      <c r="H28" s="474">
        <v>0</v>
      </c>
      <c r="I28" s="474">
        <v>0</v>
      </c>
      <c r="J28" s="474">
        <v>0</v>
      </c>
      <c r="K28" s="474">
        <v>0</v>
      </c>
      <c r="L28" s="474">
        <v>0</v>
      </c>
      <c r="M28" s="474">
        <v>0</v>
      </c>
      <c r="N28" s="474">
        <v>0</v>
      </c>
      <c r="O28" s="474">
        <v>0</v>
      </c>
      <c r="P28" s="475">
        <v>0</v>
      </c>
      <c r="Q28" s="482">
        <v>0</v>
      </c>
      <c r="R28" s="482">
        <v>0</v>
      </c>
      <c r="S28" s="482">
        <v>0</v>
      </c>
      <c r="T28" s="482">
        <v>0</v>
      </c>
      <c r="U28" s="482">
        <v>0</v>
      </c>
      <c r="V28" s="482">
        <v>0</v>
      </c>
      <c r="W28" s="482">
        <v>0</v>
      </c>
      <c r="X28" s="482">
        <v>0</v>
      </c>
      <c r="Y28" s="482">
        <v>0</v>
      </c>
      <c r="Z28" s="482">
        <v>0</v>
      </c>
      <c r="AA28" s="482">
        <v>0</v>
      </c>
      <c r="AB28" s="482">
        <v>0</v>
      </c>
      <c r="AC28" s="482">
        <v>0</v>
      </c>
      <c r="AD28" s="482">
        <v>0</v>
      </c>
      <c r="AE28" s="482">
        <v>0</v>
      </c>
      <c r="AF28" s="482">
        <v>0</v>
      </c>
      <c r="AG28" s="482">
        <v>0</v>
      </c>
      <c r="AH28" s="482">
        <v>0</v>
      </c>
      <c r="AI28" s="482">
        <v>0</v>
      </c>
      <c r="AJ28" s="482">
        <v>0</v>
      </c>
      <c r="AK28" s="486">
        <v>0</v>
      </c>
      <c r="AL28" s="486">
        <v>0</v>
      </c>
      <c r="AM28" s="486">
        <v>0</v>
      </c>
      <c r="AN28" s="486">
        <v>0</v>
      </c>
      <c r="AO28" s="486">
        <v>0</v>
      </c>
      <c r="AP28" s="486">
        <v>0</v>
      </c>
      <c r="AQ28" s="486">
        <v>0</v>
      </c>
      <c r="AR28" s="486">
        <v>0</v>
      </c>
      <c r="AS28" s="486">
        <v>0</v>
      </c>
      <c r="AT28" s="476">
        <v>0</v>
      </c>
      <c r="AU28" s="476">
        <v>0</v>
      </c>
      <c r="AV28" s="476">
        <v>0</v>
      </c>
      <c r="AW28" s="476">
        <v>0</v>
      </c>
      <c r="AX28" s="486">
        <v>0</v>
      </c>
      <c r="AY28" s="478">
        <v>0</v>
      </c>
      <c r="AZ28" s="479">
        <v>0</v>
      </c>
      <c r="BA28" s="479">
        <v>0</v>
      </c>
      <c r="BB28" s="479">
        <v>0</v>
      </c>
      <c r="BC28" s="426">
        <f t="shared" si="0"/>
        <v>0</v>
      </c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5"/>
    </row>
    <row r="29" spans="1:159" s="51" customFormat="1" x14ac:dyDescent="0.25">
      <c r="A29" s="220">
        <v>365</v>
      </c>
      <c r="B29" s="252" t="s">
        <v>222</v>
      </c>
      <c r="C29" s="474">
        <v>5</v>
      </c>
      <c r="D29" s="474">
        <v>3</v>
      </c>
      <c r="E29" s="474">
        <v>4</v>
      </c>
      <c r="F29" s="474">
        <v>6</v>
      </c>
      <c r="G29" s="474">
        <v>3</v>
      </c>
      <c r="H29" s="474">
        <v>3</v>
      </c>
      <c r="I29" s="474">
        <v>7</v>
      </c>
      <c r="J29" s="474">
        <v>8</v>
      </c>
      <c r="K29" s="474">
        <v>5</v>
      </c>
      <c r="L29" s="474">
        <v>6</v>
      </c>
      <c r="M29" s="474">
        <v>5</v>
      </c>
      <c r="N29" s="474">
        <v>0</v>
      </c>
      <c r="O29" s="474">
        <v>2</v>
      </c>
      <c r="P29" s="475">
        <v>3</v>
      </c>
      <c r="Q29" s="475">
        <v>2</v>
      </c>
      <c r="R29" s="475">
        <v>2</v>
      </c>
      <c r="S29" s="475">
        <v>2</v>
      </c>
      <c r="T29" s="475">
        <v>1</v>
      </c>
      <c r="U29" s="475">
        <v>5</v>
      </c>
      <c r="V29" s="475">
        <v>4</v>
      </c>
      <c r="W29" s="475">
        <v>3</v>
      </c>
      <c r="X29" s="476">
        <v>2</v>
      </c>
      <c r="Y29" s="476">
        <v>6</v>
      </c>
      <c r="Z29" s="476">
        <v>2</v>
      </c>
      <c r="AA29" s="476">
        <v>2</v>
      </c>
      <c r="AB29" s="476">
        <v>2</v>
      </c>
      <c r="AC29" s="476">
        <v>5</v>
      </c>
      <c r="AD29" s="476">
        <v>1</v>
      </c>
      <c r="AE29" s="476">
        <v>2</v>
      </c>
      <c r="AF29" s="476">
        <v>4</v>
      </c>
      <c r="AG29" s="476">
        <v>3</v>
      </c>
      <c r="AH29" s="476">
        <v>2</v>
      </c>
      <c r="AI29" s="476">
        <v>5</v>
      </c>
      <c r="AJ29" s="476">
        <v>0</v>
      </c>
      <c r="AK29" s="476">
        <v>5</v>
      </c>
      <c r="AL29" s="476">
        <v>1</v>
      </c>
      <c r="AM29" s="476">
        <v>5</v>
      </c>
      <c r="AN29" s="476">
        <v>7</v>
      </c>
      <c r="AO29" s="476">
        <v>2</v>
      </c>
      <c r="AP29" s="476">
        <v>1</v>
      </c>
      <c r="AQ29" s="476">
        <v>3</v>
      </c>
      <c r="AR29" s="476">
        <v>11</v>
      </c>
      <c r="AS29" s="476">
        <v>1</v>
      </c>
      <c r="AT29" s="476">
        <v>1</v>
      </c>
      <c r="AU29" s="476">
        <v>3</v>
      </c>
      <c r="AV29" s="476">
        <v>7</v>
      </c>
      <c r="AW29" s="477">
        <v>2</v>
      </c>
      <c r="AX29" s="476">
        <v>5</v>
      </c>
      <c r="AY29" s="478">
        <v>6</v>
      </c>
      <c r="AZ29" s="479">
        <v>2</v>
      </c>
      <c r="BA29" s="479">
        <v>4</v>
      </c>
      <c r="BB29" s="479">
        <v>1</v>
      </c>
      <c r="BC29" s="426">
        <f t="shared" si="0"/>
        <v>182</v>
      </c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5"/>
    </row>
    <row r="30" spans="1:159" s="51" customFormat="1" x14ac:dyDescent="0.25">
      <c r="A30" s="220">
        <v>610</v>
      </c>
      <c r="B30" s="251" t="s">
        <v>54</v>
      </c>
      <c r="C30" s="474">
        <v>0</v>
      </c>
      <c r="D30" s="474">
        <v>0</v>
      </c>
      <c r="E30" s="474">
        <v>0</v>
      </c>
      <c r="F30" s="474">
        <v>0</v>
      </c>
      <c r="G30" s="474">
        <v>1</v>
      </c>
      <c r="H30" s="474">
        <v>0</v>
      </c>
      <c r="I30" s="474">
        <v>0</v>
      </c>
      <c r="J30" s="474">
        <v>0</v>
      </c>
      <c r="K30" s="474">
        <v>0</v>
      </c>
      <c r="L30" s="474">
        <v>0</v>
      </c>
      <c r="M30" s="474">
        <v>0</v>
      </c>
      <c r="N30" s="474">
        <v>0</v>
      </c>
      <c r="O30" s="474">
        <v>0</v>
      </c>
      <c r="P30" s="475">
        <v>0</v>
      </c>
      <c r="Q30" s="475">
        <v>0</v>
      </c>
      <c r="R30" s="475">
        <v>0</v>
      </c>
      <c r="S30" s="475">
        <v>0</v>
      </c>
      <c r="T30" s="475">
        <v>0</v>
      </c>
      <c r="U30" s="475">
        <v>0</v>
      </c>
      <c r="V30" s="475">
        <v>0</v>
      </c>
      <c r="W30" s="475">
        <v>0</v>
      </c>
      <c r="X30" s="475">
        <v>0</v>
      </c>
      <c r="Y30" s="475">
        <v>0</v>
      </c>
      <c r="Z30" s="475">
        <v>0</v>
      </c>
      <c r="AA30" s="475">
        <v>0</v>
      </c>
      <c r="AB30" s="475">
        <v>0</v>
      </c>
      <c r="AC30" s="475">
        <v>0</v>
      </c>
      <c r="AD30" s="475">
        <v>0</v>
      </c>
      <c r="AE30" s="475">
        <v>0</v>
      </c>
      <c r="AF30" s="475">
        <v>0</v>
      </c>
      <c r="AG30" s="475">
        <v>0</v>
      </c>
      <c r="AH30" s="475">
        <v>0</v>
      </c>
      <c r="AI30" s="475">
        <v>0</v>
      </c>
      <c r="AJ30" s="475">
        <v>0</v>
      </c>
      <c r="AK30" s="476">
        <v>0</v>
      </c>
      <c r="AL30" s="476">
        <v>0</v>
      </c>
      <c r="AM30" s="476">
        <v>0</v>
      </c>
      <c r="AN30" s="476">
        <v>0</v>
      </c>
      <c r="AO30" s="476">
        <v>0</v>
      </c>
      <c r="AP30" s="476">
        <v>0</v>
      </c>
      <c r="AQ30" s="476">
        <v>0</v>
      </c>
      <c r="AR30" s="476">
        <v>0</v>
      </c>
      <c r="AS30" s="476">
        <v>0</v>
      </c>
      <c r="AT30" s="476">
        <v>0</v>
      </c>
      <c r="AU30" s="476">
        <v>0</v>
      </c>
      <c r="AV30" s="476">
        <v>0</v>
      </c>
      <c r="AW30" s="476">
        <v>0</v>
      </c>
      <c r="AX30" s="476">
        <v>0</v>
      </c>
      <c r="AY30" s="478">
        <v>0</v>
      </c>
      <c r="AZ30" s="479">
        <v>0</v>
      </c>
      <c r="BA30" s="479">
        <v>0</v>
      </c>
      <c r="BB30" s="479">
        <v>0</v>
      </c>
      <c r="BC30" s="426">
        <f t="shared" si="0"/>
        <v>1</v>
      </c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5"/>
    </row>
    <row r="31" spans="1:159" s="51" customFormat="1" x14ac:dyDescent="0.25">
      <c r="A31" s="220">
        <v>760</v>
      </c>
      <c r="B31" s="252" t="s">
        <v>55</v>
      </c>
      <c r="C31" s="474">
        <v>0</v>
      </c>
      <c r="D31" s="474">
        <v>0</v>
      </c>
      <c r="E31" s="474">
        <v>0</v>
      </c>
      <c r="F31" s="474">
        <v>0</v>
      </c>
      <c r="G31" s="474">
        <v>0</v>
      </c>
      <c r="H31" s="474">
        <v>0</v>
      </c>
      <c r="I31" s="474">
        <v>0</v>
      </c>
      <c r="J31" s="474">
        <v>0</v>
      </c>
      <c r="K31" s="474">
        <v>0</v>
      </c>
      <c r="L31" s="474">
        <v>0</v>
      </c>
      <c r="M31" s="474">
        <v>0</v>
      </c>
      <c r="N31" s="474">
        <v>0</v>
      </c>
      <c r="O31" s="474">
        <v>0</v>
      </c>
      <c r="P31" s="475">
        <v>0</v>
      </c>
      <c r="Q31" s="482">
        <v>0</v>
      </c>
      <c r="R31" s="482">
        <v>0</v>
      </c>
      <c r="S31" s="482">
        <v>0</v>
      </c>
      <c r="T31" s="482">
        <v>0</v>
      </c>
      <c r="U31" s="482">
        <v>0</v>
      </c>
      <c r="V31" s="482">
        <v>0</v>
      </c>
      <c r="W31" s="482">
        <v>0</v>
      </c>
      <c r="X31" s="482">
        <v>0</v>
      </c>
      <c r="Y31" s="482">
        <v>0</v>
      </c>
      <c r="Z31" s="482">
        <v>0</v>
      </c>
      <c r="AA31" s="482">
        <v>0</v>
      </c>
      <c r="AB31" s="482">
        <v>0</v>
      </c>
      <c r="AC31" s="482">
        <v>0</v>
      </c>
      <c r="AD31" s="482">
        <v>0</v>
      </c>
      <c r="AE31" s="482">
        <v>0</v>
      </c>
      <c r="AF31" s="482">
        <v>0</v>
      </c>
      <c r="AG31" s="482">
        <v>0</v>
      </c>
      <c r="AH31" s="482">
        <v>0</v>
      </c>
      <c r="AI31" s="482">
        <v>0</v>
      </c>
      <c r="AJ31" s="482">
        <v>0</v>
      </c>
      <c r="AK31" s="479">
        <v>0</v>
      </c>
      <c r="AL31" s="479">
        <v>0</v>
      </c>
      <c r="AM31" s="479">
        <v>0</v>
      </c>
      <c r="AN31" s="479">
        <v>0</v>
      </c>
      <c r="AO31" s="479">
        <v>0</v>
      </c>
      <c r="AP31" s="479">
        <v>0</v>
      </c>
      <c r="AQ31" s="479">
        <v>0</v>
      </c>
      <c r="AR31" s="479">
        <v>0</v>
      </c>
      <c r="AS31" s="479">
        <v>0</v>
      </c>
      <c r="AT31" s="476">
        <v>0</v>
      </c>
      <c r="AU31" s="476">
        <v>0</v>
      </c>
      <c r="AV31" s="476">
        <v>0</v>
      </c>
      <c r="AW31" s="476">
        <v>0</v>
      </c>
      <c r="AX31" s="479">
        <v>0</v>
      </c>
      <c r="AY31" s="478">
        <v>0</v>
      </c>
      <c r="AZ31" s="479">
        <v>0</v>
      </c>
      <c r="BA31" s="479">
        <v>0</v>
      </c>
      <c r="BB31" s="479">
        <v>0</v>
      </c>
      <c r="BC31" s="426">
        <f t="shared" si="0"/>
        <v>0</v>
      </c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5"/>
    </row>
    <row r="32" spans="1:159" s="51" customFormat="1" x14ac:dyDescent="0.25">
      <c r="A32" s="220">
        <v>770</v>
      </c>
      <c r="B32" s="252" t="s">
        <v>56</v>
      </c>
      <c r="C32" s="474">
        <v>0</v>
      </c>
      <c r="D32" s="474">
        <v>0</v>
      </c>
      <c r="E32" s="474">
        <v>0</v>
      </c>
      <c r="F32" s="474">
        <v>0</v>
      </c>
      <c r="G32" s="474">
        <v>0</v>
      </c>
      <c r="H32" s="474">
        <v>0</v>
      </c>
      <c r="I32" s="474">
        <v>0</v>
      </c>
      <c r="J32" s="474">
        <v>0</v>
      </c>
      <c r="K32" s="474">
        <v>0</v>
      </c>
      <c r="L32" s="474">
        <v>0</v>
      </c>
      <c r="M32" s="474">
        <v>0</v>
      </c>
      <c r="N32" s="474">
        <v>0</v>
      </c>
      <c r="O32" s="474">
        <v>0</v>
      </c>
      <c r="P32" s="475">
        <v>0</v>
      </c>
      <c r="Q32" s="482">
        <v>0</v>
      </c>
      <c r="R32" s="482">
        <v>0</v>
      </c>
      <c r="S32" s="482">
        <v>0</v>
      </c>
      <c r="T32" s="482">
        <v>0</v>
      </c>
      <c r="U32" s="482">
        <v>0</v>
      </c>
      <c r="V32" s="482">
        <v>0</v>
      </c>
      <c r="W32" s="482">
        <v>0</v>
      </c>
      <c r="X32" s="482">
        <v>0</v>
      </c>
      <c r="Y32" s="482">
        <v>0</v>
      </c>
      <c r="Z32" s="482">
        <v>0</v>
      </c>
      <c r="AA32" s="482">
        <v>0</v>
      </c>
      <c r="AB32" s="482">
        <v>0</v>
      </c>
      <c r="AC32" s="482">
        <v>0</v>
      </c>
      <c r="AD32" s="482">
        <v>0</v>
      </c>
      <c r="AE32" s="482">
        <v>0</v>
      </c>
      <c r="AF32" s="482">
        <v>0</v>
      </c>
      <c r="AG32" s="482">
        <v>0</v>
      </c>
      <c r="AH32" s="482">
        <v>0</v>
      </c>
      <c r="AI32" s="482">
        <v>0</v>
      </c>
      <c r="AJ32" s="482">
        <v>0</v>
      </c>
      <c r="AK32" s="479">
        <v>0</v>
      </c>
      <c r="AL32" s="479">
        <v>0</v>
      </c>
      <c r="AM32" s="479">
        <v>0</v>
      </c>
      <c r="AN32" s="479">
        <v>0</v>
      </c>
      <c r="AO32" s="479">
        <v>0</v>
      </c>
      <c r="AP32" s="479">
        <v>0</v>
      </c>
      <c r="AQ32" s="479">
        <v>0</v>
      </c>
      <c r="AR32" s="479">
        <v>0</v>
      </c>
      <c r="AS32" s="479">
        <v>0</v>
      </c>
      <c r="AT32" s="476">
        <v>0</v>
      </c>
      <c r="AU32" s="476">
        <v>0</v>
      </c>
      <c r="AV32" s="476">
        <v>0</v>
      </c>
      <c r="AW32" s="476">
        <v>0</v>
      </c>
      <c r="AX32" s="479">
        <v>0</v>
      </c>
      <c r="AY32" s="478">
        <v>0</v>
      </c>
      <c r="AZ32" s="479">
        <v>0</v>
      </c>
      <c r="BA32" s="479">
        <v>0</v>
      </c>
      <c r="BB32" s="479">
        <v>0</v>
      </c>
      <c r="BC32" s="426">
        <f t="shared" si="0"/>
        <v>0</v>
      </c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5"/>
    </row>
    <row r="33" spans="1:16384" s="250" customFormat="1" x14ac:dyDescent="0.25">
      <c r="A33" s="247">
        <v>800</v>
      </c>
      <c r="B33" s="257" t="s">
        <v>57</v>
      </c>
      <c r="C33" s="474">
        <v>0</v>
      </c>
      <c r="D33" s="474">
        <v>0</v>
      </c>
      <c r="E33" s="474">
        <v>1</v>
      </c>
      <c r="F33" s="474">
        <v>0</v>
      </c>
      <c r="G33" s="474">
        <v>0</v>
      </c>
      <c r="H33" s="474">
        <v>0</v>
      </c>
      <c r="I33" s="474">
        <v>0</v>
      </c>
      <c r="J33" s="474">
        <v>0</v>
      </c>
      <c r="K33" s="474">
        <v>0</v>
      </c>
      <c r="L33" s="474">
        <v>0</v>
      </c>
      <c r="M33" s="474">
        <v>0</v>
      </c>
      <c r="N33" s="474">
        <v>0</v>
      </c>
      <c r="O33" s="474">
        <v>0</v>
      </c>
      <c r="P33" s="475">
        <v>0</v>
      </c>
      <c r="Q33" s="475">
        <v>0</v>
      </c>
      <c r="R33" s="475">
        <v>0</v>
      </c>
      <c r="S33" s="475">
        <v>0</v>
      </c>
      <c r="T33" s="475">
        <v>0</v>
      </c>
      <c r="U33" s="475">
        <v>0</v>
      </c>
      <c r="V33" s="475">
        <v>0</v>
      </c>
      <c r="W33" s="475">
        <v>0</v>
      </c>
      <c r="X33" s="476">
        <v>0</v>
      </c>
      <c r="Y33" s="476">
        <v>0</v>
      </c>
      <c r="Z33" s="476">
        <v>0</v>
      </c>
      <c r="AA33" s="476">
        <v>0</v>
      </c>
      <c r="AB33" s="476">
        <v>0</v>
      </c>
      <c r="AC33" s="476">
        <v>0</v>
      </c>
      <c r="AD33" s="476">
        <v>0</v>
      </c>
      <c r="AE33" s="476">
        <v>0</v>
      </c>
      <c r="AF33" s="482">
        <v>0</v>
      </c>
      <c r="AG33" s="482">
        <v>0</v>
      </c>
      <c r="AH33" s="482">
        <v>0</v>
      </c>
      <c r="AI33" s="482">
        <v>0</v>
      </c>
      <c r="AJ33" s="482">
        <v>0</v>
      </c>
      <c r="AK33" s="476">
        <v>0</v>
      </c>
      <c r="AL33" s="476">
        <v>0</v>
      </c>
      <c r="AM33" s="476">
        <v>0</v>
      </c>
      <c r="AN33" s="476">
        <v>0</v>
      </c>
      <c r="AO33" s="476">
        <v>0</v>
      </c>
      <c r="AP33" s="476">
        <v>0</v>
      </c>
      <c r="AQ33" s="476">
        <v>0</v>
      </c>
      <c r="AR33" s="476">
        <v>0</v>
      </c>
      <c r="AS33" s="476">
        <v>0</v>
      </c>
      <c r="AT33" s="476">
        <v>0</v>
      </c>
      <c r="AU33" s="476">
        <v>0</v>
      </c>
      <c r="AV33" s="476">
        <v>0</v>
      </c>
      <c r="AW33" s="476">
        <v>0</v>
      </c>
      <c r="AX33" s="476">
        <v>0</v>
      </c>
      <c r="AY33" s="489">
        <v>0</v>
      </c>
      <c r="AZ33" s="490">
        <v>0</v>
      </c>
      <c r="BA33" s="490">
        <v>0</v>
      </c>
      <c r="BB33" s="490">
        <v>0</v>
      </c>
      <c r="BC33" s="451">
        <f t="shared" si="0"/>
        <v>1</v>
      </c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274"/>
    </row>
    <row r="34" spans="1:16384" s="250" customFormat="1" x14ac:dyDescent="0.25">
      <c r="A34" s="247">
        <v>730</v>
      </c>
      <c r="B34" s="257" t="s">
        <v>58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474">
        <v>0</v>
      </c>
      <c r="I34" s="474">
        <v>0</v>
      </c>
      <c r="J34" s="474">
        <v>0</v>
      </c>
      <c r="K34" s="474">
        <v>0</v>
      </c>
      <c r="L34" s="474">
        <v>0</v>
      </c>
      <c r="M34" s="474">
        <v>0</v>
      </c>
      <c r="N34" s="474">
        <v>0</v>
      </c>
      <c r="O34" s="474">
        <v>0</v>
      </c>
      <c r="P34" s="475">
        <v>0</v>
      </c>
      <c r="Q34" s="475">
        <v>0</v>
      </c>
      <c r="R34" s="475">
        <v>0</v>
      </c>
      <c r="S34" s="475">
        <v>0</v>
      </c>
      <c r="T34" s="475">
        <v>0</v>
      </c>
      <c r="U34" s="475">
        <v>0</v>
      </c>
      <c r="V34" s="475">
        <v>0</v>
      </c>
      <c r="W34" s="475">
        <v>0</v>
      </c>
      <c r="X34" s="475">
        <v>0</v>
      </c>
      <c r="Y34" s="475">
        <v>0</v>
      </c>
      <c r="Z34" s="476">
        <v>0</v>
      </c>
      <c r="AA34" s="476">
        <v>0</v>
      </c>
      <c r="AB34" s="476">
        <v>0</v>
      </c>
      <c r="AC34" s="476">
        <v>0</v>
      </c>
      <c r="AD34" s="476">
        <v>0</v>
      </c>
      <c r="AE34" s="476">
        <v>0</v>
      </c>
      <c r="AF34" s="476">
        <v>0</v>
      </c>
      <c r="AG34" s="476">
        <v>0</v>
      </c>
      <c r="AH34" s="476">
        <v>0</v>
      </c>
      <c r="AI34" s="476">
        <v>0</v>
      </c>
      <c r="AJ34" s="476">
        <v>0</v>
      </c>
      <c r="AK34" s="476">
        <v>0</v>
      </c>
      <c r="AL34" s="476">
        <v>0</v>
      </c>
      <c r="AM34" s="476">
        <v>0</v>
      </c>
      <c r="AN34" s="476">
        <v>0</v>
      </c>
      <c r="AO34" s="476">
        <v>0</v>
      </c>
      <c r="AP34" s="476">
        <v>0</v>
      </c>
      <c r="AQ34" s="476">
        <v>0</v>
      </c>
      <c r="AR34" s="476">
        <v>0</v>
      </c>
      <c r="AS34" s="476">
        <v>0</v>
      </c>
      <c r="AT34" s="476">
        <v>0</v>
      </c>
      <c r="AU34" s="476">
        <v>0</v>
      </c>
      <c r="AV34" s="476">
        <v>0</v>
      </c>
      <c r="AW34" s="476">
        <v>0</v>
      </c>
      <c r="AX34" s="476">
        <v>0</v>
      </c>
      <c r="AY34" s="489">
        <v>0</v>
      </c>
      <c r="AZ34" s="490">
        <v>0</v>
      </c>
      <c r="BA34" s="490">
        <v>0</v>
      </c>
      <c r="BB34" s="490">
        <v>0</v>
      </c>
      <c r="BC34" s="451">
        <f t="shared" si="0"/>
        <v>0</v>
      </c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274"/>
    </row>
    <row r="35" spans="1:16384" s="51" customFormat="1" x14ac:dyDescent="0.25">
      <c r="A35" s="220">
        <v>710</v>
      </c>
      <c r="B35" s="252" t="s">
        <v>59</v>
      </c>
      <c r="C35" s="474">
        <v>0</v>
      </c>
      <c r="D35" s="474">
        <v>0</v>
      </c>
      <c r="E35" s="474">
        <v>0</v>
      </c>
      <c r="F35" s="474">
        <v>0</v>
      </c>
      <c r="G35" s="474">
        <v>0</v>
      </c>
      <c r="H35" s="474">
        <v>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0</v>
      </c>
      <c r="O35" s="474">
        <v>0</v>
      </c>
      <c r="P35" s="475">
        <v>0</v>
      </c>
      <c r="Q35" s="475">
        <v>0</v>
      </c>
      <c r="R35" s="475">
        <v>0</v>
      </c>
      <c r="S35" s="475">
        <v>0</v>
      </c>
      <c r="T35" s="475">
        <v>0</v>
      </c>
      <c r="U35" s="475">
        <v>0</v>
      </c>
      <c r="V35" s="475">
        <v>0</v>
      </c>
      <c r="W35" s="475">
        <v>0</v>
      </c>
      <c r="X35" s="475">
        <v>0</v>
      </c>
      <c r="Y35" s="475">
        <v>0</v>
      </c>
      <c r="Z35" s="475">
        <v>0</v>
      </c>
      <c r="AA35" s="475">
        <v>0</v>
      </c>
      <c r="AB35" s="475">
        <v>0</v>
      </c>
      <c r="AC35" s="475">
        <v>0</v>
      </c>
      <c r="AD35" s="475">
        <v>0</v>
      </c>
      <c r="AE35" s="475">
        <v>0</v>
      </c>
      <c r="AF35" s="475">
        <v>0</v>
      </c>
      <c r="AG35" s="475">
        <v>0</v>
      </c>
      <c r="AH35" s="475">
        <v>0</v>
      </c>
      <c r="AI35" s="475">
        <v>0</v>
      </c>
      <c r="AJ35" s="475">
        <v>0</v>
      </c>
      <c r="AK35" s="476">
        <v>0</v>
      </c>
      <c r="AL35" s="476">
        <v>0</v>
      </c>
      <c r="AM35" s="476">
        <v>0</v>
      </c>
      <c r="AN35" s="476">
        <v>0</v>
      </c>
      <c r="AO35" s="476">
        <v>0</v>
      </c>
      <c r="AP35" s="476">
        <v>0</v>
      </c>
      <c r="AQ35" s="476">
        <v>0</v>
      </c>
      <c r="AR35" s="476">
        <v>0</v>
      </c>
      <c r="AS35" s="476">
        <v>0</v>
      </c>
      <c r="AT35" s="476">
        <v>0</v>
      </c>
      <c r="AU35" s="476">
        <v>0</v>
      </c>
      <c r="AV35" s="476">
        <v>0</v>
      </c>
      <c r="AW35" s="476">
        <v>0</v>
      </c>
      <c r="AX35" s="476">
        <v>0</v>
      </c>
      <c r="AY35" s="478">
        <v>0</v>
      </c>
      <c r="AZ35" s="479">
        <v>0</v>
      </c>
      <c r="BA35" s="479">
        <v>0</v>
      </c>
      <c r="BB35" s="479">
        <v>0</v>
      </c>
      <c r="BC35" s="426">
        <f t="shared" si="0"/>
        <v>0</v>
      </c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5"/>
    </row>
    <row r="36" spans="1:16384" s="50" customFormat="1" x14ac:dyDescent="0.25">
      <c r="A36" s="220">
        <v>298</v>
      </c>
      <c r="B36" s="253" t="s">
        <v>60</v>
      </c>
      <c r="C36" s="474">
        <v>0</v>
      </c>
      <c r="D36" s="474">
        <v>1</v>
      </c>
      <c r="E36" s="474">
        <v>0</v>
      </c>
      <c r="F36" s="474">
        <v>0</v>
      </c>
      <c r="G36" s="474">
        <v>0</v>
      </c>
      <c r="H36" s="474">
        <v>0</v>
      </c>
      <c r="I36" s="474">
        <v>0</v>
      </c>
      <c r="J36" s="474">
        <v>0</v>
      </c>
      <c r="K36" s="474">
        <v>0</v>
      </c>
      <c r="L36" s="474">
        <v>0</v>
      </c>
      <c r="M36" s="474">
        <v>0</v>
      </c>
      <c r="N36" s="474">
        <v>0</v>
      </c>
      <c r="O36" s="474">
        <v>0</v>
      </c>
      <c r="P36" s="475">
        <v>0</v>
      </c>
      <c r="Q36" s="475">
        <v>0</v>
      </c>
      <c r="R36" s="475">
        <v>0</v>
      </c>
      <c r="S36" s="475">
        <v>0</v>
      </c>
      <c r="T36" s="475">
        <v>0</v>
      </c>
      <c r="U36" s="475">
        <v>0</v>
      </c>
      <c r="V36" s="475">
        <v>0</v>
      </c>
      <c r="W36" s="475">
        <v>0</v>
      </c>
      <c r="X36" s="476">
        <v>0</v>
      </c>
      <c r="Y36" s="476">
        <v>0</v>
      </c>
      <c r="Z36" s="476">
        <v>0</v>
      </c>
      <c r="AA36" s="476">
        <v>0</v>
      </c>
      <c r="AB36" s="476">
        <v>0</v>
      </c>
      <c r="AC36" s="476">
        <v>0</v>
      </c>
      <c r="AD36" s="476">
        <v>0</v>
      </c>
      <c r="AE36" s="476">
        <v>0</v>
      </c>
      <c r="AF36" s="476">
        <v>0</v>
      </c>
      <c r="AG36" s="476">
        <v>0</v>
      </c>
      <c r="AH36" s="476">
        <v>0</v>
      </c>
      <c r="AI36" s="476">
        <v>0</v>
      </c>
      <c r="AJ36" s="476">
        <v>0</v>
      </c>
      <c r="AK36" s="476">
        <v>0</v>
      </c>
      <c r="AL36" s="476">
        <v>0</v>
      </c>
      <c r="AM36" s="476">
        <v>0</v>
      </c>
      <c r="AN36" s="476">
        <v>0</v>
      </c>
      <c r="AO36" s="476">
        <v>0</v>
      </c>
      <c r="AP36" s="476">
        <v>0</v>
      </c>
      <c r="AQ36" s="476">
        <v>0</v>
      </c>
      <c r="AR36" s="476">
        <v>0</v>
      </c>
      <c r="AS36" s="476">
        <v>0</v>
      </c>
      <c r="AT36" s="476">
        <v>0</v>
      </c>
      <c r="AU36" s="476">
        <v>0</v>
      </c>
      <c r="AV36" s="476">
        <v>0</v>
      </c>
      <c r="AW36" s="476">
        <v>0</v>
      </c>
      <c r="AX36" s="476">
        <v>0</v>
      </c>
      <c r="AY36" s="478">
        <v>0</v>
      </c>
      <c r="AZ36" s="479">
        <v>0</v>
      </c>
      <c r="BA36" s="479">
        <v>0</v>
      </c>
      <c r="BB36" s="479">
        <v>0</v>
      </c>
      <c r="BC36" s="426">
        <f t="shared" si="0"/>
        <v>1</v>
      </c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262"/>
    </row>
    <row r="37" spans="1:16384" s="51" customFormat="1" x14ac:dyDescent="0.25">
      <c r="A37" s="220">
        <v>720</v>
      </c>
      <c r="B37" s="252" t="s">
        <v>61</v>
      </c>
      <c r="C37" s="474">
        <v>0</v>
      </c>
      <c r="D37" s="474">
        <v>0</v>
      </c>
      <c r="E37" s="474">
        <v>0</v>
      </c>
      <c r="F37" s="474">
        <v>0</v>
      </c>
      <c r="G37" s="474">
        <v>0</v>
      </c>
      <c r="H37" s="474">
        <v>0</v>
      </c>
      <c r="I37" s="474">
        <v>0</v>
      </c>
      <c r="J37" s="474">
        <v>0</v>
      </c>
      <c r="K37" s="474">
        <v>0</v>
      </c>
      <c r="L37" s="474">
        <v>0</v>
      </c>
      <c r="M37" s="474">
        <v>0</v>
      </c>
      <c r="N37" s="474">
        <v>0</v>
      </c>
      <c r="O37" s="474">
        <v>0</v>
      </c>
      <c r="P37" s="475">
        <v>0</v>
      </c>
      <c r="Q37" s="475">
        <v>0</v>
      </c>
      <c r="R37" s="475">
        <v>0</v>
      </c>
      <c r="S37" s="475">
        <v>0</v>
      </c>
      <c r="T37" s="475">
        <v>0</v>
      </c>
      <c r="U37" s="475">
        <v>0</v>
      </c>
      <c r="V37" s="475">
        <v>0</v>
      </c>
      <c r="W37" s="475">
        <v>0</v>
      </c>
      <c r="X37" s="475">
        <v>0</v>
      </c>
      <c r="Y37" s="475">
        <v>0</v>
      </c>
      <c r="Z37" s="475">
        <v>0</v>
      </c>
      <c r="AA37" s="475">
        <v>0</v>
      </c>
      <c r="AB37" s="475">
        <v>0</v>
      </c>
      <c r="AC37" s="475">
        <v>0</v>
      </c>
      <c r="AD37" s="475">
        <v>0</v>
      </c>
      <c r="AE37" s="475">
        <v>0</v>
      </c>
      <c r="AF37" s="475">
        <v>0</v>
      </c>
      <c r="AG37" s="475">
        <v>0</v>
      </c>
      <c r="AH37" s="475">
        <v>0</v>
      </c>
      <c r="AI37" s="475">
        <v>0</v>
      </c>
      <c r="AJ37" s="475">
        <v>0</v>
      </c>
      <c r="AK37" s="476">
        <v>0</v>
      </c>
      <c r="AL37" s="476">
        <v>0</v>
      </c>
      <c r="AM37" s="476">
        <v>0</v>
      </c>
      <c r="AN37" s="476">
        <v>0</v>
      </c>
      <c r="AO37" s="476">
        <v>0</v>
      </c>
      <c r="AP37" s="476">
        <v>0</v>
      </c>
      <c r="AQ37" s="476">
        <v>0</v>
      </c>
      <c r="AR37" s="476">
        <v>0</v>
      </c>
      <c r="AS37" s="476">
        <v>0</v>
      </c>
      <c r="AT37" s="476">
        <v>0</v>
      </c>
      <c r="AU37" s="476">
        <v>0</v>
      </c>
      <c r="AV37" s="476">
        <v>0</v>
      </c>
      <c r="AW37" s="476">
        <v>0</v>
      </c>
      <c r="AX37" s="476">
        <v>0</v>
      </c>
      <c r="AY37" s="478">
        <v>0</v>
      </c>
      <c r="AZ37" s="479">
        <v>0</v>
      </c>
      <c r="BA37" s="479">
        <v>0</v>
      </c>
      <c r="BB37" s="479">
        <v>0</v>
      </c>
      <c r="BC37" s="426">
        <f t="shared" si="0"/>
        <v>0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5"/>
    </row>
    <row r="38" spans="1:16384" s="51" customFormat="1" x14ac:dyDescent="0.25">
      <c r="A38" s="220">
        <v>831</v>
      </c>
      <c r="B38" s="258" t="s">
        <v>62</v>
      </c>
      <c r="C38" s="474">
        <v>12</v>
      </c>
      <c r="D38" s="474">
        <v>11</v>
      </c>
      <c r="E38" s="474">
        <v>5</v>
      </c>
      <c r="F38" s="474">
        <v>12</v>
      </c>
      <c r="G38" s="474">
        <v>1</v>
      </c>
      <c r="H38" s="474">
        <v>5</v>
      </c>
      <c r="I38" s="474">
        <v>9</v>
      </c>
      <c r="J38" s="474">
        <v>20</v>
      </c>
      <c r="K38" s="474">
        <v>9</v>
      </c>
      <c r="L38" s="474">
        <v>6</v>
      </c>
      <c r="M38" s="474">
        <v>8</v>
      </c>
      <c r="N38" s="474">
        <v>3</v>
      </c>
      <c r="O38" s="474">
        <v>3</v>
      </c>
      <c r="P38" s="475">
        <v>0</v>
      </c>
      <c r="Q38" s="475">
        <v>0</v>
      </c>
      <c r="R38" s="475">
        <v>0</v>
      </c>
      <c r="S38" s="475">
        <v>2</v>
      </c>
      <c r="T38" s="475">
        <v>1</v>
      </c>
      <c r="U38" s="475">
        <v>1</v>
      </c>
      <c r="V38" s="475">
        <v>1</v>
      </c>
      <c r="W38" s="475">
        <v>2</v>
      </c>
      <c r="X38" s="476">
        <v>1</v>
      </c>
      <c r="Y38" s="476">
        <v>0</v>
      </c>
      <c r="Z38" s="476">
        <v>0</v>
      </c>
      <c r="AA38" s="476">
        <v>1</v>
      </c>
      <c r="AB38" s="476">
        <v>0</v>
      </c>
      <c r="AC38" s="476">
        <v>1</v>
      </c>
      <c r="AD38" s="476">
        <v>2</v>
      </c>
      <c r="AE38" s="476">
        <v>0</v>
      </c>
      <c r="AF38" s="476">
        <v>5</v>
      </c>
      <c r="AG38" s="476">
        <v>0</v>
      </c>
      <c r="AH38" s="476">
        <v>2</v>
      </c>
      <c r="AI38" s="476">
        <v>1</v>
      </c>
      <c r="AJ38" s="476">
        <v>0</v>
      </c>
      <c r="AK38" s="476">
        <v>0</v>
      </c>
      <c r="AL38" s="476">
        <v>0</v>
      </c>
      <c r="AM38" s="476">
        <v>1</v>
      </c>
      <c r="AN38" s="476">
        <v>0</v>
      </c>
      <c r="AO38" s="476">
        <v>0</v>
      </c>
      <c r="AP38" s="476">
        <v>0</v>
      </c>
      <c r="AQ38" s="476">
        <v>1</v>
      </c>
      <c r="AR38" s="476">
        <v>0</v>
      </c>
      <c r="AS38" s="476">
        <v>3</v>
      </c>
      <c r="AT38" s="476">
        <v>2</v>
      </c>
      <c r="AU38" s="476">
        <v>2</v>
      </c>
      <c r="AV38" s="476">
        <v>1</v>
      </c>
      <c r="AW38" s="477">
        <v>2</v>
      </c>
      <c r="AX38" s="476">
        <v>0</v>
      </c>
      <c r="AY38" s="478">
        <v>0</v>
      </c>
      <c r="AZ38" s="479">
        <v>0</v>
      </c>
      <c r="BA38" s="479">
        <v>3</v>
      </c>
      <c r="BB38" s="479">
        <v>0</v>
      </c>
      <c r="BC38" s="426">
        <f t="shared" si="0"/>
        <v>139</v>
      </c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5"/>
    </row>
    <row r="39" spans="1:16384" s="51" customFormat="1" x14ac:dyDescent="0.25">
      <c r="A39" s="220">
        <v>535</v>
      </c>
      <c r="B39" s="252" t="s">
        <v>63</v>
      </c>
      <c r="C39" s="474">
        <v>1</v>
      </c>
      <c r="D39" s="474">
        <v>0</v>
      </c>
      <c r="E39" s="474">
        <v>0</v>
      </c>
      <c r="F39" s="474">
        <v>1</v>
      </c>
      <c r="G39" s="474">
        <v>0</v>
      </c>
      <c r="H39" s="474">
        <v>1</v>
      </c>
      <c r="I39" s="474">
        <v>0</v>
      </c>
      <c r="J39" s="474">
        <v>0</v>
      </c>
      <c r="K39" s="474">
        <v>0</v>
      </c>
      <c r="L39" s="474">
        <v>0</v>
      </c>
      <c r="M39" s="474">
        <v>0</v>
      </c>
      <c r="N39" s="474">
        <v>0</v>
      </c>
      <c r="O39" s="474">
        <v>0</v>
      </c>
      <c r="P39" s="475">
        <v>0</v>
      </c>
      <c r="Q39" s="475">
        <v>0</v>
      </c>
      <c r="R39" s="475">
        <v>0</v>
      </c>
      <c r="S39" s="475">
        <v>0</v>
      </c>
      <c r="T39" s="475">
        <v>0</v>
      </c>
      <c r="U39" s="475">
        <v>0</v>
      </c>
      <c r="V39" s="475">
        <v>0</v>
      </c>
      <c r="W39" s="475">
        <v>0</v>
      </c>
      <c r="X39" s="475">
        <v>0</v>
      </c>
      <c r="Y39" s="475">
        <v>0</v>
      </c>
      <c r="Z39" s="475">
        <v>0</v>
      </c>
      <c r="AA39" s="475">
        <v>0</v>
      </c>
      <c r="AB39" s="475">
        <v>0</v>
      </c>
      <c r="AC39" s="475">
        <v>0</v>
      </c>
      <c r="AD39" s="475">
        <v>0</v>
      </c>
      <c r="AE39" s="475">
        <v>0</v>
      </c>
      <c r="AF39" s="475">
        <v>0</v>
      </c>
      <c r="AG39" s="475">
        <v>0</v>
      </c>
      <c r="AH39" s="479">
        <v>0</v>
      </c>
      <c r="AI39" s="479">
        <v>0</v>
      </c>
      <c r="AJ39" s="479">
        <v>0</v>
      </c>
      <c r="AK39" s="481">
        <v>0</v>
      </c>
      <c r="AL39" s="479">
        <v>0</v>
      </c>
      <c r="AM39" s="479">
        <v>0</v>
      </c>
      <c r="AN39" s="479">
        <v>0</v>
      </c>
      <c r="AO39" s="479">
        <v>0</v>
      </c>
      <c r="AP39" s="479">
        <v>0</v>
      </c>
      <c r="AQ39" s="479">
        <v>0</v>
      </c>
      <c r="AR39" s="479">
        <v>0</v>
      </c>
      <c r="AS39" s="479">
        <v>0</v>
      </c>
      <c r="AT39" s="476">
        <v>0</v>
      </c>
      <c r="AU39" s="476">
        <v>0</v>
      </c>
      <c r="AV39" s="476">
        <v>0</v>
      </c>
      <c r="AW39" s="476">
        <v>0</v>
      </c>
      <c r="AX39" s="479">
        <v>0</v>
      </c>
      <c r="AY39" s="478">
        <v>0</v>
      </c>
      <c r="AZ39" s="479">
        <v>0</v>
      </c>
      <c r="BA39" s="479">
        <v>0</v>
      </c>
      <c r="BB39" s="479">
        <v>0</v>
      </c>
      <c r="BC39" s="426">
        <f t="shared" ref="BC39:BC69" si="1">SUM(C39:BB39)</f>
        <v>3</v>
      </c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5"/>
    </row>
    <row r="40" spans="1:16384" s="51" customFormat="1" x14ac:dyDescent="0.25">
      <c r="A40" s="220">
        <v>535</v>
      </c>
      <c r="B40" s="252" t="s">
        <v>210</v>
      </c>
      <c r="C40" s="474">
        <v>0</v>
      </c>
      <c r="D40" s="474">
        <v>0</v>
      </c>
      <c r="E40" s="474">
        <v>0</v>
      </c>
      <c r="F40" s="474">
        <v>0</v>
      </c>
      <c r="G40" s="474">
        <v>0</v>
      </c>
      <c r="H40" s="474">
        <v>0</v>
      </c>
      <c r="I40" s="474">
        <v>0</v>
      </c>
      <c r="J40" s="474">
        <v>0</v>
      </c>
      <c r="K40" s="474">
        <v>0</v>
      </c>
      <c r="L40" s="474">
        <v>0</v>
      </c>
      <c r="M40" s="474">
        <v>0</v>
      </c>
      <c r="N40" s="474">
        <v>0</v>
      </c>
      <c r="O40" s="474">
        <v>0</v>
      </c>
      <c r="P40" s="475">
        <v>0</v>
      </c>
      <c r="Q40" s="482">
        <v>0</v>
      </c>
      <c r="R40" s="482">
        <v>0</v>
      </c>
      <c r="S40" s="482">
        <v>0</v>
      </c>
      <c r="T40" s="482">
        <v>0</v>
      </c>
      <c r="U40" s="482">
        <v>0</v>
      </c>
      <c r="V40" s="482">
        <v>0</v>
      </c>
      <c r="W40" s="482">
        <v>0</v>
      </c>
      <c r="X40" s="482">
        <v>0</v>
      </c>
      <c r="Y40" s="482">
        <v>0</v>
      </c>
      <c r="Z40" s="482">
        <v>0</v>
      </c>
      <c r="AA40" s="482">
        <v>0</v>
      </c>
      <c r="AB40" s="482">
        <v>0</v>
      </c>
      <c r="AC40" s="482">
        <v>0</v>
      </c>
      <c r="AD40" s="482">
        <v>0</v>
      </c>
      <c r="AE40" s="482">
        <v>0</v>
      </c>
      <c r="AF40" s="482">
        <v>0</v>
      </c>
      <c r="AG40" s="482">
        <v>0</v>
      </c>
      <c r="AH40" s="479">
        <v>0</v>
      </c>
      <c r="AI40" s="479">
        <v>0</v>
      </c>
      <c r="AJ40" s="479">
        <v>0</v>
      </c>
      <c r="AK40" s="479">
        <v>0</v>
      </c>
      <c r="AL40" s="479">
        <v>0</v>
      </c>
      <c r="AM40" s="479">
        <v>0</v>
      </c>
      <c r="AN40" s="479">
        <v>0</v>
      </c>
      <c r="AO40" s="479">
        <v>0</v>
      </c>
      <c r="AP40" s="479">
        <v>0</v>
      </c>
      <c r="AQ40" s="479">
        <v>0</v>
      </c>
      <c r="AR40" s="479">
        <v>0</v>
      </c>
      <c r="AS40" s="479">
        <v>0</v>
      </c>
      <c r="AT40" s="476">
        <v>0</v>
      </c>
      <c r="AU40" s="476">
        <v>0</v>
      </c>
      <c r="AV40" s="476">
        <v>0</v>
      </c>
      <c r="AW40" s="476">
        <v>0</v>
      </c>
      <c r="AX40" s="479">
        <v>0</v>
      </c>
      <c r="AY40" s="478">
        <v>0</v>
      </c>
      <c r="AZ40" s="479">
        <v>0</v>
      </c>
      <c r="BA40" s="479">
        <v>0</v>
      </c>
      <c r="BB40" s="479">
        <v>0</v>
      </c>
      <c r="BC40" s="426">
        <f t="shared" si="1"/>
        <v>0</v>
      </c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5"/>
    </row>
    <row r="41" spans="1:16384" s="51" customFormat="1" x14ac:dyDescent="0.25">
      <c r="A41" s="220">
        <v>535</v>
      </c>
      <c r="B41" s="252" t="s">
        <v>211</v>
      </c>
      <c r="C41" s="474">
        <v>0</v>
      </c>
      <c r="D41" s="474">
        <v>0</v>
      </c>
      <c r="E41" s="474">
        <v>0</v>
      </c>
      <c r="F41" s="474">
        <v>0</v>
      </c>
      <c r="G41" s="474">
        <v>0</v>
      </c>
      <c r="H41" s="474">
        <v>0</v>
      </c>
      <c r="I41" s="474">
        <v>0</v>
      </c>
      <c r="J41" s="474">
        <v>0</v>
      </c>
      <c r="K41" s="474">
        <v>0</v>
      </c>
      <c r="L41" s="474">
        <v>0</v>
      </c>
      <c r="M41" s="474">
        <v>0</v>
      </c>
      <c r="N41" s="474">
        <v>0</v>
      </c>
      <c r="O41" s="474">
        <v>0</v>
      </c>
      <c r="P41" s="475">
        <v>0</v>
      </c>
      <c r="Q41" s="482">
        <v>0</v>
      </c>
      <c r="R41" s="482">
        <v>0</v>
      </c>
      <c r="S41" s="482">
        <v>0</v>
      </c>
      <c r="T41" s="482">
        <v>0</v>
      </c>
      <c r="U41" s="482">
        <v>0</v>
      </c>
      <c r="V41" s="482">
        <v>0</v>
      </c>
      <c r="W41" s="482">
        <v>0</v>
      </c>
      <c r="X41" s="482">
        <v>0</v>
      </c>
      <c r="Y41" s="482">
        <v>0</v>
      </c>
      <c r="Z41" s="482">
        <v>0</v>
      </c>
      <c r="AA41" s="482">
        <v>0</v>
      </c>
      <c r="AB41" s="482">
        <v>0</v>
      </c>
      <c r="AC41" s="482">
        <v>0</v>
      </c>
      <c r="AD41" s="482">
        <v>0</v>
      </c>
      <c r="AE41" s="482">
        <v>0</v>
      </c>
      <c r="AF41" s="482">
        <v>0</v>
      </c>
      <c r="AG41" s="482">
        <v>0</v>
      </c>
      <c r="AH41" s="479">
        <v>0</v>
      </c>
      <c r="AI41" s="479">
        <v>0</v>
      </c>
      <c r="AJ41" s="479">
        <v>0</v>
      </c>
      <c r="AK41" s="479">
        <v>0</v>
      </c>
      <c r="AL41" s="479">
        <v>0</v>
      </c>
      <c r="AM41" s="479">
        <v>0</v>
      </c>
      <c r="AN41" s="479">
        <v>0</v>
      </c>
      <c r="AO41" s="479">
        <v>0</v>
      </c>
      <c r="AP41" s="479">
        <v>0</v>
      </c>
      <c r="AQ41" s="479">
        <v>0</v>
      </c>
      <c r="AR41" s="479">
        <v>0</v>
      </c>
      <c r="AS41" s="479">
        <v>0</v>
      </c>
      <c r="AT41" s="476">
        <v>0</v>
      </c>
      <c r="AU41" s="476">
        <v>0</v>
      </c>
      <c r="AV41" s="476">
        <v>0</v>
      </c>
      <c r="AW41" s="476">
        <v>0</v>
      </c>
      <c r="AX41" s="479">
        <v>0</v>
      </c>
      <c r="AY41" s="478">
        <v>0</v>
      </c>
      <c r="AZ41" s="479">
        <v>0</v>
      </c>
      <c r="BA41" s="479">
        <v>0</v>
      </c>
      <c r="BB41" s="479">
        <v>0</v>
      </c>
      <c r="BC41" s="426">
        <f t="shared" si="1"/>
        <v>0</v>
      </c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5"/>
    </row>
    <row r="42" spans="1:16384" s="51" customFormat="1" x14ac:dyDescent="0.25">
      <c r="A42" s="220">
        <v>620</v>
      </c>
      <c r="B42" s="252" t="s">
        <v>64</v>
      </c>
      <c r="C42" s="474">
        <v>1</v>
      </c>
      <c r="D42" s="474">
        <v>0</v>
      </c>
      <c r="E42" s="474">
        <v>0</v>
      </c>
      <c r="F42" s="474">
        <v>0</v>
      </c>
      <c r="G42" s="474">
        <v>1</v>
      </c>
      <c r="H42" s="474">
        <v>1</v>
      </c>
      <c r="I42" s="474">
        <v>2</v>
      </c>
      <c r="J42" s="474">
        <v>0</v>
      </c>
      <c r="K42" s="474">
        <v>1</v>
      </c>
      <c r="L42" s="474">
        <v>0</v>
      </c>
      <c r="M42" s="474">
        <v>0</v>
      </c>
      <c r="N42" s="474">
        <v>0</v>
      </c>
      <c r="O42" s="474">
        <v>0</v>
      </c>
      <c r="P42" s="475">
        <v>0</v>
      </c>
      <c r="Q42" s="475">
        <v>1</v>
      </c>
      <c r="R42" s="475">
        <v>0</v>
      </c>
      <c r="S42" s="475">
        <v>0</v>
      </c>
      <c r="T42" s="475">
        <v>0</v>
      </c>
      <c r="U42" s="475">
        <v>1</v>
      </c>
      <c r="V42" s="475">
        <v>0</v>
      </c>
      <c r="W42" s="475">
        <v>0</v>
      </c>
      <c r="X42" s="476">
        <v>0</v>
      </c>
      <c r="Y42" s="476">
        <v>1</v>
      </c>
      <c r="Z42" s="476">
        <v>1</v>
      </c>
      <c r="AA42" s="476">
        <v>0</v>
      </c>
      <c r="AB42" s="476">
        <v>0</v>
      </c>
      <c r="AC42" s="476">
        <v>0</v>
      </c>
      <c r="AD42" s="476">
        <v>0</v>
      </c>
      <c r="AE42" s="476">
        <v>0</v>
      </c>
      <c r="AF42" s="482">
        <v>0</v>
      </c>
      <c r="AG42" s="482">
        <v>0</v>
      </c>
      <c r="AH42" s="476">
        <v>0</v>
      </c>
      <c r="AI42" s="479">
        <v>0</v>
      </c>
      <c r="AJ42" s="479">
        <v>0</v>
      </c>
      <c r="AK42" s="476">
        <v>1</v>
      </c>
      <c r="AL42" s="476">
        <v>0</v>
      </c>
      <c r="AM42" s="476">
        <v>1</v>
      </c>
      <c r="AN42" s="476">
        <v>0</v>
      </c>
      <c r="AO42" s="476">
        <v>1</v>
      </c>
      <c r="AP42" s="476">
        <v>0</v>
      </c>
      <c r="AQ42" s="476">
        <v>0</v>
      </c>
      <c r="AR42" s="476">
        <v>0</v>
      </c>
      <c r="AS42" s="476">
        <v>1</v>
      </c>
      <c r="AT42" s="476">
        <v>0</v>
      </c>
      <c r="AU42" s="476">
        <v>0</v>
      </c>
      <c r="AV42" s="476">
        <v>0</v>
      </c>
      <c r="AW42" s="476">
        <v>0</v>
      </c>
      <c r="AX42" s="476">
        <v>0</v>
      </c>
      <c r="AY42" s="478">
        <v>0</v>
      </c>
      <c r="AZ42" s="479">
        <v>0</v>
      </c>
      <c r="BA42" s="479">
        <v>0</v>
      </c>
      <c r="BB42" s="479">
        <v>0</v>
      </c>
      <c r="BC42" s="426">
        <f t="shared" si="1"/>
        <v>14</v>
      </c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5"/>
    </row>
    <row r="43" spans="1:16384" s="51" customFormat="1" x14ac:dyDescent="0.25">
      <c r="A43" s="220">
        <v>550</v>
      </c>
      <c r="B43" s="251" t="s">
        <v>65</v>
      </c>
      <c r="C43" s="474">
        <v>0</v>
      </c>
      <c r="D43" s="474">
        <v>0</v>
      </c>
      <c r="E43" s="474">
        <v>0</v>
      </c>
      <c r="F43" s="474">
        <v>0</v>
      </c>
      <c r="G43" s="474">
        <v>0</v>
      </c>
      <c r="H43" s="474">
        <v>0</v>
      </c>
      <c r="I43" s="474">
        <v>0</v>
      </c>
      <c r="J43" s="474">
        <v>0</v>
      </c>
      <c r="K43" s="474">
        <v>0</v>
      </c>
      <c r="L43" s="474">
        <v>0</v>
      </c>
      <c r="M43" s="474">
        <v>0</v>
      </c>
      <c r="N43" s="474">
        <v>0</v>
      </c>
      <c r="O43" s="474">
        <v>0</v>
      </c>
      <c r="P43" s="475">
        <v>0</v>
      </c>
      <c r="Q43" s="475">
        <v>0</v>
      </c>
      <c r="R43" s="475">
        <v>0</v>
      </c>
      <c r="S43" s="475">
        <v>0</v>
      </c>
      <c r="T43" s="475">
        <v>0</v>
      </c>
      <c r="U43" s="475">
        <v>0</v>
      </c>
      <c r="V43" s="475">
        <v>0</v>
      </c>
      <c r="W43" s="475">
        <v>0</v>
      </c>
      <c r="X43" s="476">
        <v>0</v>
      </c>
      <c r="Y43" s="476">
        <v>0</v>
      </c>
      <c r="Z43" s="476">
        <v>0</v>
      </c>
      <c r="AA43" s="476">
        <v>0</v>
      </c>
      <c r="AB43" s="476">
        <v>0</v>
      </c>
      <c r="AC43" s="476">
        <v>0</v>
      </c>
      <c r="AD43" s="476">
        <v>0</v>
      </c>
      <c r="AE43" s="476">
        <v>0</v>
      </c>
      <c r="AF43" s="476">
        <v>0</v>
      </c>
      <c r="AG43" s="476">
        <v>0</v>
      </c>
      <c r="AH43" s="476">
        <v>0</v>
      </c>
      <c r="AI43" s="476">
        <v>0</v>
      </c>
      <c r="AJ43" s="476">
        <v>0</v>
      </c>
      <c r="AK43" s="476">
        <v>0</v>
      </c>
      <c r="AL43" s="476">
        <v>0</v>
      </c>
      <c r="AM43" s="476">
        <v>0</v>
      </c>
      <c r="AN43" s="476">
        <v>0</v>
      </c>
      <c r="AO43" s="476">
        <v>0</v>
      </c>
      <c r="AP43" s="476">
        <v>0</v>
      </c>
      <c r="AQ43" s="476">
        <v>0</v>
      </c>
      <c r="AR43" s="476">
        <v>0</v>
      </c>
      <c r="AS43" s="476">
        <v>0</v>
      </c>
      <c r="AT43" s="476">
        <v>0</v>
      </c>
      <c r="AU43" s="476">
        <v>0</v>
      </c>
      <c r="AV43" s="476">
        <v>0</v>
      </c>
      <c r="AW43" s="476">
        <v>0</v>
      </c>
      <c r="AX43" s="476">
        <v>0</v>
      </c>
      <c r="AY43" s="478">
        <v>0</v>
      </c>
      <c r="AZ43" s="479">
        <v>0</v>
      </c>
      <c r="BA43" s="479">
        <v>0</v>
      </c>
      <c r="BB43" s="479">
        <v>0</v>
      </c>
      <c r="BC43" s="426">
        <f t="shared" si="1"/>
        <v>0</v>
      </c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5"/>
    </row>
    <row r="44" spans="1:16384" s="51" customFormat="1" x14ac:dyDescent="0.25">
      <c r="A44" s="220">
        <v>560</v>
      </c>
      <c r="B44" s="252" t="s">
        <v>66</v>
      </c>
      <c r="C44" s="474">
        <v>2</v>
      </c>
      <c r="D44" s="474">
        <v>2</v>
      </c>
      <c r="E44" s="474">
        <v>0</v>
      </c>
      <c r="F44" s="474">
        <v>3</v>
      </c>
      <c r="G44" s="474">
        <v>0</v>
      </c>
      <c r="H44" s="474">
        <v>2</v>
      </c>
      <c r="I44" s="474">
        <v>0</v>
      </c>
      <c r="J44" s="474">
        <v>1</v>
      </c>
      <c r="K44" s="474">
        <v>0</v>
      </c>
      <c r="L44" s="474">
        <v>0</v>
      </c>
      <c r="M44" s="474">
        <v>1</v>
      </c>
      <c r="N44" s="474">
        <v>1</v>
      </c>
      <c r="O44" s="474">
        <v>1</v>
      </c>
      <c r="P44" s="475">
        <v>1</v>
      </c>
      <c r="Q44" s="475">
        <v>0</v>
      </c>
      <c r="R44" s="475">
        <v>2</v>
      </c>
      <c r="S44" s="475">
        <v>0</v>
      </c>
      <c r="T44" s="475">
        <v>0</v>
      </c>
      <c r="U44" s="475">
        <v>0</v>
      </c>
      <c r="V44" s="475">
        <v>0</v>
      </c>
      <c r="W44" s="475">
        <v>1</v>
      </c>
      <c r="X44" s="476">
        <v>1</v>
      </c>
      <c r="Y44" s="476">
        <v>0</v>
      </c>
      <c r="Z44" s="476">
        <v>1</v>
      </c>
      <c r="AA44" s="476">
        <v>0</v>
      </c>
      <c r="AB44" s="476">
        <v>0</v>
      </c>
      <c r="AC44" s="476">
        <v>0</v>
      </c>
      <c r="AD44" s="476">
        <v>1</v>
      </c>
      <c r="AE44" s="476">
        <v>0</v>
      </c>
      <c r="AF44" s="482">
        <v>1</v>
      </c>
      <c r="AG44" s="482">
        <v>0</v>
      </c>
      <c r="AH44" s="476">
        <v>1</v>
      </c>
      <c r="AI44" s="476">
        <v>1</v>
      </c>
      <c r="AJ44" s="476">
        <v>0</v>
      </c>
      <c r="AK44" s="476">
        <v>0</v>
      </c>
      <c r="AL44" s="476">
        <v>3</v>
      </c>
      <c r="AM44" s="476">
        <v>2</v>
      </c>
      <c r="AN44" s="476">
        <v>0</v>
      </c>
      <c r="AO44" s="476">
        <v>0</v>
      </c>
      <c r="AP44" s="476">
        <v>1</v>
      </c>
      <c r="AQ44" s="476">
        <v>2</v>
      </c>
      <c r="AR44" s="476">
        <v>0</v>
      </c>
      <c r="AS44" s="476">
        <v>2</v>
      </c>
      <c r="AT44" s="476">
        <v>2</v>
      </c>
      <c r="AU44" s="476">
        <v>1</v>
      </c>
      <c r="AV44" s="476">
        <v>0</v>
      </c>
      <c r="AW44" s="477">
        <v>0</v>
      </c>
      <c r="AX44" s="476">
        <v>0</v>
      </c>
      <c r="AY44" s="478">
        <v>2</v>
      </c>
      <c r="AZ44" s="479">
        <v>1</v>
      </c>
      <c r="BA44" s="479">
        <v>0</v>
      </c>
      <c r="BB44" s="479">
        <v>0</v>
      </c>
      <c r="BC44" s="426">
        <f t="shared" si="1"/>
        <v>39</v>
      </c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5"/>
    </row>
    <row r="45" spans="1:16384" s="51" customFormat="1" x14ac:dyDescent="0.25">
      <c r="A45" s="220">
        <v>600</v>
      </c>
      <c r="B45" s="252" t="s">
        <v>67</v>
      </c>
      <c r="C45" s="474">
        <v>0</v>
      </c>
      <c r="D45" s="474">
        <v>0</v>
      </c>
      <c r="E45" s="474">
        <v>0</v>
      </c>
      <c r="F45" s="474">
        <v>0</v>
      </c>
      <c r="G45" s="474">
        <v>0</v>
      </c>
      <c r="H45" s="474">
        <v>0</v>
      </c>
      <c r="I45" s="474">
        <v>0</v>
      </c>
      <c r="J45" s="474">
        <v>0</v>
      </c>
      <c r="K45" s="474">
        <v>0</v>
      </c>
      <c r="L45" s="474">
        <v>0</v>
      </c>
      <c r="M45" s="474">
        <v>0</v>
      </c>
      <c r="N45" s="474">
        <v>0</v>
      </c>
      <c r="O45" s="474">
        <v>0</v>
      </c>
      <c r="P45" s="475">
        <v>0</v>
      </c>
      <c r="Q45" s="475">
        <v>0</v>
      </c>
      <c r="R45" s="475">
        <v>0</v>
      </c>
      <c r="S45" s="475">
        <v>0</v>
      </c>
      <c r="T45" s="475">
        <v>0</v>
      </c>
      <c r="U45" s="475">
        <v>0</v>
      </c>
      <c r="V45" s="475">
        <v>0</v>
      </c>
      <c r="W45" s="475">
        <v>0</v>
      </c>
      <c r="X45" s="491">
        <v>0</v>
      </c>
      <c r="Y45" s="491">
        <v>0</v>
      </c>
      <c r="Z45" s="491">
        <v>0</v>
      </c>
      <c r="AA45" s="491">
        <v>0</v>
      </c>
      <c r="AB45" s="491">
        <v>0</v>
      </c>
      <c r="AC45" s="491">
        <v>0</v>
      </c>
      <c r="AD45" s="491">
        <v>0</v>
      </c>
      <c r="AE45" s="491">
        <v>0</v>
      </c>
      <c r="AF45" s="491">
        <v>0</v>
      </c>
      <c r="AG45" s="491">
        <v>0</v>
      </c>
      <c r="AH45" s="491">
        <v>0</v>
      </c>
      <c r="AI45" s="491">
        <v>0</v>
      </c>
      <c r="AJ45" s="491">
        <v>0</v>
      </c>
      <c r="AK45" s="491">
        <v>0</v>
      </c>
      <c r="AL45" s="491">
        <v>0</v>
      </c>
      <c r="AM45" s="491">
        <v>0</v>
      </c>
      <c r="AN45" s="491">
        <v>0</v>
      </c>
      <c r="AO45" s="491">
        <v>0</v>
      </c>
      <c r="AP45" s="491">
        <v>0</v>
      </c>
      <c r="AQ45" s="491">
        <v>0</v>
      </c>
      <c r="AR45" s="491">
        <v>0</v>
      </c>
      <c r="AS45" s="479">
        <v>0</v>
      </c>
      <c r="AT45" s="476">
        <v>0</v>
      </c>
      <c r="AU45" s="479">
        <v>0</v>
      </c>
      <c r="AV45" s="479">
        <v>0</v>
      </c>
      <c r="AW45" s="484">
        <v>0</v>
      </c>
      <c r="AX45" s="479">
        <v>0</v>
      </c>
      <c r="AY45" s="478">
        <v>0</v>
      </c>
      <c r="AZ45" s="479">
        <v>0</v>
      </c>
      <c r="BA45" s="479">
        <v>0</v>
      </c>
      <c r="BB45" s="479">
        <v>0</v>
      </c>
      <c r="BC45" s="426">
        <f t="shared" si="1"/>
        <v>0</v>
      </c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5"/>
    </row>
    <row r="46" spans="1:16384" s="427" customFormat="1" ht="15" customHeight="1" x14ac:dyDescent="0.25">
      <c r="A46" s="423">
        <v>591</v>
      </c>
      <c r="B46" s="252" t="s">
        <v>266</v>
      </c>
      <c r="C46" s="474">
        <v>0</v>
      </c>
      <c r="D46" s="474">
        <v>0</v>
      </c>
      <c r="E46" s="474">
        <v>0</v>
      </c>
      <c r="F46" s="474">
        <v>0</v>
      </c>
      <c r="G46" s="474">
        <v>0</v>
      </c>
      <c r="H46" s="493">
        <v>0</v>
      </c>
      <c r="I46" s="493">
        <v>0</v>
      </c>
      <c r="J46" s="493">
        <v>0</v>
      </c>
      <c r="K46" s="474">
        <v>0</v>
      </c>
      <c r="L46" s="474">
        <v>0</v>
      </c>
      <c r="M46" s="474">
        <v>0</v>
      </c>
      <c r="N46" s="474">
        <v>0</v>
      </c>
      <c r="O46" s="474">
        <v>0</v>
      </c>
      <c r="P46" s="475">
        <v>0</v>
      </c>
      <c r="Q46" s="475">
        <v>0</v>
      </c>
      <c r="R46" s="475">
        <v>0</v>
      </c>
      <c r="S46" s="475">
        <v>0</v>
      </c>
      <c r="T46" s="475">
        <v>0</v>
      </c>
      <c r="U46" s="475">
        <v>0</v>
      </c>
      <c r="V46" s="475">
        <v>0</v>
      </c>
      <c r="W46" s="475">
        <v>0</v>
      </c>
      <c r="X46" s="475">
        <v>0</v>
      </c>
      <c r="Y46" s="475">
        <v>0</v>
      </c>
      <c r="Z46" s="475">
        <v>0</v>
      </c>
      <c r="AA46" s="475">
        <v>0</v>
      </c>
      <c r="AB46" s="475">
        <v>0</v>
      </c>
      <c r="AC46" s="475">
        <v>0</v>
      </c>
      <c r="AD46" s="475">
        <v>0</v>
      </c>
      <c r="AE46" s="475">
        <v>0</v>
      </c>
      <c r="AF46" s="475">
        <v>0</v>
      </c>
      <c r="AG46" s="475">
        <v>0</v>
      </c>
      <c r="AH46" s="475">
        <v>0</v>
      </c>
      <c r="AI46" s="475">
        <v>0</v>
      </c>
      <c r="AJ46" s="475">
        <v>0</v>
      </c>
      <c r="AK46" s="475">
        <v>0</v>
      </c>
      <c r="AL46" s="475">
        <v>0</v>
      </c>
      <c r="AM46" s="475">
        <v>0</v>
      </c>
      <c r="AN46" s="475">
        <v>0</v>
      </c>
      <c r="AO46" s="494">
        <v>0</v>
      </c>
      <c r="AP46" s="494">
        <v>0</v>
      </c>
      <c r="AQ46" s="494">
        <v>0</v>
      </c>
      <c r="AR46" s="494">
        <v>0</v>
      </c>
      <c r="AS46" s="494">
        <v>0</v>
      </c>
      <c r="AT46" s="476">
        <v>0</v>
      </c>
      <c r="AU46" s="494">
        <v>0</v>
      </c>
      <c r="AV46" s="494">
        <v>0</v>
      </c>
      <c r="AW46" s="492">
        <v>1</v>
      </c>
      <c r="AX46" s="494">
        <v>0</v>
      </c>
      <c r="AY46" s="478">
        <v>0</v>
      </c>
      <c r="AZ46" s="483">
        <v>0</v>
      </c>
      <c r="BA46" s="483">
        <v>0</v>
      </c>
      <c r="BB46" s="483">
        <v>1</v>
      </c>
      <c r="BC46" s="426">
        <f t="shared" si="1"/>
        <v>2</v>
      </c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5"/>
    </row>
    <row r="47" spans="1:16384" s="51" customFormat="1" ht="12.75" x14ac:dyDescent="0.2">
      <c r="A47" s="229">
        <v>605</v>
      </c>
      <c r="B47" s="259" t="s">
        <v>223</v>
      </c>
      <c r="C47" s="474">
        <v>0</v>
      </c>
      <c r="D47" s="474">
        <v>0</v>
      </c>
      <c r="E47" s="474">
        <v>0</v>
      </c>
      <c r="F47" s="474">
        <v>0</v>
      </c>
      <c r="G47" s="474">
        <v>0</v>
      </c>
      <c r="H47" s="474">
        <v>0</v>
      </c>
      <c r="I47" s="474">
        <v>0</v>
      </c>
      <c r="J47" s="474">
        <v>0</v>
      </c>
      <c r="K47" s="474">
        <v>0</v>
      </c>
      <c r="L47" s="474">
        <v>0</v>
      </c>
      <c r="M47" s="474">
        <v>0</v>
      </c>
      <c r="N47" s="474">
        <v>0</v>
      </c>
      <c r="O47" s="474">
        <v>0</v>
      </c>
      <c r="P47" s="475">
        <v>0</v>
      </c>
      <c r="Q47" s="475">
        <v>0</v>
      </c>
      <c r="R47" s="475">
        <v>0</v>
      </c>
      <c r="S47" s="475">
        <v>0</v>
      </c>
      <c r="T47" s="475">
        <v>0</v>
      </c>
      <c r="U47" s="475">
        <v>0</v>
      </c>
      <c r="V47" s="475">
        <v>0</v>
      </c>
      <c r="W47" s="475">
        <v>0</v>
      </c>
      <c r="X47" s="475">
        <v>0</v>
      </c>
      <c r="Y47" s="475">
        <v>0</v>
      </c>
      <c r="Z47" s="475">
        <v>0</v>
      </c>
      <c r="AA47" s="475">
        <v>0</v>
      </c>
      <c r="AB47" s="475">
        <v>0</v>
      </c>
      <c r="AC47" s="475">
        <v>0</v>
      </c>
      <c r="AD47" s="475">
        <v>0</v>
      </c>
      <c r="AE47" s="475">
        <v>0</v>
      </c>
      <c r="AF47" s="475">
        <v>0</v>
      </c>
      <c r="AG47" s="475">
        <v>0</v>
      </c>
      <c r="AH47" s="475">
        <v>0</v>
      </c>
      <c r="AI47" s="475">
        <v>0</v>
      </c>
      <c r="AJ47" s="475">
        <v>0</v>
      </c>
      <c r="AK47" s="486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486">
        <v>0</v>
      </c>
      <c r="AR47" s="486">
        <v>0</v>
      </c>
      <c r="AS47" s="486">
        <v>0</v>
      </c>
      <c r="AT47" s="476">
        <v>0</v>
      </c>
      <c r="AU47" s="476">
        <v>0</v>
      </c>
      <c r="AV47" s="476">
        <v>0</v>
      </c>
      <c r="AW47" s="476">
        <v>0</v>
      </c>
      <c r="AX47" s="486">
        <v>0</v>
      </c>
      <c r="AY47" s="495">
        <v>0</v>
      </c>
      <c r="AZ47" s="474">
        <v>0</v>
      </c>
      <c r="BA47" s="474">
        <v>0</v>
      </c>
      <c r="BB47" s="474">
        <v>0</v>
      </c>
      <c r="BC47" s="426">
        <f t="shared" si="1"/>
        <v>0</v>
      </c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275"/>
      <c r="FD47" s="228"/>
      <c r="FE47" s="228"/>
      <c r="FF47" s="228"/>
      <c r="FG47" s="228"/>
      <c r="FH47" s="228"/>
      <c r="FI47" s="228"/>
      <c r="FJ47" s="228"/>
      <c r="FK47" s="228"/>
      <c r="FL47" s="228"/>
      <c r="FM47" s="228"/>
      <c r="FN47" s="228"/>
      <c r="FO47" s="228"/>
      <c r="FP47" s="228"/>
      <c r="FQ47" s="228"/>
      <c r="FR47" s="228"/>
      <c r="FS47" s="228"/>
      <c r="FT47" s="228"/>
      <c r="FU47" s="228"/>
      <c r="FV47" s="228"/>
      <c r="FW47" s="228"/>
      <c r="FX47" s="228"/>
      <c r="FY47" s="228"/>
      <c r="FZ47" s="228"/>
      <c r="GA47" s="228"/>
      <c r="GB47" s="228"/>
      <c r="GC47" s="228"/>
      <c r="GD47" s="228"/>
      <c r="GE47" s="228"/>
      <c r="GF47" s="228"/>
      <c r="GG47" s="228"/>
      <c r="GH47" s="228"/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474">
        <v>0</v>
      </c>
      <c r="D48" s="474">
        <v>0</v>
      </c>
      <c r="E48" s="474">
        <v>0</v>
      </c>
      <c r="F48" s="474">
        <v>0</v>
      </c>
      <c r="G48" s="474">
        <v>0</v>
      </c>
      <c r="H48" s="474">
        <v>0</v>
      </c>
      <c r="I48" s="474">
        <v>0</v>
      </c>
      <c r="J48" s="474">
        <v>0</v>
      </c>
      <c r="K48" s="474">
        <v>0</v>
      </c>
      <c r="L48" s="474">
        <v>0</v>
      </c>
      <c r="M48" s="474">
        <v>0</v>
      </c>
      <c r="N48" s="474">
        <v>0</v>
      </c>
      <c r="O48" s="474">
        <v>0</v>
      </c>
      <c r="P48" s="475">
        <v>0</v>
      </c>
      <c r="Q48" s="475">
        <v>0</v>
      </c>
      <c r="R48" s="475">
        <v>0</v>
      </c>
      <c r="S48" s="475">
        <v>0</v>
      </c>
      <c r="T48" s="475">
        <v>0</v>
      </c>
      <c r="U48" s="475">
        <v>0</v>
      </c>
      <c r="V48" s="475">
        <v>0</v>
      </c>
      <c r="W48" s="475">
        <v>0</v>
      </c>
      <c r="X48" s="475">
        <v>0</v>
      </c>
      <c r="Y48" s="475">
        <v>0</v>
      </c>
      <c r="Z48" s="475">
        <v>0</v>
      </c>
      <c r="AA48" s="475">
        <v>0</v>
      </c>
      <c r="AB48" s="475">
        <v>0</v>
      </c>
      <c r="AC48" s="475">
        <v>0</v>
      </c>
      <c r="AD48" s="475">
        <v>0</v>
      </c>
      <c r="AE48" s="475">
        <v>0</v>
      </c>
      <c r="AF48" s="475">
        <v>0</v>
      </c>
      <c r="AG48" s="475">
        <v>0</v>
      </c>
      <c r="AH48" s="475">
        <v>0</v>
      </c>
      <c r="AI48" s="475">
        <v>0</v>
      </c>
      <c r="AJ48" s="475">
        <v>0</v>
      </c>
      <c r="AK48" s="496">
        <v>0</v>
      </c>
      <c r="AL48" s="496">
        <v>0</v>
      </c>
      <c r="AM48" s="496">
        <v>0</v>
      </c>
      <c r="AN48" s="496">
        <v>0</v>
      </c>
      <c r="AO48" s="496">
        <v>0</v>
      </c>
      <c r="AP48" s="496">
        <v>0</v>
      </c>
      <c r="AQ48" s="496">
        <v>0</v>
      </c>
      <c r="AR48" s="496">
        <v>0</v>
      </c>
      <c r="AS48" s="496">
        <v>0</v>
      </c>
      <c r="AT48" s="476">
        <v>0</v>
      </c>
      <c r="AU48" s="476">
        <v>0</v>
      </c>
      <c r="AV48" s="476">
        <v>0</v>
      </c>
      <c r="AW48" s="476">
        <v>0</v>
      </c>
      <c r="AX48" s="496">
        <v>0</v>
      </c>
      <c r="AY48" s="478">
        <v>0</v>
      </c>
      <c r="AZ48" s="479">
        <v>0</v>
      </c>
      <c r="BA48" s="479">
        <v>0</v>
      </c>
      <c r="BB48" s="479">
        <v>0</v>
      </c>
      <c r="BC48" s="426">
        <f t="shared" si="1"/>
        <v>0</v>
      </c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5"/>
    </row>
    <row r="49" spans="1:159" s="250" customFormat="1" x14ac:dyDescent="0.25">
      <c r="A49" s="247">
        <v>750</v>
      </c>
      <c r="B49" s="212" t="s">
        <v>70</v>
      </c>
      <c r="C49" s="474">
        <v>2</v>
      </c>
      <c r="D49" s="465">
        <v>1</v>
      </c>
      <c r="E49" s="474">
        <v>4</v>
      </c>
      <c r="F49" s="474">
        <v>4</v>
      </c>
      <c r="G49" s="474">
        <v>1</v>
      </c>
      <c r="H49" s="474">
        <v>2</v>
      </c>
      <c r="I49" s="474">
        <v>2</v>
      </c>
      <c r="J49" s="474">
        <v>1</v>
      </c>
      <c r="K49" s="474">
        <v>0</v>
      </c>
      <c r="L49" s="474">
        <v>1</v>
      </c>
      <c r="M49" s="474">
        <v>2</v>
      </c>
      <c r="N49" s="474">
        <v>0</v>
      </c>
      <c r="O49" s="474">
        <v>0</v>
      </c>
      <c r="P49" s="475">
        <v>1</v>
      </c>
      <c r="Q49" s="475">
        <v>0</v>
      </c>
      <c r="R49" s="475">
        <v>0</v>
      </c>
      <c r="S49" s="475">
        <v>1</v>
      </c>
      <c r="T49" s="475">
        <v>1</v>
      </c>
      <c r="U49" s="475">
        <v>1</v>
      </c>
      <c r="V49" s="475">
        <v>0</v>
      </c>
      <c r="W49" s="475">
        <v>0</v>
      </c>
      <c r="X49" s="475">
        <v>1</v>
      </c>
      <c r="Y49" s="475">
        <v>0</v>
      </c>
      <c r="Z49" s="476">
        <v>1</v>
      </c>
      <c r="AA49" s="476">
        <v>1</v>
      </c>
      <c r="AB49" s="476">
        <v>0</v>
      </c>
      <c r="AC49" s="476">
        <v>0</v>
      </c>
      <c r="AD49" s="476">
        <v>0</v>
      </c>
      <c r="AE49" s="476">
        <v>3</v>
      </c>
      <c r="AF49" s="476">
        <v>1</v>
      </c>
      <c r="AG49" s="476">
        <v>2</v>
      </c>
      <c r="AH49" s="476">
        <v>0</v>
      </c>
      <c r="AI49" s="476">
        <v>1</v>
      </c>
      <c r="AJ49" s="476">
        <v>1</v>
      </c>
      <c r="AK49" s="476">
        <v>3</v>
      </c>
      <c r="AL49" s="476">
        <v>2</v>
      </c>
      <c r="AM49" s="476">
        <v>4</v>
      </c>
      <c r="AN49" s="476">
        <v>1</v>
      </c>
      <c r="AO49" s="476">
        <v>0</v>
      </c>
      <c r="AP49" s="476">
        <v>1</v>
      </c>
      <c r="AQ49" s="476">
        <v>1</v>
      </c>
      <c r="AR49" s="476">
        <v>3</v>
      </c>
      <c r="AS49" s="476">
        <v>0</v>
      </c>
      <c r="AT49" s="476">
        <v>0</v>
      </c>
      <c r="AU49" s="476">
        <v>2</v>
      </c>
      <c r="AV49" s="476">
        <v>3</v>
      </c>
      <c r="AW49" s="477">
        <v>0</v>
      </c>
      <c r="AX49" s="476">
        <v>1</v>
      </c>
      <c r="AY49" s="489">
        <v>2</v>
      </c>
      <c r="AZ49" s="490">
        <v>1</v>
      </c>
      <c r="BA49" s="490">
        <v>0</v>
      </c>
      <c r="BB49" s="490">
        <v>1</v>
      </c>
      <c r="BC49" s="451">
        <f t="shared" si="1"/>
        <v>60</v>
      </c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274"/>
    </row>
    <row r="50" spans="1:159" s="250" customFormat="1" x14ac:dyDescent="0.25">
      <c r="A50" s="247">
        <v>740</v>
      </c>
      <c r="B50" s="257" t="s">
        <v>71</v>
      </c>
      <c r="C50" s="474">
        <v>1</v>
      </c>
      <c r="D50" s="465">
        <v>0</v>
      </c>
      <c r="E50" s="474">
        <v>0</v>
      </c>
      <c r="F50" s="474">
        <v>1</v>
      </c>
      <c r="G50" s="474">
        <v>0</v>
      </c>
      <c r="H50" s="474">
        <v>0</v>
      </c>
      <c r="I50" s="474">
        <v>0</v>
      </c>
      <c r="J50" s="474">
        <v>0</v>
      </c>
      <c r="K50" s="474">
        <v>0</v>
      </c>
      <c r="L50" s="474">
        <v>0</v>
      </c>
      <c r="M50" s="474">
        <v>0</v>
      </c>
      <c r="N50" s="474">
        <v>0</v>
      </c>
      <c r="O50" s="474">
        <v>0</v>
      </c>
      <c r="P50" s="475">
        <v>0</v>
      </c>
      <c r="Q50" s="475">
        <v>0</v>
      </c>
      <c r="R50" s="475">
        <v>0</v>
      </c>
      <c r="S50" s="475">
        <v>0</v>
      </c>
      <c r="T50" s="475">
        <v>0</v>
      </c>
      <c r="U50" s="475">
        <v>0</v>
      </c>
      <c r="V50" s="475">
        <v>0</v>
      </c>
      <c r="W50" s="475">
        <v>0</v>
      </c>
      <c r="X50" s="475">
        <v>0</v>
      </c>
      <c r="Y50" s="475">
        <v>0</v>
      </c>
      <c r="Z50" s="475">
        <v>0</v>
      </c>
      <c r="AA50" s="475">
        <v>0</v>
      </c>
      <c r="AB50" s="475">
        <v>0</v>
      </c>
      <c r="AC50" s="475">
        <v>0</v>
      </c>
      <c r="AD50" s="475">
        <v>0</v>
      </c>
      <c r="AE50" s="475">
        <v>0</v>
      </c>
      <c r="AF50" s="475">
        <v>0</v>
      </c>
      <c r="AG50" s="475">
        <v>0</v>
      </c>
      <c r="AH50" s="476">
        <v>0</v>
      </c>
      <c r="AI50" s="476">
        <v>0</v>
      </c>
      <c r="AJ50" s="476">
        <v>0</v>
      </c>
      <c r="AK50" s="476">
        <v>0</v>
      </c>
      <c r="AL50" s="476">
        <v>0</v>
      </c>
      <c r="AM50" s="476">
        <v>0</v>
      </c>
      <c r="AN50" s="476">
        <v>0</v>
      </c>
      <c r="AO50" s="476">
        <v>0</v>
      </c>
      <c r="AP50" s="476">
        <v>0</v>
      </c>
      <c r="AQ50" s="476">
        <v>0</v>
      </c>
      <c r="AR50" s="476">
        <v>0</v>
      </c>
      <c r="AS50" s="476">
        <v>0</v>
      </c>
      <c r="AT50" s="476">
        <v>0</v>
      </c>
      <c r="AU50" s="476">
        <v>0</v>
      </c>
      <c r="AV50" s="476">
        <v>0</v>
      </c>
      <c r="AW50" s="476">
        <v>0</v>
      </c>
      <c r="AX50" s="476">
        <v>0</v>
      </c>
      <c r="AY50" s="489">
        <v>0</v>
      </c>
      <c r="AZ50" s="490">
        <v>0</v>
      </c>
      <c r="BA50" s="490">
        <v>0</v>
      </c>
      <c r="BB50" s="490">
        <v>0</v>
      </c>
      <c r="BC50" s="451">
        <f t="shared" si="1"/>
        <v>2</v>
      </c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274"/>
    </row>
    <row r="51" spans="1:159" s="250" customFormat="1" x14ac:dyDescent="0.25">
      <c r="A51" s="247">
        <v>813</v>
      </c>
      <c r="B51" s="257" t="s">
        <v>224</v>
      </c>
      <c r="C51" s="474">
        <v>3</v>
      </c>
      <c r="D51" s="465">
        <v>2</v>
      </c>
      <c r="E51" s="474">
        <v>8</v>
      </c>
      <c r="F51" s="474">
        <v>6</v>
      </c>
      <c r="G51" s="474">
        <v>3</v>
      </c>
      <c r="H51" s="474">
        <v>1</v>
      </c>
      <c r="I51" s="474">
        <v>0</v>
      </c>
      <c r="J51" s="474">
        <v>4</v>
      </c>
      <c r="K51" s="474">
        <v>2</v>
      </c>
      <c r="L51" s="474">
        <v>0</v>
      </c>
      <c r="M51" s="474">
        <v>4</v>
      </c>
      <c r="N51" s="474">
        <v>2</v>
      </c>
      <c r="O51" s="474">
        <v>2</v>
      </c>
      <c r="P51" s="475">
        <v>1</v>
      </c>
      <c r="Q51" s="475">
        <v>2</v>
      </c>
      <c r="R51" s="475">
        <v>1</v>
      </c>
      <c r="S51" s="475">
        <v>1</v>
      </c>
      <c r="T51" s="475">
        <v>0</v>
      </c>
      <c r="U51" s="475">
        <v>3</v>
      </c>
      <c r="V51" s="475">
        <v>1</v>
      </c>
      <c r="W51" s="475">
        <v>1</v>
      </c>
      <c r="X51" s="476">
        <v>5</v>
      </c>
      <c r="Y51" s="476">
        <v>1</v>
      </c>
      <c r="Z51" s="476">
        <v>4</v>
      </c>
      <c r="AA51" s="476">
        <v>1</v>
      </c>
      <c r="AB51" s="476">
        <v>0</v>
      </c>
      <c r="AC51" s="476">
        <v>1</v>
      </c>
      <c r="AD51" s="476">
        <v>1</v>
      </c>
      <c r="AE51" s="476">
        <v>2</v>
      </c>
      <c r="AF51" s="476">
        <v>0</v>
      </c>
      <c r="AG51" s="476">
        <v>3</v>
      </c>
      <c r="AH51" s="476">
        <v>0</v>
      </c>
      <c r="AI51" s="476">
        <v>3</v>
      </c>
      <c r="AJ51" s="476">
        <v>1</v>
      </c>
      <c r="AK51" s="476">
        <v>0</v>
      </c>
      <c r="AL51" s="476">
        <v>3</v>
      </c>
      <c r="AM51" s="476">
        <v>5</v>
      </c>
      <c r="AN51" s="476">
        <v>1</v>
      </c>
      <c r="AO51" s="476">
        <v>1</v>
      </c>
      <c r="AP51" s="476">
        <v>6</v>
      </c>
      <c r="AQ51" s="476">
        <v>0</v>
      </c>
      <c r="AR51" s="476">
        <v>0</v>
      </c>
      <c r="AS51" s="476">
        <v>4</v>
      </c>
      <c r="AT51" s="476">
        <v>3</v>
      </c>
      <c r="AU51" s="476">
        <v>3</v>
      </c>
      <c r="AV51" s="476">
        <v>3</v>
      </c>
      <c r="AW51" s="477">
        <v>4</v>
      </c>
      <c r="AX51" s="476">
        <v>3</v>
      </c>
      <c r="AY51" s="489">
        <v>5</v>
      </c>
      <c r="AZ51" s="490">
        <v>2</v>
      </c>
      <c r="BA51" s="497">
        <v>0</v>
      </c>
      <c r="BB51" s="497">
        <v>1</v>
      </c>
      <c r="BC51" s="451">
        <f t="shared" si="1"/>
        <v>113</v>
      </c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274"/>
    </row>
    <row r="52" spans="1:159" s="51" customFormat="1" x14ac:dyDescent="0.25">
      <c r="A52" s="220">
        <v>330</v>
      </c>
      <c r="B52" s="252" t="s">
        <v>51</v>
      </c>
      <c r="C52" s="474">
        <v>0</v>
      </c>
      <c r="D52" s="465">
        <v>0</v>
      </c>
      <c r="E52" s="474">
        <v>0</v>
      </c>
      <c r="F52" s="474">
        <v>0</v>
      </c>
      <c r="G52" s="474">
        <v>2</v>
      </c>
      <c r="H52" s="474">
        <v>0</v>
      </c>
      <c r="I52" s="474">
        <v>0</v>
      </c>
      <c r="J52" s="474">
        <v>0</v>
      </c>
      <c r="K52" s="474">
        <v>0</v>
      </c>
      <c r="L52" s="474">
        <v>0</v>
      </c>
      <c r="M52" s="474">
        <v>0</v>
      </c>
      <c r="N52" s="474">
        <v>0</v>
      </c>
      <c r="O52" s="474">
        <v>0</v>
      </c>
      <c r="P52" s="475">
        <v>0</v>
      </c>
      <c r="Q52" s="475">
        <v>0</v>
      </c>
      <c r="R52" s="475">
        <v>0</v>
      </c>
      <c r="S52" s="475">
        <v>0</v>
      </c>
      <c r="T52" s="475">
        <v>0</v>
      </c>
      <c r="U52" s="475">
        <v>0</v>
      </c>
      <c r="V52" s="475">
        <v>0</v>
      </c>
      <c r="W52" s="475">
        <v>0</v>
      </c>
      <c r="X52" s="475">
        <v>0</v>
      </c>
      <c r="Y52" s="475">
        <v>0</v>
      </c>
      <c r="Z52" s="475">
        <v>0</v>
      </c>
      <c r="AA52" s="475">
        <v>0</v>
      </c>
      <c r="AB52" s="475">
        <v>0</v>
      </c>
      <c r="AC52" s="476">
        <v>0</v>
      </c>
      <c r="AD52" s="476">
        <v>0</v>
      </c>
      <c r="AE52" s="476">
        <v>0</v>
      </c>
      <c r="AF52" s="476">
        <v>0</v>
      </c>
      <c r="AG52" s="476">
        <v>0</v>
      </c>
      <c r="AH52" s="476">
        <v>0</v>
      </c>
      <c r="AI52" s="476">
        <v>0</v>
      </c>
      <c r="AJ52" s="476">
        <v>0</v>
      </c>
      <c r="AK52" s="476">
        <v>0</v>
      </c>
      <c r="AL52" s="476">
        <v>0</v>
      </c>
      <c r="AM52" s="476">
        <v>0</v>
      </c>
      <c r="AN52" s="476">
        <v>0</v>
      </c>
      <c r="AO52" s="476">
        <v>1</v>
      </c>
      <c r="AP52" s="476">
        <v>0</v>
      </c>
      <c r="AQ52" s="476">
        <v>0</v>
      </c>
      <c r="AR52" s="476">
        <v>0</v>
      </c>
      <c r="AS52" s="476">
        <v>0</v>
      </c>
      <c r="AT52" s="476">
        <v>0</v>
      </c>
      <c r="AU52" s="476">
        <v>0</v>
      </c>
      <c r="AV52" s="476">
        <v>0</v>
      </c>
      <c r="AW52" s="476">
        <v>0</v>
      </c>
      <c r="AX52" s="476">
        <v>0</v>
      </c>
      <c r="AY52" s="498">
        <v>0</v>
      </c>
      <c r="AZ52" s="499">
        <v>0</v>
      </c>
      <c r="BA52" s="499">
        <v>0</v>
      </c>
      <c r="BB52" s="499">
        <v>0</v>
      </c>
      <c r="BC52" s="426">
        <f t="shared" si="1"/>
        <v>3</v>
      </c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5"/>
    </row>
    <row r="53" spans="1:159" s="51" customFormat="1" x14ac:dyDescent="0.25">
      <c r="A53" s="220">
        <v>155</v>
      </c>
      <c r="B53" s="252" t="s">
        <v>220</v>
      </c>
      <c r="C53" s="474">
        <v>4</v>
      </c>
      <c r="D53" s="465">
        <v>3</v>
      </c>
      <c r="E53" s="474">
        <v>7</v>
      </c>
      <c r="F53" s="474">
        <v>11</v>
      </c>
      <c r="G53" s="474">
        <v>10</v>
      </c>
      <c r="H53" s="474">
        <v>12</v>
      </c>
      <c r="I53" s="474">
        <v>12</v>
      </c>
      <c r="J53" s="474">
        <v>15</v>
      </c>
      <c r="K53" s="474">
        <v>6</v>
      </c>
      <c r="L53" s="474">
        <v>5</v>
      </c>
      <c r="M53" s="474">
        <v>7</v>
      </c>
      <c r="N53" s="474">
        <v>3</v>
      </c>
      <c r="O53" s="474">
        <v>6</v>
      </c>
      <c r="P53" s="475">
        <v>8</v>
      </c>
      <c r="Q53" s="475">
        <v>3</v>
      </c>
      <c r="R53" s="475">
        <v>10</v>
      </c>
      <c r="S53" s="475">
        <v>2</v>
      </c>
      <c r="T53" s="475">
        <v>1</v>
      </c>
      <c r="U53" s="475">
        <v>1</v>
      </c>
      <c r="V53" s="475">
        <v>2</v>
      </c>
      <c r="W53" s="475">
        <v>6</v>
      </c>
      <c r="X53" s="476">
        <v>3</v>
      </c>
      <c r="Y53" s="476">
        <v>4</v>
      </c>
      <c r="Z53" s="476">
        <v>6</v>
      </c>
      <c r="AA53" s="476">
        <v>6</v>
      </c>
      <c r="AB53" s="476">
        <v>8</v>
      </c>
      <c r="AC53" s="476">
        <v>6</v>
      </c>
      <c r="AD53" s="476">
        <v>2</v>
      </c>
      <c r="AE53" s="476">
        <v>2</v>
      </c>
      <c r="AF53" s="476">
        <v>2</v>
      </c>
      <c r="AG53" s="476">
        <v>1</v>
      </c>
      <c r="AH53" s="476">
        <v>2</v>
      </c>
      <c r="AI53" s="476">
        <v>7</v>
      </c>
      <c r="AJ53" s="476">
        <v>6</v>
      </c>
      <c r="AK53" s="476">
        <v>8</v>
      </c>
      <c r="AL53" s="476">
        <v>0</v>
      </c>
      <c r="AM53" s="476">
        <v>9</v>
      </c>
      <c r="AN53" s="476">
        <v>6</v>
      </c>
      <c r="AO53" s="476">
        <v>5</v>
      </c>
      <c r="AP53" s="476">
        <v>6</v>
      </c>
      <c r="AQ53" s="476">
        <v>3</v>
      </c>
      <c r="AR53" s="476">
        <v>1</v>
      </c>
      <c r="AS53" s="476">
        <v>13</v>
      </c>
      <c r="AT53" s="476">
        <v>4</v>
      </c>
      <c r="AU53" s="476">
        <v>1</v>
      </c>
      <c r="AV53" s="476">
        <v>10</v>
      </c>
      <c r="AW53" s="477">
        <v>6</v>
      </c>
      <c r="AX53" s="476">
        <v>6</v>
      </c>
      <c r="AY53" s="498">
        <v>14</v>
      </c>
      <c r="AZ53" s="499">
        <v>6</v>
      </c>
      <c r="BA53" s="499">
        <v>28</v>
      </c>
      <c r="BB53" s="499">
        <v>4</v>
      </c>
      <c r="BC53" s="426">
        <f t="shared" si="1"/>
        <v>319</v>
      </c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5"/>
    </row>
    <row r="54" spans="1:159" s="51" customFormat="1" x14ac:dyDescent="0.25">
      <c r="A54" s="220">
        <v>342</v>
      </c>
      <c r="B54" s="252" t="s">
        <v>217</v>
      </c>
      <c r="C54" s="474">
        <v>1</v>
      </c>
      <c r="D54" s="465">
        <v>2</v>
      </c>
      <c r="E54" s="474">
        <v>4</v>
      </c>
      <c r="F54" s="474">
        <v>1</v>
      </c>
      <c r="G54" s="474">
        <v>1</v>
      </c>
      <c r="H54" s="474">
        <v>3</v>
      </c>
      <c r="I54" s="474">
        <v>5</v>
      </c>
      <c r="J54" s="474">
        <v>2</v>
      </c>
      <c r="K54" s="474">
        <v>3</v>
      </c>
      <c r="L54" s="474">
        <v>2</v>
      </c>
      <c r="M54" s="474">
        <v>6</v>
      </c>
      <c r="N54" s="474">
        <v>3</v>
      </c>
      <c r="O54" s="474">
        <v>0</v>
      </c>
      <c r="P54" s="475">
        <v>0</v>
      </c>
      <c r="Q54" s="475">
        <v>0</v>
      </c>
      <c r="R54" s="475">
        <v>3</v>
      </c>
      <c r="S54" s="475">
        <v>0</v>
      </c>
      <c r="T54" s="475">
        <v>1</v>
      </c>
      <c r="U54" s="475">
        <v>0</v>
      </c>
      <c r="V54" s="475">
        <v>4</v>
      </c>
      <c r="W54" s="475">
        <v>1</v>
      </c>
      <c r="X54" s="476">
        <v>4</v>
      </c>
      <c r="Y54" s="476">
        <v>0</v>
      </c>
      <c r="Z54" s="476">
        <v>3</v>
      </c>
      <c r="AA54" s="476">
        <v>4</v>
      </c>
      <c r="AB54" s="476">
        <v>4</v>
      </c>
      <c r="AC54" s="476">
        <v>3</v>
      </c>
      <c r="AD54" s="476">
        <v>0</v>
      </c>
      <c r="AE54" s="476">
        <v>2</v>
      </c>
      <c r="AF54" s="476">
        <v>1</v>
      </c>
      <c r="AG54" s="476">
        <v>2</v>
      </c>
      <c r="AH54" s="476">
        <v>1</v>
      </c>
      <c r="AI54" s="476">
        <v>3</v>
      </c>
      <c r="AJ54" s="476">
        <v>0</v>
      </c>
      <c r="AK54" s="476">
        <v>2</v>
      </c>
      <c r="AL54" s="476">
        <v>2</v>
      </c>
      <c r="AM54" s="476">
        <v>3</v>
      </c>
      <c r="AN54" s="476">
        <v>5</v>
      </c>
      <c r="AO54" s="476">
        <v>0</v>
      </c>
      <c r="AP54" s="476">
        <v>0</v>
      </c>
      <c r="AQ54" s="476">
        <v>0</v>
      </c>
      <c r="AR54" s="476">
        <v>0</v>
      </c>
      <c r="AS54" s="476">
        <v>1</v>
      </c>
      <c r="AT54" s="476">
        <v>4</v>
      </c>
      <c r="AU54" s="476">
        <v>2</v>
      </c>
      <c r="AV54" s="476">
        <v>1</v>
      </c>
      <c r="AW54" s="477">
        <v>1</v>
      </c>
      <c r="AX54" s="476">
        <v>9</v>
      </c>
      <c r="AY54" s="498">
        <v>5</v>
      </c>
      <c r="AZ54" s="499">
        <v>3</v>
      </c>
      <c r="BA54" s="499">
        <v>0</v>
      </c>
      <c r="BB54" s="499">
        <v>3</v>
      </c>
      <c r="BC54" s="426">
        <f t="shared" si="1"/>
        <v>110</v>
      </c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5"/>
    </row>
    <row r="55" spans="1:159" s="250" customFormat="1" x14ac:dyDescent="0.25">
      <c r="A55" s="247">
        <v>850</v>
      </c>
      <c r="B55" s="212" t="s">
        <v>73</v>
      </c>
      <c r="C55" s="474">
        <v>8</v>
      </c>
      <c r="D55" s="465">
        <v>6</v>
      </c>
      <c r="E55" s="474">
        <v>10</v>
      </c>
      <c r="F55" s="474">
        <v>11</v>
      </c>
      <c r="G55" s="474">
        <v>6</v>
      </c>
      <c r="H55" s="474">
        <v>5</v>
      </c>
      <c r="I55" s="474">
        <v>5</v>
      </c>
      <c r="J55" s="474">
        <v>16</v>
      </c>
      <c r="K55" s="474">
        <v>11</v>
      </c>
      <c r="L55" s="474">
        <v>3</v>
      </c>
      <c r="M55" s="474">
        <v>6</v>
      </c>
      <c r="N55" s="474">
        <v>3</v>
      </c>
      <c r="O55" s="474">
        <v>4</v>
      </c>
      <c r="P55" s="475">
        <v>8</v>
      </c>
      <c r="Q55" s="475">
        <v>5</v>
      </c>
      <c r="R55" s="475">
        <v>4</v>
      </c>
      <c r="S55" s="475">
        <v>1</v>
      </c>
      <c r="T55" s="475">
        <v>0</v>
      </c>
      <c r="U55" s="475">
        <v>3</v>
      </c>
      <c r="V55" s="475">
        <v>8</v>
      </c>
      <c r="W55" s="475">
        <v>1</v>
      </c>
      <c r="X55" s="476">
        <v>6</v>
      </c>
      <c r="Y55" s="476">
        <v>3</v>
      </c>
      <c r="Z55" s="476">
        <v>7</v>
      </c>
      <c r="AA55" s="476">
        <v>1</v>
      </c>
      <c r="AB55" s="476">
        <v>3</v>
      </c>
      <c r="AC55" s="476">
        <v>4</v>
      </c>
      <c r="AD55" s="476">
        <v>4</v>
      </c>
      <c r="AE55" s="476">
        <v>6</v>
      </c>
      <c r="AF55" s="476">
        <v>9</v>
      </c>
      <c r="AG55" s="476">
        <v>4</v>
      </c>
      <c r="AH55" s="476">
        <v>9</v>
      </c>
      <c r="AI55" s="476">
        <v>8</v>
      </c>
      <c r="AJ55" s="476">
        <v>7</v>
      </c>
      <c r="AK55" s="476">
        <v>10</v>
      </c>
      <c r="AL55" s="476">
        <v>16</v>
      </c>
      <c r="AM55" s="476">
        <v>11</v>
      </c>
      <c r="AN55" s="476">
        <v>4</v>
      </c>
      <c r="AO55" s="476">
        <v>4</v>
      </c>
      <c r="AP55" s="476">
        <v>6</v>
      </c>
      <c r="AQ55" s="476">
        <v>6</v>
      </c>
      <c r="AR55" s="476">
        <v>5</v>
      </c>
      <c r="AS55" s="476">
        <v>7</v>
      </c>
      <c r="AT55" s="476">
        <v>4</v>
      </c>
      <c r="AU55" s="476">
        <v>2</v>
      </c>
      <c r="AV55" s="476">
        <v>8</v>
      </c>
      <c r="AW55" s="477">
        <v>3</v>
      </c>
      <c r="AX55" s="474">
        <v>6</v>
      </c>
      <c r="AY55" s="500">
        <v>6</v>
      </c>
      <c r="AZ55" s="497">
        <v>3</v>
      </c>
      <c r="BA55" s="497">
        <v>4</v>
      </c>
      <c r="BB55" s="497">
        <v>4</v>
      </c>
      <c r="BC55" s="451">
        <f t="shared" si="1"/>
        <v>304</v>
      </c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274"/>
    </row>
    <row r="56" spans="1:159" s="51" customFormat="1" x14ac:dyDescent="0.25">
      <c r="A56" s="220">
        <v>340</v>
      </c>
      <c r="B56" s="252" t="s">
        <v>74</v>
      </c>
      <c r="C56" s="474">
        <v>0</v>
      </c>
      <c r="D56" s="481">
        <v>3</v>
      </c>
      <c r="E56" s="474">
        <v>1</v>
      </c>
      <c r="F56" s="474">
        <v>2</v>
      </c>
      <c r="G56" s="474">
        <v>0</v>
      </c>
      <c r="H56" s="474">
        <v>1</v>
      </c>
      <c r="I56" s="474">
        <v>0</v>
      </c>
      <c r="J56" s="474">
        <v>1</v>
      </c>
      <c r="K56" s="474">
        <v>0</v>
      </c>
      <c r="L56" s="474">
        <v>1</v>
      </c>
      <c r="M56" s="474">
        <v>0</v>
      </c>
      <c r="N56" s="474">
        <v>1</v>
      </c>
      <c r="O56" s="474">
        <v>1</v>
      </c>
      <c r="P56" s="475">
        <v>1</v>
      </c>
      <c r="Q56" s="475">
        <v>0</v>
      </c>
      <c r="R56" s="475">
        <v>0</v>
      </c>
      <c r="S56" s="475">
        <v>0</v>
      </c>
      <c r="T56" s="475">
        <v>0</v>
      </c>
      <c r="U56" s="475">
        <v>0</v>
      </c>
      <c r="V56" s="475">
        <v>0</v>
      </c>
      <c r="W56" s="475">
        <v>1</v>
      </c>
      <c r="X56" s="476">
        <v>0</v>
      </c>
      <c r="Y56" s="476">
        <v>0</v>
      </c>
      <c r="Z56" s="476">
        <v>0</v>
      </c>
      <c r="AA56" s="476">
        <v>0</v>
      </c>
      <c r="AB56" s="476">
        <v>0</v>
      </c>
      <c r="AC56" s="476">
        <v>1</v>
      </c>
      <c r="AD56" s="476">
        <v>0</v>
      </c>
      <c r="AE56" s="476">
        <v>0</v>
      </c>
      <c r="AF56" s="476">
        <v>0</v>
      </c>
      <c r="AG56" s="476">
        <v>0</v>
      </c>
      <c r="AH56" s="476">
        <v>6</v>
      </c>
      <c r="AI56" s="476">
        <v>0</v>
      </c>
      <c r="AJ56" s="476">
        <v>1</v>
      </c>
      <c r="AK56" s="476">
        <v>0</v>
      </c>
      <c r="AL56" s="476">
        <v>0</v>
      </c>
      <c r="AM56" s="476">
        <v>0</v>
      </c>
      <c r="AN56" s="476">
        <v>2</v>
      </c>
      <c r="AO56" s="476">
        <v>0</v>
      </c>
      <c r="AP56" s="476">
        <v>0</v>
      </c>
      <c r="AQ56" s="476">
        <v>0</v>
      </c>
      <c r="AR56" s="476">
        <v>0</v>
      </c>
      <c r="AS56" s="476">
        <v>1</v>
      </c>
      <c r="AT56" s="476">
        <v>0</v>
      </c>
      <c r="AU56" s="476">
        <v>0</v>
      </c>
      <c r="AV56" s="476">
        <v>0</v>
      </c>
      <c r="AW56" s="476">
        <v>0</v>
      </c>
      <c r="AX56" s="476">
        <v>0</v>
      </c>
      <c r="AY56" s="498">
        <v>0</v>
      </c>
      <c r="AZ56" s="499">
        <v>0</v>
      </c>
      <c r="BA56" s="499">
        <v>2</v>
      </c>
      <c r="BB56" s="499">
        <v>0</v>
      </c>
      <c r="BC56" s="426">
        <f t="shared" si="1"/>
        <v>26</v>
      </c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5"/>
    </row>
    <row r="57" spans="1:159" s="54" customFormat="1" x14ac:dyDescent="0.25">
      <c r="A57" s="220">
        <v>450</v>
      </c>
      <c r="B57" s="260" t="s">
        <v>75</v>
      </c>
      <c r="C57" s="474">
        <v>0</v>
      </c>
      <c r="D57" s="474">
        <v>0</v>
      </c>
      <c r="E57" s="474">
        <v>0</v>
      </c>
      <c r="F57" s="474">
        <v>0</v>
      </c>
      <c r="G57" s="474">
        <v>0</v>
      </c>
      <c r="H57" s="474">
        <v>0</v>
      </c>
      <c r="I57" s="474">
        <v>0</v>
      </c>
      <c r="J57" s="474">
        <v>0</v>
      </c>
      <c r="K57" s="474">
        <v>0</v>
      </c>
      <c r="L57" s="474">
        <v>0</v>
      </c>
      <c r="M57" s="474">
        <v>0</v>
      </c>
      <c r="N57" s="474">
        <v>0</v>
      </c>
      <c r="O57" s="474">
        <v>0</v>
      </c>
      <c r="P57" s="475">
        <v>0</v>
      </c>
      <c r="Q57" s="475">
        <v>0</v>
      </c>
      <c r="R57" s="475">
        <v>0</v>
      </c>
      <c r="S57" s="475">
        <v>0</v>
      </c>
      <c r="T57" s="475">
        <v>0</v>
      </c>
      <c r="U57" s="475">
        <v>0</v>
      </c>
      <c r="V57" s="475">
        <v>0</v>
      </c>
      <c r="W57" s="475">
        <v>0</v>
      </c>
      <c r="X57" s="475">
        <v>0</v>
      </c>
      <c r="Y57" s="475">
        <v>0</v>
      </c>
      <c r="Z57" s="475">
        <v>0</v>
      </c>
      <c r="AA57" s="475">
        <v>0</v>
      </c>
      <c r="AB57" s="475">
        <v>0</v>
      </c>
      <c r="AC57" s="475">
        <v>0</v>
      </c>
      <c r="AD57" s="475">
        <v>0</v>
      </c>
      <c r="AE57" s="475">
        <v>0</v>
      </c>
      <c r="AF57" s="475">
        <v>0</v>
      </c>
      <c r="AG57" s="475">
        <v>0</v>
      </c>
      <c r="AH57" s="475">
        <v>0</v>
      </c>
      <c r="AI57" s="475">
        <v>0</v>
      </c>
      <c r="AJ57" s="475">
        <v>0</v>
      </c>
      <c r="AK57" s="476">
        <v>0</v>
      </c>
      <c r="AL57" s="476">
        <v>0</v>
      </c>
      <c r="AM57" s="476">
        <v>0</v>
      </c>
      <c r="AN57" s="476">
        <v>0</v>
      </c>
      <c r="AO57" s="476">
        <v>0</v>
      </c>
      <c r="AP57" s="476">
        <v>0</v>
      </c>
      <c r="AQ57" s="476">
        <v>0</v>
      </c>
      <c r="AR57" s="476">
        <v>0</v>
      </c>
      <c r="AS57" s="476">
        <v>0</v>
      </c>
      <c r="AT57" s="476">
        <v>0</v>
      </c>
      <c r="AU57" s="476">
        <v>0</v>
      </c>
      <c r="AV57" s="476">
        <v>0</v>
      </c>
      <c r="AW57" s="476">
        <v>0</v>
      </c>
      <c r="AX57" s="476">
        <v>0</v>
      </c>
      <c r="AY57" s="498">
        <v>0</v>
      </c>
      <c r="AZ57" s="499">
        <v>0</v>
      </c>
      <c r="BA57" s="499">
        <v>0</v>
      </c>
      <c r="BB57" s="499">
        <v>0</v>
      </c>
      <c r="BC57" s="426">
        <f t="shared" si="1"/>
        <v>0</v>
      </c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331"/>
    </row>
    <row r="58" spans="1:159" s="54" customFormat="1" x14ac:dyDescent="0.25">
      <c r="A58" s="220">
        <v>348</v>
      </c>
      <c r="B58" s="260" t="s">
        <v>215</v>
      </c>
      <c r="C58" s="474">
        <v>1</v>
      </c>
      <c r="D58" s="465">
        <v>0</v>
      </c>
      <c r="E58" s="474">
        <v>1</v>
      </c>
      <c r="F58" s="474">
        <v>0</v>
      </c>
      <c r="G58" s="474">
        <v>0</v>
      </c>
      <c r="H58" s="474">
        <v>1</v>
      </c>
      <c r="I58" s="474">
        <v>0</v>
      </c>
      <c r="J58" s="474">
        <v>0</v>
      </c>
      <c r="K58" s="474">
        <v>0</v>
      </c>
      <c r="L58" s="474">
        <v>0</v>
      </c>
      <c r="M58" s="474">
        <v>0</v>
      </c>
      <c r="N58" s="474">
        <v>2</v>
      </c>
      <c r="O58" s="474">
        <v>4</v>
      </c>
      <c r="P58" s="475">
        <v>3</v>
      </c>
      <c r="Q58" s="475">
        <v>5</v>
      </c>
      <c r="R58" s="475">
        <v>8</v>
      </c>
      <c r="S58" s="475">
        <v>13</v>
      </c>
      <c r="T58" s="475">
        <v>1</v>
      </c>
      <c r="U58" s="475">
        <v>0</v>
      </c>
      <c r="V58" s="475">
        <v>1</v>
      </c>
      <c r="W58" s="475">
        <v>4</v>
      </c>
      <c r="X58" s="475">
        <v>1</v>
      </c>
      <c r="Y58" s="475">
        <v>1</v>
      </c>
      <c r="Z58" s="475">
        <v>2</v>
      </c>
      <c r="AA58" s="475">
        <v>0</v>
      </c>
      <c r="AB58" s="475">
        <v>0</v>
      </c>
      <c r="AC58" s="476">
        <v>4</v>
      </c>
      <c r="AD58" s="476">
        <v>2</v>
      </c>
      <c r="AE58" s="476">
        <v>0</v>
      </c>
      <c r="AF58" s="476">
        <v>2</v>
      </c>
      <c r="AG58" s="476">
        <v>1</v>
      </c>
      <c r="AH58" s="476">
        <v>0</v>
      </c>
      <c r="AI58" s="476">
        <v>0</v>
      </c>
      <c r="AJ58" s="476">
        <v>0</v>
      </c>
      <c r="AK58" s="476">
        <v>0</v>
      </c>
      <c r="AL58" s="476">
        <v>0</v>
      </c>
      <c r="AM58" s="476">
        <v>0</v>
      </c>
      <c r="AN58" s="476">
        <v>0</v>
      </c>
      <c r="AO58" s="476">
        <v>0</v>
      </c>
      <c r="AP58" s="476">
        <v>0</v>
      </c>
      <c r="AQ58" s="476">
        <v>0</v>
      </c>
      <c r="AR58" s="476">
        <v>0</v>
      </c>
      <c r="AS58" s="476">
        <v>2</v>
      </c>
      <c r="AT58" s="476">
        <v>0</v>
      </c>
      <c r="AU58" s="476">
        <v>0</v>
      </c>
      <c r="AV58" s="476">
        <v>0</v>
      </c>
      <c r="AW58" s="476">
        <v>0</v>
      </c>
      <c r="AX58" s="476">
        <v>0</v>
      </c>
      <c r="AY58" s="478">
        <v>0</v>
      </c>
      <c r="AZ58" s="479">
        <v>0</v>
      </c>
      <c r="BA58" s="499">
        <v>0</v>
      </c>
      <c r="BB58" s="499">
        <v>0</v>
      </c>
      <c r="BC58" s="426">
        <f t="shared" si="1"/>
        <v>59</v>
      </c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331"/>
    </row>
    <row r="59" spans="1:159" s="54" customFormat="1" x14ac:dyDescent="0.25">
      <c r="A59" s="220">
        <v>115</v>
      </c>
      <c r="B59" s="260" t="s">
        <v>199</v>
      </c>
      <c r="C59" s="474">
        <v>0</v>
      </c>
      <c r="D59" s="474">
        <v>0</v>
      </c>
      <c r="E59" s="474">
        <v>0</v>
      </c>
      <c r="F59" s="474">
        <v>0</v>
      </c>
      <c r="G59" s="474">
        <v>0</v>
      </c>
      <c r="H59" s="474">
        <v>0</v>
      </c>
      <c r="I59" s="474">
        <v>0</v>
      </c>
      <c r="J59" s="474">
        <v>0</v>
      </c>
      <c r="K59" s="474">
        <v>0</v>
      </c>
      <c r="L59" s="474">
        <v>0</v>
      </c>
      <c r="M59" s="474">
        <v>0</v>
      </c>
      <c r="N59" s="474">
        <v>0</v>
      </c>
      <c r="O59" s="474">
        <v>0</v>
      </c>
      <c r="P59" s="475">
        <v>0</v>
      </c>
      <c r="Q59" s="475">
        <v>0</v>
      </c>
      <c r="R59" s="475">
        <v>0</v>
      </c>
      <c r="S59" s="475">
        <v>1</v>
      </c>
      <c r="T59" s="475">
        <v>0</v>
      </c>
      <c r="U59" s="475">
        <v>0</v>
      </c>
      <c r="V59" s="475">
        <v>0</v>
      </c>
      <c r="W59" s="475">
        <v>0</v>
      </c>
      <c r="X59" s="475">
        <v>0</v>
      </c>
      <c r="Y59" s="475">
        <v>0</v>
      </c>
      <c r="Z59" s="475">
        <v>0</v>
      </c>
      <c r="AA59" s="475">
        <v>0</v>
      </c>
      <c r="AB59" s="475">
        <v>0</v>
      </c>
      <c r="AC59" s="475">
        <v>0</v>
      </c>
      <c r="AD59" s="475">
        <v>0</v>
      </c>
      <c r="AE59" s="475">
        <v>0</v>
      </c>
      <c r="AF59" s="475">
        <v>0</v>
      </c>
      <c r="AG59" s="475">
        <v>0</v>
      </c>
      <c r="AH59" s="475">
        <v>0</v>
      </c>
      <c r="AI59" s="475">
        <v>0</v>
      </c>
      <c r="AJ59" s="475">
        <v>0</v>
      </c>
      <c r="AK59" s="476">
        <v>0</v>
      </c>
      <c r="AL59" s="476">
        <v>0</v>
      </c>
      <c r="AM59" s="476">
        <v>0</v>
      </c>
      <c r="AN59" s="476">
        <v>0</v>
      </c>
      <c r="AO59" s="476">
        <v>0</v>
      </c>
      <c r="AP59" s="476">
        <v>0</v>
      </c>
      <c r="AQ59" s="476">
        <v>0</v>
      </c>
      <c r="AR59" s="476">
        <v>0</v>
      </c>
      <c r="AS59" s="476">
        <v>0</v>
      </c>
      <c r="AT59" s="476">
        <v>0</v>
      </c>
      <c r="AU59" s="476">
        <v>0</v>
      </c>
      <c r="AV59" s="476">
        <v>0</v>
      </c>
      <c r="AW59" s="476">
        <v>0</v>
      </c>
      <c r="AX59" s="476">
        <v>0</v>
      </c>
      <c r="AY59" s="498">
        <v>0</v>
      </c>
      <c r="AZ59" s="499">
        <v>0</v>
      </c>
      <c r="BA59" s="499">
        <v>0</v>
      </c>
      <c r="BB59" s="499">
        <v>0</v>
      </c>
      <c r="BC59" s="426">
        <f t="shared" si="1"/>
        <v>1</v>
      </c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331"/>
    </row>
    <row r="60" spans="1:159" s="50" customFormat="1" x14ac:dyDescent="0.25">
      <c r="A60" s="220">
        <v>110</v>
      </c>
      <c r="B60" s="253" t="s">
        <v>76</v>
      </c>
      <c r="C60" s="474">
        <v>5</v>
      </c>
      <c r="D60" s="479">
        <v>4</v>
      </c>
      <c r="E60" s="474">
        <v>2</v>
      </c>
      <c r="F60" s="474">
        <v>6</v>
      </c>
      <c r="G60" s="474">
        <v>1</v>
      </c>
      <c r="H60" s="474">
        <v>2</v>
      </c>
      <c r="I60" s="474">
        <v>0</v>
      </c>
      <c r="J60" s="474">
        <v>5</v>
      </c>
      <c r="K60" s="474">
        <v>1</v>
      </c>
      <c r="L60" s="474">
        <v>3</v>
      </c>
      <c r="M60" s="474">
        <v>4</v>
      </c>
      <c r="N60" s="474">
        <v>0</v>
      </c>
      <c r="O60" s="474">
        <v>1</v>
      </c>
      <c r="P60" s="475">
        <v>1</v>
      </c>
      <c r="Q60" s="475">
        <v>1</v>
      </c>
      <c r="R60" s="475">
        <v>2</v>
      </c>
      <c r="S60" s="475">
        <v>1</v>
      </c>
      <c r="T60" s="475">
        <v>1</v>
      </c>
      <c r="U60" s="475">
        <v>3</v>
      </c>
      <c r="V60" s="475">
        <v>2</v>
      </c>
      <c r="W60" s="475">
        <v>0</v>
      </c>
      <c r="X60" s="476">
        <v>4</v>
      </c>
      <c r="Y60" s="476">
        <v>1</v>
      </c>
      <c r="Z60" s="476">
        <v>3</v>
      </c>
      <c r="AA60" s="476">
        <v>1</v>
      </c>
      <c r="AB60" s="476">
        <v>1</v>
      </c>
      <c r="AC60" s="476">
        <v>2</v>
      </c>
      <c r="AD60" s="476">
        <v>3</v>
      </c>
      <c r="AE60" s="476">
        <v>0</v>
      </c>
      <c r="AF60" s="476">
        <v>1</v>
      </c>
      <c r="AG60" s="476">
        <v>2</v>
      </c>
      <c r="AH60" s="476">
        <v>3</v>
      </c>
      <c r="AI60" s="476">
        <v>2</v>
      </c>
      <c r="AJ60" s="476">
        <v>2</v>
      </c>
      <c r="AK60" s="476">
        <v>2</v>
      </c>
      <c r="AL60" s="476">
        <v>0</v>
      </c>
      <c r="AM60" s="476">
        <v>2</v>
      </c>
      <c r="AN60" s="476">
        <v>0</v>
      </c>
      <c r="AO60" s="476">
        <v>1</v>
      </c>
      <c r="AP60" s="476">
        <v>1</v>
      </c>
      <c r="AQ60" s="476">
        <v>2</v>
      </c>
      <c r="AR60" s="476">
        <v>1</v>
      </c>
      <c r="AS60" s="476">
        <v>2</v>
      </c>
      <c r="AT60" s="476">
        <v>2</v>
      </c>
      <c r="AU60" s="476">
        <v>5</v>
      </c>
      <c r="AV60" s="476">
        <v>2</v>
      </c>
      <c r="AW60" s="477">
        <v>0</v>
      </c>
      <c r="AX60" s="476">
        <v>5</v>
      </c>
      <c r="AY60" s="498">
        <v>0</v>
      </c>
      <c r="AZ60" s="499">
        <v>2</v>
      </c>
      <c r="BA60" s="499">
        <v>0</v>
      </c>
      <c r="BB60" s="499">
        <v>0</v>
      </c>
      <c r="BC60" s="426">
        <f t="shared" si="1"/>
        <v>97</v>
      </c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262"/>
    </row>
    <row r="61" spans="1:159" s="50" customFormat="1" x14ac:dyDescent="0.25">
      <c r="A61" s="220">
        <v>202</v>
      </c>
      <c r="B61" s="253" t="s">
        <v>221</v>
      </c>
      <c r="C61" s="474">
        <v>0</v>
      </c>
      <c r="D61" s="474">
        <v>0</v>
      </c>
      <c r="E61" s="474">
        <v>0</v>
      </c>
      <c r="F61" s="474">
        <v>0</v>
      </c>
      <c r="G61" s="474">
        <v>0</v>
      </c>
      <c r="H61" s="474">
        <v>0</v>
      </c>
      <c r="I61" s="474">
        <v>0</v>
      </c>
      <c r="J61" s="474">
        <v>0</v>
      </c>
      <c r="K61" s="474">
        <v>0</v>
      </c>
      <c r="L61" s="474">
        <v>0</v>
      </c>
      <c r="M61" s="474">
        <v>0</v>
      </c>
      <c r="N61" s="474">
        <v>0</v>
      </c>
      <c r="O61" s="474">
        <v>0</v>
      </c>
      <c r="P61" s="475">
        <v>0</v>
      </c>
      <c r="Q61" s="475">
        <v>0</v>
      </c>
      <c r="R61" s="475">
        <v>0</v>
      </c>
      <c r="S61" s="475">
        <v>0</v>
      </c>
      <c r="T61" s="475">
        <v>0</v>
      </c>
      <c r="U61" s="475">
        <v>0</v>
      </c>
      <c r="V61" s="475">
        <v>0</v>
      </c>
      <c r="W61" s="475">
        <v>0</v>
      </c>
      <c r="X61" s="475">
        <v>0</v>
      </c>
      <c r="Y61" s="475">
        <v>0</v>
      </c>
      <c r="Z61" s="475">
        <v>0</v>
      </c>
      <c r="AA61" s="475">
        <v>0</v>
      </c>
      <c r="AB61" s="475">
        <v>0</v>
      </c>
      <c r="AC61" s="475">
        <v>0</v>
      </c>
      <c r="AD61" s="475">
        <v>0</v>
      </c>
      <c r="AE61" s="475">
        <v>0</v>
      </c>
      <c r="AF61" s="475">
        <v>0</v>
      </c>
      <c r="AG61" s="475">
        <v>0</v>
      </c>
      <c r="AH61" s="475">
        <v>0</v>
      </c>
      <c r="AI61" s="475">
        <v>0</v>
      </c>
      <c r="AJ61" s="475">
        <v>0</v>
      </c>
      <c r="AK61" s="476">
        <v>0</v>
      </c>
      <c r="AL61" s="476">
        <v>0</v>
      </c>
      <c r="AM61" s="476">
        <v>0</v>
      </c>
      <c r="AN61" s="476">
        <v>0</v>
      </c>
      <c r="AO61" s="476">
        <v>0</v>
      </c>
      <c r="AP61" s="476">
        <v>0</v>
      </c>
      <c r="AQ61" s="476">
        <v>0</v>
      </c>
      <c r="AR61" s="476">
        <v>0</v>
      </c>
      <c r="AS61" s="476">
        <v>0</v>
      </c>
      <c r="AT61" s="476">
        <v>0</v>
      </c>
      <c r="AU61" s="476">
        <v>0</v>
      </c>
      <c r="AV61" s="476">
        <v>0</v>
      </c>
      <c r="AW61" s="476">
        <v>0</v>
      </c>
      <c r="AX61" s="476">
        <v>0</v>
      </c>
      <c r="AY61" s="498">
        <v>0</v>
      </c>
      <c r="AZ61" s="499">
        <v>0</v>
      </c>
      <c r="BA61" s="499">
        <v>0</v>
      </c>
      <c r="BB61" s="499">
        <v>0</v>
      </c>
      <c r="BC61" s="426">
        <f t="shared" si="1"/>
        <v>0</v>
      </c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262"/>
    </row>
    <row r="62" spans="1:159" s="50" customFormat="1" x14ac:dyDescent="0.25">
      <c r="A62" s="220">
        <v>113</v>
      </c>
      <c r="B62" s="253" t="s">
        <v>216</v>
      </c>
      <c r="C62" s="474">
        <v>0</v>
      </c>
      <c r="D62" s="479">
        <v>4</v>
      </c>
      <c r="E62" s="474">
        <v>1</v>
      </c>
      <c r="F62" s="474">
        <v>3</v>
      </c>
      <c r="G62" s="474">
        <v>0</v>
      </c>
      <c r="H62" s="474">
        <v>1</v>
      </c>
      <c r="I62" s="474">
        <v>2</v>
      </c>
      <c r="J62" s="474">
        <v>1</v>
      </c>
      <c r="K62" s="474">
        <v>1</v>
      </c>
      <c r="L62" s="474">
        <v>0</v>
      </c>
      <c r="M62" s="474">
        <v>0</v>
      </c>
      <c r="N62" s="474">
        <v>0</v>
      </c>
      <c r="O62" s="474">
        <v>0</v>
      </c>
      <c r="P62" s="475">
        <v>0</v>
      </c>
      <c r="Q62" s="475">
        <v>0</v>
      </c>
      <c r="R62" s="475">
        <v>0</v>
      </c>
      <c r="S62" s="475">
        <v>0</v>
      </c>
      <c r="T62" s="475">
        <v>0</v>
      </c>
      <c r="U62" s="475">
        <v>1</v>
      </c>
      <c r="V62" s="475">
        <v>0</v>
      </c>
      <c r="W62" s="475">
        <v>0</v>
      </c>
      <c r="X62" s="476">
        <v>0</v>
      </c>
      <c r="Y62" s="476">
        <v>0</v>
      </c>
      <c r="Z62" s="476">
        <v>0</v>
      </c>
      <c r="AA62" s="476">
        <v>0</v>
      </c>
      <c r="AB62" s="476">
        <v>0</v>
      </c>
      <c r="AC62" s="476">
        <v>0</v>
      </c>
      <c r="AD62" s="476">
        <v>0</v>
      </c>
      <c r="AE62" s="476">
        <v>0</v>
      </c>
      <c r="AF62" s="476">
        <v>0</v>
      </c>
      <c r="AG62" s="475">
        <v>0</v>
      </c>
      <c r="AH62" s="476">
        <v>0</v>
      </c>
      <c r="AI62" s="476">
        <v>1</v>
      </c>
      <c r="AJ62" s="476">
        <v>1</v>
      </c>
      <c r="AK62" s="476">
        <v>0</v>
      </c>
      <c r="AL62" s="476">
        <v>1</v>
      </c>
      <c r="AM62" s="476">
        <v>0</v>
      </c>
      <c r="AN62" s="476">
        <v>0.1</v>
      </c>
      <c r="AO62" s="476">
        <v>1</v>
      </c>
      <c r="AP62" s="476">
        <v>0</v>
      </c>
      <c r="AQ62" s="476">
        <v>0</v>
      </c>
      <c r="AR62" s="476">
        <v>1</v>
      </c>
      <c r="AS62" s="476">
        <v>0</v>
      </c>
      <c r="AT62" s="476">
        <v>0</v>
      </c>
      <c r="AU62" s="476">
        <v>2</v>
      </c>
      <c r="AV62" s="476">
        <v>2</v>
      </c>
      <c r="AW62" s="477">
        <v>1</v>
      </c>
      <c r="AX62" s="476">
        <v>0</v>
      </c>
      <c r="AY62" s="498">
        <v>0</v>
      </c>
      <c r="AZ62" s="499">
        <v>0</v>
      </c>
      <c r="BA62" s="499">
        <v>1</v>
      </c>
      <c r="BB62" s="499">
        <v>0</v>
      </c>
      <c r="BC62" s="426">
        <f t="shared" si="1"/>
        <v>25.1</v>
      </c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262"/>
    </row>
    <row r="63" spans="1:159" s="51" customFormat="1" x14ac:dyDescent="0.25">
      <c r="A63" s="220">
        <v>228</v>
      </c>
      <c r="B63" s="252" t="s">
        <v>77</v>
      </c>
      <c r="C63" s="474">
        <v>0</v>
      </c>
      <c r="D63" s="474">
        <v>0</v>
      </c>
      <c r="E63" s="474">
        <v>0</v>
      </c>
      <c r="F63" s="474">
        <v>0</v>
      </c>
      <c r="G63" s="474">
        <v>0</v>
      </c>
      <c r="H63" s="474">
        <v>0</v>
      </c>
      <c r="I63" s="474">
        <v>0</v>
      </c>
      <c r="J63" s="474">
        <v>0</v>
      </c>
      <c r="K63" s="474">
        <v>0</v>
      </c>
      <c r="L63" s="474">
        <v>0</v>
      </c>
      <c r="M63" s="474">
        <v>0</v>
      </c>
      <c r="N63" s="474">
        <v>0</v>
      </c>
      <c r="O63" s="474">
        <v>0</v>
      </c>
      <c r="P63" s="475">
        <v>0</v>
      </c>
      <c r="Q63" s="475">
        <v>0</v>
      </c>
      <c r="R63" s="475">
        <v>0</v>
      </c>
      <c r="S63" s="475">
        <v>0</v>
      </c>
      <c r="T63" s="475">
        <v>0</v>
      </c>
      <c r="U63" s="475">
        <v>0</v>
      </c>
      <c r="V63" s="475">
        <v>0</v>
      </c>
      <c r="W63" s="475">
        <v>0</v>
      </c>
      <c r="X63" s="475">
        <v>0</v>
      </c>
      <c r="Y63" s="475">
        <v>0</v>
      </c>
      <c r="Z63" s="475">
        <v>0</v>
      </c>
      <c r="AA63" s="475">
        <v>0</v>
      </c>
      <c r="AB63" s="475">
        <v>0</v>
      </c>
      <c r="AC63" s="475">
        <v>0</v>
      </c>
      <c r="AD63" s="475">
        <v>0</v>
      </c>
      <c r="AE63" s="475">
        <v>0</v>
      </c>
      <c r="AF63" s="475">
        <v>0</v>
      </c>
      <c r="AG63" s="475">
        <v>0</v>
      </c>
      <c r="AH63" s="475">
        <v>0</v>
      </c>
      <c r="AI63" s="475">
        <v>0</v>
      </c>
      <c r="AJ63" s="475">
        <v>0</v>
      </c>
      <c r="AK63" s="476">
        <v>0</v>
      </c>
      <c r="AL63" s="476">
        <v>0</v>
      </c>
      <c r="AM63" s="476">
        <v>0</v>
      </c>
      <c r="AN63" s="476">
        <v>0</v>
      </c>
      <c r="AO63" s="476">
        <v>0</v>
      </c>
      <c r="AP63" s="476">
        <v>0</v>
      </c>
      <c r="AQ63" s="476">
        <v>0</v>
      </c>
      <c r="AR63" s="476">
        <v>0</v>
      </c>
      <c r="AS63" s="476">
        <v>0</v>
      </c>
      <c r="AT63" s="476">
        <v>0</v>
      </c>
      <c r="AU63" s="476">
        <v>0</v>
      </c>
      <c r="AV63" s="476">
        <v>0</v>
      </c>
      <c r="AW63" s="476">
        <v>0</v>
      </c>
      <c r="AX63" s="476">
        <v>0</v>
      </c>
      <c r="AY63" s="498">
        <v>0</v>
      </c>
      <c r="AZ63" s="499">
        <v>0</v>
      </c>
      <c r="BA63" s="499">
        <v>0</v>
      </c>
      <c r="BB63" s="499">
        <v>0</v>
      </c>
      <c r="BC63" s="426">
        <f t="shared" si="1"/>
        <v>0</v>
      </c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5"/>
    </row>
    <row r="64" spans="1:159" s="51" customFormat="1" x14ac:dyDescent="0.25">
      <c r="A64" s="220">
        <v>549</v>
      </c>
      <c r="B64" s="252" t="s">
        <v>252</v>
      </c>
      <c r="C64" s="474">
        <v>2</v>
      </c>
      <c r="D64" s="481">
        <v>3</v>
      </c>
      <c r="E64" s="474">
        <v>3</v>
      </c>
      <c r="F64" s="474">
        <v>3</v>
      </c>
      <c r="G64" s="474">
        <v>3</v>
      </c>
      <c r="H64" s="474">
        <v>2</v>
      </c>
      <c r="I64" s="474">
        <v>2</v>
      </c>
      <c r="J64" s="474">
        <v>4</v>
      </c>
      <c r="K64" s="474">
        <v>0</v>
      </c>
      <c r="L64" s="474">
        <v>1</v>
      </c>
      <c r="M64" s="474">
        <v>3</v>
      </c>
      <c r="N64" s="474">
        <v>1</v>
      </c>
      <c r="O64" s="474">
        <v>0</v>
      </c>
      <c r="P64" s="475">
        <v>0</v>
      </c>
      <c r="Q64" s="475">
        <v>1</v>
      </c>
      <c r="R64" s="475">
        <v>0</v>
      </c>
      <c r="S64" s="475">
        <v>0</v>
      </c>
      <c r="T64" s="475">
        <v>2</v>
      </c>
      <c r="U64" s="475">
        <v>2</v>
      </c>
      <c r="V64" s="475">
        <v>3</v>
      </c>
      <c r="W64" s="475">
        <v>6</v>
      </c>
      <c r="X64" s="476">
        <v>7</v>
      </c>
      <c r="Y64" s="476">
        <v>4</v>
      </c>
      <c r="Z64" s="476">
        <v>3</v>
      </c>
      <c r="AA64" s="476">
        <v>0</v>
      </c>
      <c r="AB64" s="476">
        <v>5</v>
      </c>
      <c r="AC64" s="476">
        <v>2</v>
      </c>
      <c r="AD64" s="476">
        <v>9</v>
      </c>
      <c r="AE64" s="476">
        <v>3</v>
      </c>
      <c r="AF64" s="476">
        <v>2</v>
      </c>
      <c r="AG64" s="476">
        <v>4</v>
      </c>
      <c r="AH64" s="475">
        <v>0</v>
      </c>
      <c r="AI64" s="475">
        <v>15</v>
      </c>
      <c r="AJ64" s="475">
        <v>1</v>
      </c>
      <c r="AK64" s="476">
        <v>1</v>
      </c>
      <c r="AL64" s="476">
        <v>5</v>
      </c>
      <c r="AM64" s="476">
        <v>1</v>
      </c>
      <c r="AN64" s="476">
        <v>3</v>
      </c>
      <c r="AO64" s="476">
        <v>3</v>
      </c>
      <c r="AP64" s="476">
        <v>2</v>
      </c>
      <c r="AQ64" s="476">
        <v>4</v>
      </c>
      <c r="AR64" s="476">
        <v>3</v>
      </c>
      <c r="AS64" s="476">
        <v>3</v>
      </c>
      <c r="AT64" s="476">
        <v>0</v>
      </c>
      <c r="AU64" s="476">
        <v>5</v>
      </c>
      <c r="AV64" s="476">
        <v>4</v>
      </c>
      <c r="AW64" s="477">
        <v>1</v>
      </c>
      <c r="AX64" s="476">
        <v>2</v>
      </c>
      <c r="AY64" s="498">
        <v>3</v>
      </c>
      <c r="AZ64" s="499">
        <v>7</v>
      </c>
      <c r="BA64" s="499">
        <v>4</v>
      </c>
      <c r="BB64" s="499">
        <v>2</v>
      </c>
      <c r="BC64" s="426">
        <f t="shared" si="1"/>
        <v>149</v>
      </c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7"/>
      <c r="CF64" s="447"/>
      <c r="CG64" s="447"/>
      <c r="CH64" s="447"/>
      <c r="CI64" s="447"/>
      <c r="CJ64" s="447"/>
      <c r="CK64" s="447"/>
      <c r="CL64" s="447"/>
      <c r="CM64" s="447"/>
      <c r="CN64" s="447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47"/>
      <c r="DO64" s="447"/>
      <c r="DP64" s="447"/>
      <c r="DQ64" s="447"/>
      <c r="DR64" s="447"/>
      <c r="DS64" s="447"/>
      <c r="DT64" s="447"/>
      <c r="DU64" s="447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5"/>
    </row>
    <row r="65" spans="1:159" s="51" customFormat="1" x14ac:dyDescent="0.25">
      <c r="A65" s="220">
        <v>875</v>
      </c>
      <c r="B65" s="252" t="s">
        <v>206</v>
      </c>
      <c r="C65" s="474">
        <v>32</v>
      </c>
      <c r="D65" s="481">
        <v>30</v>
      </c>
      <c r="E65" s="474">
        <v>41</v>
      </c>
      <c r="F65" s="474">
        <v>35</v>
      </c>
      <c r="G65" s="474">
        <v>17</v>
      </c>
      <c r="H65" s="474">
        <v>33</v>
      </c>
      <c r="I65" s="474">
        <v>17</v>
      </c>
      <c r="J65" s="474">
        <v>43</v>
      </c>
      <c r="K65" s="474">
        <v>35</v>
      </c>
      <c r="L65" s="474">
        <v>30</v>
      </c>
      <c r="M65" s="474">
        <v>35</v>
      </c>
      <c r="N65" s="474">
        <v>24</v>
      </c>
      <c r="O65" s="474">
        <v>8</v>
      </c>
      <c r="P65" s="475">
        <v>5</v>
      </c>
      <c r="Q65" s="475">
        <v>12</v>
      </c>
      <c r="R65" s="475">
        <v>14</v>
      </c>
      <c r="S65" s="475">
        <v>9</v>
      </c>
      <c r="T65" s="475">
        <v>15</v>
      </c>
      <c r="U65" s="475">
        <v>31</v>
      </c>
      <c r="V65" s="475">
        <v>12</v>
      </c>
      <c r="W65" s="475">
        <v>29</v>
      </c>
      <c r="X65" s="476">
        <v>29</v>
      </c>
      <c r="Y65" s="476">
        <v>28</v>
      </c>
      <c r="Z65" s="476">
        <v>26</v>
      </c>
      <c r="AA65" s="476">
        <v>20</v>
      </c>
      <c r="AB65" s="476">
        <v>32</v>
      </c>
      <c r="AC65" s="476">
        <v>21</v>
      </c>
      <c r="AD65" s="476">
        <v>27</v>
      </c>
      <c r="AE65" s="476">
        <v>25</v>
      </c>
      <c r="AF65" s="476">
        <v>23</v>
      </c>
      <c r="AG65" s="476">
        <v>28</v>
      </c>
      <c r="AH65" s="476">
        <v>32</v>
      </c>
      <c r="AI65" s="476">
        <v>26</v>
      </c>
      <c r="AJ65" s="476">
        <v>26</v>
      </c>
      <c r="AK65" s="476">
        <v>28</v>
      </c>
      <c r="AL65" s="476">
        <v>27</v>
      </c>
      <c r="AM65" s="476">
        <v>35</v>
      </c>
      <c r="AN65" s="476">
        <v>38</v>
      </c>
      <c r="AO65" s="476">
        <v>21</v>
      </c>
      <c r="AP65" s="476">
        <v>28</v>
      </c>
      <c r="AQ65" s="476">
        <v>41</v>
      </c>
      <c r="AR65" s="476">
        <v>35</v>
      </c>
      <c r="AS65" s="476">
        <v>34</v>
      </c>
      <c r="AT65" s="476">
        <v>36</v>
      </c>
      <c r="AU65" s="476">
        <v>31</v>
      </c>
      <c r="AV65" s="476">
        <v>39</v>
      </c>
      <c r="AW65" s="477">
        <v>27</v>
      </c>
      <c r="AX65" s="476">
        <v>33</v>
      </c>
      <c r="AY65" s="498">
        <v>49</v>
      </c>
      <c r="AZ65" s="499">
        <v>33</v>
      </c>
      <c r="BA65" s="499">
        <v>32</v>
      </c>
      <c r="BB65" s="499">
        <v>27</v>
      </c>
      <c r="BC65" s="426">
        <f t="shared" si="1"/>
        <v>1444</v>
      </c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7"/>
      <c r="CF65" s="447"/>
      <c r="CG65" s="447"/>
      <c r="CH65" s="447"/>
      <c r="CI65" s="447"/>
      <c r="CJ65" s="447"/>
      <c r="CK65" s="447"/>
      <c r="CL65" s="447"/>
      <c r="CM65" s="447"/>
      <c r="CN65" s="447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47"/>
      <c r="DO65" s="447"/>
      <c r="DP65" s="447"/>
      <c r="DQ65" s="447"/>
      <c r="DR65" s="447"/>
      <c r="DS65" s="447"/>
      <c r="DT65" s="447"/>
      <c r="DU65" s="447"/>
      <c r="DV65" s="447"/>
      <c r="DW65" s="447"/>
      <c r="DX65" s="447"/>
      <c r="DY65" s="447"/>
      <c r="DZ65" s="447"/>
      <c r="EA65" s="447"/>
      <c r="EB65" s="447"/>
      <c r="EC65" s="447"/>
      <c r="ED65" s="447"/>
      <c r="EE65" s="447"/>
      <c r="EF65" s="447"/>
      <c r="EG65" s="447"/>
      <c r="EH65" s="447"/>
      <c r="EI65" s="447"/>
      <c r="EJ65" s="447"/>
      <c r="EK65" s="447"/>
      <c r="EL65" s="447"/>
      <c r="EM65" s="447"/>
      <c r="EN65" s="447"/>
      <c r="EO65" s="447"/>
      <c r="EP65" s="447"/>
      <c r="EQ65" s="447"/>
      <c r="ER65" s="447"/>
      <c r="ES65" s="447"/>
      <c r="ET65" s="447"/>
      <c r="EU65" s="447"/>
      <c r="EV65" s="447"/>
      <c r="EW65" s="447"/>
      <c r="EX65" s="447"/>
      <c r="EY65" s="447"/>
      <c r="EZ65" s="447"/>
      <c r="FA65" s="447"/>
      <c r="FB65" s="447"/>
      <c r="FC65" s="445"/>
    </row>
    <row r="66" spans="1:159" s="51" customFormat="1" x14ac:dyDescent="0.25">
      <c r="A66" s="220">
        <v>356</v>
      </c>
      <c r="B66" s="252" t="s">
        <v>218</v>
      </c>
      <c r="C66" s="474">
        <v>6</v>
      </c>
      <c r="D66" s="481">
        <v>7</v>
      </c>
      <c r="E66" s="474">
        <v>16</v>
      </c>
      <c r="F66" s="474">
        <v>11</v>
      </c>
      <c r="G66" s="474">
        <v>5</v>
      </c>
      <c r="H66" s="474">
        <v>10</v>
      </c>
      <c r="I66" s="474">
        <v>9</v>
      </c>
      <c r="J66" s="474">
        <v>11</v>
      </c>
      <c r="K66" s="474">
        <v>12</v>
      </c>
      <c r="L66" s="474">
        <v>15</v>
      </c>
      <c r="M66" s="474">
        <v>8</v>
      </c>
      <c r="N66" s="474">
        <v>7</v>
      </c>
      <c r="O66" s="474">
        <v>3</v>
      </c>
      <c r="P66" s="475">
        <v>4</v>
      </c>
      <c r="Q66" s="475">
        <v>2</v>
      </c>
      <c r="R66" s="475">
        <v>7</v>
      </c>
      <c r="S66" s="475">
        <v>6</v>
      </c>
      <c r="T66" s="475">
        <v>6</v>
      </c>
      <c r="U66" s="475">
        <v>7</v>
      </c>
      <c r="V66" s="475">
        <v>16</v>
      </c>
      <c r="W66" s="475">
        <v>9</v>
      </c>
      <c r="X66" s="476">
        <v>8</v>
      </c>
      <c r="Y66" s="476">
        <v>8</v>
      </c>
      <c r="Z66" s="476">
        <v>3</v>
      </c>
      <c r="AA66" s="476">
        <v>1</v>
      </c>
      <c r="AB66" s="476">
        <v>5</v>
      </c>
      <c r="AC66" s="476">
        <v>7</v>
      </c>
      <c r="AD66" s="476">
        <v>6</v>
      </c>
      <c r="AE66" s="476">
        <v>9</v>
      </c>
      <c r="AF66" s="476">
        <v>6</v>
      </c>
      <c r="AG66" s="476">
        <v>7</v>
      </c>
      <c r="AH66" s="476">
        <v>6</v>
      </c>
      <c r="AI66" s="476">
        <v>4</v>
      </c>
      <c r="AJ66" s="476">
        <v>1</v>
      </c>
      <c r="AK66" s="476">
        <v>3</v>
      </c>
      <c r="AL66" s="476">
        <v>8</v>
      </c>
      <c r="AM66" s="476">
        <v>9</v>
      </c>
      <c r="AN66" s="476">
        <v>11</v>
      </c>
      <c r="AO66" s="476">
        <v>7</v>
      </c>
      <c r="AP66" s="476">
        <v>7</v>
      </c>
      <c r="AQ66" s="476">
        <v>6</v>
      </c>
      <c r="AR66" s="476">
        <v>10</v>
      </c>
      <c r="AS66" s="476">
        <v>30</v>
      </c>
      <c r="AT66" s="476">
        <v>22</v>
      </c>
      <c r="AU66" s="476">
        <v>5</v>
      </c>
      <c r="AV66" s="476">
        <v>10</v>
      </c>
      <c r="AW66" s="477">
        <v>4</v>
      </c>
      <c r="AX66" s="476">
        <v>3</v>
      </c>
      <c r="AY66" s="498">
        <v>17</v>
      </c>
      <c r="AZ66" s="499">
        <v>8</v>
      </c>
      <c r="BA66" s="499">
        <v>3</v>
      </c>
      <c r="BB66" s="499">
        <v>2</v>
      </c>
      <c r="BC66" s="426">
        <f t="shared" si="1"/>
        <v>413</v>
      </c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7"/>
      <c r="CF66" s="447"/>
      <c r="CG66" s="447"/>
      <c r="CH66" s="447"/>
      <c r="CI66" s="447"/>
      <c r="CJ66" s="447"/>
      <c r="CK66" s="447"/>
      <c r="CL66" s="447"/>
      <c r="CM66" s="447"/>
      <c r="CN66" s="447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5"/>
    </row>
    <row r="67" spans="1:159" s="51" customFormat="1" x14ac:dyDescent="0.25">
      <c r="A67" s="220">
        <v>452</v>
      </c>
      <c r="B67" s="252" t="s">
        <v>203</v>
      </c>
      <c r="C67" s="474">
        <v>1</v>
      </c>
      <c r="D67" s="481">
        <v>0</v>
      </c>
      <c r="E67" s="474">
        <v>1</v>
      </c>
      <c r="F67" s="474">
        <v>0</v>
      </c>
      <c r="G67" s="474">
        <v>0</v>
      </c>
      <c r="H67" s="474">
        <v>0</v>
      </c>
      <c r="I67" s="474">
        <v>0</v>
      </c>
      <c r="J67" s="474">
        <v>0</v>
      </c>
      <c r="K67" s="474">
        <v>0</v>
      </c>
      <c r="L67" s="474">
        <v>0</v>
      </c>
      <c r="M67" s="474">
        <v>0</v>
      </c>
      <c r="N67" s="474">
        <v>0</v>
      </c>
      <c r="O67" s="474">
        <v>0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0</v>
      </c>
      <c r="AC67" s="475">
        <v>0</v>
      </c>
      <c r="AD67" s="475">
        <v>0</v>
      </c>
      <c r="AE67" s="475">
        <v>0</v>
      </c>
      <c r="AF67" s="475">
        <v>0</v>
      </c>
      <c r="AG67" s="475">
        <v>0</v>
      </c>
      <c r="AH67" s="475">
        <v>0</v>
      </c>
      <c r="AI67" s="475">
        <v>0</v>
      </c>
      <c r="AJ67" s="475">
        <v>0</v>
      </c>
      <c r="AK67" s="496">
        <v>0</v>
      </c>
      <c r="AL67" s="496">
        <v>0</v>
      </c>
      <c r="AM67" s="496">
        <v>0</v>
      </c>
      <c r="AN67" s="496">
        <v>0</v>
      </c>
      <c r="AO67" s="496">
        <v>0</v>
      </c>
      <c r="AP67" s="496">
        <v>0</v>
      </c>
      <c r="AQ67" s="496">
        <v>0</v>
      </c>
      <c r="AR67" s="496">
        <v>0</v>
      </c>
      <c r="AS67" s="496">
        <v>0</v>
      </c>
      <c r="AT67" s="496">
        <v>0</v>
      </c>
      <c r="AU67" s="496">
        <v>0</v>
      </c>
      <c r="AV67" s="496">
        <v>1</v>
      </c>
      <c r="AW67" s="496">
        <v>0</v>
      </c>
      <c r="AX67" s="496">
        <v>0</v>
      </c>
      <c r="AY67" s="498">
        <v>0</v>
      </c>
      <c r="AZ67" s="499">
        <v>0</v>
      </c>
      <c r="BA67" s="499">
        <v>0</v>
      </c>
      <c r="BB67" s="499">
        <v>0</v>
      </c>
      <c r="BC67" s="426">
        <f t="shared" si="1"/>
        <v>3</v>
      </c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447"/>
      <c r="CL67" s="447"/>
      <c r="CM67" s="447"/>
      <c r="CN67" s="447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47"/>
      <c r="DO67" s="447"/>
      <c r="DP67" s="447"/>
      <c r="DQ67" s="447"/>
      <c r="DR67" s="447"/>
      <c r="DS67" s="447"/>
      <c r="DT67" s="447"/>
      <c r="DU67" s="447"/>
      <c r="DV67" s="447"/>
      <c r="DW67" s="447"/>
      <c r="DX67" s="447"/>
      <c r="DY67" s="447"/>
      <c r="DZ67" s="447"/>
      <c r="EA67" s="447"/>
      <c r="EB67" s="447"/>
      <c r="EC67" s="447"/>
      <c r="ED67" s="447"/>
      <c r="EE67" s="447"/>
      <c r="EF67" s="447"/>
      <c r="EG67" s="447"/>
      <c r="EH67" s="447"/>
      <c r="EI67" s="447"/>
      <c r="EJ67" s="447"/>
      <c r="EK67" s="447"/>
      <c r="EL67" s="447"/>
      <c r="EM67" s="447"/>
      <c r="EN67" s="447"/>
      <c r="EO67" s="447"/>
      <c r="EP67" s="447"/>
      <c r="EQ67" s="447"/>
      <c r="ER67" s="447"/>
      <c r="ES67" s="447"/>
      <c r="ET67" s="447"/>
      <c r="EU67" s="447"/>
      <c r="EV67" s="447"/>
      <c r="EW67" s="447"/>
      <c r="EX67" s="447"/>
      <c r="EY67" s="447"/>
      <c r="EZ67" s="447"/>
      <c r="FA67" s="447"/>
      <c r="FB67" s="447"/>
      <c r="FC67" s="445"/>
    </row>
    <row r="68" spans="1:159" s="51" customFormat="1" x14ac:dyDescent="0.25">
      <c r="A68" s="220">
        <v>453</v>
      </c>
      <c r="B68" s="252" t="s">
        <v>219</v>
      </c>
      <c r="C68" s="474">
        <v>0</v>
      </c>
      <c r="D68" s="481">
        <v>0</v>
      </c>
      <c r="E68" s="474">
        <v>0</v>
      </c>
      <c r="F68" s="474">
        <v>0</v>
      </c>
      <c r="G68" s="474">
        <v>1</v>
      </c>
      <c r="H68" s="474">
        <v>0</v>
      </c>
      <c r="I68" s="474">
        <v>0</v>
      </c>
      <c r="J68" s="474">
        <v>0</v>
      </c>
      <c r="K68" s="474">
        <v>0</v>
      </c>
      <c r="L68" s="474">
        <v>0</v>
      </c>
      <c r="M68" s="474">
        <v>0</v>
      </c>
      <c r="N68" s="474">
        <v>0</v>
      </c>
      <c r="O68" s="474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0</v>
      </c>
      <c r="W68" s="475">
        <v>0</v>
      </c>
      <c r="X68" s="475">
        <v>0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6">
        <v>0</v>
      </c>
      <c r="AL68" s="476">
        <v>0</v>
      </c>
      <c r="AM68" s="476">
        <v>0</v>
      </c>
      <c r="AN68" s="476">
        <v>0</v>
      </c>
      <c r="AO68" s="476">
        <v>0</v>
      </c>
      <c r="AP68" s="476">
        <v>0</v>
      </c>
      <c r="AQ68" s="476">
        <v>0</v>
      </c>
      <c r="AR68" s="476">
        <v>0</v>
      </c>
      <c r="AS68" s="476">
        <v>0</v>
      </c>
      <c r="AT68" s="476">
        <v>0</v>
      </c>
      <c r="AU68" s="476">
        <v>0</v>
      </c>
      <c r="AV68" s="476">
        <v>0</v>
      </c>
      <c r="AW68" s="476">
        <v>0</v>
      </c>
      <c r="AX68" s="476">
        <v>0</v>
      </c>
      <c r="AY68" s="498">
        <v>0</v>
      </c>
      <c r="AZ68" s="499">
        <v>0</v>
      </c>
      <c r="BA68" s="499">
        <v>0</v>
      </c>
      <c r="BB68" s="499">
        <v>0</v>
      </c>
      <c r="BC68" s="426">
        <f t="shared" si="1"/>
        <v>1</v>
      </c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7"/>
      <c r="CM68" s="447"/>
      <c r="CN68" s="447"/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  <c r="EQ68" s="447"/>
      <c r="ER68" s="447"/>
      <c r="ES68" s="447"/>
      <c r="ET68" s="447"/>
      <c r="EU68" s="447"/>
      <c r="EV68" s="447"/>
      <c r="EW68" s="447"/>
      <c r="EX68" s="447"/>
      <c r="EY68" s="447"/>
      <c r="EZ68" s="447"/>
      <c r="FA68" s="447"/>
      <c r="FB68" s="447"/>
      <c r="FC68" s="445"/>
    </row>
    <row r="69" spans="1:159" s="239" customFormat="1" x14ac:dyDescent="0.25">
      <c r="A69" s="238">
        <v>995</v>
      </c>
      <c r="B69" s="261" t="s">
        <v>258</v>
      </c>
      <c r="C69" s="464">
        <f>SUM(C71:C73)</f>
        <v>1380</v>
      </c>
      <c r="D69" s="464">
        <f t="shared" ref="D69:BB69" si="2">SUM(D71:D73)</f>
        <v>1902</v>
      </c>
      <c r="E69" s="464">
        <f t="shared" si="2"/>
        <v>1531</v>
      </c>
      <c r="F69" s="464">
        <f t="shared" si="2"/>
        <v>1263</v>
      </c>
      <c r="G69" s="464">
        <f t="shared" si="2"/>
        <v>1438</v>
      </c>
      <c r="H69" s="464">
        <f t="shared" si="2"/>
        <v>1403</v>
      </c>
      <c r="I69" s="464">
        <f t="shared" si="2"/>
        <v>1527</v>
      </c>
      <c r="J69" s="464">
        <f t="shared" si="2"/>
        <v>1478</v>
      </c>
      <c r="K69" s="464">
        <f t="shared" si="2"/>
        <v>1566</v>
      </c>
      <c r="L69" s="464">
        <f t="shared" si="2"/>
        <v>1883</v>
      </c>
      <c r="M69" s="464">
        <f t="shared" si="2"/>
        <v>2357</v>
      </c>
      <c r="N69" s="464">
        <f t="shared" si="2"/>
        <v>2264</v>
      </c>
      <c r="O69" s="464">
        <f t="shared" si="2"/>
        <v>2019</v>
      </c>
      <c r="P69" s="464">
        <f t="shared" si="2"/>
        <v>1580</v>
      </c>
      <c r="Q69" s="464">
        <f t="shared" si="2"/>
        <v>3974</v>
      </c>
      <c r="R69" s="464">
        <f t="shared" si="2"/>
        <v>2361</v>
      </c>
      <c r="S69" s="464">
        <f t="shared" si="2"/>
        <v>2775</v>
      </c>
      <c r="T69" s="464">
        <f t="shared" si="2"/>
        <v>3752</v>
      </c>
      <c r="U69" s="464">
        <f t="shared" si="2"/>
        <v>3190</v>
      </c>
      <c r="V69" s="503">
        <f>SUM(V71:V73)</f>
        <v>1720</v>
      </c>
      <c r="W69" s="464">
        <f t="shared" si="2"/>
        <v>1463</v>
      </c>
      <c r="X69" s="464">
        <f t="shared" si="2"/>
        <v>1150</v>
      </c>
      <c r="Y69" s="464">
        <f t="shared" si="2"/>
        <v>1130</v>
      </c>
      <c r="Z69" s="464">
        <f t="shared" si="2"/>
        <v>1057</v>
      </c>
      <c r="AA69" s="464">
        <f t="shared" si="2"/>
        <v>1039</v>
      </c>
      <c r="AB69" s="464">
        <f t="shared" si="2"/>
        <v>1298</v>
      </c>
      <c r="AC69" s="464">
        <f t="shared" si="2"/>
        <v>1821</v>
      </c>
      <c r="AD69" s="464">
        <f t="shared" si="2"/>
        <v>1365</v>
      </c>
      <c r="AE69" s="464">
        <f t="shared" si="2"/>
        <v>1162</v>
      </c>
      <c r="AF69" s="464">
        <f t="shared" si="2"/>
        <v>1492</v>
      </c>
      <c r="AG69" s="464">
        <f t="shared" si="2"/>
        <v>1363</v>
      </c>
      <c r="AH69" s="464">
        <f t="shared" si="2"/>
        <v>1346</v>
      </c>
      <c r="AI69" s="464">
        <f t="shared" si="2"/>
        <v>1052</v>
      </c>
      <c r="AJ69" s="464">
        <f t="shared" si="2"/>
        <v>998</v>
      </c>
      <c r="AK69" s="464">
        <f t="shared" si="2"/>
        <v>971</v>
      </c>
      <c r="AL69" s="464">
        <f t="shared" si="2"/>
        <v>1106</v>
      </c>
      <c r="AM69" s="464">
        <f t="shared" si="2"/>
        <v>1008</v>
      </c>
      <c r="AN69" s="464">
        <f t="shared" si="2"/>
        <v>1040</v>
      </c>
      <c r="AO69" s="464">
        <f t="shared" si="2"/>
        <v>1101</v>
      </c>
      <c r="AP69" s="464">
        <f t="shared" si="2"/>
        <v>1029</v>
      </c>
      <c r="AQ69" s="464">
        <f t="shared" si="2"/>
        <v>1046</v>
      </c>
      <c r="AR69" s="464">
        <f t="shared" si="2"/>
        <v>1086</v>
      </c>
      <c r="AS69" s="464">
        <f t="shared" si="2"/>
        <v>1073</v>
      </c>
      <c r="AT69" s="464">
        <f t="shared" si="2"/>
        <v>1086</v>
      </c>
      <c r="AU69" s="464">
        <f t="shared" si="2"/>
        <v>1099</v>
      </c>
      <c r="AV69" s="464">
        <f t="shared" si="2"/>
        <v>1090</v>
      </c>
      <c r="AW69" s="464">
        <f t="shared" si="2"/>
        <v>963</v>
      </c>
      <c r="AX69" s="464">
        <f t="shared" si="2"/>
        <v>1024</v>
      </c>
      <c r="AY69" s="464">
        <f t="shared" si="2"/>
        <v>1026</v>
      </c>
      <c r="AZ69" s="464">
        <f t="shared" si="2"/>
        <v>1121</v>
      </c>
      <c r="BA69" s="464">
        <f t="shared" si="2"/>
        <v>1142</v>
      </c>
      <c r="BB69" s="464">
        <f t="shared" si="2"/>
        <v>1247</v>
      </c>
      <c r="BC69" s="426">
        <f t="shared" si="1"/>
        <v>78357</v>
      </c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7"/>
      <c r="CF69" s="447"/>
      <c r="CG69" s="447"/>
      <c r="CH69" s="447"/>
      <c r="CI69" s="447"/>
      <c r="CJ69" s="447"/>
      <c r="CK69" s="447"/>
      <c r="CL69" s="447"/>
      <c r="CM69" s="447"/>
      <c r="CN69" s="447"/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  <c r="EQ69" s="447"/>
      <c r="ER69" s="447"/>
      <c r="ES69" s="447"/>
      <c r="ET69" s="447"/>
      <c r="EU69" s="447"/>
      <c r="EV69" s="447"/>
      <c r="EW69" s="447"/>
      <c r="EX69" s="447"/>
      <c r="EY69" s="447"/>
      <c r="EZ69" s="447"/>
      <c r="FA69" s="447"/>
      <c r="FB69" s="447"/>
      <c r="FC69" s="446"/>
    </row>
    <row r="70" spans="1:159" s="239" customFormat="1" x14ac:dyDescent="0.25">
      <c r="A70" s="238">
        <v>998</v>
      </c>
      <c r="B70" s="261" t="s">
        <v>155</v>
      </c>
      <c r="C70" s="501">
        <v>509</v>
      </c>
      <c r="D70" s="501">
        <v>692</v>
      </c>
      <c r="E70" s="501">
        <v>764</v>
      </c>
      <c r="F70" s="501">
        <v>810</v>
      </c>
      <c r="G70" s="501">
        <v>794</v>
      </c>
      <c r="H70" s="501">
        <v>826</v>
      </c>
      <c r="I70" s="501">
        <v>773</v>
      </c>
      <c r="J70" s="501">
        <v>895</v>
      </c>
      <c r="K70" s="407">
        <v>750</v>
      </c>
      <c r="L70" s="407">
        <v>754</v>
      </c>
      <c r="M70" s="407">
        <v>781</v>
      </c>
      <c r="N70" s="407">
        <v>732</v>
      </c>
      <c r="O70" s="407">
        <v>322</v>
      </c>
      <c r="P70" s="407">
        <v>122</v>
      </c>
      <c r="Q70" s="407">
        <v>131</v>
      </c>
      <c r="R70" s="502">
        <v>110</v>
      </c>
      <c r="S70" s="502">
        <v>104</v>
      </c>
      <c r="T70" s="503">
        <v>92</v>
      </c>
      <c r="U70" s="503">
        <v>152</v>
      </c>
      <c r="V70" s="504">
        <v>164</v>
      </c>
      <c r="W70" s="504">
        <v>191</v>
      </c>
      <c r="X70" s="504">
        <v>167</v>
      </c>
      <c r="Y70" s="504">
        <v>196</v>
      </c>
      <c r="Z70" s="504">
        <v>187</v>
      </c>
      <c r="AA70" s="505">
        <v>143</v>
      </c>
      <c r="AB70" s="504">
        <v>156</v>
      </c>
      <c r="AC70" s="504">
        <v>149</v>
      </c>
      <c r="AD70" s="504">
        <v>214</v>
      </c>
      <c r="AE70" s="504">
        <v>222</v>
      </c>
      <c r="AF70" s="504">
        <v>237</v>
      </c>
      <c r="AG70" s="504">
        <v>282</v>
      </c>
      <c r="AH70" s="504">
        <v>290</v>
      </c>
      <c r="AI70" s="504">
        <v>251</v>
      </c>
      <c r="AJ70" s="504">
        <v>353</v>
      </c>
      <c r="AK70" s="504">
        <v>298</v>
      </c>
      <c r="AL70" s="504">
        <v>291</v>
      </c>
      <c r="AM70" s="504">
        <v>262</v>
      </c>
      <c r="AN70" s="504">
        <v>281</v>
      </c>
      <c r="AO70" s="504">
        <v>324</v>
      </c>
      <c r="AP70" s="504">
        <v>312</v>
      </c>
      <c r="AQ70" s="504">
        <v>317</v>
      </c>
      <c r="AR70" s="504">
        <v>327</v>
      </c>
      <c r="AS70" s="504">
        <v>362</v>
      </c>
      <c r="AT70" s="504">
        <v>382</v>
      </c>
      <c r="AU70" s="504">
        <v>307</v>
      </c>
      <c r="AV70" s="504">
        <v>357</v>
      </c>
      <c r="AW70" s="506">
        <v>333</v>
      </c>
      <c r="AX70" s="504">
        <v>377</v>
      </c>
      <c r="AY70" s="507">
        <v>250</v>
      </c>
      <c r="AZ70" s="504">
        <v>321</v>
      </c>
      <c r="BA70" s="504">
        <v>308</v>
      </c>
      <c r="BB70" s="504">
        <v>271</v>
      </c>
      <c r="BC70" s="426">
        <f>SUM(C70:BB70)</f>
        <v>18995</v>
      </c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6"/>
    </row>
    <row r="71" spans="1:159" s="444" customFormat="1" x14ac:dyDescent="0.25">
      <c r="A71" s="442"/>
      <c r="B71" s="443" t="s">
        <v>254</v>
      </c>
      <c r="C71" s="508">
        <v>43</v>
      </c>
      <c r="D71" s="508">
        <v>35</v>
      </c>
      <c r="E71" s="508">
        <v>34</v>
      </c>
      <c r="F71" s="508">
        <v>40</v>
      </c>
      <c r="G71" s="508">
        <v>44</v>
      </c>
      <c r="H71" s="508">
        <v>27</v>
      </c>
      <c r="I71" s="508">
        <v>33</v>
      </c>
      <c r="J71" s="508">
        <v>34</v>
      </c>
      <c r="K71" s="417">
        <v>40</v>
      </c>
      <c r="L71" s="417">
        <v>38</v>
      </c>
      <c r="M71" s="417">
        <v>40</v>
      </c>
      <c r="N71" s="417">
        <v>31</v>
      </c>
      <c r="O71" s="417">
        <v>30</v>
      </c>
      <c r="P71" s="417">
        <v>24</v>
      </c>
      <c r="Q71" s="417">
        <v>26</v>
      </c>
      <c r="R71" s="502">
        <v>26</v>
      </c>
      <c r="S71" s="502">
        <v>25</v>
      </c>
      <c r="T71" s="502">
        <v>28</v>
      </c>
      <c r="U71" s="502">
        <v>27</v>
      </c>
      <c r="V71" s="509">
        <v>28</v>
      </c>
      <c r="W71" s="509">
        <v>24</v>
      </c>
      <c r="X71" s="509">
        <v>28</v>
      </c>
      <c r="Y71" s="509">
        <v>20</v>
      </c>
      <c r="Z71" s="509">
        <v>29</v>
      </c>
      <c r="AA71" s="510">
        <v>28</v>
      </c>
      <c r="AB71" s="509">
        <v>43</v>
      </c>
      <c r="AC71" s="509">
        <v>51</v>
      </c>
      <c r="AD71" s="509">
        <v>45</v>
      </c>
      <c r="AE71" s="509">
        <v>42</v>
      </c>
      <c r="AF71" s="509">
        <v>32</v>
      </c>
      <c r="AG71" s="509">
        <v>35</v>
      </c>
      <c r="AH71" s="509">
        <v>31</v>
      </c>
      <c r="AI71" s="509">
        <v>31</v>
      </c>
      <c r="AJ71" s="509">
        <v>27</v>
      </c>
      <c r="AK71" s="509">
        <v>30</v>
      </c>
      <c r="AL71" s="509">
        <v>28</v>
      </c>
      <c r="AM71" s="509">
        <v>26</v>
      </c>
      <c r="AN71" s="509">
        <v>26</v>
      </c>
      <c r="AO71" s="509">
        <v>35</v>
      </c>
      <c r="AP71" s="509">
        <v>46</v>
      </c>
      <c r="AQ71" s="509">
        <v>44</v>
      </c>
      <c r="AR71" s="509">
        <v>42</v>
      </c>
      <c r="AS71" s="509">
        <v>43</v>
      </c>
      <c r="AT71" s="509">
        <v>48</v>
      </c>
      <c r="AU71" s="509">
        <v>46</v>
      </c>
      <c r="AV71" s="509">
        <v>44</v>
      </c>
      <c r="AW71" s="511">
        <v>52</v>
      </c>
      <c r="AX71" s="512">
        <v>54</v>
      </c>
      <c r="AY71" s="509">
        <v>53</v>
      </c>
      <c r="AZ71" s="509">
        <v>51</v>
      </c>
      <c r="BA71" s="509">
        <v>58</v>
      </c>
      <c r="BB71" s="511">
        <v>62</v>
      </c>
      <c r="BC71" s="426">
        <f t="shared" ref="BC71:BC73" si="3">SUM(C71:BB71)</f>
        <v>1907</v>
      </c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</row>
    <row r="72" spans="1:159" s="444" customFormat="1" x14ac:dyDescent="0.25">
      <c r="A72" s="442"/>
      <c r="B72" s="443" t="s">
        <v>255</v>
      </c>
      <c r="C72" s="508">
        <v>1</v>
      </c>
      <c r="D72" s="508">
        <v>5</v>
      </c>
      <c r="E72" s="508">
        <v>2</v>
      </c>
      <c r="F72" s="508">
        <v>0</v>
      </c>
      <c r="G72" s="508">
        <v>2</v>
      </c>
      <c r="H72" s="508">
        <v>2</v>
      </c>
      <c r="I72" s="508">
        <v>1</v>
      </c>
      <c r="J72" s="508">
        <v>4</v>
      </c>
      <c r="K72" s="417">
        <v>5</v>
      </c>
      <c r="L72" s="417">
        <v>4</v>
      </c>
      <c r="M72" s="417">
        <v>10</v>
      </c>
      <c r="N72" s="417">
        <v>4</v>
      </c>
      <c r="O72" s="417">
        <v>6</v>
      </c>
      <c r="P72" s="417">
        <v>5</v>
      </c>
      <c r="Q72" s="417">
        <v>6</v>
      </c>
      <c r="R72" s="502">
        <v>6</v>
      </c>
      <c r="S72" s="502">
        <v>7</v>
      </c>
      <c r="T72" s="502">
        <v>7</v>
      </c>
      <c r="U72" s="502">
        <v>5</v>
      </c>
      <c r="V72" s="509">
        <v>3</v>
      </c>
      <c r="W72" s="509">
        <v>1</v>
      </c>
      <c r="X72" s="509">
        <v>2</v>
      </c>
      <c r="Y72" s="509">
        <v>2</v>
      </c>
      <c r="Z72" s="509">
        <v>2</v>
      </c>
      <c r="AA72" s="510">
        <v>1</v>
      </c>
      <c r="AB72" s="509">
        <v>3</v>
      </c>
      <c r="AC72" s="509">
        <v>8</v>
      </c>
      <c r="AD72" s="509">
        <v>4</v>
      </c>
      <c r="AE72" s="509">
        <v>8</v>
      </c>
      <c r="AF72" s="509">
        <v>8</v>
      </c>
      <c r="AG72" s="509">
        <v>15</v>
      </c>
      <c r="AH72" s="509">
        <v>13</v>
      </c>
      <c r="AI72" s="509">
        <v>9</v>
      </c>
      <c r="AJ72" s="509">
        <v>13</v>
      </c>
      <c r="AK72" s="509">
        <v>40</v>
      </c>
      <c r="AL72" s="509">
        <v>28</v>
      </c>
      <c r="AM72" s="509">
        <v>25</v>
      </c>
      <c r="AN72" s="509">
        <v>26</v>
      </c>
      <c r="AO72" s="509">
        <v>46</v>
      </c>
      <c r="AP72" s="509">
        <v>51</v>
      </c>
      <c r="AQ72" s="509">
        <v>48</v>
      </c>
      <c r="AR72" s="509">
        <v>42</v>
      </c>
      <c r="AS72" s="509">
        <v>51</v>
      </c>
      <c r="AT72" s="509">
        <v>53</v>
      </c>
      <c r="AU72" s="509">
        <v>52</v>
      </c>
      <c r="AV72" s="509">
        <v>51</v>
      </c>
      <c r="AW72" s="511">
        <v>65</v>
      </c>
      <c r="AX72" s="512">
        <v>64</v>
      </c>
      <c r="AY72" s="509">
        <v>61</v>
      </c>
      <c r="AZ72" s="509">
        <v>65</v>
      </c>
      <c r="BA72" s="509">
        <v>72</v>
      </c>
      <c r="BB72" s="511">
        <v>75</v>
      </c>
      <c r="BC72" s="426">
        <f t="shared" si="3"/>
        <v>1089</v>
      </c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</row>
    <row r="73" spans="1:159" s="444" customFormat="1" x14ac:dyDescent="0.25">
      <c r="A73" s="460"/>
      <c r="B73" s="461" t="s">
        <v>256</v>
      </c>
      <c r="C73" s="508">
        <v>1336</v>
      </c>
      <c r="D73" s="508">
        <v>1862</v>
      </c>
      <c r="E73" s="508">
        <v>1495</v>
      </c>
      <c r="F73" s="508">
        <v>1223</v>
      </c>
      <c r="G73" s="508">
        <v>1392</v>
      </c>
      <c r="H73" s="508">
        <v>1374</v>
      </c>
      <c r="I73" s="508">
        <v>1493</v>
      </c>
      <c r="J73" s="508">
        <v>1440</v>
      </c>
      <c r="K73" s="417">
        <v>1521</v>
      </c>
      <c r="L73" s="417">
        <v>1841</v>
      </c>
      <c r="M73" s="417">
        <v>2307</v>
      </c>
      <c r="N73" s="417">
        <v>2229</v>
      </c>
      <c r="O73" s="417">
        <v>1983</v>
      </c>
      <c r="P73" s="417">
        <v>1551</v>
      </c>
      <c r="Q73" s="417">
        <v>3942</v>
      </c>
      <c r="R73" s="502">
        <v>2329</v>
      </c>
      <c r="S73" s="502">
        <v>2743</v>
      </c>
      <c r="T73" s="502">
        <v>3717</v>
      </c>
      <c r="U73" s="502">
        <v>3158</v>
      </c>
      <c r="V73" s="512">
        <v>1689</v>
      </c>
      <c r="W73" s="512">
        <v>1438</v>
      </c>
      <c r="X73" s="512">
        <v>1120</v>
      </c>
      <c r="Y73" s="512">
        <v>1108</v>
      </c>
      <c r="Z73" s="512">
        <v>1026</v>
      </c>
      <c r="AA73" s="513">
        <v>1010</v>
      </c>
      <c r="AB73" s="512">
        <v>1252</v>
      </c>
      <c r="AC73" s="512">
        <v>1762</v>
      </c>
      <c r="AD73" s="512">
        <v>1316</v>
      </c>
      <c r="AE73" s="512">
        <v>1112</v>
      </c>
      <c r="AF73" s="512">
        <v>1452</v>
      </c>
      <c r="AG73" s="512">
        <v>1313</v>
      </c>
      <c r="AH73" s="512">
        <v>1302</v>
      </c>
      <c r="AI73" s="512">
        <v>1012</v>
      </c>
      <c r="AJ73" s="512">
        <v>958</v>
      </c>
      <c r="AK73" s="512">
        <v>901</v>
      </c>
      <c r="AL73" s="512">
        <v>1050</v>
      </c>
      <c r="AM73" s="512">
        <v>957</v>
      </c>
      <c r="AN73" s="512">
        <v>988</v>
      </c>
      <c r="AO73" s="512">
        <v>1020</v>
      </c>
      <c r="AP73" s="512">
        <v>932</v>
      </c>
      <c r="AQ73" s="512">
        <v>954</v>
      </c>
      <c r="AR73" s="512">
        <v>1002</v>
      </c>
      <c r="AS73" s="512">
        <v>979</v>
      </c>
      <c r="AT73" s="512">
        <v>985</v>
      </c>
      <c r="AU73" s="512">
        <v>1001</v>
      </c>
      <c r="AV73" s="512">
        <v>995</v>
      </c>
      <c r="AW73" s="512">
        <v>846</v>
      </c>
      <c r="AX73" s="512">
        <v>906</v>
      </c>
      <c r="AY73" s="512">
        <v>912</v>
      </c>
      <c r="AZ73" s="512">
        <v>1005</v>
      </c>
      <c r="BA73" s="512">
        <v>1012</v>
      </c>
      <c r="BB73" s="512">
        <v>1110</v>
      </c>
      <c r="BC73" s="426">
        <f t="shared" si="3"/>
        <v>75361</v>
      </c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</row>
    <row r="74" spans="1:159" s="447" customFormat="1" x14ac:dyDescent="0.25"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</row>
    <row r="75" spans="1:159" s="447" customFormat="1" x14ac:dyDescent="0.25">
      <c r="A75" s="456"/>
      <c r="B75" s="457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</row>
    <row r="76" spans="1:159" s="447" customFormat="1" x14ac:dyDescent="0.25">
      <c r="A76" s="456"/>
      <c r="B76" s="454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519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</row>
    <row r="77" spans="1:159" s="447" customFormat="1" ht="12.75" x14ac:dyDescent="0.2">
      <c r="A77" s="456"/>
      <c r="B77" s="458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519"/>
      <c r="V77" s="519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</row>
    <row r="78" spans="1:159" s="447" customFormat="1" ht="15.75" x14ac:dyDescent="0.25">
      <c r="A78" s="459"/>
      <c r="B78" s="457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519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</row>
    <row r="79" spans="1:159" s="447" customFormat="1" x14ac:dyDescent="0.25">
      <c r="B79" s="454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</row>
    <row r="80" spans="1:159" s="447" customFormat="1" x14ac:dyDescent="0.25">
      <c r="B80" s="454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</row>
    <row r="81" spans="2:55" s="447" customFormat="1" x14ac:dyDescent="0.25">
      <c r="B81" s="454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</row>
    <row r="82" spans="2:55" s="447" customFormat="1" x14ac:dyDescent="0.25">
      <c r="B82" s="454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</row>
    <row r="83" spans="2:55" s="447" customFormat="1" x14ac:dyDescent="0.25">
      <c r="B83" s="454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</row>
    <row r="84" spans="2:55" s="447" customFormat="1" x14ac:dyDescent="0.25">
      <c r="B84" s="454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</row>
    <row r="85" spans="2:55" s="447" customFormat="1" x14ac:dyDescent="0.25">
      <c r="B85" s="454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</row>
    <row r="86" spans="2:55" s="447" customFormat="1" x14ac:dyDescent="0.25">
      <c r="B86" s="454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</row>
    <row r="87" spans="2:55" s="447" customFormat="1" x14ac:dyDescent="0.25">
      <c r="B87" s="454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</row>
    <row r="88" spans="2:55" s="447" customFormat="1" x14ac:dyDescent="0.25">
      <c r="B88" s="454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</row>
    <row r="89" spans="2:55" s="447" customFormat="1" x14ac:dyDescent="0.25">
      <c r="B89" s="454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</row>
    <row r="90" spans="2:55" s="447" customFormat="1" x14ac:dyDescent="0.25">
      <c r="B90" s="454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</row>
    <row r="91" spans="2:55" s="447" customFormat="1" x14ac:dyDescent="0.25">
      <c r="B91" s="454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</row>
    <row r="92" spans="2:55" s="447" customFormat="1" x14ac:dyDescent="0.25">
      <c r="B92" s="454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</row>
    <row r="93" spans="2:55" s="447" customFormat="1" x14ac:dyDescent="0.25">
      <c r="B93" s="454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</row>
    <row r="94" spans="2:55" s="447" customFormat="1" x14ac:dyDescent="0.25">
      <c r="B94" s="454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</row>
    <row r="95" spans="2:55" s="447" customFormat="1" x14ac:dyDescent="0.25">
      <c r="B95" s="454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</row>
    <row r="96" spans="2:55" s="447" customFormat="1" x14ac:dyDescent="0.25">
      <c r="B96" s="454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</row>
    <row r="97" spans="2:55" s="447" customFormat="1" x14ac:dyDescent="0.25">
      <c r="B97" s="454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</row>
    <row r="98" spans="2:55" s="447" customFormat="1" x14ac:dyDescent="0.25">
      <c r="B98" s="454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</row>
    <row r="99" spans="2:55" s="447" customFormat="1" x14ac:dyDescent="0.25">
      <c r="B99" s="454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</row>
    <row r="100" spans="2:55" s="447" customFormat="1" x14ac:dyDescent="0.25">
      <c r="B100" s="454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</row>
    <row r="101" spans="2:55" s="447" customFormat="1" x14ac:dyDescent="0.25">
      <c r="B101" s="454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</row>
    <row r="102" spans="2:55" s="447" customFormat="1" x14ac:dyDescent="0.25">
      <c r="B102" s="454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5"/>
      <c r="BC102" s="455"/>
    </row>
    <row r="103" spans="2:55" s="447" customFormat="1" x14ac:dyDescent="0.25"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5"/>
      <c r="BC103" s="455"/>
    </row>
    <row r="104" spans="2:55" s="447" customFormat="1" x14ac:dyDescent="0.25">
      <c r="B104" s="454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5"/>
      <c r="AS104" s="455"/>
      <c r="AT104" s="455"/>
      <c r="AU104" s="455"/>
      <c r="AV104" s="455"/>
      <c r="AW104" s="455"/>
      <c r="AX104" s="455"/>
      <c r="AY104" s="455"/>
      <c r="AZ104" s="455"/>
      <c r="BA104" s="455"/>
      <c r="BB104" s="455"/>
      <c r="BC104" s="455"/>
    </row>
    <row r="105" spans="2:55" s="447" customFormat="1" x14ac:dyDescent="0.25">
      <c r="B105" s="454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  <c r="BC105" s="455"/>
    </row>
    <row r="106" spans="2:55" s="447" customFormat="1" x14ac:dyDescent="0.25">
      <c r="B106" s="454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5"/>
      <c r="AS106" s="455"/>
      <c r="AT106" s="455"/>
      <c r="AU106" s="455"/>
      <c r="AV106" s="455"/>
      <c r="AW106" s="455"/>
      <c r="AX106" s="455"/>
      <c r="AY106" s="455"/>
      <c r="AZ106" s="455"/>
      <c r="BA106" s="455"/>
      <c r="BB106" s="455"/>
      <c r="BC106" s="455"/>
    </row>
    <row r="107" spans="2:55" s="447" customFormat="1" x14ac:dyDescent="0.25">
      <c r="B107" s="454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</row>
    <row r="108" spans="2:55" s="447" customFormat="1" x14ac:dyDescent="0.25">
      <c r="B108" s="454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5"/>
      <c r="AS108" s="455"/>
      <c r="AT108" s="455"/>
      <c r="AU108" s="455"/>
      <c r="AV108" s="455"/>
      <c r="AW108" s="455"/>
      <c r="AX108" s="455"/>
      <c r="AY108" s="455"/>
      <c r="AZ108" s="455"/>
      <c r="BA108" s="455"/>
      <c r="BB108" s="455"/>
      <c r="BC108" s="455"/>
    </row>
    <row r="109" spans="2:55" s="447" customFormat="1" x14ac:dyDescent="0.25">
      <c r="B109" s="454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5"/>
      <c r="AS109" s="455"/>
      <c r="AT109" s="455"/>
      <c r="AU109" s="455"/>
      <c r="AV109" s="455"/>
      <c r="AW109" s="455"/>
      <c r="AX109" s="455"/>
      <c r="AY109" s="455"/>
      <c r="AZ109" s="455"/>
      <c r="BA109" s="455"/>
      <c r="BB109" s="455"/>
      <c r="BC109" s="455"/>
    </row>
    <row r="110" spans="2:55" s="447" customFormat="1" x14ac:dyDescent="0.25">
      <c r="B110" s="454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V110" s="455"/>
      <c r="AW110" s="455"/>
      <c r="AX110" s="455"/>
      <c r="AY110" s="455"/>
      <c r="AZ110" s="455"/>
      <c r="BA110" s="455"/>
      <c r="BB110" s="455"/>
      <c r="BC110" s="455"/>
    </row>
    <row r="111" spans="2:55" s="447" customFormat="1" x14ac:dyDescent="0.25">
      <c r="B111" s="454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</row>
    <row r="112" spans="2:55" s="447" customFormat="1" x14ac:dyDescent="0.25">
      <c r="B112" s="454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</row>
    <row r="113" spans="2:55" s="447" customFormat="1" x14ac:dyDescent="0.25">
      <c r="B113" s="454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5"/>
      <c r="AT113" s="455"/>
      <c r="AU113" s="455"/>
      <c r="AV113" s="455"/>
      <c r="AW113" s="455"/>
      <c r="AX113" s="455"/>
      <c r="AY113" s="455"/>
      <c r="AZ113" s="455"/>
      <c r="BA113" s="455"/>
      <c r="BB113" s="455"/>
      <c r="BC113" s="455"/>
    </row>
    <row r="114" spans="2:55" s="447" customFormat="1" x14ac:dyDescent="0.25">
      <c r="B114" s="454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5"/>
      <c r="AS114" s="455"/>
      <c r="AT114" s="455"/>
      <c r="AU114" s="455"/>
      <c r="AV114" s="455"/>
      <c r="AW114" s="455"/>
      <c r="AX114" s="455"/>
      <c r="AY114" s="455"/>
      <c r="AZ114" s="455"/>
      <c r="BA114" s="455"/>
      <c r="BB114" s="455"/>
      <c r="BC114" s="455"/>
    </row>
    <row r="115" spans="2:55" s="447" customFormat="1" x14ac:dyDescent="0.25">
      <c r="B115" s="454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5"/>
      <c r="AS115" s="455"/>
      <c r="AT115" s="455"/>
      <c r="AU115" s="455"/>
      <c r="AV115" s="455"/>
      <c r="AW115" s="455"/>
      <c r="AX115" s="455"/>
      <c r="AY115" s="455"/>
      <c r="AZ115" s="455"/>
      <c r="BA115" s="455"/>
      <c r="BB115" s="455"/>
      <c r="BC115" s="455"/>
    </row>
    <row r="116" spans="2:55" s="447" customFormat="1" x14ac:dyDescent="0.25">
      <c r="B116" s="454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5"/>
      <c r="AS116" s="455"/>
      <c r="AT116" s="455"/>
      <c r="AU116" s="455"/>
      <c r="AV116" s="455"/>
      <c r="AW116" s="455"/>
      <c r="AX116" s="455"/>
      <c r="AY116" s="455"/>
      <c r="AZ116" s="455"/>
      <c r="BA116" s="455"/>
      <c r="BB116" s="455"/>
      <c r="BC116" s="455"/>
    </row>
    <row r="117" spans="2:55" s="447" customFormat="1" x14ac:dyDescent="0.25">
      <c r="B117" s="454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V117" s="455"/>
      <c r="AW117" s="455"/>
      <c r="AX117" s="455"/>
      <c r="AY117" s="455"/>
      <c r="AZ117" s="455"/>
      <c r="BA117" s="455"/>
      <c r="BB117" s="455"/>
      <c r="BC117" s="455"/>
    </row>
    <row r="118" spans="2:55" s="447" customFormat="1" x14ac:dyDescent="0.25">
      <c r="B118" s="454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455"/>
      <c r="BA118" s="455"/>
      <c r="BB118" s="455"/>
      <c r="BC118" s="455"/>
    </row>
    <row r="119" spans="2:55" s="447" customFormat="1" x14ac:dyDescent="0.25">
      <c r="B119" s="454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</row>
    <row r="120" spans="2:55" s="447" customFormat="1" x14ac:dyDescent="0.25">
      <c r="B120" s="454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</row>
    <row r="121" spans="2:55" s="447" customFormat="1" x14ac:dyDescent="0.25">
      <c r="B121" s="454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</row>
    <row r="122" spans="2:55" s="447" customFormat="1" x14ac:dyDescent="0.25">
      <c r="B122" s="454"/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  <c r="AX122" s="455"/>
      <c r="AY122" s="455"/>
      <c r="AZ122" s="455"/>
      <c r="BA122" s="455"/>
      <c r="BB122" s="455"/>
      <c r="BC122" s="455"/>
    </row>
    <row r="123" spans="2:55" s="447" customFormat="1" x14ac:dyDescent="0.25">
      <c r="B123" s="454"/>
      <c r="C123" s="455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</row>
    <row r="124" spans="2:55" s="447" customFormat="1" x14ac:dyDescent="0.25">
      <c r="B124" s="454"/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V124" s="455"/>
      <c r="AW124" s="455"/>
      <c r="AX124" s="455"/>
      <c r="AY124" s="455"/>
      <c r="AZ124" s="455"/>
      <c r="BA124" s="455"/>
      <c r="BB124" s="455"/>
      <c r="BC124" s="455"/>
    </row>
    <row r="125" spans="2:55" s="447" customFormat="1" x14ac:dyDescent="0.25">
      <c r="B125" s="454"/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AV125" s="455"/>
      <c r="AW125" s="455"/>
      <c r="AX125" s="455"/>
      <c r="AY125" s="455"/>
      <c r="AZ125" s="455"/>
      <c r="BA125" s="455"/>
      <c r="BB125" s="455"/>
      <c r="BC125" s="455"/>
    </row>
    <row r="126" spans="2:55" s="447" customFormat="1" x14ac:dyDescent="0.25">
      <c r="B126" s="454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  <c r="AJ126" s="455"/>
      <c r="AK126" s="455"/>
      <c r="AL126" s="455"/>
      <c r="AM126" s="455"/>
      <c r="AN126" s="455"/>
      <c r="AO126" s="455"/>
      <c r="AP126" s="455"/>
      <c r="AQ126" s="455"/>
      <c r="AR126" s="455"/>
      <c r="AS126" s="455"/>
      <c r="AT126" s="455"/>
      <c r="AU126" s="455"/>
      <c r="AV126" s="455"/>
      <c r="AW126" s="455"/>
      <c r="AX126" s="455"/>
      <c r="AY126" s="455"/>
      <c r="AZ126" s="455"/>
      <c r="BA126" s="455"/>
      <c r="BB126" s="455"/>
      <c r="BC126" s="455"/>
    </row>
    <row r="127" spans="2:55" s="447" customFormat="1" x14ac:dyDescent="0.25">
      <c r="B127" s="454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455"/>
      <c r="AT127" s="455"/>
      <c r="AU127" s="455"/>
      <c r="AV127" s="455"/>
      <c r="AW127" s="455"/>
      <c r="AX127" s="455"/>
      <c r="AY127" s="455"/>
      <c r="AZ127" s="455"/>
      <c r="BA127" s="455"/>
      <c r="BB127" s="455"/>
      <c r="BC127" s="455"/>
    </row>
    <row r="128" spans="2:55" s="447" customFormat="1" x14ac:dyDescent="0.25">
      <c r="B128" s="454"/>
      <c r="C128" s="455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5"/>
      <c r="AW128" s="455"/>
      <c r="AX128" s="455"/>
      <c r="AY128" s="455"/>
      <c r="AZ128" s="455"/>
      <c r="BA128" s="455"/>
      <c r="BB128" s="455"/>
      <c r="BC128" s="455"/>
    </row>
    <row r="129" spans="2:55" s="447" customFormat="1" x14ac:dyDescent="0.25">
      <c r="B129" s="454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455"/>
      <c r="AT129" s="455"/>
      <c r="AU129" s="455"/>
      <c r="AV129" s="455"/>
      <c r="AW129" s="455"/>
      <c r="AX129" s="455"/>
      <c r="AY129" s="455"/>
      <c r="AZ129" s="455"/>
      <c r="BA129" s="455"/>
      <c r="BB129" s="455"/>
      <c r="BC129" s="455"/>
    </row>
    <row r="130" spans="2:55" s="447" customFormat="1" x14ac:dyDescent="0.25">
      <c r="B130" s="454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  <c r="AJ130" s="455"/>
      <c r="AK130" s="455"/>
      <c r="AL130" s="455"/>
      <c r="AM130" s="455"/>
      <c r="AN130" s="455"/>
      <c r="AO130" s="455"/>
      <c r="AP130" s="455"/>
      <c r="AQ130" s="455"/>
      <c r="AR130" s="455"/>
      <c r="AS130" s="455"/>
      <c r="AT130" s="455"/>
      <c r="AU130" s="455"/>
      <c r="AV130" s="455"/>
      <c r="AW130" s="455"/>
      <c r="AX130" s="455"/>
      <c r="AY130" s="455"/>
      <c r="AZ130" s="455"/>
      <c r="BA130" s="455"/>
      <c r="BB130" s="455"/>
      <c r="BC130" s="455"/>
    </row>
    <row r="131" spans="2:55" s="447" customFormat="1" x14ac:dyDescent="0.25">
      <c r="B131" s="454"/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  <c r="AJ131" s="455"/>
      <c r="AK131" s="455"/>
      <c r="AL131" s="455"/>
      <c r="AM131" s="455"/>
      <c r="AN131" s="455"/>
      <c r="AO131" s="455"/>
      <c r="AP131" s="455"/>
      <c r="AQ131" s="455"/>
      <c r="AR131" s="455"/>
      <c r="AS131" s="455"/>
      <c r="AT131" s="455"/>
      <c r="AU131" s="455"/>
      <c r="AV131" s="455"/>
      <c r="AW131" s="455"/>
      <c r="AX131" s="455"/>
      <c r="AY131" s="455"/>
      <c r="AZ131" s="455"/>
      <c r="BA131" s="455"/>
      <c r="BB131" s="455"/>
      <c r="BC131" s="455"/>
    </row>
    <row r="132" spans="2:55" s="447" customFormat="1" x14ac:dyDescent="0.25">
      <c r="B132" s="454"/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  <c r="AJ132" s="455"/>
      <c r="AK132" s="455"/>
      <c r="AL132" s="455"/>
      <c r="AM132" s="455"/>
      <c r="AN132" s="455"/>
      <c r="AO132" s="455"/>
      <c r="AP132" s="455"/>
      <c r="AQ132" s="455"/>
      <c r="AR132" s="455"/>
      <c r="AS132" s="455"/>
      <c r="AT132" s="455"/>
      <c r="AU132" s="455"/>
      <c r="AV132" s="455"/>
      <c r="AW132" s="455"/>
      <c r="AX132" s="455"/>
      <c r="AY132" s="455"/>
      <c r="AZ132" s="455"/>
      <c r="BA132" s="455"/>
      <c r="BB132" s="455"/>
      <c r="BC132" s="455"/>
    </row>
    <row r="133" spans="2:55" s="447" customFormat="1" x14ac:dyDescent="0.25">
      <c r="B133" s="454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</row>
    <row r="134" spans="2:55" s="447" customFormat="1" x14ac:dyDescent="0.25">
      <c r="B134" s="454"/>
      <c r="C134" s="455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  <c r="AJ134" s="455"/>
      <c r="AK134" s="455"/>
      <c r="AL134" s="455"/>
      <c r="AM134" s="455"/>
      <c r="AN134" s="455"/>
      <c r="AO134" s="455"/>
      <c r="AP134" s="455"/>
      <c r="AQ134" s="455"/>
      <c r="AR134" s="455"/>
      <c r="AS134" s="455"/>
      <c r="AT134" s="455"/>
      <c r="AU134" s="455"/>
      <c r="AV134" s="455"/>
      <c r="AW134" s="455"/>
      <c r="AX134" s="455"/>
      <c r="AY134" s="455"/>
      <c r="AZ134" s="455"/>
      <c r="BA134" s="455"/>
      <c r="BB134" s="455"/>
      <c r="BC134" s="455"/>
    </row>
    <row r="135" spans="2:55" s="447" customFormat="1" x14ac:dyDescent="0.25">
      <c r="B135" s="454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5"/>
    </row>
    <row r="136" spans="2:55" s="447" customFormat="1" x14ac:dyDescent="0.25">
      <c r="B136" s="454"/>
      <c r="C136" s="455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455"/>
      <c r="AY136" s="455"/>
      <c r="AZ136" s="455"/>
      <c r="BA136" s="455"/>
      <c r="BB136" s="455"/>
      <c r="BC136" s="455"/>
    </row>
    <row r="137" spans="2:55" s="447" customFormat="1" x14ac:dyDescent="0.25">
      <c r="B137" s="454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  <c r="AJ137" s="455"/>
      <c r="AK137" s="455"/>
      <c r="AL137" s="455"/>
      <c r="AM137" s="455"/>
      <c r="AN137" s="455"/>
      <c r="AO137" s="455"/>
      <c r="AP137" s="455"/>
      <c r="AQ137" s="455"/>
      <c r="AR137" s="455"/>
      <c r="AS137" s="455"/>
      <c r="AT137" s="455"/>
      <c r="AU137" s="455"/>
      <c r="AV137" s="455"/>
      <c r="AW137" s="455"/>
      <c r="AX137" s="455"/>
      <c r="AY137" s="455"/>
      <c r="AZ137" s="455"/>
      <c r="BA137" s="455"/>
      <c r="BB137" s="455"/>
      <c r="BC137" s="455"/>
    </row>
    <row r="138" spans="2:55" s="447" customFormat="1" x14ac:dyDescent="0.25">
      <c r="B138" s="454"/>
      <c r="C138" s="455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  <c r="AJ138" s="455"/>
      <c r="AK138" s="455"/>
      <c r="AL138" s="455"/>
      <c r="AM138" s="455"/>
      <c r="AN138" s="455"/>
      <c r="AO138" s="455"/>
      <c r="AP138" s="455"/>
      <c r="AQ138" s="455"/>
      <c r="AR138" s="455"/>
      <c r="AS138" s="455"/>
      <c r="AT138" s="455"/>
      <c r="AU138" s="455"/>
      <c r="AV138" s="455"/>
      <c r="AW138" s="455"/>
      <c r="AX138" s="455"/>
      <c r="AY138" s="455"/>
      <c r="AZ138" s="455"/>
      <c r="BA138" s="455"/>
      <c r="BB138" s="455"/>
      <c r="BC138" s="455"/>
    </row>
    <row r="139" spans="2:55" s="447" customFormat="1" x14ac:dyDescent="0.25">
      <c r="B139" s="454"/>
      <c r="C139" s="455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  <c r="AJ139" s="455"/>
      <c r="AK139" s="455"/>
      <c r="AL139" s="455"/>
      <c r="AM139" s="455"/>
      <c r="AN139" s="455"/>
      <c r="AO139" s="455"/>
      <c r="AP139" s="455"/>
      <c r="AQ139" s="455"/>
      <c r="AR139" s="455"/>
      <c r="AS139" s="455"/>
      <c r="AT139" s="455"/>
      <c r="AU139" s="455"/>
      <c r="AV139" s="455"/>
      <c r="AW139" s="455"/>
      <c r="AX139" s="455"/>
      <c r="AY139" s="455"/>
      <c r="AZ139" s="455"/>
      <c r="BA139" s="455"/>
      <c r="BB139" s="455"/>
      <c r="BC139" s="455"/>
    </row>
    <row r="140" spans="2:55" s="447" customFormat="1" x14ac:dyDescent="0.25">
      <c r="B140" s="454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  <c r="AJ140" s="455"/>
      <c r="AK140" s="455"/>
      <c r="AL140" s="455"/>
      <c r="AM140" s="455"/>
      <c r="AN140" s="455"/>
      <c r="AO140" s="455"/>
      <c r="AP140" s="455"/>
      <c r="AQ140" s="455"/>
      <c r="AR140" s="455"/>
      <c r="AS140" s="455"/>
      <c r="AT140" s="455"/>
      <c r="AU140" s="455"/>
      <c r="AV140" s="455"/>
      <c r="AW140" s="455"/>
      <c r="AX140" s="455"/>
      <c r="AY140" s="455"/>
      <c r="AZ140" s="455"/>
      <c r="BA140" s="455"/>
      <c r="BB140" s="455"/>
      <c r="BC140" s="455"/>
    </row>
    <row r="141" spans="2:55" s="447" customFormat="1" x14ac:dyDescent="0.25">
      <c r="B141" s="454"/>
      <c r="C141" s="455"/>
      <c r="D141" s="455"/>
      <c r="E141" s="455"/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  <c r="AJ141" s="455"/>
      <c r="AK141" s="455"/>
      <c r="AL141" s="455"/>
      <c r="AM141" s="455"/>
      <c r="AN141" s="455"/>
      <c r="AO141" s="455"/>
      <c r="AP141" s="455"/>
      <c r="AQ141" s="455"/>
      <c r="AR141" s="455"/>
      <c r="AS141" s="455"/>
      <c r="AT141" s="455"/>
      <c r="AU141" s="455"/>
      <c r="AV141" s="455"/>
      <c r="AW141" s="455"/>
      <c r="AX141" s="455"/>
      <c r="AY141" s="455"/>
      <c r="AZ141" s="455"/>
      <c r="BA141" s="455"/>
      <c r="BB141" s="455"/>
      <c r="BC141" s="455"/>
    </row>
    <row r="142" spans="2:55" s="447" customFormat="1" x14ac:dyDescent="0.25">
      <c r="B142" s="454"/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  <c r="AJ142" s="455"/>
      <c r="AK142" s="455"/>
      <c r="AL142" s="455"/>
      <c r="AM142" s="455"/>
      <c r="AN142" s="455"/>
      <c r="AO142" s="455"/>
      <c r="AP142" s="455"/>
      <c r="AQ142" s="455"/>
      <c r="AR142" s="455"/>
      <c r="AS142" s="455"/>
      <c r="AT142" s="455"/>
      <c r="AU142" s="455"/>
      <c r="AV142" s="455"/>
      <c r="AW142" s="455"/>
      <c r="AX142" s="455"/>
      <c r="AY142" s="455"/>
      <c r="AZ142" s="455"/>
      <c r="BA142" s="455"/>
      <c r="BB142" s="455"/>
      <c r="BC142" s="455"/>
    </row>
    <row r="143" spans="2:55" s="447" customFormat="1" x14ac:dyDescent="0.25">
      <c r="B143" s="454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  <c r="AJ143" s="455"/>
      <c r="AK143" s="455"/>
      <c r="AL143" s="455"/>
      <c r="AM143" s="455"/>
      <c r="AN143" s="455"/>
      <c r="AO143" s="455"/>
      <c r="AP143" s="455"/>
      <c r="AQ143" s="455"/>
      <c r="AR143" s="455"/>
      <c r="AS143" s="455"/>
      <c r="AT143" s="455"/>
      <c r="AU143" s="455"/>
      <c r="AV143" s="455"/>
      <c r="AW143" s="455"/>
      <c r="AX143" s="455"/>
      <c r="AY143" s="455"/>
      <c r="AZ143" s="455"/>
      <c r="BA143" s="455"/>
      <c r="BB143" s="455"/>
      <c r="BC143" s="455"/>
    </row>
    <row r="144" spans="2:55" s="447" customFormat="1" x14ac:dyDescent="0.25">
      <c r="B144" s="454"/>
      <c r="C144" s="455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  <c r="AJ144" s="455"/>
      <c r="AK144" s="455"/>
      <c r="AL144" s="455"/>
      <c r="AM144" s="455"/>
      <c r="AN144" s="455"/>
      <c r="AO144" s="455"/>
      <c r="AP144" s="455"/>
      <c r="AQ144" s="455"/>
      <c r="AR144" s="455"/>
      <c r="AS144" s="455"/>
      <c r="AT144" s="455"/>
      <c r="AU144" s="455"/>
      <c r="AV144" s="455"/>
      <c r="AW144" s="455"/>
      <c r="AX144" s="455"/>
      <c r="AY144" s="455"/>
      <c r="AZ144" s="455"/>
      <c r="BA144" s="455"/>
      <c r="BB144" s="455"/>
      <c r="BC144" s="455"/>
    </row>
    <row r="145" spans="2:55" s="447" customFormat="1" x14ac:dyDescent="0.25">
      <c r="B145" s="454"/>
      <c r="C145" s="455"/>
      <c r="D145" s="455"/>
      <c r="E145" s="455"/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B145" s="455"/>
      <c r="BC145" s="455"/>
    </row>
    <row r="146" spans="2:55" s="447" customFormat="1" x14ac:dyDescent="0.25">
      <c r="B146" s="454"/>
      <c r="C146" s="455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  <c r="AJ146" s="455"/>
      <c r="AK146" s="455"/>
      <c r="AL146" s="455"/>
      <c r="AM146" s="455"/>
      <c r="AN146" s="455"/>
      <c r="AO146" s="455"/>
      <c r="AP146" s="455"/>
      <c r="AQ146" s="455"/>
      <c r="AR146" s="455"/>
      <c r="AS146" s="455"/>
      <c r="AT146" s="455"/>
      <c r="AU146" s="455"/>
      <c r="AV146" s="455"/>
      <c r="AW146" s="455"/>
      <c r="AX146" s="455"/>
      <c r="AY146" s="455"/>
      <c r="AZ146" s="455"/>
      <c r="BA146" s="455"/>
      <c r="BB146" s="455"/>
      <c r="BC146" s="455"/>
    </row>
    <row r="147" spans="2:55" s="447" customFormat="1" x14ac:dyDescent="0.25">
      <c r="B147" s="454"/>
      <c r="C147" s="455"/>
      <c r="D147" s="455"/>
      <c r="E147" s="455"/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  <c r="AJ147" s="455"/>
      <c r="AK147" s="455"/>
      <c r="AL147" s="455"/>
      <c r="AM147" s="455"/>
      <c r="AN147" s="455"/>
      <c r="AO147" s="455"/>
      <c r="AP147" s="455"/>
      <c r="AQ147" s="455"/>
      <c r="AR147" s="455"/>
      <c r="AS147" s="455"/>
      <c r="AT147" s="455"/>
      <c r="AU147" s="455"/>
      <c r="AV147" s="455"/>
      <c r="AW147" s="455"/>
      <c r="AX147" s="455"/>
      <c r="AY147" s="455"/>
      <c r="AZ147" s="455"/>
      <c r="BA147" s="455"/>
      <c r="BB147" s="455"/>
      <c r="BC147" s="455"/>
    </row>
    <row r="148" spans="2:55" s="447" customFormat="1" x14ac:dyDescent="0.25">
      <c r="B148" s="454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  <c r="AJ148" s="455"/>
      <c r="AK148" s="455"/>
      <c r="AL148" s="455"/>
      <c r="AM148" s="455"/>
      <c r="AN148" s="455"/>
      <c r="AO148" s="455"/>
      <c r="AP148" s="455"/>
      <c r="AQ148" s="455"/>
      <c r="AR148" s="455"/>
      <c r="AS148" s="455"/>
      <c r="AT148" s="455"/>
      <c r="AU148" s="455"/>
      <c r="AV148" s="455"/>
      <c r="AW148" s="455"/>
      <c r="AX148" s="455"/>
      <c r="AY148" s="455"/>
      <c r="AZ148" s="455"/>
      <c r="BA148" s="455"/>
      <c r="BB148" s="455"/>
      <c r="BC148" s="455"/>
    </row>
    <row r="149" spans="2:55" s="447" customFormat="1" x14ac:dyDescent="0.25">
      <c r="B149" s="454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5"/>
      <c r="AT149" s="455"/>
      <c r="AU149" s="455"/>
      <c r="AV149" s="455"/>
      <c r="AW149" s="455"/>
      <c r="AX149" s="455"/>
      <c r="AY149" s="455"/>
      <c r="AZ149" s="455"/>
      <c r="BA149" s="455"/>
      <c r="BB149" s="455"/>
      <c r="BC149" s="455"/>
    </row>
    <row r="150" spans="2:55" s="447" customFormat="1" x14ac:dyDescent="0.25">
      <c r="B150" s="454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  <c r="AJ150" s="455"/>
      <c r="AK150" s="455"/>
      <c r="AL150" s="455"/>
      <c r="AM150" s="455"/>
      <c r="AN150" s="455"/>
      <c r="AO150" s="455"/>
      <c r="AP150" s="455"/>
      <c r="AQ150" s="455"/>
      <c r="AR150" s="455"/>
      <c r="AS150" s="455"/>
      <c r="AT150" s="455"/>
      <c r="AU150" s="455"/>
      <c r="AV150" s="455"/>
      <c r="AW150" s="455"/>
      <c r="AX150" s="455"/>
      <c r="AY150" s="455"/>
      <c r="AZ150" s="455"/>
      <c r="BA150" s="455"/>
      <c r="BB150" s="455"/>
      <c r="BC150" s="455"/>
    </row>
    <row r="151" spans="2:55" s="447" customFormat="1" x14ac:dyDescent="0.25">
      <c r="B151" s="454"/>
      <c r="C151" s="455"/>
      <c r="D151" s="455"/>
      <c r="E151" s="455"/>
      <c r="F151" s="455"/>
      <c r="G151" s="455"/>
      <c r="H151" s="455"/>
      <c r="I151" s="455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  <c r="AJ151" s="455"/>
      <c r="AK151" s="455"/>
      <c r="AL151" s="455"/>
      <c r="AM151" s="455"/>
      <c r="AN151" s="455"/>
      <c r="AO151" s="455"/>
      <c r="AP151" s="455"/>
      <c r="AQ151" s="455"/>
      <c r="AR151" s="455"/>
      <c r="AS151" s="455"/>
      <c r="AT151" s="455"/>
      <c r="AU151" s="455"/>
      <c r="AV151" s="455"/>
      <c r="AW151" s="455"/>
      <c r="AX151" s="455"/>
      <c r="AY151" s="455"/>
      <c r="AZ151" s="455"/>
      <c r="BA151" s="455"/>
      <c r="BB151" s="455"/>
      <c r="BC151" s="455"/>
    </row>
    <row r="152" spans="2:55" s="447" customFormat="1" x14ac:dyDescent="0.25">
      <c r="B152" s="454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  <c r="AJ152" s="455"/>
      <c r="AK152" s="455"/>
      <c r="AL152" s="455"/>
      <c r="AM152" s="455"/>
      <c r="AN152" s="455"/>
      <c r="AO152" s="455"/>
      <c r="AP152" s="455"/>
      <c r="AQ152" s="455"/>
      <c r="AR152" s="455"/>
      <c r="AS152" s="455"/>
      <c r="AT152" s="455"/>
      <c r="AU152" s="455"/>
      <c r="AV152" s="455"/>
      <c r="AW152" s="455"/>
      <c r="AX152" s="455"/>
      <c r="AY152" s="455"/>
      <c r="AZ152" s="455"/>
      <c r="BA152" s="455"/>
      <c r="BB152" s="455"/>
      <c r="BC152" s="455"/>
    </row>
    <row r="153" spans="2:55" s="447" customFormat="1" x14ac:dyDescent="0.25">
      <c r="B153" s="454"/>
      <c r="C153" s="455"/>
      <c r="D153" s="455"/>
      <c r="E153" s="455"/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  <c r="AA153" s="455"/>
      <c r="AB153" s="455"/>
      <c r="AC153" s="455"/>
      <c r="AD153" s="455"/>
      <c r="AE153" s="455"/>
      <c r="AF153" s="455"/>
      <c r="AG153" s="455"/>
      <c r="AH153" s="455"/>
      <c r="AI153" s="455"/>
      <c r="AJ153" s="455"/>
      <c r="AK153" s="455"/>
      <c r="AL153" s="455"/>
      <c r="AM153" s="455"/>
      <c r="AN153" s="455"/>
      <c r="AO153" s="455"/>
      <c r="AP153" s="455"/>
      <c r="AQ153" s="455"/>
      <c r="AR153" s="455"/>
      <c r="AS153" s="455"/>
      <c r="AT153" s="455"/>
      <c r="AU153" s="455"/>
      <c r="AV153" s="455"/>
      <c r="AW153" s="455"/>
      <c r="AX153" s="455"/>
      <c r="AY153" s="455"/>
      <c r="AZ153" s="455"/>
      <c r="BA153" s="455"/>
      <c r="BB153" s="455"/>
      <c r="BC153" s="455"/>
    </row>
    <row r="154" spans="2:55" s="447" customFormat="1" x14ac:dyDescent="0.25">
      <c r="B154" s="454"/>
      <c r="C154" s="455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  <c r="AJ154" s="455"/>
      <c r="AK154" s="455"/>
      <c r="AL154" s="455"/>
      <c r="AM154" s="455"/>
      <c r="AN154" s="455"/>
      <c r="AO154" s="455"/>
      <c r="AP154" s="455"/>
      <c r="AQ154" s="455"/>
      <c r="AR154" s="455"/>
      <c r="AS154" s="455"/>
      <c r="AT154" s="455"/>
      <c r="AU154" s="455"/>
      <c r="AV154" s="455"/>
      <c r="AW154" s="455"/>
      <c r="AX154" s="455"/>
      <c r="AY154" s="455"/>
      <c r="AZ154" s="455"/>
      <c r="BA154" s="455"/>
      <c r="BB154" s="455"/>
      <c r="BC154" s="455"/>
    </row>
    <row r="155" spans="2:55" s="447" customFormat="1" x14ac:dyDescent="0.25">
      <c r="B155" s="454"/>
      <c r="C155" s="455"/>
      <c r="D155" s="455"/>
      <c r="E155" s="455"/>
      <c r="F155" s="455"/>
      <c r="G155" s="455"/>
      <c r="H155" s="455"/>
      <c r="I155" s="455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  <c r="AJ155" s="455"/>
      <c r="AK155" s="455"/>
      <c r="AL155" s="455"/>
      <c r="AM155" s="455"/>
      <c r="AN155" s="455"/>
      <c r="AO155" s="455"/>
      <c r="AP155" s="455"/>
      <c r="AQ155" s="455"/>
      <c r="AR155" s="455"/>
      <c r="AS155" s="455"/>
      <c r="AT155" s="455"/>
      <c r="AU155" s="455"/>
      <c r="AV155" s="455"/>
      <c r="AW155" s="455"/>
      <c r="AX155" s="455"/>
      <c r="AY155" s="455"/>
      <c r="AZ155" s="455"/>
      <c r="BA155" s="455"/>
      <c r="BB155" s="455"/>
      <c r="BC155" s="455"/>
    </row>
    <row r="156" spans="2:55" s="447" customFormat="1" x14ac:dyDescent="0.25">
      <c r="B156" s="454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  <c r="AJ156" s="455"/>
      <c r="AK156" s="455"/>
      <c r="AL156" s="455"/>
      <c r="AM156" s="455"/>
      <c r="AN156" s="455"/>
      <c r="AO156" s="455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5"/>
      <c r="BC156" s="455"/>
    </row>
    <row r="157" spans="2:55" s="447" customFormat="1" x14ac:dyDescent="0.25">
      <c r="B157" s="454"/>
      <c r="C157" s="455"/>
      <c r="D157" s="455"/>
      <c r="E157" s="455"/>
      <c r="F157" s="455"/>
      <c r="G157" s="455"/>
      <c r="H157" s="455"/>
      <c r="I157" s="455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  <c r="AJ157" s="455"/>
      <c r="AK157" s="455"/>
      <c r="AL157" s="455"/>
      <c r="AM157" s="455"/>
      <c r="AN157" s="455"/>
      <c r="AO157" s="455"/>
      <c r="AP157" s="455"/>
      <c r="AQ157" s="455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</row>
    <row r="158" spans="2:55" s="447" customFormat="1" x14ac:dyDescent="0.25">
      <c r="B158" s="454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  <c r="AJ158" s="455"/>
      <c r="AK158" s="455"/>
      <c r="AL158" s="455"/>
      <c r="AM158" s="455"/>
      <c r="AN158" s="455"/>
      <c r="AO158" s="455"/>
      <c r="AP158" s="455"/>
      <c r="AQ158" s="455"/>
      <c r="AR158" s="455"/>
      <c r="AS158" s="455"/>
      <c r="AT158" s="455"/>
      <c r="AU158" s="455"/>
      <c r="AV158" s="455"/>
      <c r="AW158" s="455"/>
      <c r="AX158" s="455"/>
      <c r="AY158" s="455"/>
      <c r="AZ158" s="455"/>
      <c r="BA158" s="455"/>
      <c r="BB158" s="455"/>
      <c r="BC158" s="455"/>
    </row>
    <row r="159" spans="2:55" s="447" customFormat="1" x14ac:dyDescent="0.25">
      <c r="B159" s="454"/>
      <c r="C159" s="455"/>
      <c r="D159" s="455"/>
      <c r="E159" s="455"/>
      <c r="F159" s="455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455"/>
      <c r="AY159" s="455"/>
      <c r="AZ159" s="455"/>
      <c r="BA159" s="455"/>
      <c r="BB159" s="455"/>
      <c r="BC159" s="455"/>
    </row>
    <row r="160" spans="2:55" s="447" customFormat="1" x14ac:dyDescent="0.25">
      <c r="B160" s="454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</row>
    <row r="161" spans="2:55" s="447" customFormat="1" x14ac:dyDescent="0.25">
      <c r="B161" s="454"/>
      <c r="C161" s="455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</row>
    <row r="162" spans="2:55" s="447" customFormat="1" x14ac:dyDescent="0.25">
      <c r="B162" s="454"/>
      <c r="C162" s="455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  <c r="AJ162" s="455"/>
      <c r="AK162" s="455"/>
      <c r="AL162" s="455"/>
      <c r="AM162" s="455"/>
      <c r="AN162" s="455"/>
      <c r="AO162" s="455"/>
      <c r="AP162" s="455"/>
      <c r="AQ162" s="455"/>
      <c r="AR162" s="455"/>
      <c r="AS162" s="455"/>
      <c r="AT162" s="455"/>
      <c r="AU162" s="455"/>
      <c r="AV162" s="455"/>
      <c r="AW162" s="455"/>
      <c r="AX162" s="455"/>
      <c r="AY162" s="455"/>
      <c r="AZ162" s="455"/>
      <c r="BA162" s="455"/>
      <c r="BB162" s="455"/>
      <c r="BC162" s="455"/>
    </row>
    <row r="163" spans="2:55" s="447" customFormat="1" x14ac:dyDescent="0.25">
      <c r="B163" s="454"/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  <c r="AJ163" s="455"/>
      <c r="AK163" s="455"/>
      <c r="AL163" s="455"/>
      <c r="AM163" s="455"/>
      <c r="AN163" s="455"/>
      <c r="AO163" s="455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5"/>
      <c r="BC163" s="455"/>
    </row>
    <row r="164" spans="2:55" s="447" customFormat="1" x14ac:dyDescent="0.25">
      <c r="B164" s="454"/>
      <c r="C164" s="455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  <c r="AJ164" s="455"/>
      <c r="AK164" s="455"/>
      <c r="AL164" s="455"/>
      <c r="AM164" s="455"/>
      <c r="AN164" s="455"/>
      <c r="AO164" s="455"/>
      <c r="AP164" s="455"/>
      <c r="AQ164" s="455"/>
      <c r="AR164" s="455"/>
      <c r="AS164" s="455"/>
      <c r="AT164" s="455"/>
      <c r="AU164" s="455"/>
      <c r="AV164" s="455"/>
      <c r="AW164" s="455"/>
      <c r="AX164" s="455"/>
      <c r="AY164" s="455"/>
      <c r="AZ164" s="455"/>
      <c r="BA164" s="455"/>
      <c r="BB164" s="455"/>
      <c r="BC164" s="455"/>
    </row>
    <row r="165" spans="2:55" s="447" customFormat="1" x14ac:dyDescent="0.25">
      <c r="B165" s="454"/>
      <c r="C165" s="455"/>
      <c r="D165" s="455"/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  <c r="AJ165" s="455"/>
      <c r="AK165" s="455"/>
      <c r="AL165" s="455"/>
      <c r="AM165" s="455"/>
      <c r="AN165" s="455"/>
      <c r="AO165" s="455"/>
      <c r="AP165" s="455"/>
      <c r="AQ165" s="455"/>
      <c r="AR165" s="455"/>
      <c r="AS165" s="455"/>
      <c r="AT165" s="455"/>
      <c r="AU165" s="455"/>
      <c r="AV165" s="455"/>
      <c r="AW165" s="455"/>
      <c r="AX165" s="455"/>
      <c r="AY165" s="455"/>
      <c r="AZ165" s="455"/>
      <c r="BA165" s="455"/>
      <c r="BB165" s="455"/>
      <c r="BC165" s="455"/>
    </row>
    <row r="166" spans="2:55" s="447" customFormat="1" x14ac:dyDescent="0.25">
      <c r="B166" s="454"/>
      <c r="C166" s="455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  <c r="AJ166" s="455"/>
      <c r="AK166" s="455"/>
      <c r="AL166" s="455"/>
      <c r="AM166" s="455"/>
      <c r="AN166" s="455"/>
      <c r="AO166" s="455"/>
      <c r="AP166" s="455"/>
      <c r="AQ166" s="455"/>
      <c r="AR166" s="455"/>
      <c r="AS166" s="455"/>
      <c r="AT166" s="455"/>
      <c r="AU166" s="455"/>
      <c r="AV166" s="455"/>
      <c r="AW166" s="455"/>
      <c r="AX166" s="455"/>
      <c r="AY166" s="455"/>
      <c r="AZ166" s="455"/>
      <c r="BA166" s="455"/>
      <c r="BB166" s="455"/>
      <c r="BC166" s="455"/>
    </row>
    <row r="167" spans="2:55" s="447" customFormat="1" x14ac:dyDescent="0.25">
      <c r="B167" s="454"/>
      <c r="C167" s="455"/>
      <c r="D167" s="455"/>
      <c r="E167" s="455"/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  <c r="AJ167" s="455"/>
      <c r="AK167" s="455"/>
      <c r="AL167" s="455"/>
      <c r="AM167" s="455"/>
      <c r="AN167" s="455"/>
      <c r="AO167" s="455"/>
      <c r="AP167" s="455"/>
      <c r="AQ167" s="455"/>
      <c r="AR167" s="455"/>
      <c r="AS167" s="455"/>
      <c r="AT167" s="455"/>
      <c r="AU167" s="455"/>
      <c r="AV167" s="455"/>
      <c r="AW167" s="455"/>
      <c r="AX167" s="455"/>
      <c r="AY167" s="455"/>
      <c r="AZ167" s="455"/>
      <c r="BA167" s="455"/>
      <c r="BB167" s="455"/>
      <c r="BC167" s="455"/>
    </row>
    <row r="168" spans="2:55" s="447" customFormat="1" x14ac:dyDescent="0.25">
      <c r="B168" s="454"/>
      <c r="C168" s="455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  <c r="AJ168" s="455"/>
      <c r="AK168" s="455"/>
      <c r="AL168" s="455"/>
      <c r="AM168" s="455"/>
      <c r="AN168" s="455"/>
      <c r="AO168" s="455"/>
      <c r="AP168" s="455"/>
      <c r="AQ168" s="455"/>
      <c r="AR168" s="455"/>
      <c r="AS168" s="455"/>
      <c r="AT168" s="455"/>
      <c r="AU168" s="455"/>
      <c r="AV168" s="455"/>
      <c r="AW168" s="455"/>
      <c r="AX168" s="455"/>
      <c r="AY168" s="455"/>
      <c r="AZ168" s="455"/>
      <c r="BA168" s="455"/>
      <c r="BB168" s="455"/>
      <c r="BC168" s="455"/>
    </row>
    <row r="169" spans="2:55" s="447" customFormat="1" x14ac:dyDescent="0.25">
      <c r="B169" s="454"/>
      <c r="C169" s="455"/>
      <c r="D169" s="455"/>
      <c r="E169" s="455"/>
      <c r="F169" s="455"/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  <c r="AJ169" s="455"/>
      <c r="AK169" s="455"/>
      <c r="AL169" s="455"/>
      <c r="AM169" s="455"/>
      <c r="AN169" s="455"/>
      <c r="AO169" s="455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5"/>
      <c r="BC169" s="455"/>
    </row>
    <row r="170" spans="2:55" s="447" customFormat="1" x14ac:dyDescent="0.25">
      <c r="B170" s="454"/>
      <c r="C170" s="455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  <c r="AJ170" s="455"/>
      <c r="AK170" s="455"/>
      <c r="AL170" s="455"/>
      <c r="AM170" s="455"/>
      <c r="AN170" s="455"/>
      <c r="AO170" s="455"/>
      <c r="AP170" s="455"/>
      <c r="AQ170" s="455"/>
      <c r="AR170" s="455"/>
      <c r="AS170" s="455"/>
      <c r="AT170" s="455"/>
      <c r="AU170" s="455"/>
      <c r="AV170" s="455"/>
      <c r="AW170" s="455"/>
      <c r="AX170" s="455"/>
      <c r="AY170" s="455"/>
      <c r="AZ170" s="455"/>
      <c r="BA170" s="455"/>
      <c r="BB170" s="455"/>
      <c r="BC170" s="455"/>
    </row>
    <row r="171" spans="2:55" s="447" customFormat="1" x14ac:dyDescent="0.25">
      <c r="B171" s="454"/>
      <c r="C171" s="455"/>
      <c r="D171" s="455"/>
      <c r="E171" s="455"/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455"/>
      <c r="AQ171" s="455"/>
      <c r="AR171" s="455"/>
      <c r="AS171" s="455"/>
      <c r="AT171" s="455"/>
      <c r="AU171" s="455"/>
      <c r="AV171" s="455"/>
      <c r="AW171" s="455"/>
      <c r="AX171" s="455"/>
      <c r="AY171" s="455"/>
      <c r="AZ171" s="455"/>
      <c r="BA171" s="455"/>
      <c r="BB171" s="455"/>
      <c r="BC171" s="455"/>
    </row>
    <row r="172" spans="2:55" s="447" customFormat="1" x14ac:dyDescent="0.25">
      <c r="B172" s="454"/>
      <c r="C172" s="455"/>
      <c r="D172" s="455"/>
      <c r="E172" s="455"/>
      <c r="F172" s="455"/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  <c r="AJ172" s="455"/>
      <c r="AK172" s="455"/>
      <c r="AL172" s="455"/>
      <c r="AM172" s="455"/>
      <c r="AN172" s="455"/>
      <c r="AO172" s="455"/>
      <c r="AP172" s="455"/>
      <c r="AQ172" s="455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55"/>
      <c r="BB172" s="455"/>
      <c r="BC172" s="455"/>
    </row>
    <row r="173" spans="2:55" s="447" customFormat="1" x14ac:dyDescent="0.25">
      <c r="B173" s="454"/>
      <c r="C173" s="455"/>
      <c r="D173" s="455"/>
      <c r="E173" s="455"/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5"/>
      <c r="AO173" s="455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5"/>
      <c r="BC173" s="455"/>
    </row>
    <row r="174" spans="2:55" s="447" customFormat="1" x14ac:dyDescent="0.25">
      <c r="B174" s="454"/>
      <c r="C174" s="455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  <c r="AJ174" s="455"/>
      <c r="AK174" s="455"/>
      <c r="AL174" s="455"/>
      <c r="AM174" s="455"/>
      <c r="AN174" s="455"/>
      <c r="AO174" s="455"/>
      <c r="AP174" s="455"/>
      <c r="AQ174" s="455"/>
      <c r="AR174" s="455"/>
      <c r="AS174" s="455"/>
      <c r="AT174" s="455"/>
      <c r="AU174" s="455"/>
      <c r="AV174" s="455"/>
      <c r="AW174" s="455"/>
      <c r="AX174" s="455"/>
      <c r="AY174" s="455"/>
      <c r="AZ174" s="455"/>
      <c r="BA174" s="455"/>
      <c r="BB174" s="455"/>
      <c r="BC174" s="455"/>
    </row>
    <row r="175" spans="2:55" s="447" customFormat="1" x14ac:dyDescent="0.25">
      <c r="B175" s="454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  <c r="AJ175" s="455"/>
      <c r="AK175" s="455"/>
      <c r="AL175" s="455"/>
      <c r="AM175" s="455"/>
      <c r="AN175" s="455"/>
      <c r="AO175" s="455"/>
      <c r="AP175" s="455"/>
      <c r="AQ175" s="455"/>
      <c r="AR175" s="455"/>
      <c r="AS175" s="455"/>
      <c r="AT175" s="455"/>
      <c r="AU175" s="455"/>
      <c r="AV175" s="455"/>
      <c r="AW175" s="455"/>
      <c r="AX175" s="455"/>
      <c r="AY175" s="455"/>
      <c r="AZ175" s="455"/>
      <c r="BA175" s="455"/>
      <c r="BB175" s="455"/>
      <c r="BC175" s="455"/>
    </row>
    <row r="176" spans="2:55" s="447" customFormat="1" x14ac:dyDescent="0.25">
      <c r="B176" s="454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</row>
    <row r="177" spans="2:55" s="447" customFormat="1" x14ac:dyDescent="0.25">
      <c r="B177" s="454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  <c r="AJ177" s="455"/>
      <c r="AK177" s="455"/>
      <c r="AL177" s="455"/>
      <c r="AM177" s="455"/>
      <c r="AN177" s="455"/>
      <c r="AO177" s="455"/>
      <c r="AP177" s="455"/>
      <c r="AQ177" s="455"/>
      <c r="AR177" s="455"/>
      <c r="AS177" s="455"/>
      <c r="AT177" s="455"/>
      <c r="AU177" s="455"/>
      <c r="AV177" s="455"/>
      <c r="AW177" s="455"/>
      <c r="AX177" s="455"/>
      <c r="AY177" s="455"/>
      <c r="AZ177" s="455"/>
      <c r="BA177" s="455"/>
      <c r="BB177" s="455"/>
      <c r="BC177" s="455"/>
    </row>
    <row r="178" spans="2:55" s="447" customFormat="1" x14ac:dyDescent="0.25">
      <c r="B178" s="454"/>
      <c r="C178" s="455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  <c r="AJ178" s="455"/>
      <c r="AK178" s="455"/>
      <c r="AL178" s="455"/>
      <c r="AM178" s="455"/>
      <c r="AN178" s="455"/>
      <c r="AO178" s="455"/>
      <c r="AP178" s="455"/>
      <c r="AQ178" s="455"/>
      <c r="AR178" s="455"/>
      <c r="AS178" s="455"/>
      <c r="AT178" s="455"/>
      <c r="AU178" s="455"/>
      <c r="AV178" s="455"/>
      <c r="AW178" s="455"/>
      <c r="AX178" s="455"/>
      <c r="AY178" s="455"/>
      <c r="AZ178" s="455"/>
      <c r="BA178" s="455"/>
      <c r="BB178" s="455"/>
      <c r="BC178" s="455"/>
    </row>
    <row r="179" spans="2:55" s="447" customFormat="1" x14ac:dyDescent="0.25">
      <c r="B179" s="454"/>
      <c r="C179" s="455"/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  <c r="AJ179" s="455"/>
      <c r="AK179" s="455"/>
      <c r="AL179" s="455"/>
      <c r="AM179" s="455"/>
      <c r="AN179" s="455"/>
      <c r="AO179" s="455"/>
      <c r="AP179" s="455"/>
      <c r="AQ179" s="455"/>
      <c r="AR179" s="455"/>
      <c r="AS179" s="455"/>
      <c r="AT179" s="455"/>
      <c r="AU179" s="455"/>
      <c r="AV179" s="455"/>
      <c r="AW179" s="455"/>
      <c r="AX179" s="455"/>
      <c r="AY179" s="455"/>
      <c r="AZ179" s="455"/>
      <c r="BA179" s="455"/>
      <c r="BB179" s="455"/>
      <c r="BC179" s="455"/>
    </row>
    <row r="180" spans="2:55" s="447" customFormat="1" x14ac:dyDescent="0.25">
      <c r="B180" s="454"/>
      <c r="C180" s="455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  <c r="AJ180" s="455"/>
      <c r="AK180" s="455"/>
      <c r="AL180" s="455"/>
      <c r="AM180" s="455"/>
      <c r="AN180" s="455"/>
      <c r="AO180" s="455"/>
      <c r="AP180" s="455"/>
      <c r="AQ180" s="455"/>
      <c r="AR180" s="455"/>
      <c r="AS180" s="455"/>
      <c r="AT180" s="455"/>
      <c r="AU180" s="455"/>
      <c r="AV180" s="455"/>
      <c r="AW180" s="455"/>
      <c r="AX180" s="455"/>
      <c r="AY180" s="455"/>
      <c r="AZ180" s="455"/>
      <c r="BA180" s="455"/>
      <c r="BB180" s="455"/>
      <c r="BC180" s="455"/>
    </row>
    <row r="181" spans="2:55" s="447" customFormat="1" x14ac:dyDescent="0.25">
      <c r="B181" s="454"/>
      <c r="C181" s="455"/>
      <c r="D181" s="455"/>
      <c r="E181" s="455"/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  <c r="AJ181" s="455"/>
      <c r="AK181" s="455"/>
      <c r="AL181" s="455"/>
      <c r="AM181" s="455"/>
      <c r="AN181" s="455"/>
      <c r="AO181" s="455"/>
      <c r="AP181" s="455"/>
      <c r="AQ181" s="455"/>
      <c r="AR181" s="455"/>
      <c r="AS181" s="455"/>
      <c r="AT181" s="455"/>
      <c r="AU181" s="455"/>
      <c r="AV181" s="455"/>
      <c r="AW181" s="455"/>
      <c r="AX181" s="455"/>
      <c r="AY181" s="455"/>
      <c r="AZ181" s="455"/>
      <c r="BA181" s="455"/>
      <c r="BB181" s="455"/>
      <c r="BC181" s="455"/>
    </row>
    <row r="182" spans="2:55" s="447" customFormat="1" x14ac:dyDescent="0.25">
      <c r="B182" s="454"/>
      <c r="C182" s="455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  <c r="AJ182" s="455"/>
      <c r="AK182" s="455"/>
      <c r="AL182" s="455"/>
      <c r="AM182" s="455"/>
      <c r="AN182" s="455"/>
      <c r="AO182" s="455"/>
      <c r="AP182" s="455"/>
      <c r="AQ182" s="455"/>
      <c r="AR182" s="455"/>
      <c r="AS182" s="455"/>
      <c r="AT182" s="455"/>
      <c r="AU182" s="455"/>
      <c r="AV182" s="455"/>
      <c r="AW182" s="455"/>
      <c r="AX182" s="455"/>
      <c r="AY182" s="455"/>
      <c r="AZ182" s="455"/>
      <c r="BA182" s="455"/>
      <c r="BB182" s="455"/>
      <c r="BC182" s="455"/>
    </row>
    <row r="183" spans="2:55" s="447" customFormat="1" x14ac:dyDescent="0.25">
      <c r="B183" s="454"/>
      <c r="C183" s="455"/>
      <c r="D183" s="455"/>
      <c r="E183" s="455"/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  <c r="AJ183" s="455"/>
      <c r="AK183" s="455"/>
      <c r="AL183" s="455"/>
      <c r="AM183" s="455"/>
      <c r="AN183" s="455"/>
      <c r="AO183" s="455"/>
      <c r="AP183" s="455"/>
      <c r="AQ183" s="455"/>
      <c r="AR183" s="455"/>
      <c r="AS183" s="455"/>
      <c r="AT183" s="455"/>
      <c r="AU183" s="455"/>
      <c r="AV183" s="455"/>
      <c r="AW183" s="455"/>
      <c r="AX183" s="455"/>
      <c r="AY183" s="455"/>
      <c r="AZ183" s="455"/>
      <c r="BA183" s="455"/>
      <c r="BB183" s="455"/>
      <c r="BC183" s="455"/>
    </row>
    <row r="184" spans="2:55" s="447" customFormat="1" x14ac:dyDescent="0.25">
      <c r="B184" s="454"/>
      <c r="C184" s="455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  <c r="AJ184" s="455"/>
      <c r="AK184" s="455"/>
      <c r="AL184" s="455"/>
      <c r="AM184" s="455"/>
      <c r="AN184" s="455"/>
      <c r="AO184" s="455"/>
      <c r="AP184" s="455"/>
      <c r="AQ184" s="455"/>
      <c r="AR184" s="455"/>
      <c r="AS184" s="455"/>
      <c r="AT184" s="455"/>
      <c r="AU184" s="455"/>
      <c r="AV184" s="455"/>
      <c r="AW184" s="455"/>
      <c r="AX184" s="455"/>
      <c r="AY184" s="455"/>
      <c r="AZ184" s="455"/>
      <c r="BA184" s="455"/>
      <c r="BB184" s="455"/>
      <c r="BC184" s="455"/>
    </row>
    <row r="185" spans="2:55" s="447" customFormat="1" x14ac:dyDescent="0.25">
      <c r="B185" s="454"/>
      <c r="C185" s="455"/>
      <c r="D185" s="455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  <c r="AJ185" s="455"/>
      <c r="AK185" s="455"/>
      <c r="AL185" s="455"/>
      <c r="AM185" s="455"/>
      <c r="AN185" s="455"/>
      <c r="AO185" s="455"/>
      <c r="AP185" s="455"/>
      <c r="AQ185" s="455"/>
      <c r="AR185" s="455"/>
      <c r="AS185" s="455"/>
      <c r="AT185" s="455"/>
      <c r="AU185" s="455"/>
      <c r="AV185" s="455"/>
      <c r="AW185" s="455"/>
      <c r="AX185" s="455"/>
      <c r="AY185" s="455"/>
      <c r="AZ185" s="455"/>
      <c r="BA185" s="455"/>
      <c r="BB185" s="455"/>
      <c r="BC185" s="455"/>
    </row>
    <row r="186" spans="2:55" s="447" customFormat="1" x14ac:dyDescent="0.25">
      <c r="B186" s="454"/>
      <c r="C186" s="455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  <c r="AJ186" s="455"/>
      <c r="AK186" s="455"/>
      <c r="AL186" s="455"/>
      <c r="AM186" s="455"/>
      <c r="AN186" s="455"/>
      <c r="AO186" s="455"/>
      <c r="AP186" s="455"/>
      <c r="AQ186" s="455"/>
      <c r="AR186" s="455"/>
      <c r="AS186" s="455"/>
      <c r="AT186" s="455"/>
      <c r="AU186" s="455"/>
      <c r="AV186" s="455"/>
      <c r="AW186" s="455"/>
      <c r="AX186" s="455"/>
      <c r="AY186" s="455"/>
      <c r="AZ186" s="455"/>
      <c r="BA186" s="455"/>
      <c r="BB186" s="455"/>
      <c r="BC186" s="455"/>
    </row>
    <row r="187" spans="2:55" s="447" customFormat="1" x14ac:dyDescent="0.25">
      <c r="B187" s="454"/>
      <c r="C187" s="455"/>
      <c r="D187" s="455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  <c r="AJ187" s="455"/>
      <c r="AK187" s="455"/>
      <c r="AL187" s="455"/>
      <c r="AM187" s="455"/>
      <c r="AN187" s="455"/>
      <c r="AO187" s="455"/>
      <c r="AP187" s="455"/>
      <c r="AQ187" s="455"/>
      <c r="AR187" s="455"/>
      <c r="AS187" s="455"/>
      <c r="AT187" s="455"/>
      <c r="AU187" s="455"/>
      <c r="AV187" s="455"/>
      <c r="AW187" s="455"/>
      <c r="AX187" s="455"/>
      <c r="AY187" s="455"/>
      <c r="AZ187" s="455"/>
      <c r="BA187" s="455"/>
      <c r="BB187" s="455"/>
      <c r="BC187" s="455"/>
    </row>
    <row r="188" spans="2:55" s="447" customFormat="1" x14ac:dyDescent="0.25">
      <c r="B188" s="454"/>
      <c r="C188" s="455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  <c r="AJ188" s="455"/>
      <c r="AK188" s="455"/>
      <c r="AL188" s="455"/>
      <c r="AM188" s="455"/>
      <c r="AN188" s="455"/>
      <c r="AO188" s="455"/>
      <c r="AP188" s="455"/>
      <c r="AQ188" s="455"/>
      <c r="AR188" s="455"/>
      <c r="AS188" s="455"/>
      <c r="AT188" s="455"/>
      <c r="AU188" s="455"/>
      <c r="AV188" s="455"/>
      <c r="AW188" s="455"/>
      <c r="AX188" s="455"/>
      <c r="AY188" s="455"/>
      <c r="AZ188" s="455"/>
      <c r="BA188" s="455"/>
      <c r="BB188" s="455"/>
      <c r="BC188" s="455"/>
    </row>
    <row r="189" spans="2:55" s="447" customFormat="1" x14ac:dyDescent="0.25">
      <c r="B189" s="454"/>
      <c r="C189" s="455"/>
      <c r="D189" s="455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  <c r="AJ189" s="455"/>
      <c r="AK189" s="455"/>
      <c r="AL189" s="455"/>
      <c r="AM189" s="455"/>
      <c r="AN189" s="455"/>
      <c r="AO189" s="455"/>
      <c r="AP189" s="455"/>
      <c r="AQ189" s="455"/>
      <c r="AR189" s="455"/>
      <c r="AS189" s="455"/>
      <c r="AT189" s="455"/>
      <c r="AU189" s="455"/>
      <c r="AV189" s="455"/>
      <c r="AW189" s="455"/>
      <c r="AX189" s="455"/>
      <c r="AY189" s="455"/>
      <c r="AZ189" s="455"/>
      <c r="BA189" s="455"/>
      <c r="BB189" s="455"/>
      <c r="BC189" s="455"/>
    </row>
    <row r="190" spans="2:55" s="447" customFormat="1" x14ac:dyDescent="0.25">
      <c r="B190" s="454"/>
      <c r="C190" s="455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  <c r="AJ190" s="455"/>
      <c r="AK190" s="455"/>
      <c r="AL190" s="455"/>
      <c r="AM190" s="455"/>
      <c r="AN190" s="455"/>
      <c r="AO190" s="455"/>
      <c r="AP190" s="455"/>
      <c r="AQ190" s="455"/>
      <c r="AR190" s="455"/>
      <c r="AS190" s="455"/>
      <c r="AT190" s="455"/>
      <c r="AU190" s="455"/>
      <c r="AV190" s="455"/>
      <c r="AW190" s="455"/>
      <c r="AX190" s="455"/>
      <c r="AY190" s="455"/>
      <c r="AZ190" s="455"/>
      <c r="BA190" s="455"/>
      <c r="BB190" s="455"/>
      <c r="BC190" s="455"/>
    </row>
    <row r="191" spans="2:55" s="447" customFormat="1" x14ac:dyDescent="0.25">
      <c r="B191" s="454"/>
      <c r="C191" s="455"/>
      <c r="D191" s="455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  <c r="AJ191" s="455"/>
      <c r="AK191" s="455"/>
      <c r="AL191" s="455"/>
      <c r="AM191" s="455"/>
      <c r="AN191" s="455"/>
      <c r="AO191" s="455"/>
      <c r="AP191" s="455"/>
      <c r="AQ191" s="455"/>
      <c r="AR191" s="455"/>
      <c r="AS191" s="455"/>
      <c r="AT191" s="455"/>
      <c r="AU191" s="455"/>
      <c r="AV191" s="455"/>
      <c r="AW191" s="455"/>
      <c r="AX191" s="455"/>
      <c r="AY191" s="455"/>
      <c r="AZ191" s="455"/>
      <c r="BA191" s="455"/>
      <c r="BB191" s="455"/>
      <c r="BC191" s="455"/>
    </row>
    <row r="192" spans="2:55" s="447" customFormat="1" x14ac:dyDescent="0.25">
      <c r="B192" s="454"/>
      <c r="C192" s="455"/>
      <c r="D192" s="455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  <c r="AJ192" s="455"/>
      <c r="AK192" s="455"/>
      <c r="AL192" s="455"/>
      <c r="AM192" s="455"/>
      <c r="AN192" s="455"/>
      <c r="AO192" s="455"/>
      <c r="AP192" s="455"/>
      <c r="AQ192" s="455"/>
      <c r="AR192" s="455"/>
      <c r="AS192" s="455"/>
      <c r="AT192" s="455"/>
      <c r="AU192" s="455"/>
      <c r="AV192" s="455"/>
      <c r="AW192" s="455"/>
      <c r="AX192" s="455"/>
      <c r="AY192" s="455"/>
      <c r="AZ192" s="455"/>
      <c r="BA192" s="455"/>
      <c r="BB192" s="455"/>
      <c r="BC192" s="455"/>
    </row>
    <row r="193" spans="2:55" s="447" customFormat="1" x14ac:dyDescent="0.25">
      <c r="B193" s="454"/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  <c r="AJ193" s="455"/>
      <c r="AK193" s="455"/>
      <c r="AL193" s="455"/>
      <c r="AM193" s="455"/>
      <c r="AN193" s="455"/>
      <c r="AO193" s="455"/>
      <c r="AP193" s="455"/>
      <c r="AQ193" s="455"/>
      <c r="AR193" s="455"/>
      <c r="AS193" s="455"/>
      <c r="AT193" s="455"/>
      <c r="AU193" s="455"/>
      <c r="AV193" s="455"/>
      <c r="AW193" s="455"/>
      <c r="AX193" s="455"/>
      <c r="AY193" s="455"/>
      <c r="AZ193" s="455"/>
      <c r="BA193" s="455"/>
      <c r="BB193" s="455"/>
      <c r="BC193" s="455"/>
    </row>
    <row r="194" spans="2:55" s="447" customFormat="1" x14ac:dyDescent="0.25">
      <c r="B194" s="454"/>
      <c r="C194" s="455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  <c r="AJ194" s="455"/>
      <c r="AK194" s="455"/>
      <c r="AL194" s="455"/>
      <c r="AM194" s="455"/>
      <c r="AN194" s="455"/>
      <c r="AO194" s="455"/>
      <c r="AP194" s="455"/>
      <c r="AQ194" s="455"/>
      <c r="AR194" s="455"/>
      <c r="AS194" s="455"/>
      <c r="AT194" s="455"/>
      <c r="AU194" s="455"/>
      <c r="AV194" s="455"/>
      <c r="AW194" s="455"/>
      <c r="AX194" s="455"/>
      <c r="AY194" s="455"/>
      <c r="AZ194" s="455"/>
      <c r="BA194" s="455"/>
      <c r="BB194" s="455"/>
      <c r="BC194" s="455"/>
    </row>
    <row r="195" spans="2:55" s="447" customFormat="1" x14ac:dyDescent="0.25">
      <c r="B195" s="454"/>
      <c r="C195" s="455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  <c r="AJ195" s="455"/>
      <c r="AK195" s="455"/>
      <c r="AL195" s="455"/>
      <c r="AM195" s="455"/>
      <c r="AN195" s="455"/>
      <c r="AO195" s="455"/>
      <c r="AP195" s="455"/>
      <c r="AQ195" s="455"/>
      <c r="AR195" s="455"/>
      <c r="AS195" s="455"/>
      <c r="AT195" s="455"/>
      <c r="AU195" s="455"/>
      <c r="AV195" s="455"/>
      <c r="AW195" s="455"/>
      <c r="AX195" s="455"/>
      <c r="AY195" s="455"/>
      <c r="AZ195" s="455"/>
      <c r="BA195" s="455"/>
      <c r="BB195" s="455"/>
      <c r="BC195" s="455"/>
    </row>
    <row r="196" spans="2:55" s="447" customFormat="1" x14ac:dyDescent="0.25">
      <c r="B196" s="454"/>
      <c r="C196" s="455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  <c r="AJ196" s="455"/>
      <c r="AK196" s="455"/>
      <c r="AL196" s="455"/>
      <c r="AM196" s="455"/>
      <c r="AN196" s="455"/>
      <c r="AO196" s="455"/>
      <c r="AP196" s="455"/>
      <c r="AQ196" s="455"/>
      <c r="AR196" s="455"/>
      <c r="AS196" s="455"/>
      <c r="AT196" s="455"/>
      <c r="AU196" s="455"/>
      <c r="AV196" s="455"/>
      <c r="AW196" s="455"/>
      <c r="AX196" s="455"/>
      <c r="AY196" s="455"/>
      <c r="AZ196" s="455"/>
      <c r="BA196" s="455"/>
      <c r="BB196" s="455"/>
      <c r="BC196" s="455"/>
    </row>
    <row r="197" spans="2:55" s="447" customFormat="1" x14ac:dyDescent="0.25">
      <c r="B197" s="454"/>
      <c r="C197" s="455"/>
      <c r="D197" s="455"/>
      <c r="E197" s="455"/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  <c r="AJ197" s="455"/>
      <c r="AK197" s="455"/>
      <c r="AL197" s="455"/>
      <c r="AM197" s="455"/>
      <c r="AN197" s="455"/>
      <c r="AO197" s="455"/>
      <c r="AP197" s="455"/>
      <c r="AQ197" s="455"/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55"/>
      <c r="BB197" s="455"/>
      <c r="BC197" s="455"/>
    </row>
    <row r="198" spans="2:55" s="447" customFormat="1" x14ac:dyDescent="0.25">
      <c r="B198" s="454"/>
      <c r="C198" s="455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  <c r="AJ198" s="455"/>
      <c r="AK198" s="455"/>
      <c r="AL198" s="455"/>
      <c r="AM198" s="455"/>
      <c r="AN198" s="455"/>
      <c r="AO198" s="455"/>
      <c r="AP198" s="455"/>
      <c r="AQ198" s="455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55"/>
      <c r="BB198" s="455"/>
      <c r="BC198" s="455"/>
    </row>
    <row r="199" spans="2:55" s="447" customFormat="1" x14ac:dyDescent="0.25">
      <c r="B199" s="454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  <c r="AJ199" s="455"/>
      <c r="AK199" s="455"/>
      <c r="AL199" s="455"/>
      <c r="AM199" s="455"/>
      <c r="AN199" s="455"/>
      <c r="AO199" s="455"/>
      <c r="AP199" s="455"/>
      <c r="AQ199" s="455"/>
      <c r="AR199" s="455"/>
      <c r="AS199" s="455"/>
      <c r="AT199" s="455"/>
      <c r="AU199" s="455"/>
      <c r="AV199" s="455"/>
      <c r="AW199" s="455"/>
      <c r="AX199" s="455"/>
      <c r="AY199" s="455"/>
      <c r="AZ199" s="455"/>
      <c r="BA199" s="455"/>
      <c r="BB199" s="455"/>
      <c r="BC199" s="455"/>
    </row>
    <row r="200" spans="2:55" s="447" customFormat="1" x14ac:dyDescent="0.25">
      <c r="B200" s="454"/>
      <c r="C200" s="455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  <c r="AJ200" s="455"/>
      <c r="AK200" s="455"/>
      <c r="AL200" s="455"/>
      <c r="AM200" s="455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</row>
    <row r="201" spans="2:55" s="447" customFormat="1" x14ac:dyDescent="0.25">
      <c r="B201" s="454"/>
      <c r="C201" s="455"/>
      <c r="D201" s="455"/>
      <c r="E201" s="455"/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  <c r="AJ201" s="455"/>
      <c r="AK201" s="455"/>
      <c r="AL201" s="455"/>
      <c r="AM201" s="455"/>
      <c r="AN201" s="455"/>
      <c r="AO201" s="455"/>
      <c r="AP201" s="455"/>
      <c r="AQ201" s="455"/>
      <c r="AR201" s="455"/>
      <c r="AS201" s="455"/>
      <c r="AT201" s="455"/>
      <c r="AU201" s="455"/>
      <c r="AV201" s="455"/>
      <c r="AW201" s="455"/>
      <c r="AX201" s="455"/>
      <c r="AY201" s="455"/>
      <c r="AZ201" s="455"/>
      <c r="BA201" s="455"/>
      <c r="BB201" s="455"/>
      <c r="BC201" s="455"/>
    </row>
    <row r="202" spans="2:55" s="447" customFormat="1" x14ac:dyDescent="0.25">
      <c r="B202" s="454"/>
      <c r="C202" s="455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  <c r="AJ202" s="455"/>
      <c r="AK202" s="455"/>
      <c r="AL202" s="455"/>
      <c r="AM202" s="455"/>
      <c r="AN202" s="455"/>
      <c r="AO202" s="455"/>
      <c r="AP202" s="455"/>
      <c r="AQ202" s="455"/>
      <c r="AR202" s="455"/>
      <c r="AS202" s="455"/>
      <c r="AT202" s="455"/>
      <c r="AU202" s="455"/>
      <c r="AV202" s="455"/>
      <c r="AW202" s="455"/>
      <c r="AX202" s="455"/>
      <c r="AY202" s="455"/>
      <c r="AZ202" s="455"/>
      <c r="BA202" s="455"/>
      <c r="BB202" s="455"/>
      <c r="BC202" s="455"/>
    </row>
    <row r="203" spans="2:55" s="447" customFormat="1" x14ac:dyDescent="0.25">
      <c r="B203" s="454"/>
      <c r="C203" s="455"/>
      <c r="D203" s="455"/>
      <c r="E203" s="455"/>
      <c r="F203" s="455"/>
      <c r="G203" s="455"/>
      <c r="H203" s="455"/>
      <c r="I203" s="455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  <c r="AJ203" s="455"/>
      <c r="AK203" s="455"/>
      <c r="AL203" s="455"/>
      <c r="AM203" s="455"/>
      <c r="AN203" s="455"/>
      <c r="AO203" s="455"/>
      <c r="AP203" s="455"/>
      <c r="AQ203" s="455"/>
      <c r="AR203" s="455"/>
      <c r="AS203" s="455"/>
      <c r="AT203" s="455"/>
      <c r="AU203" s="455"/>
      <c r="AV203" s="455"/>
      <c r="AW203" s="455"/>
      <c r="AX203" s="455"/>
      <c r="AY203" s="455"/>
      <c r="AZ203" s="455"/>
      <c r="BA203" s="455"/>
      <c r="BB203" s="455"/>
      <c r="BC203" s="455"/>
    </row>
    <row r="204" spans="2:55" s="447" customFormat="1" x14ac:dyDescent="0.25">
      <c r="B204" s="454"/>
      <c r="C204" s="455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  <c r="AJ204" s="455"/>
      <c r="AK204" s="455"/>
      <c r="AL204" s="455"/>
      <c r="AM204" s="455"/>
      <c r="AN204" s="455"/>
      <c r="AO204" s="455"/>
      <c r="AP204" s="455"/>
      <c r="AQ204" s="455"/>
      <c r="AR204" s="455"/>
      <c r="AS204" s="455"/>
      <c r="AT204" s="455"/>
      <c r="AU204" s="455"/>
      <c r="AV204" s="455"/>
      <c r="AW204" s="455"/>
      <c r="AX204" s="455"/>
      <c r="AY204" s="455"/>
      <c r="AZ204" s="455"/>
      <c r="BA204" s="455"/>
      <c r="BB204" s="455"/>
      <c r="BC204" s="455"/>
    </row>
    <row r="205" spans="2:55" s="447" customFormat="1" x14ac:dyDescent="0.25">
      <c r="B205" s="454"/>
      <c r="C205" s="455"/>
      <c r="D205" s="455"/>
      <c r="E205" s="455"/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  <c r="AJ205" s="455"/>
      <c r="AK205" s="455"/>
      <c r="AL205" s="455"/>
      <c r="AM205" s="455"/>
      <c r="AN205" s="455"/>
      <c r="AO205" s="455"/>
      <c r="AP205" s="455"/>
      <c r="AQ205" s="455"/>
      <c r="AR205" s="455"/>
      <c r="AS205" s="455"/>
      <c r="AT205" s="455"/>
      <c r="AU205" s="455"/>
      <c r="AV205" s="455"/>
      <c r="AW205" s="455"/>
      <c r="AX205" s="455"/>
      <c r="AY205" s="455"/>
      <c r="AZ205" s="455"/>
      <c r="BA205" s="455"/>
      <c r="BB205" s="455"/>
      <c r="BC205" s="455"/>
    </row>
    <row r="206" spans="2:55" s="447" customFormat="1" x14ac:dyDescent="0.25">
      <c r="B206" s="454"/>
      <c r="C206" s="455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  <c r="AJ206" s="455"/>
      <c r="AK206" s="455"/>
      <c r="AL206" s="455"/>
      <c r="AM206" s="455"/>
      <c r="AN206" s="455"/>
      <c r="AO206" s="455"/>
      <c r="AP206" s="455"/>
      <c r="AQ206" s="455"/>
      <c r="AR206" s="455"/>
      <c r="AS206" s="455"/>
      <c r="AT206" s="455"/>
      <c r="AU206" s="455"/>
      <c r="AV206" s="455"/>
      <c r="AW206" s="455"/>
      <c r="AX206" s="455"/>
      <c r="AY206" s="455"/>
      <c r="AZ206" s="455"/>
      <c r="BA206" s="455"/>
      <c r="BB206" s="455"/>
      <c r="BC206" s="455"/>
    </row>
    <row r="207" spans="2:55" s="447" customFormat="1" x14ac:dyDescent="0.25">
      <c r="B207" s="454"/>
      <c r="C207" s="455"/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  <c r="AX207" s="455"/>
      <c r="AY207" s="455"/>
      <c r="AZ207" s="455"/>
      <c r="BA207" s="455"/>
      <c r="BB207" s="455"/>
      <c r="BC207" s="455"/>
    </row>
    <row r="208" spans="2:55" s="447" customFormat="1" x14ac:dyDescent="0.25">
      <c r="B208" s="454"/>
      <c r="C208" s="455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  <c r="AJ208" s="455"/>
      <c r="AK208" s="455"/>
      <c r="AL208" s="455"/>
      <c r="AM208" s="455"/>
      <c r="AN208" s="455"/>
      <c r="AO208" s="455"/>
      <c r="AP208" s="455"/>
      <c r="AQ208" s="455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55"/>
      <c r="BB208" s="455"/>
      <c r="BC208" s="455"/>
    </row>
    <row r="209" spans="2:55" s="447" customFormat="1" x14ac:dyDescent="0.25">
      <c r="B209" s="454"/>
      <c r="C209" s="455"/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  <c r="AJ209" s="455"/>
      <c r="AK209" s="455"/>
      <c r="AL209" s="455"/>
      <c r="AM209" s="455"/>
      <c r="AN209" s="455"/>
      <c r="AO209" s="455"/>
      <c r="AP209" s="455"/>
      <c r="AQ209" s="455"/>
      <c r="AR209" s="455"/>
      <c r="AS209" s="455"/>
      <c r="AT209" s="455"/>
      <c r="AU209" s="455"/>
      <c r="AV209" s="455"/>
      <c r="AW209" s="455"/>
      <c r="AX209" s="455"/>
      <c r="AY209" s="455"/>
      <c r="AZ209" s="455"/>
      <c r="BA209" s="455"/>
      <c r="BB209" s="455"/>
      <c r="BC209" s="455"/>
    </row>
    <row r="210" spans="2:55" s="447" customFormat="1" x14ac:dyDescent="0.25">
      <c r="B210" s="454"/>
      <c r="C210" s="455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  <c r="AJ210" s="455"/>
      <c r="AK210" s="455"/>
      <c r="AL210" s="455"/>
      <c r="AM210" s="455"/>
      <c r="AN210" s="455"/>
      <c r="AO210" s="455"/>
      <c r="AP210" s="455"/>
      <c r="AQ210" s="455"/>
      <c r="AR210" s="455"/>
      <c r="AS210" s="455"/>
      <c r="AT210" s="455"/>
      <c r="AU210" s="455"/>
      <c r="AV210" s="455"/>
      <c r="AW210" s="455"/>
      <c r="AX210" s="455"/>
      <c r="AY210" s="455"/>
      <c r="AZ210" s="455"/>
      <c r="BA210" s="455"/>
      <c r="BB210" s="455"/>
      <c r="BC210" s="455"/>
    </row>
    <row r="211" spans="2:55" s="447" customFormat="1" x14ac:dyDescent="0.25">
      <c r="B211" s="454"/>
      <c r="C211" s="455"/>
      <c r="D211" s="455"/>
      <c r="E211" s="455"/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  <c r="AJ211" s="455"/>
      <c r="AK211" s="455"/>
      <c r="AL211" s="455"/>
      <c r="AM211" s="455"/>
      <c r="AN211" s="455"/>
      <c r="AO211" s="455"/>
      <c r="AP211" s="455"/>
      <c r="AQ211" s="455"/>
      <c r="AR211" s="455"/>
      <c r="AS211" s="455"/>
      <c r="AT211" s="455"/>
      <c r="AU211" s="455"/>
      <c r="AV211" s="455"/>
      <c r="AW211" s="455"/>
      <c r="AX211" s="455"/>
      <c r="AY211" s="455"/>
      <c r="AZ211" s="455"/>
      <c r="BA211" s="455"/>
      <c r="BB211" s="455"/>
      <c r="BC211" s="455"/>
    </row>
    <row r="212" spans="2:55" s="447" customFormat="1" x14ac:dyDescent="0.25">
      <c r="B212" s="454"/>
      <c r="C212" s="455"/>
      <c r="D212" s="455"/>
      <c r="E212" s="455"/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  <c r="AJ212" s="455"/>
      <c r="AK212" s="455"/>
      <c r="AL212" s="455"/>
      <c r="AM212" s="455"/>
      <c r="AN212" s="455"/>
      <c r="AO212" s="455"/>
      <c r="AP212" s="455"/>
      <c r="AQ212" s="455"/>
      <c r="AR212" s="455"/>
      <c r="AS212" s="455"/>
      <c r="AT212" s="455"/>
      <c r="AU212" s="455"/>
      <c r="AV212" s="455"/>
      <c r="AW212" s="455"/>
      <c r="AX212" s="455"/>
      <c r="AY212" s="455"/>
      <c r="AZ212" s="455"/>
      <c r="BA212" s="455"/>
      <c r="BB212" s="455"/>
      <c r="BC212" s="455"/>
    </row>
    <row r="213" spans="2:55" s="447" customFormat="1" x14ac:dyDescent="0.25">
      <c r="B213" s="454"/>
      <c r="C213" s="455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  <c r="AJ213" s="455"/>
      <c r="AK213" s="455"/>
      <c r="AL213" s="455"/>
      <c r="AM213" s="455"/>
      <c r="AN213" s="455"/>
      <c r="AO213" s="455"/>
      <c r="AP213" s="455"/>
      <c r="AQ213" s="455"/>
      <c r="AR213" s="455"/>
      <c r="AS213" s="455"/>
      <c r="AT213" s="455"/>
      <c r="AU213" s="455"/>
      <c r="AV213" s="455"/>
      <c r="AW213" s="455"/>
      <c r="AX213" s="455"/>
      <c r="AY213" s="455"/>
      <c r="AZ213" s="455"/>
      <c r="BA213" s="455"/>
      <c r="BB213" s="455"/>
      <c r="BC213" s="455"/>
    </row>
    <row r="214" spans="2:55" s="447" customFormat="1" x14ac:dyDescent="0.25">
      <c r="B214" s="454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  <c r="AJ214" s="455"/>
      <c r="AK214" s="455"/>
      <c r="AL214" s="455"/>
      <c r="AM214" s="455"/>
      <c r="AN214" s="455"/>
      <c r="AO214" s="455"/>
      <c r="AP214" s="455"/>
      <c r="AQ214" s="455"/>
      <c r="AR214" s="455"/>
      <c r="AS214" s="455"/>
      <c r="AT214" s="455"/>
      <c r="AU214" s="455"/>
      <c r="AV214" s="455"/>
      <c r="AW214" s="455"/>
      <c r="AX214" s="455"/>
      <c r="AY214" s="455"/>
      <c r="AZ214" s="455"/>
      <c r="BA214" s="455"/>
      <c r="BB214" s="455"/>
      <c r="BC214" s="455"/>
    </row>
    <row r="215" spans="2:55" s="447" customFormat="1" x14ac:dyDescent="0.25">
      <c r="B215" s="454"/>
      <c r="C215" s="455"/>
      <c r="D215" s="455"/>
      <c r="E215" s="455"/>
      <c r="F215" s="455"/>
      <c r="G215" s="455"/>
      <c r="H215" s="455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  <c r="AJ215" s="455"/>
      <c r="AK215" s="455"/>
      <c r="AL215" s="455"/>
      <c r="AM215" s="455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  <c r="AX215" s="455"/>
      <c r="AY215" s="455"/>
      <c r="AZ215" s="455"/>
      <c r="BA215" s="455"/>
      <c r="BB215" s="455"/>
      <c r="BC215" s="455"/>
    </row>
    <row r="216" spans="2:55" s="447" customFormat="1" x14ac:dyDescent="0.25">
      <c r="B216" s="454"/>
      <c r="C216" s="455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  <c r="AJ216" s="455"/>
      <c r="AK216" s="455"/>
      <c r="AL216" s="455"/>
      <c r="AM216" s="455"/>
      <c r="AN216" s="455"/>
      <c r="AO216" s="455"/>
      <c r="AP216" s="455"/>
      <c r="AQ216" s="455"/>
      <c r="AR216" s="455"/>
      <c r="AS216" s="455"/>
      <c r="AT216" s="455"/>
      <c r="AU216" s="455"/>
      <c r="AV216" s="455"/>
      <c r="AW216" s="455"/>
      <c r="AX216" s="455"/>
      <c r="AY216" s="455"/>
      <c r="AZ216" s="455"/>
      <c r="BA216" s="455"/>
      <c r="BB216" s="455"/>
      <c r="BC216" s="455"/>
    </row>
    <row r="217" spans="2:55" s="447" customFormat="1" x14ac:dyDescent="0.25">
      <c r="B217" s="454"/>
      <c r="C217" s="455"/>
      <c r="D217" s="455"/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  <c r="AJ217" s="455"/>
      <c r="AK217" s="455"/>
      <c r="AL217" s="455"/>
      <c r="AM217" s="455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  <c r="AX217" s="455"/>
      <c r="AY217" s="455"/>
      <c r="AZ217" s="455"/>
      <c r="BA217" s="455"/>
      <c r="BB217" s="455"/>
      <c r="BC217" s="455"/>
    </row>
    <row r="218" spans="2:55" s="447" customFormat="1" x14ac:dyDescent="0.25">
      <c r="B218" s="454"/>
      <c r="C218" s="455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  <c r="AJ218" s="455"/>
      <c r="AK218" s="455"/>
      <c r="AL218" s="455"/>
      <c r="AM218" s="455"/>
      <c r="AN218" s="455"/>
      <c r="AO218" s="455"/>
      <c r="AP218" s="455"/>
      <c r="AQ218" s="455"/>
      <c r="AR218" s="455"/>
      <c r="AS218" s="455"/>
      <c r="AT218" s="455"/>
      <c r="AU218" s="455"/>
      <c r="AV218" s="455"/>
      <c r="AW218" s="455"/>
      <c r="AX218" s="455"/>
      <c r="AY218" s="455"/>
      <c r="AZ218" s="455"/>
      <c r="BA218" s="455"/>
      <c r="BB218" s="455"/>
      <c r="BC218" s="455"/>
    </row>
    <row r="219" spans="2:55" s="447" customFormat="1" x14ac:dyDescent="0.25">
      <c r="B219" s="454"/>
      <c r="C219" s="455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455"/>
      <c r="AK219" s="455"/>
      <c r="AL219" s="455"/>
      <c r="AM219" s="455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  <c r="AX219" s="455"/>
      <c r="AY219" s="455"/>
      <c r="AZ219" s="455"/>
      <c r="BA219" s="455"/>
      <c r="BB219" s="455"/>
      <c r="BC219" s="455"/>
    </row>
    <row r="220" spans="2:55" s="447" customFormat="1" x14ac:dyDescent="0.25">
      <c r="B220" s="454"/>
      <c r="C220" s="455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  <c r="AJ220" s="455"/>
      <c r="AK220" s="455"/>
      <c r="AL220" s="455"/>
      <c r="AM220" s="455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  <c r="AX220" s="455"/>
      <c r="AY220" s="455"/>
      <c r="AZ220" s="455"/>
      <c r="BA220" s="455"/>
      <c r="BB220" s="455"/>
      <c r="BC220" s="455"/>
    </row>
    <row r="221" spans="2:55" s="447" customFormat="1" x14ac:dyDescent="0.25">
      <c r="B221" s="454"/>
      <c r="C221" s="455"/>
      <c r="D221" s="455"/>
      <c r="E221" s="455"/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  <c r="AA221" s="455"/>
      <c r="AB221" s="455"/>
      <c r="AC221" s="455"/>
      <c r="AD221" s="455"/>
      <c r="AE221" s="455"/>
      <c r="AF221" s="455"/>
      <c r="AG221" s="455"/>
      <c r="AH221" s="455"/>
      <c r="AI221" s="455"/>
      <c r="AJ221" s="455"/>
      <c r="AK221" s="455"/>
      <c r="AL221" s="455"/>
      <c r="AM221" s="455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  <c r="AX221" s="455"/>
      <c r="AY221" s="455"/>
      <c r="AZ221" s="455"/>
      <c r="BA221" s="455"/>
      <c r="BB221" s="455"/>
      <c r="BC221" s="455"/>
    </row>
    <row r="222" spans="2:55" s="447" customFormat="1" x14ac:dyDescent="0.25">
      <c r="B222" s="454"/>
      <c r="C222" s="455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455"/>
      <c r="AY222" s="455"/>
      <c r="AZ222" s="455"/>
      <c r="BA222" s="455"/>
      <c r="BB222" s="455"/>
      <c r="BC222" s="455"/>
    </row>
    <row r="223" spans="2:55" s="447" customFormat="1" x14ac:dyDescent="0.25">
      <c r="B223" s="454"/>
      <c r="C223" s="455"/>
      <c r="D223" s="455"/>
      <c r="E223" s="455"/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  <c r="AX223" s="455"/>
      <c r="AY223" s="455"/>
      <c r="AZ223" s="455"/>
      <c r="BA223" s="455"/>
      <c r="BB223" s="455"/>
      <c r="BC223" s="455"/>
    </row>
    <row r="224" spans="2:55" s="447" customFormat="1" x14ac:dyDescent="0.25">
      <c r="B224" s="454"/>
      <c r="C224" s="455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5"/>
      <c r="AY224" s="455"/>
      <c r="AZ224" s="455"/>
      <c r="BA224" s="455"/>
      <c r="BB224" s="455"/>
      <c r="BC224" s="455"/>
    </row>
    <row r="225" spans="2:55" s="447" customFormat="1" x14ac:dyDescent="0.25">
      <c r="B225" s="454"/>
      <c r="C225" s="455"/>
      <c r="D225" s="455"/>
      <c r="E225" s="455"/>
      <c r="F225" s="455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  <c r="AJ225" s="455"/>
      <c r="AK225" s="455"/>
      <c r="AL225" s="455"/>
      <c r="AM225" s="455"/>
      <c r="AN225" s="455"/>
      <c r="AO225" s="455"/>
      <c r="AP225" s="455"/>
      <c r="AQ225" s="455"/>
      <c r="AR225" s="455"/>
      <c r="AS225" s="455"/>
      <c r="AT225" s="455"/>
      <c r="AU225" s="455"/>
      <c r="AV225" s="455"/>
      <c r="AW225" s="455"/>
      <c r="AX225" s="455"/>
      <c r="AY225" s="455"/>
      <c r="AZ225" s="455"/>
      <c r="BA225" s="455"/>
      <c r="BB225" s="455"/>
      <c r="BC225" s="455"/>
    </row>
    <row r="226" spans="2:55" s="447" customFormat="1" x14ac:dyDescent="0.25">
      <c r="B226" s="454"/>
      <c r="C226" s="455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  <c r="AJ226" s="455"/>
      <c r="AK226" s="455"/>
      <c r="AL226" s="455"/>
      <c r="AM226" s="455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  <c r="AX226" s="455"/>
      <c r="AY226" s="455"/>
      <c r="AZ226" s="455"/>
      <c r="BA226" s="455"/>
      <c r="BB226" s="455"/>
      <c r="BC226" s="455"/>
    </row>
    <row r="227" spans="2:55" s="447" customFormat="1" x14ac:dyDescent="0.25">
      <c r="B227" s="454"/>
      <c r="C227" s="455"/>
      <c r="D227" s="455"/>
      <c r="E227" s="455"/>
      <c r="F227" s="455"/>
      <c r="G227" s="455"/>
      <c r="H227" s="455"/>
      <c r="I227" s="455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  <c r="AJ227" s="455"/>
      <c r="AK227" s="455"/>
      <c r="AL227" s="455"/>
      <c r="AM227" s="455"/>
      <c r="AN227" s="455"/>
      <c r="AO227" s="455"/>
      <c r="AP227" s="455"/>
      <c r="AQ227" s="455"/>
      <c r="AR227" s="455"/>
      <c r="AS227" s="455"/>
      <c r="AT227" s="455"/>
      <c r="AU227" s="455"/>
      <c r="AV227" s="455"/>
      <c r="AW227" s="455"/>
      <c r="AX227" s="455"/>
      <c r="AY227" s="455"/>
      <c r="AZ227" s="455"/>
      <c r="BA227" s="455"/>
      <c r="BB227" s="455"/>
      <c r="BC227" s="455"/>
    </row>
    <row r="228" spans="2:55" s="447" customFormat="1" x14ac:dyDescent="0.25">
      <c r="B228" s="454"/>
      <c r="C228" s="455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  <c r="AJ228" s="455"/>
      <c r="AK228" s="455"/>
      <c r="AL228" s="455"/>
      <c r="AM228" s="455"/>
      <c r="AN228" s="455"/>
      <c r="AO228" s="455"/>
      <c r="AP228" s="455"/>
      <c r="AQ228" s="455"/>
      <c r="AR228" s="455"/>
      <c r="AS228" s="455"/>
      <c r="AT228" s="455"/>
      <c r="AU228" s="455"/>
      <c r="AV228" s="455"/>
      <c r="AW228" s="455"/>
      <c r="AX228" s="455"/>
      <c r="AY228" s="455"/>
      <c r="AZ228" s="455"/>
      <c r="BA228" s="455"/>
      <c r="BB228" s="455"/>
      <c r="BC228" s="455"/>
    </row>
    <row r="229" spans="2:55" s="447" customFormat="1" x14ac:dyDescent="0.25">
      <c r="B229" s="454"/>
      <c r="C229" s="455"/>
      <c r="D229" s="455"/>
      <c r="E229" s="455"/>
      <c r="F229" s="455"/>
      <c r="G229" s="455"/>
      <c r="H229" s="455"/>
      <c r="I229" s="455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455"/>
      <c r="AU229" s="455"/>
      <c r="AV229" s="455"/>
      <c r="AW229" s="455"/>
      <c r="AX229" s="455"/>
      <c r="AY229" s="455"/>
      <c r="AZ229" s="455"/>
      <c r="BA229" s="455"/>
      <c r="BB229" s="455"/>
      <c r="BC229" s="455"/>
    </row>
    <row r="230" spans="2:55" s="447" customFormat="1" x14ac:dyDescent="0.25">
      <c r="B230" s="454"/>
      <c r="C230" s="455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  <c r="AJ230" s="455"/>
      <c r="AK230" s="455"/>
      <c r="AL230" s="455"/>
      <c r="AM230" s="455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  <c r="AX230" s="455"/>
      <c r="AY230" s="455"/>
      <c r="AZ230" s="455"/>
      <c r="BA230" s="455"/>
      <c r="BB230" s="455"/>
      <c r="BC230" s="455"/>
    </row>
    <row r="231" spans="2:55" s="447" customFormat="1" x14ac:dyDescent="0.25">
      <c r="B231" s="454"/>
      <c r="C231" s="455"/>
      <c r="D231" s="455"/>
      <c r="E231" s="455"/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  <c r="AJ231" s="455"/>
      <c r="AK231" s="455"/>
      <c r="AL231" s="455"/>
      <c r="AM231" s="455"/>
      <c r="AN231" s="455"/>
      <c r="AO231" s="455"/>
      <c r="AP231" s="455"/>
      <c r="AQ231" s="455"/>
      <c r="AR231" s="455"/>
      <c r="AS231" s="455"/>
      <c r="AT231" s="455"/>
      <c r="AU231" s="455"/>
      <c r="AV231" s="455"/>
      <c r="AW231" s="455"/>
      <c r="AX231" s="455"/>
      <c r="AY231" s="455"/>
      <c r="AZ231" s="455"/>
      <c r="BA231" s="455"/>
      <c r="BB231" s="455"/>
      <c r="BC231" s="455"/>
    </row>
    <row r="232" spans="2:55" s="447" customFormat="1" x14ac:dyDescent="0.25">
      <c r="B232" s="454"/>
      <c r="C232" s="455"/>
      <c r="D232" s="455"/>
      <c r="E232" s="455"/>
      <c r="F232" s="455"/>
      <c r="G232" s="455"/>
      <c r="H232" s="455"/>
      <c r="I232" s="455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  <c r="AJ232" s="455"/>
      <c r="AK232" s="455"/>
      <c r="AL232" s="455"/>
      <c r="AM232" s="455"/>
      <c r="AN232" s="455"/>
      <c r="AO232" s="455"/>
      <c r="AP232" s="455"/>
      <c r="AQ232" s="455"/>
      <c r="AR232" s="455"/>
      <c r="AS232" s="455"/>
      <c r="AT232" s="455"/>
      <c r="AU232" s="455"/>
      <c r="AV232" s="455"/>
      <c r="AW232" s="455"/>
      <c r="AX232" s="455"/>
      <c r="AY232" s="455"/>
      <c r="AZ232" s="455"/>
      <c r="BA232" s="455"/>
      <c r="BB232" s="455"/>
      <c r="BC232" s="455"/>
    </row>
    <row r="233" spans="2:55" s="447" customFormat="1" x14ac:dyDescent="0.25">
      <c r="B233" s="454"/>
      <c r="C233" s="455"/>
      <c r="D233" s="455"/>
      <c r="E233" s="455"/>
      <c r="F233" s="455"/>
      <c r="G233" s="455"/>
      <c r="H233" s="455"/>
      <c r="I233" s="455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  <c r="AJ233" s="455"/>
      <c r="AK233" s="455"/>
      <c r="AL233" s="455"/>
      <c r="AM233" s="455"/>
      <c r="AN233" s="455"/>
      <c r="AO233" s="455"/>
      <c r="AP233" s="455"/>
      <c r="AQ233" s="455"/>
      <c r="AR233" s="455"/>
      <c r="AS233" s="455"/>
      <c r="AT233" s="455"/>
      <c r="AU233" s="455"/>
      <c r="AV233" s="455"/>
      <c r="AW233" s="455"/>
      <c r="AX233" s="455"/>
      <c r="AY233" s="455"/>
      <c r="AZ233" s="455"/>
      <c r="BA233" s="455"/>
      <c r="BB233" s="455"/>
      <c r="BC233" s="455"/>
    </row>
    <row r="234" spans="2:55" s="447" customFormat="1" x14ac:dyDescent="0.25">
      <c r="B234" s="454"/>
      <c r="C234" s="455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  <c r="AJ234" s="455"/>
      <c r="AK234" s="455"/>
      <c r="AL234" s="455"/>
      <c r="AM234" s="455"/>
      <c r="AN234" s="455"/>
      <c r="AO234" s="455"/>
      <c r="AP234" s="455"/>
      <c r="AQ234" s="455"/>
      <c r="AR234" s="455"/>
      <c r="AS234" s="455"/>
      <c r="AT234" s="455"/>
      <c r="AU234" s="455"/>
      <c r="AV234" s="455"/>
      <c r="AW234" s="455"/>
      <c r="AX234" s="455"/>
      <c r="AY234" s="455"/>
      <c r="AZ234" s="455"/>
      <c r="BA234" s="455"/>
      <c r="BB234" s="455"/>
      <c r="BC234" s="455"/>
    </row>
    <row r="235" spans="2:55" s="447" customFormat="1" x14ac:dyDescent="0.25">
      <c r="B235" s="454"/>
      <c r="C235" s="455"/>
      <c r="D235" s="455"/>
      <c r="E235" s="455"/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  <c r="AJ235" s="455"/>
      <c r="AK235" s="455"/>
      <c r="AL235" s="455"/>
      <c r="AM235" s="455"/>
      <c r="AN235" s="455"/>
      <c r="AO235" s="455"/>
      <c r="AP235" s="455"/>
      <c r="AQ235" s="455"/>
      <c r="AR235" s="455"/>
      <c r="AS235" s="455"/>
      <c r="AT235" s="455"/>
      <c r="AU235" s="455"/>
      <c r="AV235" s="455"/>
      <c r="AW235" s="455"/>
      <c r="AX235" s="455"/>
      <c r="AY235" s="455"/>
      <c r="AZ235" s="455"/>
      <c r="BA235" s="455"/>
      <c r="BB235" s="455"/>
      <c r="BC235" s="455"/>
    </row>
    <row r="236" spans="2:55" s="447" customFormat="1" x14ac:dyDescent="0.25">
      <c r="B236" s="454"/>
      <c r="C236" s="455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  <c r="AJ236" s="455"/>
      <c r="AK236" s="455"/>
      <c r="AL236" s="455"/>
      <c r="AM236" s="455"/>
      <c r="AN236" s="455"/>
      <c r="AO236" s="455"/>
      <c r="AP236" s="455"/>
      <c r="AQ236" s="455"/>
      <c r="AR236" s="455"/>
      <c r="AS236" s="455"/>
      <c r="AT236" s="455"/>
      <c r="AU236" s="455"/>
      <c r="AV236" s="455"/>
      <c r="AW236" s="455"/>
      <c r="AX236" s="455"/>
      <c r="AY236" s="455"/>
      <c r="AZ236" s="455"/>
      <c r="BA236" s="455"/>
      <c r="BB236" s="455"/>
      <c r="BC236" s="455"/>
    </row>
    <row r="237" spans="2:55" s="447" customFormat="1" x14ac:dyDescent="0.25">
      <c r="B237" s="454"/>
      <c r="C237" s="455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  <c r="AJ237" s="455"/>
      <c r="AK237" s="455"/>
      <c r="AL237" s="455"/>
      <c r="AM237" s="455"/>
      <c r="AN237" s="455"/>
      <c r="AO237" s="455"/>
      <c r="AP237" s="455"/>
      <c r="AQ237" s="455"/>
      <c r="AR237" s="455"/>
      <c r="AS237" s="455"/>
      <c r="AT237" s="455"/>
      <c r="AU237" s="455"/>
      <c r="AV237" s="455"/>
      <c r="AW237" s="455"/>
      <c r="AX237" s="455"/>
      <c r="AY237" s="455"/>
      <c r="AZ237" s="455"/>
      <c r="BA237" s="455"/>
      <c r="BB237" s="455"/>
      <c r="BC237" s="455"/>
    </row>
    <row r="238" spans="2:55" s="447" customFormat="1" x14ac:dyDescent="0.25">
      <c r="B238" s="454"/>
      <c r="C238" s="455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  <c r="AJ238" s="455"/>
      <c r="AK238" s="455"/>
      <c r="AL238" s="455"/>
      <c r="AM238" s="455"/>
      <c r="AN238" s="455"/>
      <c r="AO238" s="455"/>
      <c r="AP238" s="455"/>
      <c r="AQ238" s="455"/>
      <c r="AR238" s="455"/>
      <c r="AS238" s="455"/>
      <c r="AT238" s="455"/>
      <c r="AU238" s="455"/>
      <c r="AV238" s="455"/>
      <c r="AW238" s="455"/>
      <c r="AX238" s="455"/>
      <c r="AY238" s="455"/>
      <c r="AZ238" s="455"/>
      <c r="BA238" s="455"/>
      <c r="BB238" s="455"/>
      <c r="BC238" s="455"/>
    </row>
    <row r="239" spans="2:55" s="447" customFormat="1" x14ac:dyDescent="0.25">
      <c r="B239" s="454"/>
      <c r="C239" s="455"/>
      <c r="D239" s="455"/>
      <c r="E239" s="455"/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  <c r="AJ239" s="455"/>
      <c r="AK239" s="455"/>
      <c r="AL239" s="455"/>
      <c r="AM239" s="455"/>
      <c r="AN239" s="455"/>
      <c r="AO239" s="455"/>
      <c r="AP239" s="455"/>
      <c r="AQ239" s="455"/>
      <c r="AR239" s="455"/>
      <c r="AS239" s="455"/>
      <c r="AT239" s="455"/>
      <c r="AU239" s="455"/>
      <c r="AV239" s="455"/>
      <c r="AW239" s="455"/>
      <c r="AX239" s="455"/>
      <c r="AY239" s="455"/>
      <c r="AZ239" s="455"/>
      <c r="BA239" s="455"/>
      <c r="BB239" s="455"/>
      <c r="BC239" s="455"/>
    </row>
    <row r="240" spans="2:55" s="447" customFormat="1" x14ac:dyDescent="0.25">
      <c r="B240" s="454"/>
      <c r="C240" s="455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  <c r="AJ240" s="455"/>
      <c r="AK240" s="455"/>
      <c r="AL240" s="455"/>
      <c r="AM240" s="455"/>
      <c r="AN240" s="455"/>
      <c r="AO240" s="455"/>
      <c r="AP240" s="455"/>
      <c r="AQ240" s="455"/>
      <c r="AR240" s="455"/>
      <c r="AS240" s="455"/>
      <c r="AT240" s="455"/>
      <c r="AU240" s="455"/>
      <c r="AV240" s="455"/>
      <c r="AW240" s="455"/>
      <c r="AX240" s="455"/>
      <c r="AY240" s="455"/>
      <c r="AZ240" s="455"/>
      <c r="BA240" s="455"/>
      <c r="BB240" s="455"/>
      <c r="BC240" s="455"/>
    </row>
    <row r="241" spans="2:55" s="447" customFormat="1" x14ac:dyDescent="0.25">
      <c r="B241" s="454"/>
      <c r="C241" s="455"/>
      <c r="D241" s="455"/>
      <c r="E241" s="455"/>
      <c r="F241" s="455"/>
      <c r="G241" s="455"/>
      <c r="H241" s="455"/>
      <c r="I241" s="455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  <c r="AJ241" s="455"/>
      <c r="AK241" s="455"/>
      <c r="AL241" s="455"/>
      <c r="AM241" s="455"/>
      <c r="AN241" s="455"/>
      <c r="AO241" s="455"/>
      <c r="AP241" s="455"/>
      <c r="AQ241" s="455"/>
      <c r="AR241" s="455"/>
      <c r="AS241" s="455"/>
      <c r="AT241" s="455"/>
      <c r="AU241" s="455"/>
      <c r="AV241" s="455"/>
      <c r="AW241" s="455"/>
      <c r="AX241" s="455"/>
      <c r="AY241" s="455"/>
      <c r="AZ241" s="455"/>
      <c r="BA241" s="455"/>
      <c r="BB241" s="455"/>
      <c r="BC241" s="455"/>
    </row>
    <row r="242" spans="2:55" s="447" customFormat="1" x14ac:dyDescent="0.25">
      <c r="B242" s="454"/>
      <c r="C242" s="455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  <c r="AJ242" s="455"/>
      <c r="AK242" s="455"/>
      <c r="AL242" s="455"/>
      <c r="AM242" s="455"/>
      <c r="AN242" s="455"/>
      <c r="AO242" s="455"/>
      <c r="AP242" s="455"/>
      <c r="AQ242" s="455"/>
      <c r="AR242" s="455"/>
      <c r="AS242" s="455"/>
      <c r="AT242" s="455"/>
      <c r="AU242" s="455"/>
      <c r="AV242" s="455"/>
      <c r="AW242" s="455"/>
      <c r="AX242" s="455"/>
      <c r="AY242" s="455"/>
      <c r="AZ242" s="455"/>
      <c r="BA242" s="455"/>
      <c r="BB242" s="455"/>
      <c r="BC242" s="455"/>
    </row>
    <row r="243" spans="2:55" s="447" customFormat="1" x14ac:dyDescent="0.25">
      <c r="B243" s="454"/>
      <c r="C243" s="455"/>
      <c r="D243" s="455"/>
      <c r="E243" s="455"/>
      <c r="F243" s="455"/>
      <c r="G243" s="455"/>
      <c r="H243" s="455"/>
      <c r="I243" s="455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  <c r="AJ243" s="455"/>
      <c r="AK243" s="455"/>
      <c r="AL243" s="455"/>
      <c r="AM243" s="455"/>
      <c r="AN243" s="455"/>
      <c r="AO243" s="455"/>
      <c r="AP243" s="455"/>
      <c r="AQ243" s="455"/>
      <c r="AR243" s="455"/>
      <c r="AS243" s="455"/>
      <c r="AT243" s="455"/>
      <c r="AU243" s="455"/>
      <c r="AV243" s="455"/>
      <c r="AW243" s="455"/>
      <c r="AX243" s="455"/>
      <c r="AY243" s="455"/>
      <c r="AZ243" s="455"/>
      <c r="BA243" s="455"/>
      <c r="BB243" s="455"/>
      <c r="BC243" s="455"/>
    </row>
    <row r="244" spans="2:55" s="447" customFormat="1" x14ac:dyDescent="0.25">
      <c r="B244" s="454"/>
      <c r="C244" s="455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  <c r="AJ244" s="455"/>
      <c r="AK244" s="455"/>
      <c r="AL244" s="455"/>
      <c r="AM244" s="455"/>
      <c r="AN244" s="455"/>
      <c r="AO244" s="455"/>
      <c r="AP244" s="455"/>
      <c r="AQ244" s="455"/>
      <c r="AR244" s="455"/>
      <c r="AS244" s="455"/>
      <c r="AT244" s="455"/>
      <c r="AU244" s="455"/>
      <c r="AV244" s="455"/>
      <c r="AW244" s="455"/>
      <c r="AX244" s="455"/>
      <c r="AY244" s="455"/>
      <c r="AZ244" s="455"/>
      <c r="BA244" s="455"/>
      <c r="BB244" s="455"/>
      <c r="BC244" s="455"/>
    </row>
    <row r="245" spans="2:55" s="447" customFormat="1" x14ac:dyDescent="0.25">
      <c r="B245" s="454"/>
      <c r="C245" s="455"/>
      <c r="D245" s="455"/>
      <c r="E245" s="455"/>
      <c r="F245" s="455"/>
      <c r="G245" s="455"/>
      <c r="H245" s="455"/>
      <c r="I245" s="455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  <c r="AJ245" s="455"/>
      <c r="AK245" s="455"/>
      <c r="AL245" s="455"/>
      <c r="AM245" s="455"/>
      <c r="AN245" s="455"/>
      <c r="AO245" s="455"/>
      <c r="AP245" s="455"/>
      <c r="AQ245" s="455"/>
      <c r="AR245" s="455"/>
      <c r="AS245" s="455"/>
      <c r="AT245" s="455"/>
      <c r="AU245" s="455"/>
      <c r="AV245" s="455"/>
      <c r="AW245" s="455"/>
      <c r="AX245" s="455"/>
      <c r="AY245" s="455"/>
      <c r="AZ245" s="455"/>
      <c r="BA245" s="455"/>
      <c r="BB245" s="455"/>
      <c r="BC245" s="455"/>
    </row>
    <row r="246" spans="2:55" s="447" customFormat="1" x14ac:dyDescent="0.25">
      <c r="B246" s="454"/>
      <c r="C246" s="455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  <c r="AJ246" s="455"/>
      <c r="AK246" s="455"/>
      <c r="AL246" s="455"/>
      <c r="AM246" s="455"/>
      <c r="AN246" s="455"/>
      <c r="AO246" s="455"/>
      <c r="AP246" s="455"/>
      <c r="AQ246" s="455"/>
      <c r="AR246" s="455"/>
      <c r="AS246" s="455"/>
      <c r="AT246" s="455"/>
      <c r="AU246" s="455"/>
      <c r="AV246" s="455"/>
      <c r="AW246" s="455"/>
      <c r="AX246" s="455"/>
      <c r="AY246" s="455"/>
      <c r="AZ246" s="455"/>
      <c r="BA246" s="455"/>
      <c r="BB246" s="455"/>
      <c r="BC246" s="455"/>
    </row>
    <row r="247" spans="2:55" s="447" customFormat="1" x14ac:dyDescent="0.25">
      <c r="B247" s="454"/>
      <c r="C247" s="455"/>
      <c r="D247" s="455"/>
      <c r="E247" s="455"/>
      <c r="F247" s="455"/>
      <c r="G247" s="455"/>
      <c r="H247" s="455"/>
      <c r="I247" s="455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  <c r="AJ247" s="455"/>
      <c r="AK247" s="455"/>
      <c r="AL247" s="455"/>
      <c r="AM247" s="455"/>
      <c r="AN247" s="455"/>
      <c r="AO247" s="455"/>
      <c r="AP247" s="455"/>
      <c r="AQ247" s="455"/>
      <c r="AR247" s="455"/>
      <c r="AS247" s="455"/>
      <c r="AT247" s="455"/>
      <c r="AU247" s="455"/>
      <c r="AV247" s="455"/>
      <c r="AW247" s="455"/>
      <c r="AX247" s="455"/>
      <c r="AY247" s="455"/>
      <c r="AZ247" s="455"/>
      <c r="BA247" s="455"/>
      <c r="BB247" s="455"/>
      <c r="BC247" s="455"/>
    </row>
    <row r="248" spans="2:55" s="447" customFormat="1" x14ac:dyDescent="0.25">
      <c r="B248" s="454"/>
      <c r="C248" s="455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  <c r="AJ248" s="455"/>
      <c r="AK248" s="455"/>
      <c r="AL248" s="455"/>
      <c r="AM248" s="455"/>
      <c r="AN248" s="455"/>
      <c r="AO248" s="455"/>
      <c r="AP248" s="455"/>
      <c r="AQ248" s="455"/>
      <c r="AR248" s="455"/>
      <c r="AS248" s="455"/>
      <c r="AT248" s="455"/>
      <c r="AU248" s="455"/>
      <c r="AV248" s="455"/>
      <c r="AW248" s="455"/>
      <c r="AX248" s="455"/>
      <c r="AY248" s="455"/>
      <c r="AZ248" s="455"/>
      <c r="BA248" s="455"/>
      <c r="BB248" s="455"/>
      <c r="BC248" s="455"/>
    </row>
    <row r="249" spans="2:55" s="447" customFormat="1" x14ac:dyDescent="0.25">
      <c r="B249" s="454"/>
      <c r="C249" s="455"/>
      <c r="D249" s="455"/>
      <c r="E249" s="455"/>
      <c r="F249" s="455"/>
      <c r="G249" s="455"/>
      <c r="H249" s="455"/>
      <c r="I249" s="455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  <c r="AJ249" s="455"/>
      <c r="AK249" s="455"/>
      <c r="AL249" s="455"/>
      <c r="AM249" s="455"/>
      <c r="AN249" s="455"/>
      <c r="AO249" s="455"/>
      <c r="AP249" s="455"/>
      <c r="AQ249" s="455"/>
      <c r="AR249" s="455"/>
      <c r="AS249" s="455"/>
      <c r="AT249" s="455"/>
      <c r="AU249" s="455"/>
      <c r="AV249" s="455"/>
      <c r="AW249" s="455"/>
      <c r="AX249" s="455"/>
      <c r="AY249" s="455"/>
      <c r="AZ249" s="455"/>
      <c r="BA249" s="455"/>
      <c r="BB249" s="455"/>
      <c r="BC249" s="455"/>
    </row>
    <row r="250" spans="2:55" s="447" customFormat="1" x14ac:dyDescent="0.25">
      <c r="B250" s="454"/>
      <c r="C250" s="455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  <c r="AJ250" s="455"/>
      <c r="AK250" s="455"/>
      <c r="AL250" s="455"/>
      <c r="AM250" s="455"/>
      <c r="AN250" s="455"/>
      <c r="AO250" s="455"/>
      <c r="AP250" s="455"/>
      <c r="AQ250" s="455"/>
      <c r="AR250" s="455"/>
      <c r="AS250" s="455"/>
      <c r="AT250" s="455"/>
      <c r="AU250" s="455"/>
      <c r="AV250" s="455"/>
      <c r="AW250" s="455"/>
      <c r="AX250" s="455"/>
      <c r="AY250" s="455"/>
      <c r="AZ250" s="455"/>
      <c r="BA250" s="455"/>
      <c r="BB250" s="455"/>
      <c r="BC250" s="455"/>
    </row>
    <row r="251" spans="2:55" s="447" customFormat="1" x14ac:dyDescent="0.25">
      <c r="B251" s="454"/>
      <c r="C251" s="455"/>
      <c r="D251" s="455"/>
      <c r="E251" s="455"/>
      <c r="F251" s="455"/>
      <c r="G251" s="455"/>
      <c r="H251" s="455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  <c r="AJ251" s="455"/>
      <c r="AK251" s="455"/>
      <c r="AL251" s="455"/>
      <c r="AM251" s="455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  <c r="AX251" s="455"/>
      <c r="AY251" s="455"/>
      <c r="AZ251" s="455"/>
      <c r="BA251" s="455"/>
      <c r="BB251" s="455"/>
      <c r="BC251" s="455"/>
    </row>
    <row r="252" spans="2:55" s="447" customFormat="1" x14ac:dyDescent="0.25">
      <c r="B252" s="454"/>
      <c r="C252" s="455"/>
      <c r="D252" s="455"/>
      <c r="E252" s="455"/>
      <c r="F252" s="455"/>
      <c r="G252" s="455"/>
      <c r="H252" s="455"/>
      <c r="I252" s="455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  <c r="AJ252" s="455"/>
      <c r="AK252" s="455"/>
      <c r="AL252" s="455"/>
      <c r="AM252" s="455"/>
      <c r="AN252" s="455"/>
      <c r="AO252" s="455"/>
      <c r="AP252" s="455"/>
      <c r="AQ252" s="455"/>
      <c r="AR252" s="455"/>
      <c r="AS252" s="455"/>
      <c r="AT252" s="455"/>
      <c r="AU252" s="455"/>
      <c r="AV252" s="455"/>
      <c r="AW252" s="455"/>
      <c r="AX252" s="455"/>
      <c r="AY252" s="455"/>
      <c r="AZ252" s="455"/>
      <c r="BA252" s="455"/>
      <c r="BB252" s="455"/>
      <c r="BC252" s="455"/>
    </row>
    <row r="253" spans="2:55" s="447" customFormat="1" x14ac:dyDescent="0.25">
      <c r="B253" s="454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  <c r="AJ253" s="455"/>
      <c r="AK253" s="455"/>
      <c r="AL253" s="455"/>
      <c r="AM253" s="455"/>
      <c r="AN253" s="455"/>
      <c r="AO253" s="455"/>
      <c r="AP253" s="455"/>
      <c r="AQ253" s="455"/>
      <c r="AR253" s="455"/>
      <c r="AS253" s="455"/>
      <c r="AT253" s="455"/>
      <c r="AU253" s="455"/>
      <c r="AV253" s="455"/>
      <c r="AW253" s="455"/>
      <c r="AX253" s="455"/>
      <c r="AY253" s="455"/>
      <c r="AZ253" s="455"/>
      <c r="BA253" s="455"/>
      <c r="BB253" s="455"/>
      <c r="BC253" s="455"/>
    </row>
    <row r="254" spans="2:55" s="447" customFormat="1" x14ac:dyDescent="0.25">
      <c r="B254" s="454"/>
      <c r="C254" s="455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  <c r="AJ254" s="455"/>
      <c r="AK254" s="455"/>
      <c r="AL254" s="455"/>
      <c r="AM254" s="455"/>
      <c r="AN254" s="455"/>
      <c r="AO254" s="455"/>
      <c r="AP254" s="455"/>
      <c r="AQ254" s="455"/>
      <c r="AR254" s="455"/>
      <c r="AS254" s="455"/>
      <c r="AT254" s="455"/>
      <c r="AU254" s="455"/>
      <c r="AV254" s="455"/>
      <c r="AW254" s="455"/>
      <c r="AX254" s="455"/>
      <c r="AY254" s="455"/>
      <c r="AZ254" s="455"/>
      <c r="BA254" s="455"/>
      <c r="BB254" s="455"/>
      <c r="BC254" s="455"/>
    </row>
    <row r="255" spans="2:55" s="447" customFormat="1" x14ac:dyDescent="0.25">
      <c r="B255" s="454"/>
      <c r="C255" s="455"/>
      <c r="D255" s="455"/>
      <c r="E255" s="455"/>
      <c r="F255" s="455"/>
      <c r="G255" s="455"/>
      <c r="H255" s="455"/>
      <c r="I255" s="455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  <c r="AJ255" s="455"/>
      <c r="AK255" s="455"/>
      <c r="AL255" s="455"/>
      <c r="AM255" s="455"/>
      <c r="AN255" s="455"/>
      <c r="AO255" s="455"/>
      <c r="AP255" s="455"/>
      <c r="AQ255" s="455"/>
      <c r="AR255" s="455"/>
      <c r="AS255" s="455"/>
      <c r="AT255" s="455"/>
      <c r="AU255" s="455"/>
      <c r="AV255" s="455"/>
      <c r="AW255" s="455"/>
      <c r="AX255" s="455"/>
      <c r="AY255" s="455"/>
      <c r="AZ255" s="455"/>
      <c r="BA255" s="455"/>
      <c r="BB255" s="455"/>
      <c r="BC255" s="455"/>
    </row>
    <row r="256" spans="2:55" s="447" customFormat="1" x14ac:dyDescent="0.25">
      <c r="B256" s="454"/>
      <c r="C256" s="455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  <c r="AJ256" s="455"/>
      <c r="AK256" s="455"/>
      <c r="AL256" s="455"/>
      <c r="AM256" s="455"/>
      <c r="AN256" s="455"/>
      <c r="AO256" s="455"/>
      <c r="AP256" s="455"/>
      <c r="AQ256" s="455"/>
      <c r="AR256" s="455"/>
      <c r="AS256" s="455"/>
      <c r="AT256" s="455"/>
      <c r="AU256" s="455"/>
      <c r="AV256" s="455"/>
      <c r="AW256" s="455"/>
      <c r="AX256" s="455"/>
      <c r="AY256" s="455"/>
      <c r="AZ256" s="455"/>
      <c r="BA256" s="455"/>
      <c r="BB256" s="455"/>
      <c r="BC256" s="455"/>
    </row>
    <row r="257" spans="2:55" s="447" customFormat="1" x14ac:dyDescent="0.25">
      <c r="B257" s="454"/>
      <c r="C257" s="455"/>
      <c r="D257" s="455"/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  <c r="AJ257" s="455"/>
      <c r="AK257" s="455"/>
      <c r="AL257" s="455"/>
      <c r="AM257" s="455"/>
      <c r="AN257" s="455"/>
      <c r="AO257" s="455"/>
      <c r="AP257" s="455"/>
      <c r="AQ257" s="455"/>
      <c r="AR257" s="455"/>
      <c r="AS257" s="455"/>
      <c r="AT257" s="455"/>
      <c r="AU257" s="455"/>
      <c r="AV257" s="455"/>
      <c r="AW257" s="455"/>
      <c r="AX257" s="455"/>
      <c r="AY257" s="455"/>
      <c r="AZ257" s="455"/>
      <c r="BA257" s="455"/>
      <c r="BB257" s="455"/>
      <c r="BC257" s="455"/>
    </row>
    <row r="258" spans="2:55" s="447" customFormat="1" x14ac:dyDescent="0.25">
      <c r="B258" s="454"/>
      <c r="C258" s="455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  <c r="AJ258" s="455"/>
      <c r="AK258" s="455"/>
      <c r="AL258" s="455"/>
      <c r="AM258" s="455"/>
      <c r="AN258" s="455"/>
      <c r="AO258" s="455"/>
      <c r="AP258" s="455"/>
      <c r="AQ258" s="455"/>
      <c r="AR258" s="455"/>
      <c r="AS258" s="455"/>
      <c r="AT258" s="455"/>
      <c r="AU258" s="455"/>
      <c r="AV258" s="455"/>
      <c r="AW258" s="455"/>
      <c r="AX258" s="455"/>
      <c r="AY258" s="455"/>
      <c r="AZ258" s="455"/>
      <c r="BA258" s="455"/>
      <c r="BB258" s="455"/>
      <c r="BC258" s="455"/>
    </row>
    <row r="259" spans="2:55" s="447" customFormat="1" x14ac:dyDescent="0.25">
      <c r="B259" s="454"/>
      <c r="C259" s="455"/>
      <c r="D259" s="455"/>
      <c r="E259" s="455"/>
      <c r="F259" s="455"/>
      <c r="G259" s="455"/>
      <c r="H259" s="455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  <c r="AJ259" s="455"/>
      <c r="AK259" s="455"/>
      <c r="AL259" s="455"/>
      <c r="AM259" s="455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  <c r="AX259" s="455"/>
      <c r="AY259" s="455"/>
      <c r="AZ259" s="455"/>
      <c r="BA259" s="455"/>
      <c r="BB259" s="455"/>
      <c r="BC259" s="455"/>
    </row>
    <row r="260" spans="2:55" s="447" customFormat="1" x14ac:dyDescent="0.25">
      <c r="B260" s="454"/>
      <c r="C260" s="455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  <c r="AJ260" s="455"/>
      <c r="AK260" s="455"/>
      <c r="AL260" s="455"/>
      <c r="AM260" s="455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  <c r="AX260" s="455"/>
      <c r="AY260" s="455"/>
      <c r="AZ260" s="455"/>
      <c r="BA260" s="455"/>
      <c r="BB260" s="455"/>
      <c r="BC260" s="455"/>
    </row>
    <row r="261" spans="2:55" s="447" customFormat="1" x14ac:dyDescent="0.25">
      <c r="B261" s="454"/>
      <c r="C261" s="455"/>
      <c r="D261" s="455"/>
      <c r="E261" s="455"/>
      <c r="F261" s="455"/>
      <c r="G261" s="455"/>
      <c r="H261" s="455"/>
      <c r="I261" s="455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  <c r="AJ261" s="455"/>
      <c r="AK261" s="455"/>
      <c r="AL261" s="455"/>
      <c r="AM261" s="455"/>
      <c r="AN261" s="455"/>
      <c r="AO261" s="455"/>
      <c r="AP261" s="455"/>
      <c r="AQ261" s="455"/>
      <c r="AR261" s="455"/>
      <c r="AS261" s="455"/>
      <c r="AT261" s="455"/>
      <c r="AU261" s="455"/>
      <c r="AV261" s="455"/>
      <c r="AW261" s="455"/>
      <c r="AX261" s="455"/>
      <c r="AY261" s="455"/>
      <c r="AZ261" s="455"/>
      <c r="BA261" s="455"/>
      <c r="BB261" s="455"/>
      <c r="BC261" s="455"/>
    </row>
    <row r="262" spans="2:55" s="447" customFormat="1" x14ac:dyDescent="0.25">
      <c r="B262" s="454"/>
      <c r="C262" s="455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  <c r="AJ262" s="455"/>
      <c r="AK262" s="455"/>
      <c r="AL262" s="455"/>
      <c r="AM262" s="455"/>
      <c r="AN262" s="455"/>
      <c r="AO262" s="455"/>
      <c r="AP262" s="455"/>
      <c r="AQ262" s="455"/>
      <c r="AR262" s="455"/>
      <c r="AS262" s="455"/>
      <c r="AT262" s="455"/>
      <c r="AU262" s="455"/>
      <c r="AV262" s="455"/>
      <c r="AW262" s="455"/>
      <c r="AX262" s="455"/>
      <c r="AY262" s="455"/>
      <c r="AZ262" s="455"/>
      <c r="BA262" s="455"/>
      <c r="BB262" s="455"/>
      <c r="BC262" s="455"/>
    </row>
    <row r="263" spans="2:55" s="447" customFormat="1" x14ac:dyDescent="0.25">
      <c r="B263" s="454"/>
      <c r="C263" s="455"/>
      <c r="D263" s="455"/>
      <c r="E263" s="455"/>
      <c r="F263" s="455"/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  <c r="AJ263" s="455"/>
      <c r="AK263" s="455"/>
      <c r="AL263" s="455"/>
      <c r="AM263" s="455"/>
      <c r="AN263" s="455"/>
      <c r="AO263" s="455"/>
      <c r="AP263" s="455"/>
      <c r="AQ263" s="455"/>
      <c r="AR263" s="455"/>
      <c r="AS263" s="455"/>
      <c r="AT263" s="455"/>
      <c r="AU263" s="455"/>
      <c r="AV263" s="455"/>
      <c r="AW263" s="455"/>
      <c r="AX263" s="455"/>
      <c r="AY263" s="455"/>
      <c r="AZ263" s="455"/>
      <c r="BA263" s="455"/>
      <c r="BB263" s="455"/>
      <c r="BC263" s="455"/>
    </row>
    <row r="264" spans="2:55" s="447" customFormat="1" x14ac:dyDescent="0.25">
      <c r="B264" s="454"/>
      <c r="C264" s="455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  <c r="AJ264" s="455"/>
      <c r="AK264" s="455"/>
      <c r="AL264" s="455"/>
      <c r="AM264" s="455"/>
      <c r="AN264" s="455"/>
      <c r="AO264" s="455"/>
      <c r="AP264" s="455"/>
      <c r="AQ264" s="455"/>
      <c r="AR264" s="455"/>
      <c r="AS264" s="455"/>
      <c r="AT264" s="455"/>
      <c r="AU264" s="455"/>
      <c r="AV264" s="455"/>
      <c r="AW264" s="455"/>
      <c r="AX264" s="455"/>
      <c r="AY264" s="455"/>
      <c r="AZ264" s="455"/>
      <c r="BA264" s="455"/>
      <c r="BB264" s="455"/>
      <c r="BC264" s="455"/>
    </row>
    <row r="265" spans="2:55" s="447" customFormat="1" x14ac:dyDescent="0.25">
      <c r="B265" s="454"/>
      <c r="C265" s="455"/>
      <c r="D265" s="455"/>
      <c r="E265" s="455"/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455"/>
      <c r="AM265" s="455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  <c r="AX265" s="455"/>
      <c r="AY265" s="455"/>
      <c r="AZ265" s="455"/>
      <c r="BA265" s="455"/>
      <c r="BB265" s="455"/>
      <c r="BC265" s="455"/>
    </row>
    <row r="266" spans="2:55" s="447" customFormat="1" x14ac:dyDescent="0.25">
      <c r="B266" s="454"/>
      <c r="C266" s="455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  <c r="AJ266" s="455"/>
      <c r="AK266" s="455"/>
      <c r="AL266" s="455"/>
      <c r="AM266" s="455"/>
      <c r="AN266" s="455"/>
      <c r="AO266" s="455"/>
      <c r="AP266" s="455"/>
      <c r="AQ266" s="455"/>
      <c r="AR266" s="455"/>
      <c r="AS266" s="455"/>
      <c r="AT266" s="455"/>
      <c r="AU266" s="455"/>
      <c r="AV266" s="455"/>
      <c r="AW266" s="455"/>
      <c r="AX266" s="455"/>
      <c r="AY266" s="455"/>
      <c r="AZ266" s="455"/>
      <c r="BA266" s="455"/>
      <c r="BB266" s="455"/>
      <c r="BC266" s="455"/>
    </row>
    <row r="267" spans="2:55" s="447" customFormat="1" x14ac:dyDescent="0.25">
      <c r="B267" s="454"/>
      <c r="C267" s="455"/>
      <c r="D267" s="455"/>
      <c r="E267" s="455"/>
      <c r="F267" s="455"/>
      <c r="G267" s="455"/>
      <c r="H267" s="455"/>
      <c r="I267" s="455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  <c r="AJ267" s="455"/>
      <c r="AK267" s="455"/>
      <c r="AL267" s="455"/>
      <c r="AM267" s="455"/>
      <c r="AN267" s="455"/>
      <c r="AO267" s="455"/>
      <c r="AP267" s="455"/>
      <c r="AQ267" s="455"/>
      <c r="AR267" s="455"/>
      <c r="AS267" s="455"/>
      <c r="AT267" s="455"/>
      <c r="AU267" s="455"/>
      <c r="AV267" s="455"/>
      <c r="AW267" s="455"/>
      <c r="AX267" s="455"/>
      <c r="AY267" s="455"/>
      <c r="AZ267" s="455"/>
      <c r="BA267" s="455"/>
      <c r="BB267" s="455"/>
      <c r="BC267" s="455"/>
    </row>
    <row r="268" spans="2:55" s="447" customFormat="1" x14ac:dyDescent="0.25">
      <c r="B268" s="454"/>
      <c r="C268" s="455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  <c r="AJ268" s="455"/>
      <c r="AK268" s="455"/>
      <c r="AL268" s="455"/>
      <c r="AM268" s="455"/>
      <c r="AN268" s="455"/>
      <c r="AO268" s="455"/>
      <c r="AP268" s="455"/>
      <c r="AQ268" s="455"/>
      <c r="AR268" s="455"/>
      <c r="AS268" s="455"/>
      <c r="AT268" s="455"/>
      <c r="AU268" s="455"/>
      <c r="AV268" s="455"/>
      <c r="AW268" s="455"/>
      <c r="AX268" s="455"/>
      <c r="AY268" s="455"/>
      <c r="AZ268" s="455"/>
      <c r="BA268" s="455"/>
      <c r="BB268" s="455"/>
      <c r="BC268" s="455"/>
    </row>
    <row r="269" spans="2:55" s="447" customFormat="1" x14ac:dyDescent="0.25">
      <c r="B269" s="454"/>
      <c r="C269" s="455"/>
      <c r="D269" s="455"/>
      <c r="E269" s="455"/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  <c r="AJ269" s="455"/>
      <c r="AK269" s="455"/>
      <c r="AL269" s="455"/>
      <c r="AM269" s="455"/>
      <c r="AN269" s="455"/>
      <c r="AO269" s="455"/>
      <c r="AP269" s="455"/>
      <c r="AQ269" s="455"/>
      <c r="AR269" s="455"/>
      <c r="AS269" s="455"/>
      <c r="AT269" s="455"/>
      <c r="AU269" s="455"/>
      <c r="AV269" s="455"/>
      <c r="AW269" s="455"/>
      <c r="AX269" s="455"/>
      <c r="AY269" s="455"/>
      <c r="AZ269" s="455"/>
      <c r="BA269" s="455"/>
      <c r="BB269" s="455"/>
      <c r="BC269" s="455"/>
    </row>
    <row r="270" spans="2:55" s="447" customFormat="1" x14ac:dyDescent="0.25">
      <c r="B270" s="454"/>
      <c r="C270" s="455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  <c r="AX270" s="455"/>
      <c r="AY270" s="455"/>
      <c r="AZ270" s="455"/>
      <c r="BA270" s="455"/>
      <c r="BB270" s="455"/>
      <c r="BC270" s="455"/>
    </row>
    <row r="271" spans="2:55" s="447" customFormat="1" x14ac:dyDescent="0.25">
      <c r="B271" s="454"/>
      <c r="C271" s="455"/>
      <c r="D271" s="455"/>
      <c r="E271" s="455"/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  <c r="AJ271" s="455"/>
      <c r="AK271" s="455"/>
      <c r="AL271" s="455"/>
      <c r="AM271" s="455"/>
      <c r="AN271" s="455"/>
      <c r="AO271" s="455"/>
      <c r="AP271" s="455"/>
      <c r="AQ271" s="455"/>
      <c r="AR271" s="455"/>
      <c r="AS271" s="455"/>
      <c r="AT271" s="455"/>
      <c r="AU271" s="455"/>
      <c r="AV271" s="455"/>
      <c r="AW271" s="455"/>
      <c r="AX271" s="455"/>
      <c r="AY271" s="455"/>
      <c r="AZ271" s="455"/>
      <c r="BA271" s="455"/>
      <c r="BB271" s="455"/>
      <c r="BC271" s="455"/>
    </row>
    <row r="272" spans="2:55" s="447" customFormat="1" x14ac:dyDescent="0.25">
      <c r="B272" s="454"/>
      <c r="C272" s="455"/>
      <c r="D272" s="455"/>
      <c r="E272" s="455"/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  <c r="AJ272" s="455"/>
      <c r="AK272" s="455"/>
      <c r="AL272" s="455"/>
      <c r="AM272" s="455"/>
      <c r="AN272" s="455"/>
      <c r="AO272" s="455"/>
      <c r="AP272" s="455"/>
      <c r="AQ272" s="455"/>
      <c r="AR272" s="455"/>
      <c r="AS272" s="455"/>
      <c r="AT272" s="455"/>
      <c r="AU272" s="455"/>
      <c r="AV272" s="455"/>
      <c r="AW272" s="455"/>
      <c r="AX272" s="455"/>
      <c r="AY272" s="455"/>
      <c r="AZ272" s="455"/>
      <c r="BA272" s="455"/>
      <c r="BB272" s="455"/>
      <c r="BC272" s="455"/>
    </row>
    <row r="273" spans="2:55" s="447" customFormat="1" x14ac:dyDescent="0.25">
      <c r="B273" s="454"/>
      <c r="C273" s="455"/>
      <c r="D273" s="455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  <c r="AJ273" s="455"/>
      <c r="AK273" s="455"/>
      <c r="AL273" s="455"/>
      <c r="AM273" s="455"/>
      <c r="AN273" s="455"/>
      <c r="AO273" s="455"/>
      <c r="AP273" s="455"/>
      <c r="AQ273" s="455"/>
      <c r="AR273" s="455"/>
      <c r="AS273" s="455"/>
      <c r="AT273" s="455"/>
      <c r="AU273" s="455"/>
      <c r="AV273" s="455"/>
      <c r="AW273" s="455"/>
      <c r="AX273" s="455"/>
      <c r="AY273" s="455"/>
      <c r="AZ273" s="455"/>
      <c r="BA273" s="455"/>
      <c r="BB273" s="455"/>
      <c r="BC273" s="455"/>
    </row>
    <row r="274" spans="2:55" s="447" customFormat="1" x14ac:dyDescent="0.25">
      <c r="B274" s="454"/>
      <c r="C274" s="455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  <c r="AJ274" s="455"/>
      <c r="AK274" s="455"/>
      <c r="AL274" s="455"/>
      <c r="AM274" s="455"/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  <c r="AX274" s="455"/>
      <c r="AY274" s="455"/>
      <c r="AZ274" s="455"/>
      <c r="BA274" s="455"/>
      <c r="BB274" s="455"/>
      <c r="BC274" s="455"/>
    </row>
    <row r="275" spans="2:55" s="447" customFormat="1" x14ac:dyDescent="0.25">
      <c r="B275" s="454"/>
      <c r="C275" s="455"/>
      <c r="D275" s="455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  <c r="AJ275" s="455"/>
      <c r="AK275" s="455"/>
      <c r="AL275" s="455"/>
      <c r="AM275" s="455"/>
      <c r="AN275" s="455"/>
      <c r="AO275" s="455"/>
      <c r="AP275" s="455"/>
      <c r="AQ275" s="455"/>
      <c r="AR275" s="455"/>
      <c r="AS275" s="455"/>
      <c r="AT275" s="455"/>
      <c r="AU275" s="455"/>
      <c r="AV275" s="455"/>
      <c r="AW275" s="455"/>
      <c r="AX275" s="455"/>
      <c r="AY275" s="455"/>
      <c r="AZ275" s="455"/>
      <c r="BA275" s="455"/>
      <c r="BB275" s="455"/>
      <c r="BC275" s="455"/>
    </row>
    <row r="276" spans="2:55" s="447" customFormat="1" x14ac:dyDescent="0.25">
      <c r="B276" s="454"/>
      <c r="C276" s="455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  <c r="AJ276" s="455"/>
      <c r="AK276" s="455"/>
      <c r="AL276" s="455"/>
      <c r="AM276" s="455"/>
      <c r="AN276" s="455"/>
      <c r="AO276" s="455"/>
      <c r="AP276" s="455"/>
      <c r="AQ276" s="455"/>
      <c r="AR276" s="455"/>
      <c r="AS276" s="455"/>
      <c r="AT276" s="455"/>
      <c r="AU276" s="455"/>
      <c r="AV276" s="455"/>
      <c r="AW276" s="455"/>
      <c r="AX276" s="455"/>
      <c r="AY276" s="455"/>
      <c r="AZ276" s="455"/>
      <c r="BA276" s="455"/>
      <c r="BB276" s="455"/>
      <c r="BC276" s="455"/>
    </row>
    <row r="277" spans="2:55" s="447" customFormat="1" x14ac:dyDescent="0.25">
      <c r="B277" s="454"/>
      <c r="C277" s="455"/>
      <c r="D277" s="455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  <c r="AJ277" s="455"/>
      <c r="AK277" s="455"/>
      <c r="AL277" s="455"/>
      <c r="AM277" s="455"/>
      <c r="AN277" s="455"/>
      <c r="AO277" s="455"/>
      <c r="AP277" s="455"/>
      <c r="AQ277" s="455"/>
      <c r="AR277" s="455"/>
      <c r="AS277" s="455"/>
      <c r="AT277" s="455"/>
      <c r="AU277" s="455"/>
      <c r="AV277" s="455"/>
      <c r="AW277" s="455"/>
      <c r="AX277" s="455"/>
      <c r="AY277" s="455"/>
      <c r="AZ277" s="455"/>
      <c r="BA277" s="455"/>
      <c r="BB277" s="455"/>
      <c r="BC277" s="455"/>
    </row>
    <row r="278" spans="2:55" s="447" customFormat="1" x14ac:dyDescent="0.25">
      <c r="B278" s="454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  <c r="AJ278" s="455"/>
      <c r="AK278" s="455"/>
      <c r="AL278" s="455"/>
      <c r="AM278" s="455"/>
      <c r="AN278" s="455"/>
      <c r="AO278" s="455"/>
      <c r="AP278" s="455"/>
      <c r="AQ278" s="455"/>
      <c r="AR278" s="455"/>
      <c r="AS278" s="455"/>
      <c r="AT278" s="455"/>
      <c r="AU278" s="455"/>
      <c r="AV278" s="455"/>
      <c r="AW278" s="455"/>
      <c r="AX278" s="455"/>
      <c r="AY278" s="455"/>
      <c r="AZ278" s="455"/>
      <c r="BA278" s="455"/>
      <c r="BB278" s="455"/>
      <c r="BC278" s="455"/>
    </row>
    <row r="279" spans="2:55" s="447" customFormat="1" x14ac:dyDescent="0.25">
      <c r="B279" s="454"/>
      <c r="C279" s="455"/>
      <c r="D279" s="455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  <c r="AJ279" s="455"/>
      <c r="AK279" s="455"/>
      <c r="AL279" s="455"/>
      <c r="AM279" s="455"/>
      <c r="AN279" s="455"/>
      <c r="AO279" s="455"/>
      <c r="AP279" s="455"/>
      <c r="AQ279" s="455"/>
      <c r="AR279" s="455"/>
      <c r="AS279" s="455"/>
      <c r="AT279" s="455"/>
      <c r="AU279" s="455"/>
      <c r="AV279" s="455"/>
      <c r="AW279" s="455"/>
      <c r="AX279" s="455"/>
      <c r="AY279" s="455"/>
      <c r="AZ279" s="455"/>
      <c r="BA279" s="455"/>
      <c r="BB279" s="455"/>
      <c r="BC279" s="455"/>
    </row>
    <row r="280" spans="2:55" s="447" customFormat="1" x14ac:dyDescent="0.25">
      <c r="B280" s="454"/>
      <c r="C280" s="455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  <c r="AJ280" s="455"/>
      <c r="AK280" s="455"/>
      <c r="AL280" s="455"/>
      <c r="AM280" s="455"/>
      <c r="AN280" s="455"/>
      <c r="AO280" s="455"/>
      <c r="AP280" s="455"/>
      <c r="AQ280" s="455"/>
      <c r="AR280" s="455"/>
      <c r="AS280" s="455"/>
      <c r="AT280" s="455"/>
      <c r="AU280" s="455"/>
      <c r="AV280" s="455"/>
      <c r="AW280" s="455"/>
      <c r="AX280" s="455"/>
      <c r="AY280" s="455"/>
      <c r="AZ280" s="455"/>
      <c r="BA280" s="455"/>
      <c r="BB280" s="455"/>
      <c r="BC280" s="455"/>
    </row>
    <row r="281" spans="2:55" s="447" customFormat="1" x14ac:dyDescent="0.25">
      <c r="B281" s="454"/>
      <c r="C281" s="455"/>
      <c r="D281" s="455"/>
      <c r="E281" s="455"/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455"/>
      <c r="AN281" s="455"/>
      <c r="AO281" s="455"/>
      <c r="AP281" s="455"/>
      <c r="AQ281" s="455"/>
      <c r="AR281" s="455"/>
      <c r="AS281" s="455"/>
      <c r="AT281" s="455"/>
      <c r="AU281" s="455"/>
      <c r="AV281" s="455"/>
      <c r="AW281" s="455"/>
      <c r="AX281" s="455"/>
      <c r="AY281" s="455"/>
      <c r="AZ281" s="455"/>
      <c r="BA281" s="455"/>
      <c r="BB281" s="455"/>
      <c r="BC281" s="455"/>
    </row>
    <row r="282" spans="2:55" s="447" customFormat="1" x14ac:dyDescent="0.25">
      <c r="B282" s="454"/>
      <c r="C282" s="455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  <c r="AJ282" s="455"/>
      <c r="AK282" s="455"/>
      <c r="AL282" s="455"/>
      <c r="AM282" s="455"/>
      <c r="AN282" s="455"/>
      <c r="AO282" s="455"/>
      <c r="AP282" s="455"/>
      <c r="AQ282" s="455"/>
      <c r="AR282" s="455"/>
      <c r="AS282" s="455"/>
      <c r="AT282" s="455"/>
      <c r="AU282" s="455"/>
      <c r="AV282" s="455"/>
      <c r="AW282" s="455"/>
      <c r="AX282" s="455"/>
      <c r="AY282" s="455"/>
      <c r="AZ282" s="455"/>
      <c r="BA282" s="455"/>
      <c r="BB282" s="455"/>
      <c r="BC282" s="455"/>
    </row>
    <row r="283" spans="2:55" s="447" customFormat="1" x14ac:dyDescent="0.25">
      <c r="B283" s="454"/>
      <c r="C283" s="455"/>
      <c r="D283" s="455"/>
      <c r="E283" s="455"/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  <c r="AJ283" s="455"/>
      <c r="AK283" s="455"/>
      <c r="AL283" s="455"/>
      <c r="AM283" s="455"/>
      <c r="AN283" s="455"/>
      <c r="AO283" s="455"/>
      <c r="AP283" s="455"/>
      <c r="AQ283" s="455"/>
      <c r="AR283" s="455"/>
      <c r="AS283" s="455"/>
      <c r="AT283" s="455"/>
      <c r="AU283" s="455"/>
      <c r="AV283" s="455"/>
      <c r="AW283" s="455"/>
      <c r="AX283" s="455"/>
      <c r="AY283" s="455"/>
      <c r="AZ283" s="455"/>
      <c r="BA283" s="455"/>
      <c r="BB283" s="455"/>
      <c r="BC283" s="455"/>
    </row>
    <row r="284" spans="2:55" s="447" customFormat="1" x14ac:dyDescent="0.25">
      <c r="B284" s="454"/>
      <c r="C284" s="455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  <c r="AJ284" s="455"/>
      <c r="AK284" s="455"/>
      <c r="AL284" s="455"/>
      <c r="AM284" s="455"/>
      <c r="AN284" s="455"/>
      <c r="AO284" s="455"/>
      <c r="AP284" s="455"/>
      <c r="AQ284" s="455"/>
      <c r="AR284" s="455"/>
      <c r="AS284" s="455"/>
      <c r="AT284" s="455"/>
      <c r="AU284" s="455"/>
      <c r="AV284" s="455"/>
      <c r="AW284" s="455"/>
      <c r="AX284" s="455"/>
      <c r="AY284" s="455"/>
      <c r="AZ284" s="455"/>
      <c r="BA284" s="455"/>
      <c r="BB284" s="455"/>
      <c r="BC284" s="455"/>
    </row>
    <row r="285" spans="2:55" s="447" customFormat="1" x14ac:dyDescent="0.25">
      <c r="B285" s="454"/>
      <c r="C285" s="455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  <c r="AJ285" s="455"/>
      <c r="AK285" s="455"/>
      <c r="AL285" s="455"/>
      <c r="AM285" s="455"/>
      <c r="AN285" s="455"/>
      <c r="AO285" s="455"/>
      <c r="AP285" s="455"/>
      <c r="AQ285" s="455"/>
      <c r="AR285" s="455"/>
      <c r="AS285" s="455"/>
      <c r="AT285" s="455"/>
      <c r="AU285" s="455"/>
      <c r="AV285" s="455"/>
      <c r="AW285" s="455"/>
      <c r="AX285" s="455"/>
      <c r="AY285" s="455"/>
      <c r="AZ285" s="455"/>
      <c r="BA285" s="455"/>
      <c r="BB285" s="455"/>
      <c r="BC285" s="455"/>
    </row>
    <row r="286" spans="2:55" s="447" customFormat="1" x14ac:dyDescent="0.25">
      <c r="B286" s="454"/>
      <c r="C286" s="455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  <c r="AJ286" s="455"/>
      <c r="AK286" s="455"/>
      <c r="AL286" s="455"/>
      <c r="AM286" s="455"/>
      <c r="AN286" s="455"/>
      <c r="AO286" s="455"/>
      <c r="AP286" s="455"/>
      <c r="AQ286" s="455"/>
      <c r="AR286" s="455"/>
      <c r="AS286" s="455"/>
      <c r="AT286" s="455"/>
      <c r="AU286" s="455"/>
      <c r="AV286" s="455"/>
      <c r="AW286" s="455"/>
      <c r="AX286" s="455"/>
      <c r="AY286" s="455"/>
      <c r="AZ286" s="455"/>
      <c r="BA286" s="455"/>
      <c r="BB286" s="455"/>
      <c r="BC286" s="455"/>
    </row>
    <row r="287" spans="2:55" s="447" customFormat="1" x14ac:dyDescent="0.25">
      <c r="B287" s="454"/>
      <c r="C287" s="455"/>
      <c r="D287" s="455"/>
      <c r="E287" s="455"/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  <c r="AJ287" s="455"/>
      <c r="AK287" s="455"/>
      <c r="AL287" s="455"/>
      <c r="AM287" s="455"/>
      <c r="AN287" s="455"/>
      <c r="AO287" s="455"/>
      <c r="AP287" s="455"/>
      <c r="AQ287" s="455"/>
      <c r="AR287" s="455"/>
      <c r="AS287" s="455"/>
      <c r="AT287" s="455"/>
      <c r="AU287" s="455"/>
      <c r="AV287" s="455"/>
      <c r="AW287" s="455"/>
      <c r="AX287" s="455"/>
      <c r="AY287" s="455"/>
      <c r="AZ287" s="455"/>
      <c r="BA287" s="455"/>
      <c r="BB287" s="455"/>
      <c r="BC287" s="455"/>
    </row>
    <row r="288" spans="2:55" s="447" customFormat="1" x14ac:dyDescent="0.25">
      <c r="B288" s="454"/>
      <c r="C288" s="455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  <c r="AJ288" s="455"/>
      <c r="AK288" s="455"/>
      <c r="AL288" s="455"/>
      <c r="AM288" s="455"/>
      <c r="AN288" s="455"/>
      <c r="AO288" s="455"/>
      <c r="AP288" s="455"/>
      <c r="AQ288" s="455"/>
      <c r="AR288" s="455"/>
      <c r="AS288" s="455"/>
      <c r="AT288" s="455"/>
      <c r="AU288" s="455"/>
      <c r="AV288" s="455"/>
      <c r="AW288" s="455"/>
      <c r="AX288" s="455"/>
      <c r="AY288" s="455"/>
      <c r="AZ288" s="455"/>
      <c r="BA288" s="455"/>
      <c r="BB288" s="455"/>
      <c r="BC288" s="455"/>
    </row>
    <row r="289" spans="2:55" s="447" customFormat="1" x14ac:dyDescent="0.25">
      <c r="B289" s="454"/>
      <c r="C289" s="455"/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  <c r="AJ289" s="455"/>
      <c r="AK289" s="455"/>
      <c r="AL289" s="455"/>
      <c r="AM289" s="455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  <c r="AX289" s="455"/>
      <c r="AY289" s="455"/>
      <c r="AZ289" s="455"/>
      <c r="BA289" s="455"/>
      <c r="BB289" s="455"/>
      <c r="BC289" s="455"/>
    </row>
    <row r="290" spans="2:55" s="447" customFormat="1" x14ac:dyDescent="0.25">
      <c r="B290" s="454"/>
      <c r="C290" s="455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5"/>
      <c r="Z290" s="455"/>
      <c r="AA290" s="455"/>
      <c r="AB290" s="455"/>
      <c r="AC290" s="455"/>
      <c r="AD290" s="455"/>
      <c r="AE290" s="455"/>
      <c r="AF290" s="455"/>
      <c r="AG290" s="455"/>
      <c r="AH290" s="455"/>
      <c r="AI290" s="455"/>
      <c r="AJ290" s="455"/>
      <c r="AK290" s="455"/>
      <c r="AL290" s="455"/>
      <c r="AM290" s="455"/>
      <c r="AN290" s="455"/>
      <c r="AO290" s="455"/>
      <c r="AP290" s="455"/>
      <c r="AQ290" s="455"/>
      <c r="AR290" s="455"/>
      <c r="AS290" s="455"/>
      <c r="AT290" s="455"/>
      <c r="AU290" s="455"/>
      <c r="AV290" s="455"/>
      <c r="AW290" s="455"/>
      <c r="AX290" s="455"/>
      <c r="AY290" s="455"/>
      <c r="AZ290" s="455"/>
      <c r="BA290" s="455"/>
      <c r="BB290" s="455"/>
      <c r="BC290" s="455"/>
    </row>
    <row r="291" spans="2:55" s="447" customFormat="1" x14ac:dyDescent="0.25">
      <c r="B291" s="454"/>
      <c r="C291" s="455"/>
      <c r="D291" s="455"/>
      <c r="E291" s="455"/>
      <c r="F291" s="455"/>
      <c r="G291" s="455"/>
      <c r="H291" s="455"/>
      <c r="I291" s="455"/>
      <c r="J291" s="455"/>
      <c r="K291" s="455"/>
      <c r="L291" s="455"/>
      <c r="M291" s="455"/>
      <c r="N291" s="455"/>
      <c r="O291" s="455"/>
      <c r="P291" s="455"/>
      <c r="Q291" s="455"/>
      <c r="R291" s="455"/>
      <c r="S291" s="455"/>
      <c r="T291" s="455"/>
      <c r="U291" s="455"/>
      <c r="V291" s="455"/>
      <c r="W291" s="455"/>
      <c r="X291" s="455"/>
      <c r="Y291" s="455"/>
      <c r="Z291" s="455"/>
      <c r="AA291" s="455"/>
      <c r="AB291" s="455"/>
      <c r="AC291" s="455"/>
      <c r="AD291" s="455"/>
      <c r="AE291" s="455"/>
      <c r="AF291" s="455"/>
      <c r="AG291" s="455"/>
      <c r="AH291" s="455"/>
      <c r="AI291" s="455"/>
      <c r="AJ291" s="455"/>
      <c r="AK291" s="455"/>
      <c r="AL291" s="455"/>
      <c r="AM291" s="455"/>
      <c r="AN291" s="455"/>
      <c r="AO291" s="455"/>
      <c r="AP291" s="455"/>
      <c r="AQ291" s="455"/>
      <c r="AR291" s="455"/>
      <c r="AS291" s="455"/>
      <c r="AT291" s="455"/>
      <c r="AU291" s="455"/>
      <c r="AV291" s="455"/>
      <c r="AW291" s="455"/>
      <c r="AX291" s="455"/>
      <c r="AY291" s="455"/>
      <c r="AZ291" s="455"/>
      <c r="BA291" s="455"/>
      <c r="BB291" s="455"/>
      <c r="BC291" s="455"/>
    </row>
    <row r="292" spans="2:55" s="447" customFormat="1" x14ac:dyDescent="0.25">
      <c r="B292" s="454"/>
      <c r="C292" s="455"/>
      <c r="D292" s="455"/>
      <c r="E292" s="455"/>
      <c r="F292" s="455"/>
      <c r="G292" s="455"/>
      <c r="H292" s="455"/>
      <c r="I292" s="455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  <c r="AJ292" s="455"/>
      <c r="AK292" s="455"/>
      <c r="AL292" s="455"/>
      <c r="AM292" s="455"/>
      <c r="AN292" s="455"/>
      <c r="AO292" s="455"/>
      <c r="AP292" s="455"/>
      <c r="AQ292" s="455"/>
      <c r="AR292" s="455"/>
      <c r="AS292" s="455"/>
      <c r="AT292" s="455"/>
      <c r="AU292" s="455"/>
      <c r="AV292" s="455"/>
      <c r="AW292" s="455"/>
      <c r="AX292" s="455"/>
      <c r="AY292" s="455"/>
      <c r="AZ292" s="455"/>
      <c r="BA292" s="455"/>
      <c r="BB292" s="455"/>
      <c r="BC292" s="455"/>
    </row>
    <row r="293" spans="2:55" s="447" customFormat="1" x14ac:dyDescent="0.25">
      <c r="B293" s="454"/>
      <c r="C293" s="455"/>
      <c r="D293" s="455"/>
      <c r="E293" s="455"/>
      <c r="F293" s="455"/>
      <c r="G293" s="455"/>
      <c r="H293" s="455"/>
      <c r="I293" s="455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  <c r="AJ293" s="455"/>
      <c r="AK293" s="455"/>
      <c r="AL293" s="455"/>
      <c r="AM293" s="455"/>
      <c r="AN293" s="455"/>
      <c r="AO293" s="455"/>
      <c r="AP293" s="455"/>
      <c r="AQ293" s="455"/>
      <c r="AR293" s="455"/>
      <c r="AS293" s="455"/>
      <c r="AT293" s="455"/>
      <c r="AU293" s="455"/>
      <c r="AV293" s="455"/>
      <c r="AW293" s="455"/>
      <c r="AX293" s="455"/>
      <c r="AY293" s="455"/>
      <c r="AZ293" s="455"/>
      <c r="BA293" s="455"/>
      <c r="BB293" s="455"/>
      <c r="BC293" s="455"/>
    </row>
    <row r="294" spans="2:55" s="447" customFormat="1" x14ac:dyDescent="0.25">
      <c r="B294" s="454"/>
      <c r="C294" s="455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  <c r="AJ294" s="455"/>
      <c r="AK294" s="455"/>
      <c r="AL294" s="455"/>
      <c r="AM294" s="455"/>
      <c r="AN294" s="455"/>
      <c r="AO294" s="455"/>
      <c r="AP294" s="455"/>
      <c r="AQ294" s="455"/>
      <c r="AR294" s="455"/>
      <c r="AS294" s="455"/>
      <c r="AT294" s="455"/>
      <c r="AU294" s="455"/>
      <c r="AV294" s="455"/>
      <c r="AW294" s="455"/>
      <c r="AX294" s="455"/>
      <c r="AY294" s="455"/>
      <c r="AZ294" s="455"/>
      <c r="BA294" s="455"/>
      <c r="BB294" s="455"/>
      <c r="BC294" s="455"/>
    </row>
    <row r="295" spans="2:55" s="447" customFormat="1" x14ac:dyDescent="0.25">
      <c r="B295" s="454"/>
      <c r="C295" s="455"/>
      <c r="D295" s="455"/>
      <c r="E295" s="455"/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  <c r="AJ295" s="455"/>
      <c r="AK295" s="455"/>
      <c r="AL295" s="455"/>
      <c r="AM295" s="455"/>
      <c r="AN295" s="455"/>
      <c r="AO295" s="455"/>
      <c r="AP295" s="455"/>
      <c r="AQ295" s="455"/>
      <c r="AR295" s="455"/>
      <c r="AS295" s="455"/>
      <c r="AT295" s="455"/>
      <c r="AU295" s="455"/>
      <c r="AV295" s="455"/>
      <c r="AW295" s="455"/>
      <c r="AX295" s="455"/>
      <c r="AY295" s="455"/>
      <c r="AZ295" s="455"/>
      <c r="BA295" s="455"/>
      <c r="BB295" s="455"/>
      <c r="BC295" s="455"/>
    </row>
    <row r="296" spans="2:55" s="447" customFormat="1" x14ac:dyDescent="0.25">
      <c r="B296" s="454"/>
      <c r="C296" s="455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  <c r="AJ296" s="455"/>
      <c r="AK296" s="455"/>
      <c r="AL296" s="455"/>
      <c r="AM296" s="455"/>
      <c r="AN296" s="455"/>
      <c r="AO296" s="455"/>
      <c r="AP296" s="455"/>
      <c r="AQ296" s="455"/>
      <c r="AR296" s="455"/>
      <c r="AS296" s="455"/>
      <c r="AT296" s="455"/>
      <c r="AU296" s="455"/>
      <c r="AV296" s="455"/>
      <c r="AW296" s="455"/>
      <c r="AX296" s="455"/>
      <c r="AY296" s="455"/>
      <c r="AZ296" s="455"/>
      <c r="BA296" s="455"/>
      <c r="BB296" s="455"/>
      <c r="BC296" s="455"/>
    </row>
    <row r="297" spans="2:55" s="447" customFormat="1" x14ac:dyDescent="0.25">
      <c r="B297" s="454"/>
      <c r="C297" s="455"/>
      <c r="D297" s="455"/>
      <c r="E297" s="455"/>
      <c r="F297" s="455"/>
      <c r="G297" s="455"/>
      <c r="H297" s="455"/>
      <c r="I297" s="455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  <c r="AJ297" s="455"/>
      <c r="AK297" s="455"/>
      <c r="AL297" s="455"/>
      <c r="AM297" s="455"/>
      <c r="AN297" s="455"/>
      <c r="AO297" s="455"/>
      <c r="AP297" s="455"/>
      <c r="AQ297" s="455"/>
      <c r="AR297" s="455"/>
      <c r="AS297" s="455"/>
      <c r="AT297" s="455"/>
      <c r="AU297" s="455"/>
      <c r="AV297" s="455"/>
      <c r="AW297" s="455"/>
      <c r="AX297" s="455"/>
      <c r="AY297" s="455"/>
      <c r="AZ297" s="455"/>
      <c r="BA297" s="455"/>
      <c r="BB297" s="455"/>
      <c r="BC297" s="455"/>
    </row>
    <row r="298" spans="2:55" s="447" customFormat="1" x14ac:dyDescent="0.25">
      <c r="B298" s="454"/>
      <c r="C298" s="455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  <c r="AJ298" s="455"/>
      <c r="AK298" s="455"/>
      <c r="AL298" s="455"/>
      <c r="AM298" s="455"/>
      <c r="AN298" s="455"/>
      <c r="AO298" s="455"/>
      <c r="AP298" s="455"/>
      <c r="AQ298" s="455"/>
      <c r="AR298" s="455"/>
      <c r="AS298" s="455"/>
      <c r="AT298" s="455"/>
      <c r="AU298" s="455"/>
      <c r="AV298" s="455"/>
      <c r="AW298" s="455"/>
      <c r="AX298" s="455"/>
      <c r="AY298" s="455"/>
      <c r="AZ298" s="455"/>
      <c r="BA298" s="455"/>
      <c r="BB298" s="455"/>
      <c r="BC298" s="455"/>
    </row>
    <row r="299" spans="2:55" s="447" customFormat="1" x14ac:dyDescent="0.25">
      <c r="B299" s="454"/>
      <c r="C299" s="455"/>
      <c r="D299" s="455"/>
      <c r="E299" s="455"/>
      <c r="F299" s="455"/>
      <c r="G299" s="455"/>
      <c r="H299" s="455"/>
      <c r="I299" s="455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  <c r="AJ299" s="455"/>
      <c r="AK299" s="455"/>
      <c r="AL299" s="455"/>
      <c r="AM299" s="455"/>
      <c r="AN299" s="455"/>
      <c r="AO299" s="455"/>
      <c r="AP299" s="455"/>
      <c r="AQ299" s="455"/>
      <c r="AR299" s="455"/>
      <c r="AS299" s="455"/>
      <c r="AT299" s="455"/>
      <c r="AU299" s="455"/>
      <c r="AV299" s="455"/>
      <c r="AW299" s="455"/>
      <c r="AX299" s="455"/>
      <c r="AY299" s="455"/>
      <c r="AZ299" s="455"/>
      <c r="BA299" s="455"/>
      <c r="BB299" s="455"/>
      <c r="BC299" s="455"/>
    </row>
    <row r="300" spans="2:55" s="447" customFormat="1" x14ac:dyDescent="0.25">
      <c r="B300" s="454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  <c r="AJ300" s="455"/>
      <c r="AK300" s="455"/>
      <c r="AL300" s="455"/>
      <c r="AM300" s="455"/>
      <c r="AN300" s="455"/>
      <c r="AO300" s="455"/>
      <c r="AP300" s="455"/>
      <c r="AQ300" s="455"/>
      <c r="AR300" s="455"/>
      <c r="AS300" s="455"/>
      <c r="AT300" s="455"/>
      <c r="AU300" s="455"/>
      <c r="AV300" s="455"/>
      <c r="AW300" s="455"/>
      <c r="AX300" s="455"/>
      <c r="AY300" s="455"/>
      <c r="AZ300" s="455"/>
      <c r="BA300" s="455"/>
      <c r="BB300" s="455"/>
      <c r="BC300" s="455"/>
    </row>
    <row r="301" spans="2:55" s="447" customFormat="1" x14ac:dyDescent="0.25">
      <c r="B301" s="454"/>
      <c r="C301" s="455"/>
      <c r="D301" s="455"/>
      <c r="E301" s="455"/>
      <c r="F301" s="455"/>
      <c r="G301" s="455"/>
      <c r="H301" s="455"/>
      <c r="I301" s="455"/>
      <c r="J301" s="455"/>
      <c r="K301" s="455"/>
      <c r="L301" s="455"/>
      <c r="M301" s="455"/>
      <c r="N301" s="455"/>
      <c r="O301" s="455"/>
      <c r="P301" s="455"/>
      <c r="Q301" s="455"/>
      <c r="R301" s="455"/>
      <c r="S301" s="455"/>
      <c r="T301" s="455"/>
      <c r="U301" s="455"/>
      <c r="V301" s="455"/>
      <c r="W301" s="455"/>
      <c r="X301" s="455"/>
      <c r="Y301" s="455"/>
      <c r="Z301" s="455"/>
      <c r="AA301" s="455"/>
      <c r="AB301" s="455"/>
      <c r="AC301" s="455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455"/>
      <c r="AU301" s="455"/>
      <c r="AV301" s="455"/>
      <c r="AW301" s="455"/>
      <c r="AX301" s="455"/>
      <c r="AY301" s="455"/>
      <c r="AZ301" s="455"/>
      <c r="BA301" s="455"/>
      <c r="BB301" s="455"/>
      <c r="BC301" s="455"/>
    </row>
    <row r="302" spans="2:55" s="447" customFormat="1" x14ac:dyDescent="0.25">
      <c r="B302" s="454"/>
      <c r="C302" s="455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  <c r="AJ302" s="455"/>
      <c r="AK302" s="455"/>
      <c r="AL302" s="455"/>
      <c r="AM302" s="455"/>
      <c r="AN302" s="455"/>
      <c r="AO302" s="455"/>
      <c r="AP302" s="455"/>
      <c r="AQ302" s="455"/>
      <c r="AR302" s="455"/>
      <c r="AS302" s="455"/>
      <c r="AT302" s="455"/>
      <c r="AU302" s="455"/>
      <c r="AV302" s="455"/>
      <c r="AW302" s="455"/>
      <c r="AX302" s="455"/>
      <c r="AY302" s="455"/>
      <c r="AZ302" s="455"/>
      <c r="BA302" s="455"/>
      <c r="BB302" s="455"/>
      <c r="BC302" s="455"/>
    </row>
    <row r="303" spans="2:55" s="447" customFormat="1" x14ac:dyDescent="0.25">
      <c r="B303" s="454"/>
      <c r="C303" s="455"/>
      <c r="D303" s="455"/>
      <c r="E303" s="455"/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  <c r="AJ303" s="455"/>
      <c r="AK303" s="455"/>
      <c r="AL303" s="455"/>
      <c r="AM303" s="455"/>
      <c r="AN303" s="455"/>
      <c r="AO303" s="455"/>
      <c r="AP303" s="455"/>
      <c r="AQ303" s="455"/>
      <c r="AR303" s="455"/>
      <c r="AS303" s="455"/>
      <c r="AT303" s="455"/>
      <c r="AU303" s="455"/>
      <c r="AV303" s="455"/>
      <c r="AW303" s="455"/>
      <c r="AX303" s="455"/>
      <c r="AY303" s="455"/>
      <c r="AZ303" s="455"/>
      <c r="BA303" s="455"/>
      <c r="BB303" s="455"/>
      <c r="BC303" s="455"/>
    </row>
    <row r="304" spans="2:55" s="447" customFormat="1" x14ac:dyDescent="0.25">
      <c r="B304" s="454"/>
      <c r="C304" s="455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  <c r="AJ304" s="455"/>
      <c r="AK304" s="455"/>
      <c r="AL304" s="455"/>
      <c r="AM304" s="455"/>
      <c r="AN304" s="455"/>
      <c r="AO304" s="455"/>
      <c r="AP304" s="455"/>
      <c r="AQ304" s="455"/>
      <c r="AR304" s="455"/>
      <c r="AS304" s="455"/>
      <c r="AT304" s="455"/>
      <c r="AU304" s="455"/>
      <c r="AV304" s="455"/>
      <c r="AW304" s="455"/>
      <c r="AX304" s="455"/>
      <c r="AY304" s="455"/>
      <c r="AZ304" s="455"/>
      <c r="BA304" s="455"/>
      <c r="BB304" s="455"/>
      <c r="BC304" s="455"/>
    </row>
    <row r="305" spans="2:55" s="447" customFormat="1" x14ac:dyDescent="0.25">
      <c r="B305" s="454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  <c r="AJ305" s="455"/>
      <c r="AK305" s="455"/>
      <c r="AL305" s="455"/>
      <c r="AM305" s="455"/>
      <c r="AN305" s="455"/>
      <c r="AO305" s="455"/>
      <c r="AP305" s="455"/>
      <c r="AQ305" s="455"/>
      <c r="AR305" s="455"/>
      <c r="AS305" s="455"/>
      <c r="AT305" s="455"/>
      <c r="AU305" s="455"/>
      <c r="AV305" s="455"/>
      <c r="AW305" s="455"/>
      <c r="AX305" s="455"/>
      <c r="AY305" s="455"/>
      <c r="AZ305" s="455"/>
      <c r="BA305" s="455"/>
      <c r="BB305" s="455"/>
      <c r="BC305" s="455"/>
    </row>
    <row r="306" spans="2:55" s="447" customFormat="1" x14ac:dyDescent="0.25">
      <c r="B306" s="454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  <c r="AY306" s="455"/>
      <c r="AZ306" s="455"/>
      <c r="BA306" s="455"/>
      <c r="BB306" s="455"/>
      <c r="BC306" s="455"/>
    </row>
    <row r="307" spans="2:55" s="447" customFormat="1" x14ac:dyDescent="0.25">
      <c r="B307" s="454"/>
      <c r="C307" s="455"/>
      <c r="D307" s="455"/>
      <c r="E307" s="455"/>
      <c r="F307" s="455"/>
      <c r="G307" s="455"/>
      <c r="H307" s="45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  <c r="AJ307" s="455"/>
      <c r="AK307" s="455"/>
      <c r="AL307" s="455"/>
      <c r="AM307" s="455"/>
      <c r="AN307" s="455"/>
      <c r="AO307" s="455"/>
      <c r="AP307" s="455"/>
      <c r="AQ307" s="455"/>
      <c r="AR307" s="455"/>
      <c r="AS307" s="455"/>
      <c r="AT307" s="455"/>
      <c r="AU307" s="455"/>
      <c r="AV307" s="455"/>
      <c r="AW307" s="455"/>
      <c r="AX307" s="455"/>
      <c r="AY307" s="455"/>
      <c r="AZ307" s="455"/>
      <c r="BA307" s="455"/>
      <c r="BB307" s="455"/>
      <c r="BC307" s="455"/>
    </row>
    <row r="308" spans="2:55" s="447" customFormat="1" x14ac:dyDescent="0.25">
      <c r="B308" s="454"/>
      <c r="C308" s="455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455"/>
      <c r="AU308" s="455"/>
      <c r="AV308" s="455"/>
      <c r="AW308" s="455"/>
      <c r="AX308" s="455"/>
      <c r="AY308" s="455"/>
      <c r="AZ308" s="455"/>
      <c r="BA308" s="455"/>
      <c r="BB308" s="455"/>
      <c r="BC308" s="455"/>
    </row>
    <row r="309" spans="2:55" s="447" customFormat="1" x14ac:dyDescent="0.25">
      <c r="B309" s="454"/>
      <c r="C309" s="455"/>
      <c r="D309" s="455"/>
      <c r="E309" s="455"/>
      <c r="F309" s="455"/>
      <c r="G309" s="455"/>
      <c r="H309" s="455"/>
      <c r="I309" s="455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  <c r="AJ309" s="455"/>
      <c r="AK309" s="455"/>
      <c r="AL309" s="455"/>
      <c r="AM309" s="455"/>
      <c r="AN309" s="455"/>
      <c r="AO309" s="455"/>
      <c r="AP309" s="455"/>
      <c r="AQ309" s="455"/>
      <c r="AR309" s="455"/>
      <c r="AS309" s="455"/>
      <c r="AT309" s="455"/>
      <c r="AU309" s="455"/>
      <c r="AV309" s="455"/>
      <c r="AW309" s="455"/>
      <c r="AX309" s="455"/>
      <c r="AY309" s="455"/>
      <c r="AZ309" s="455"/>
      <c r="BA309" s="455"/>
      <c r="BB309" s="455"/>
      <c r="BC309" s="455"/>
    </row>
    <row r="310" spans="2:55" s="447" customFormat="1" x14ac:dyDescent="0.25">
      <c r="B310" s="454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  <c r="AJ310" s="455"/>
      <c r="AK310" s="455"/>
      <c r="AL310" s="455"/>
      <c r="AM310" s="455"/>
      <c r="AN310" s="455"/>
      <c r="AO310" s="455"/>
      <c r="AP310" s="455"/>
      <c r="AQ310" s="455"/>
      <c r="AR310" s="455"/>
      <c r="AS310" s="455"/>
      <c r="AT310" s="455"/>
      <c r="AU310" s="455"/>
      <c r="AV310" s="455"/>
      <c r="AW310" s="455"/>
      <c r="AX310" s="455"/>
      <c r="AY310" s="455"/>
      <c r="AZ310" s="455"/>
      <c r="BA310" s="455"/>
      <c r="BB310" s="455"/>
      <c r="BC310" s="455"/>
    </row>
    <row r="311" spans="2:55" s="447" customFormat="1" x14ac:dyDescent="0.25">
      <c r="B311" s="454"/>
      <c r="C311" s="455"/>
      <c r="D311" s="455"/>
      <c r="E311" s="455"/>
      <c r="F311" s="455"/>
      <c r="G311" s="455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  <c r="AJ311" s="455"/>
      <c r="AK311" s="455"/>
      <c r="AL311" s="455"/>
      <c r="AM311" s="455"/>
      <c r="AN311" s="455"/>
      <c r="AO311" s="455"/>
      <c r="AP311" s="455"/>
      <c r="AQ311" s="455"/>
      <c r="AR311" s="455"/>
      <c r="AS311" s="455"/>
      <c r="AT311" s="455"/>
      <c r="AU311" s="455"/>
      <c r="AV311" s="455"/>
      <c r="AW311" s="455"/>
      <c r="AX311" s="455"/>
      <c r="AY311" s="455"/>
      <c r="AZ311" s="455"/>
      <c r="BA311" s="455"/>
      <c r="BB311" s="455"/>
      <c r="BC311" s="455"/>
    </row>
    <row r="312" spans="2:55" s="447" customFormat="1" x14ac:dyDescent="0.25">
      <c r="B312" s="454"/>
      <c r="C312" s="455"/>
      <c r="D312" s="455"/>
      <c r="E312" s="455"/>
      <c r="F312" s="455"/>
      <c r="G312" s="455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  <c r="AJ312" s="455"/>
      <c r="AK312" s="455"/>
      <c r="AL312" s="455"/>
      <c r="AM312" s="455"/>
      <c r="AN312" s="455"/>
      <c r="AO312" s="455"/>
      <c r="AP312" s="455"/>
      <c r="AQ312" s="455"/>
      <c r="AR312" s="455"/>
      <c r="AS312" s="455"/>
      <c r="AT312" s="455"/>
      <c r="AU312" s="455"/>
      <c r="AV312" s="455"/>
      <c r="AW312" s="455"/>
      <c r="AX312" s="455"/>
      <c r="AY312" s="455"/>
      <c r="AZ312" s="455"/>
      <c r="BA312" s="455"/>
      <c r="BB312" s="455"/>
      <c r="BC312" s="455"/>
    </row>
    <row r="313" spans="2:55" s="447" customFormat="1" x14ac:dyDescent="0.25">
      <c r="B313" s="454"/>
      <c r="C313" s="455"/>
      <c r="D313" s="455"/>
      <c r="E313" s="455"/>
      <c r="F313" s="455"/>
      <c r="G313" s="455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  <c r="AJ313" s="455"/>
      <c r="AK313" s="455"/>
      <c r="AL313" s="455"/>
      <c r="AM313" s="455"/>
      <c r="AN313" s="455"/>
      <c r="AO313" s="455"/>
      <c r="AP313" s="455"/>
      <c r="AQ313" s="455"/>
      <c r="AR313" s="455"/>
      <c r="AS313" s="455"/>
      <c r="AT313" s="455"/>
      <c r="AU313" s="455"/>
      <c r="AV313" s="455"/>
      <c r="AW313" s="455"/>
      <c r="AX313" s="455"/>
      <c r="AY313" s="455"/>
      <c r="AZ313" s="455"/>
      <c r="BA313" s="455"/>
      <c r="BB313" s="455"/>
      <c r="BC313" s="455"/>
    </row>
    <row r="314" spans="2:55" s="447" customFormat="1" x14ac:dyDescent="0.25">
      <c r="B314" s="454"/>
      <c r="C314" s="455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  <c r="AJ314" s="455"/>
      <c r="AK314" s="455"/>
      <c r="AL314" s="455"/>
      <c r="AM314" s="455"/>
      <c r="AN314" s="455"/>
      <c r="AO314" s="455"/>
      <c r="AP314" s="455"/>
      <c r="AQ314" s="455"/>
      <c r="AR314" s="455"/>
      <c r="AS314" s="455"/>
      <c r="AT314" s="455"/>
      <c r="AU314" s="455"/>
      <c r="AV314" s="455"/>
      <c r="AW314" s="455"/>
      <c r="AX314" s="455"/>
      <c r="AY314" s="455"/>
      <c r="AZ314" s="455"/>
      <c r="BA314" s="455"/>
      <c r="BB314" s="455"/>
      <c r="BC314" s="455"/>
    </row>
    <row r="315" spans="2:55" s="447" customFormat="1" x14ac:dyDescent="0.25">
      <c r="B315" s="454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  <c r="AJ315" s="455"/>
      <c r="AK315" s="455"/>
      <c r="AL315" s="455"/>
      <c r="AM315" s="455"/>
      <c r="AN315" s="455"/>
      <c r="AO315" s="455"/>
      <c r="AP315" s="455"/>
      <c r="AQ315" s="455"/>
      <c r="AR315" s="455"/>
      <c r="AS315" s="455"/>
      <c r="AT315" s="455"/>
      <c r="AU315" s="455"/>
      <c r="AV315" s="455"/>
      <c r="AW315" s="455"/>
      <c r="AX315" s="455"/>
      <c r="AY315" s="455"/>
      <c r="AZ315" s="455"/>
      <c r="BA315" s="455"/>
      <c r="BB315" s="455"/>
      <c r="BC315" s="455"/>
    </row>
    <row r="316" spans="2:55" s="447" customFormat="1" x14ac:dyDescent="0.25">
      <c r="B316" s="454"/>
      <c r="C316" s="455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  <c r="AJ316" s="455"/>
      <c r="AK316" s="455"/>
      <c r="AL316" s="455"/>
      <c r="AM316" s="455"/>
      <c r="AN316" s="455"/>
      <c r="AO316" s="455"/>
      <c r="AP316" s="455"/>
      <c r="AQ316" s="455"/>
      <c r="AR316" s="455"/>
      <c r="AS316" s="455"/>
      <c r="AT316" s="455"/>
      <c r="AU316" s="455"/>
      <c r="AV316" s="455"/>
      <c r="AW316" s="455"/>
      <c r="AX316" s="455"/>
      <c r="AY316" s="455"/>
      <c r="AZ316" s="455"/>
      <c r="BA316" s="455"/>
      <c r="BB316" s="455"/>
      <c r="BC316" s="455"/>
    </row>
    <row r="317" spans="2:55" s="447" customFormat="1" x14ac:dyDescent="0.25">
      <c r="B317" s="454"/>
      <c r="C317" s="455"/>
      <c r="D317" s="455"/>
      <c r="E317" s="455"/>
      <c r="F317" s="455"/>
      <c r="G317" s="455"/>
      <c r="H317" s="455"/>
      <c r="I317" s="455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  <c r="AJ317" s="455"/>
      <c r="AK317" s="455"/>
      <c r="AL317" s="455"/>
      <c r="AM317" s="455"/>
      <c r="AN317" s="455"/>
      <c r="AO317" s="455"/>
      <c r="AP317" s="455"/>
      <c r="AQ317" s="455"/>
      <c r="AR317" s="455"/>
      <c r="AS317" s="455"/>
      <c r="AT317" s="455"/>
      <c r="AU317" s="455"/>
      <c r="AV317" s="455"/>
      <c r="AW317" s="455"/>
      <c r="AX317" s="455"/>
      <c r="AY317" s="455"/>
      <c r="AZ317" s="455"/>
      <c r="BA317" s="455"/>
      <c r="BB317" s="455"/>
      <c r="BC317" s="455"/>
    </row>
    <row r="318" spans="2:55" s="447" customFormat="1" x14ac:dyDescent="0.25">
      <c r="B318" s="454"/>
      <c r="C318" s="455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  <c r="AJ318" s="455"/>
      <c r="AK318" s="455"/>
      <c r="AL318" s="455"/>
      <c r="AM318" s="455"/>
      <c r="AN318" s="455"/>
      <c r="AO318" s="455"/>
      <c r="AP318" s="455"/>
      <c r="AQ318" s="455"/>
      <c r="AR318" s="455"/>
      <c r="AS318" s="455"/>
      <c r="AT318" s="455"/>
      <c r="AU318" s="455"/>
      <c r="AV318" s="455"/>
      <c r="AW318" s="455"/>
      <c r="AX318" s="455"/>
      <c r="AY318" s="455"/>
      <c r="AZ318" s="455"/>
      <c r="BA318" s="455"/>
      <c r="BB318" s="455"/>
      <c r="BC318" s="455"/>
    </row>
    <row r="319" spans="2:55" s="447" customFormat="1" x14ac:dyDescent="0.25">
      <c r="B319" s="454"/>
      <c r="C319" s="455"/>
      <c r="D319" s="455"/>
      <c r="E319" s="455"/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  <c r="AJ319" s="455"/>
      <c r="AK319" s="455"/>
      <c r="AL319" s="455"/>
      <c r="AM319" s="455"/>
      <c r="AN319" s="455"/>
      <c r="AO319" s="455"/>
      <c r="AP319" s="455"/>
      <c r="AQ319" s="455"/>
      <c r="AR319" s="455"/>
      <c r="AS319" s="455"/>
      <c r="AT319" s="455"/>
      <c r="AU319" s="455"/>
      <c r="AV319" s="455"/>
      <c r="AW319" s="455"/>
      <c r="AX319" s="455"/>
      <c r="AY319" s="455"/>
      <c r="AZ319" s="455"/>
      <c r="BA319" s="455"/>
      <c r="BB319" s="455"/>
      <c r="BC319" s="455"/>
    </row>
    <row r="320" spans="2:55" s="447" customFormat="1" x14ac:dyDescent="0.25">
      <c r="B320" s="454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  <c r="AJ320" s="455"/>
      <c r="AK320" s="455"/>
      <c r="AL320" s="455"/>
      <c r="AM320" s="455"/>
      <c r="AN320" s="455"/>
      <c r="AO320" s="455"/>
      <c r="AP320" s="455"/>
      <c r="AQ320" s="455"/>
      <c r="AR320" s="455"/>
      <c r="AS320" s="455"/>
      <c r="AT320" s="455"/>
      <c r="AU320" s="455"/>
      <c r="AV320" s="455"/>
      <c r="AW320" s="455"/>
      <c r="AX320" s="455"/>
      <c r="AY320" s="455"/>
      <c r="AZ320" s="455"/>
      <c r="BA320" s="455"/>
      <c r="BB320" s="455"/>
      <c r="BC320" s="455"/>
    </row>
    <row r="321" spans="2:55" s="447" customFormat="1" x14ac:dyDescent="0.25">
      <c r="B321" s="454"/>
      <c r="C321" s="455"/>
      <c r="D321" s="455"/>
      <c r="E321" s="455"/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  <c r="AJ321" s="455"/>
      <c r="AK321" s="455"/>
      <c r="AL321" s="455"/>
      <c r="AM321" s="455"/>
      <c r="AN321" s="455"/>
      <c r="AO321" s="455"/>
      <c r="AP321" s="455"/>
      <c r="AQ321" s="455"/>
      <c r="AR321" s="455"/>
      <c r="AS321" s="455"/>
      <c r="AT321" s="455"/>
      <c r="AU321" s="455"/>
      <c r="AV321" s="455"/>
      <c r="AW321" s="455"/>
      <c r="AX321" s="455"/>
      <c r="AY321" s="455"/>
      <c r="AZ321" s="455"/>
      <c r="BA321" s="455"/>
      <c r="BB321" s="455"/>
      <c r="BC321" s="455"/>
    </row>
    <row r="322" spans="2:55" s="447" customFormat="1" x14ac:dyDescent="0.25">
      <c r="B322" s="454"/>
      <c r="C322" s="455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  <c r="AJ322" s="455"/>
      <c r="AK322" s="455"/>
      <c r="AL322" s="455"/>
      <c r="AM322" s="455"/>
      <c r="AN322" s="455"/>
      <c r="AO322" s="455"/>
      <c r="AP322" s="455"/>
      <c r="AQ322" s="455"/>
      <c r="AR322" s="455"/>
      <c r="AS322" s="455"/>
      <c r="AT322" s="455"/>
      <c r="AU322" s="455"/>
      <c r="AV322" s="455"/>
      <c r="AW322" s="455"/>
      <c r="AX322" s="455"/>
      <c r="AY322" s="455"/>
      <c r="AZ322" s="455"/>
      <c r="BA322" s="455"/>
      <c r="BB322" s="455"/>
      <c r="BC322" s="455"/>
    </row>
    <row r="323" spans="2:55" s="447" customFormat="1" x14ac:dyDescent="0.25">
      <c r="B323" s="454"/>
      <c r="C323" s="455"/>
      <c r="D323" s="455"/>
      <c r="E323" s="455"/>
      <c r="F323" s="455"/>
      <c r="G323" s="455"/>
      <c r="H323" s="455"/>
      <c r="I323" s="455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  <c r="AJ323" s="455"/>
      <c r="AK323" s="455"/>
      <c r="AL323" s="455"/>
      <c r="AM323" s="455"/>
      <c r="AN323" s="455"/>
      <c r="AO323" s="455"/>
      <c r="AP323" s="455"/>
      <c r="AQ323" s="455"/>
      <c r="AR323" s="455"/>
      <c r="AS323" s="455"/>
      <c r="AT323" s="455"/>
      <c r="AU323" s="455"/>
      <c r="AV323" s="455"/>
      <c r="AW323" s="455"/>
      <c r="AX323" s="455"/>
      <c r="AY323" s="455"/>
      <c r="AZ323" s="455"/>
      <c r="BA323" s="455"/>
      <c r="BB323" s="455"/>
      <c r="BC323" s="455"/>
    </row>
    <row r="324" spans="2:55" s="447" customFormat="1" x14ac:dyDescent="0.25">
      <c r="B324" s="454"/>
      <c r="C324" s="455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  <c r="AJ324" s="455"/>
      <c r="AK324" s="455"/>
      <c r="AL324" s="455"/>
      <c r="AM324" s="455"/>
      <c r="AN324" s="455"/>
      <c r="AO324" s="455"/>
      <c r="AP324" s="455"/>
      <c r="AQ324" s="455"/>
      <c r="AR324" s="455"/>
      <c r="AS324" s="455"/>
      <c r="AT324" s="455"/>
      <c r="AU324" s="455"/>
      <c r="AV324" s="455"/>
      <c r="AW324" s="455"/>
      <c r="AX324" s="455"/>
      <c r="AY324" s="455"/>
      <c r="AZ324" s="455"/>
      <c r="BA324" s="455"/>
      <c r="BB324" s="455"/>
      <c r="BC324" s="455"/>
    </row>
    <row r="325" spans="2:55" s="447" customFormat="1" x14ac:dyDescent="0.25">
      <c r="B325" s="454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  <c r="AJ325" s="455"/>
      <c r="AK325" s="455"/>
      <c r="AL325" s="455"/>
      <c r="AM325" s="455"/>
      <c r="AN325" s="455"/>
      <c r="AO325" s="455"/>
      <c r="AP325" s="455"/>
      <c r="AQ325" s="455"/>
      <c r="AR325" s="455"/>
      <c r="AS325" s="455"/>
      <c r="AT325" s="455"/>
      <c r="AU325" s="455"/>
      <c r="AV325" s="455"/>
      <c r="AW325" s="455"/>
      <c r="AX325" s="455"/>
      <c r="AY325" s="455"/>
      <c r="AZ325" s="455"/>
      <c r="BA325" s="455"/>
      <c r="BB325" s="455"/>
      <c r="BC325" s="455"/>
    </row>
    <row r="326" spans="2:55" s="447" customFormat="1" x14ac:dyDescent="0.25">
      <c r="B326" s="454"/>
      <c r="C326" s="455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  <c r="AJ326" s="455"/>
      <c r="AK326" s="455"/>
      <c r="AL326" s="455"/>
      <c r="AM326" s="455"/>
      <c r="AN326" s="455"/>
      <c r="AO326" s="455"/>
      <c r="AP326" s="455"/>
      <c r="AQ326" s="455"/>
      <c r="AR326" s="455"/>
      <c r="AS326" s="455"/>
      <c r="AT326" s="455"/>
      <c r="AU326" s="455"/>
      <c r="AV326" s="455"/>
      <c r="AW326" s="455"/>
      <c r="AX326" s="455"/>
      <c r="AY326" s="455"/>
      <c r="AZ326" s="455"/>
      <c r="BA326" s="455"/>
      <c r="BB326" s="455"/>
      <c r="BC326" s="455"/>
    </row>
    <row r="327" spans="2:55" s="447" customFormat="1" x14ac:dyDescent="0.25">
      <c r="B327" s="454"/>
      <c r="C327" s="455"/>
      <c r="D327" s="455"/>
      <c r="E327" s="455"/>
      <c r="F327" s="455"/>
      <c r="G327" s="455"/>
      <c r="H327" s="455"/>
      <c r="I327" s="455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  <c r="AJ327" s="455"/>
      <c r="AK327" s="455"/>
      <c r="AL327" s="455"/>
      <c r="AM327" s="455"/>
      <c r="AN327" s="455"/>
      <c r="AO327" s="455"/>
      <c r="AP327" s="455"/>
      <c r="AQ327" s="455"/>
      <c r="AR327" s="455"/>
      <c r="AS327" s="455"/>
      <c r="AT327" s="455"/>
      <c r="AU327" s="455"/>
      <c r="AV327" s="455"/>
      <c r="AW327" s="455"/>
      <c r="AX327" s="455"/>
      <c r="AY327" s="455"/>
      <c r="AZ327" s="455"/>
      <c r="BA327" s="455"/>
      <c r="BB327" s="455"/>
      <c r="BC327" s="455"/>
    </row>
    <row r="328" spans="2:55" s="447" customFormat="1" x14ac:dyDescent="0.25">
      <c r="B328" s="454"/>
      <c r="C328" s="455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  <c r="AJ328" s="455"/>
      <c r="AK328" s="455"/>
      <c r="AL328" s="455"/>
      <c r="AM328" s="455"/>
      <c r="AN328" s="455"/>
      <c r="AO328" s="455"/>
      <c r="AP328" s="455"/>
      <c r="AQ328" s="455"/>
      <c r="AR328" s="455"/>
      <c r="AS328" s="455"/>
      <c r="AT328" s="455"/>
      <c r="AU328" s="455"/>
      <c r="AV328" s="455"/>
      <c r="AW328" s="455"/>
      <c r="AX328" s="455"/>
      <c r="AY328" s="455"/>
      <c r="AZ328" s="455"/>
      <c r="BA328" s="455"/>
      <c r="BB328" s="455"/>
      <c r="BC328" s="455"/>
    </row>
    <row r="329" spans="2:55" s="447" customFormat="1" x14ac:dyDescent="0.25">
      <c r="B329" s="454"/>
      <c r="C329" s="455"/>
      <c r="D329" s="455"/>
      <c r="E329" s="455"/>
      <c r="F329" s="455"/>
      <c r="G329" s="455"/>
      <c r="H329" s="455"/>
      <c r="I329" s="455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  <c r="AJ329" s="455"/>
      <c r="AK329" s="455"/>
      <c r="AL329" s="455"/>
      <c r="AM329" s="455"/>
      <c r="AN329" s="455"/>
      <c r="AO329" s="455"/>
      <c r="AP329" s="455"/>
      <c r="AQ329" s="455"/>
      <c r="AR329" s="455"/>
      <c r="AS329" s="455"/>
      <c r="AT329" s="455"/>
      <c r="AU329" s="455"/>
      <c r="AV329" s="455"/>
      <c r="AW329" s="455"/>
      <c r="AX329" s="455"/>
      <c r="AY329" s="455"/>
      <c r="AZ329" s="455"/>
      <c r="BA329" s="455"/>
      <c r="BB329" s="455"/>
      <c r="BC329" s="455"/>
    </row>
    <row r="330" spans="2:55" s="447" customFormat="1" x14ac:dyDescent="0.25">
      <c r="B330" s="454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  <c r="AJ330" s="455"/>
      <c r="AK330" s="455"/>
      <c r="AL330" s="455"/>
      <c r="AM330" s="455"/>
      <c r="AN330" s="455"/>
      <c r="AO330" s="455"/>
      <c r="AP330" s="455"/>
      <c r="AQ330" s="455"/>
      <c r="AR330" s="455"/>
      <c r="AS330" s="455"/>
      <c r="AT330" s="455"/>
      <c r="AU330" s="455"/>
      <c r="AV330" s="455"/>
      <c r="AW330" s="455"/>
      <c r="AX330" s="455"/>
      <c r="AY330" s="455"/>
      <c r="AZ330" s="455"/>
      <c r="BA330" s="455"/>
      <c r="BB330" s="455"/>
      <c r="BC330" s="455"/>
    </row>
    <row r="331" spans="2:55" s="447" customFormat="1" x14ac:dyDescent="0.25">
      <c r="B331" s="454"/>
      <c r="C331" s="455"/>
      <c r="D331" s="455"/>
      <c r="E331" s="455"/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  <c r="AJ331" s="455"/>
      <c r="AK331" s="455"/>
      <c r="AL331" s="455"/>
      <c r="AM331" s="455"/>
      <c r="AN331" s="455"/>
      <c r="AO331" s="455"/>
      <c r="AP331" s="455"/>
      <c r="AQ331" s="455"/>
      <c r="AR331" s="455"/>
      <c r="AS331" s="455"/>
      <c r="AT331" s="455"/>
      <c r="AU331" s="455"/>
      <c r="AV331" s="455"/>
      <c r="AW331" s="455"/>
      <c r="AX331" s="455"/>
      <c r="AY331" s="455"/>
      <c r="AZ331" s="455"/>
      <c r="BA331" s="455"/>
      <c r="BB331" s="455"/>
      <c r="BC331" s="455"/>
    </row>
    <row r="332" spans="2:55" s="447" customFormat="1" x14ac:dyDescent="0.25">
      <c r="B332" s="454"/>
      <c r="C332" s="455"/>
      <c r="D332" s="455"/>
      <c r="E332" s="455"/>
      <c r="F332" s="455"/>
      <c r="G332" s="455"/>
      <c r="H332" s="455"/>
      <c r="I332" s="455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  <c r="AJ332" s="455"/>
      <c r="AK332" s="455"/>
      <c r="AL332" s="455"/>
      <c r="AM332" s="455"/>
      <c r="AN332" s="455"/>
      <c r="AO332" s="455"/>
      <c r="AP332" s="455"/>
      <c r="AQ332" s="455"/>
      <c r="AR332" s="455"/>
      <c r="AS332" s="455"/>
      <c r="AT332" s="455"/>
      <c r="AU332" s="455"/>
      <c r="AV332" s="455"/>
      <c r="AW332" s="455"/>
      <c r="AX332" s="455"/>
      <c r="AY332" s="455"/>
      <c r="AZ332" s="455"/>
      <c r="BA332" s="455"/>
      <c r="BB332" s="455"/>
      <c r="BC332" s="455"/>
    </row>
    <row r="333" spans="2:55" s="447" customFormat="1" x14ac:dyDescent="0.25">
      <c r="B333" s="454"/>
      <c r="C333" s="455"/>
      <c r="D333" s="455"/>
      <c r="E333" s="455"/>
      <c r="F333" s="455"/>
      <c r="G333" s="455"/>
      <c r="H333" s="455"/>
      <c r="I333" s="455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  <c r="AJ333" s="455"/>
      <c r="AK333" s="455"/>
      <c r="AL333" s="455"/>
      <c r="AM333" s="455"/>
      <c r="AN333" s="455"/>
      <c r="AO333" s="455"/>
      <c r="AP333" s="455"/>
      <c r="AQ333" s="455"/>
      <c r="AR333" s="455"/>
      <c r="AS333" s="455"/>
      <c r="AT333" s="455"/>
      <c r="AU333" s="455"/>
      <c r="AV333" s="455"/>
      <c r="AW333" s="455"/>
      <c r="AX333" s="455"/>
      <c r="AY333" s="455"/>
      <c r="AZ333" s="455"/>
      <c r="BA333" s="455"/>
      <c r="BB333" s="455"/>
      <c r="BC333" s="455"/>
    </row>
    <row r="334" spans="2:55" s="447" customFormat="1" x14ac:dyDescent="0.25">
      <c r="B334" s="454"/>
      <c r="C334" s="455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  <c r="AJ334" s="455"/>
      <c r="AK334" s="455"/>
      <c r="AL334" s="455"/>
      <c r="AM334" s="455"/>
      <c r="AN334" s="455"/>
      <c r="AO334" s="455"/>
      <c r="AP334" s="455"/>
      <c r="AQ334" s="455"/>
      <c r="AR334" s="455"/>
      <c r="AS334" s="455"/>
      <c r="AT334" s="455"/>
      <c r="AU334" s="455"/>
      <c r="AV334" s="455"/>
      <c r="AW334" s="455"/>
      <c r="AX334" s="455"/>
      <c r="AY334" s="455"/>
      <c r="AZ334" s="455"/>
      <c r="BA334" s="455"/>
      <c r="BB334" s="455"/>
      <c r="BC334" s="455"/>
    </row>
    <row r="335" spans="2:55" s="447" customFormat="1" x14ac:dyDescent="0.25">
      <c r="B335" s="454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  <c r="AJ335" s="455"/>
      <c r="AK335" s="455"/>
      <c r="AL335" s="455"/>
      <c r="AM335" s="455"/>
      <c r="AN335" s="455"/>
      <c r="AO335" s="455"/>
      <c r="AP335" s="455"/>
      <c r="AQ335" s="455"/>
      <c r="AR335" s="455"/>
      <c r="AS335" s="455"/>
      <c r="AT335" s="455"/>
      <c r="AU335" s="455"/>
      <c r="AV335" s="455"/>
      <c r="AW335" s="455"/>
      <c r="AX335" s="455"/>
      <c r="AY335" s="455"/>
      <c r="AZ335" s="455"/>
      <c r="BA335" s="455"/>
      <c r="BB335" s="455"/>
      <c r="BC335" s="455"/>
    </row>
    <row r="336" spans="2:55" s="447" customFormat="1" x14ac:dyDescent="0.25">
      <c r="B336" s="454"/>
      <c r="C336" s="455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  <c r="AJ336" s="455"/>
      <c r="AK336" s="455"/>
      <c r="AL336" s="455"/>
      <c r="AM336" s="455"/>
      <c r="AN336" s="455"/>
      <c r="AO336" s="455"/>
      <c r="AP336" s="455"/>
      <c r="AQ336" s="455"/>
      <c r="AR336" s="455"/>
      <c r="AS336" s="455"/>
      <c r="AT336" s="455"/>
      <c r="AU336" s="455"/>
      <c r="AV336" s="455"/>
      <c r="AW336" s="455"/>
      <c r="AX336" s="455"/>
      <c r="AY336" s="455"/>
      <c r="AZ336" s="455"/>
      <c r="BA336" s="455"/>
      <c r="BB336" s="455"/>
      <c r="BC336" s="455"/>
    </row>
    <row r="337" spans="2:55" s="447" customFormat="1" x14ac:dyDescent="0.25">
      <c r="B337" s="454"/>
      <c r="C337" s="455"/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  <c r="AJ337" s="455"/>
      <c r="AK337" s="455"/>
      <c r="AL337" s="455"/>
      <c r="AM337" s="455"/>
      <c r="AN337" s="455"/>
      <c r="AO337" s="455"/>
      <c r="AP337" s="455"/>
      <c r="AQ337" s="455"/>
      <c r="AR337" s="455"/>
      <c r="AS337" s="455"/>
      <c r="AT337" s="455"/>
      <c r="AU337" s="455"/>
      <c r="AV337" s="455"/>
      <c r="AW337" s="455"/>
      <c r="AX337" s="455"/>
      <c r="AY337" s="455"/>
      <c r="AZ337" s="455"/>
      <c r="BA337" s="455"/>
      <c r="BB337" s="455"/>
      <c r="BC337" s="455"/>
    </row>
    <row r="338" spans="2:55" s="447" customFormat="1" x14ac:dyDescent="0.25">
      <c r="B338" s="454"/>
      <c r="C338" s="455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  <c r="AJ338" s="455"/>
      <c r="AK338" s="455"/>
      <c r="AL338" s="455"/>
      <c r="AM338" s="455"/>
      <c r="AN338" s="455"/>
      <c r="AO338" s="455"/>
      <c r="AP338" s="455"/>
      <c r="AQ338" s="455"/>
      <c r="AR338" s="455"/>
      <c r="AS338" s="455"/>
      <c r="AT338" s="455"/>
      <c r="AU338" s="455"/>
      <c r="AV338" s="455"/>
      <c r="AW338" s="455"/>
      <c r="AX338" s="455"/>
      <c r="AY338" s="455"/>
      <c r="AZ338" s="455"/>
      <c r="BA338" s="455"/>
      <c r="BB338" s="455"/>
      <c r="BC338" s="455"/>
    </row>
    <row r="339" spans="2:55" s="447" customFormat="1" x14ac:dyDescent="0.25">
      <c r="B339" s="454"/>
      <c r="C339" s="455"/>
      <c r="D339" s="455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  <c r="AJ339" s="455"/>
      <c r="AK339" s="455"/>
      <c r="AL339" s="455"/>
      <c r="AM339" s="455"/>
      <c r="AN339" s="455"/>
      <c r="AO339" s="455"/>
      <c r="AP339" s="455"/>
      <c r="AQ339" s="455"/>
      <c r="AR339" s="455"/>
      <c r="AS339" s="455"/>
      <c r="AT339" s="455"/>
      <c r="AU339" s="455"/>
      <c r="AV339" s="455"/>
      <c r="AW339" s="455"/>
      <c r="AX339" s="455"/>
      <c r="AY339" s="455"/>
      <c r="AZ339" s="455"/>
      <c r="BA339" s="455"/>
      <c r="BB339" s="455"/>
      <c r="BC339" s="455"/>
    </row>
    <row r="340" spans="2:55" s="447" customFormat="1" x14ac:dyDescent="0.25">
      <c r="B340" s="454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  <c r="AJ340" s="455"/>
      <c r="AK340" s="455"/>
      <c r="AL340" s="455"/>
      <c r="AM340" s="455"/>
      <c r="AN340" s="455"/>
      <c r="AO340" s="455"/>
      <c r="AP340" s="455"/>
      <c r="AQ340" s="455"/>
      <c r="AR340" s="455"/>
      <c r="AS340" s="455"/>
      <c r="AT340" s="455"/>
      <c r="AU340" s="455"/>
      <c r="AV340" s="455"/>
      <c r="AW340" s="455"/>
      <c r="AX340" s="455"/>
      <c r="AY340" s="455"/>
      <c r="AZ340" s="455"/>
      <c r="BA340" s="455"/>
      <c r="BB340" s="455"/>
      <c r="BC340" s="455"/>
    </row>
    <row r="341" spans="2:55" s="447" customFormat="1" x14ac:dyDescent="0.25">
      <c r="B341" s="454"/>
      <c r="C341" s="455"/>
      <c r="D341" s="455"/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  <c r="AJ341" s="455"/>
      <c r="AK341" s="455"/>
      <c r="AL341" s="455"/>
      <c r="AM341" s="455"/>
      <c r="AN341" s="455"/>
      <c r="AO341" s="455"/>
      <c r="AP341" s="455"/>
      <c r="AQ341" s="455"/>
      <c r="AR341" s="455"/>
      <c r="AS341" s="455"/>
      <c r="AT341" s="455"/>
      <c r="AU341" s="455"/>
      <c r="AV341" s="455"/>
      <c r="AW341" s="455"/>
      <c r="AX341" s="455"/>
      <c r="AY341" s="455"/>
      <c r="AZ341" s="455"/>
      <c r="BA341" s="455"/>
      <c r="BB341" s="455"/>
      <c r="BC341" s="455"/>
    </row>
    <row r="342" spans="2:55" s="447" customFormat="1" x14ac:dyDescent="0.25">
      <c r="B342" s="454"/>
      <c r="C342" s="455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  <c r="AJ342" s="455"/>
      <c r="AK342" s="455"/>
      <c r="AL342" s="455"/>
      <c r="AM342" s="455"/>
      <c r="AN342" s="455"/>
      <c r="AO342" s="455"/>
      <c r="AP342" s="455"/>
      <c r="AQ342" s="455"/>
      <c r="AR342" s="455"/>
      <c r="AS342" s="455"/>
      <c r="AT342" s="455"/>
      <c r="AU342" s="455"/>
      <c r="AV342" s="455"/>
      <c r="AW342" s="455"/>
      <c r="AX342" s="455"/>
      <c r="AY342" s="455"/>
      <c r="AZ342" s="455"/>
      <c r="BA342" s="455"/>
      <c r="BB342" s="455"/>
      <c r="BC342" s="455"/>
    </row>
    <row r="343" spans="2:55" s="447" customFormat="1" x14ac:dyDescent="0.25">
      <c r="B343" s="454"/>
      <c r="C343" s="455"/>
      <c r="D343" s="455"/>
      <c r="E343" s="455"/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  <c r="AJ343" s="455"/>
      <c r="AK343" s="455"/>
      <c r="AL343" s="455"/>
      <c r="AM343" s="455"/>
      <c r="AN343" s="455"/>
      <c r="AO343" s="455"/>
      <c r="AP343" s="455"/>
      <c r="AQ343" s="455"/>
      <c r="AR343" s="455"/>
      <c r="AS343" s="455"/>
      <c r="AT343" s="455"/>
      <c r="AU343" s="455"/>
      <c r="AV343" s="455"/>
      <c r="AW343" s="455"/>
      <c r="AX343" s="455"/>
      <c r="AY343" s="455"/>
      <c r="AZ343" s="455"/>
      <c r="BA343" s="455"/>
      <c r="BB343" s="455"/>
      <c r="BC343" s="455"/>
    </row>
    <row r="344" spans="2:55" s="447" customFormat="1" x14ac:dyDescent="0.25">
      <c r="B344" s="454"/>
      <c r="C344" s="455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  <c r="AJ344" s="455"/>
      <c r="AK344" s="455"/>
      <c r="AL344" s="455"/>
      <c r="AM344" s="455"/>
      <c r="AN344" s="455"/>
      <c r="AO344" s="455"/>
      <c r="AP344" s="455"/>
      <c r="AQ344" s="455"/>
      <c r="AR344" s="455"/>
      <c r="AS344" s="455"/>
      <c r="AT344" s="455"/>
      <c r="AU344" s="455"/>
      <c r="AV344" s="455"/>
      <c r="AW344" s="455"/>
      <c r="AX344" s="455"/>
      <c r="AY344" s="455"/>
      <c r="AZ344" s="455"/>
      <c r="BA344" s="455"/>
      <c r="BB344" s="455"/>
      <c r="BC344" s="455"/>
    </row>
    <row r="345" spans="2:55" s="447" customFormat="1" x14ac:dyDescent="0.25">
      <c r="B345" s="454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  <c r="AJ345" s="455"/>
      <c r="AK345" s="455"/>
      <c r="AL345" s="455"/>
      <c r="AM345" s="455"/>
      <c r="AN345" s="455"/>
      <c r="AO345" s="455"/>
      <c r="AP345" s="455"/>
      <c r="AQ345" s="455"/>
      <c r="AR345" s="455"/>
      <c r="AS345" s="455"/>
      <c r="AT345" s="455"/>
      <c r="AU345" s="455"/>
      <c r="AV345" s="455"/>
      <c r="AW345" s="455"/>
      <c r="AX345" s="455"/>
      <c r="AY345" s="455"/>
      <c r="AZ345" s="455"/>
      <c r="BA345" s="455"/>
      <c r="BB345" s="455"/>
      <c r="BC345" s="455"/>
    </row>
    <row r="346" spans="2:55" s="447" customFormat="1" x14ac:dyDescent="0.25">
      <c r="B346" s="454"/>
      <c r="C346" s="455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  <c r="AJ346" s="455"/>
      <c r="AK346" s="455"/>
      <c r="AL346" s="455"/>
      <c r="AM346" s="455"/>
      <c r="AN346" s="455"/>
      <c r="AO346" s="455"/>
      <c r="AP346" s="455"/>
      <c r="AQ346" s="455"/>
      <c r="AR346" s="455"/>
      <c r="AS346" s="455"/>
      <c r="AT346" s="455"/>
      <c r="AU346" s="455"/>
      <c r="AV346" s="455"/>
      <c r="AW346" s="455"/>
      <c r="AX346" s="455"/>
      <c r="AY346" s="455"/>
      <c r="AZ346" s="455"/>
      <c r="BA346" s="455"/>
      <c r="BB346" s="455"/>
      <c r="BC346" s="455"/>
    </row>
    <row r="347" spans="2:55" s="447" customFormat="1" x14ac:dyDescent="0.25">
      <c r="B347" s="454"/>
      <c r="C347" s="455"/>
      <c r="D347" s="455"/>
      <c r="E347" s="455"/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  <c r="AJ347" s="455"/>
      <c r="AK347" s="455"/>
      <c r="AL347" s="455"/>
      <c r="AM347" s="455"/>
      <c r="AN347" s="455"/>
      <c r="AO347" s="455"/>
      <c r="AP347" s="455"/>
      <c r="AQ347" s="455"/>
      <c r="AR347" s="455"/>
      <c r="AS347" s="455"/>
      <c r="AT347" s="455"/>
      <c r="AU347" s="455"/>
      <c r="AV347" s="455"/>
      <c r="AW347" s="455"/>
      <c r="AX347" s="455"/>
      <c r="AY347" s="455"/>
      <c r="AZ347" s="455"/>
      <c r="BA347" s="455"/>
      <c r="BB347" s="455"/>
      <c r="BC347" s="455"/>
    </row>
    <row r="348" spans="2:55" s="447" customFormat="1" x14ac:dyDescent="0.25">
      <c r="B348" s="454"/>
      <c r="C348" s="455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  <c r="AJ348" s="455"/>
      <c r="AK348" s="455"/>
      <c r="AL348" s="455"/>
      <c r="AM348" s="455"/>
      <c r="AN348" s="455"/>
      <c r="AO348" s="455"/>
      <c r="AP348" s="455"/>
      <c r="AQ348" s="455"/>
      <c r="AR348" s="455"/>
      <c r="AS348" s="455"/>
      <c r="AT348" s="455"/>
      <c r="AU348" s="455"/>
      <c r="AV348" s="455"/>
      <c r="AW348" s="455"/>
      <c r="AX348" s="455"/>
      <c r="AY348" s="455"/>
      <c r="AZ348" s="455"/>
      <c r="BA348" s="455"/>
      <c r="BB348" s="455"/>
      <c r="BC348" s="455"/>
    </row>
    <row r="349" spans="2:55" s="447" customFormat="1" x14ac:dyDescent="0.25">
      <c r="B349" s="454"/>
      <c r="C349" s="455"/>
      <c r="D349" s="455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  <c r="AJ349" s="455"/>
      <c r="AK349" s="455"/>
      <c r="AL349" s="455"/>
      <c r="AM349" s="455"/>
      <c r="AN349" s="455"/>
      <c r="AO349" s="455"/>
      <c r="AP349" s="455"/>
      <c r="AQ349" s="455"/>
      <c r="AR349" s="455"/>
      <c r="AS349" s="455"/>
      <c r="AT349" s="455"/>
      <c r="AU349" s="455"/>
      <c r="AV349" s="455"/>
      <c r="AW349" s="455"/>
      <c r="AX349" s="455"/>
      <c r="AY349" s="455"/>
      <c r="AZ349" s="455"/>
      <c r="BA349" s="455"/>
      <c r="BB349" s="455"/>
      <c r="BC349" s="455"/>
    </row>
    <row r="350" spans="2:55" s="447" customFormat="1" x14ac:dyDescent="0.25">
      <c r="B350" s="454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  <c r="AJ350" s="455"/>
      <c r="AK350" s="455"/>
      <c r="AL350" s="455"/>
      <c r="AM350" s="455"/>
      <c r="AN350" s="455"/>
      <c r="AO350" s="455"/>
      <c r="AP350" s="455"/>
      <c r="AQ350" s="455"/>
      <c r="AR350" s="455"/>
      <c r="AS350" s="455"/>
      <c r="AT350" s="455"/>
      <c r="AU350" s="455"/>
      <c r="AV350" s="455"/>
      <c r="AW350" s="455"/>
      <c r="AX350" s="455"/>
      <c r="AY350" s="455"/>
      <c r="AZ350" s="455"/>
      <c r="BA350" s="455"/>
      <c r="BB350" s="455"/>
      <c r="BC350" s="455"/>
    </row>
    <row r="351" spans="2:55" s="447" customFormat="1" x14ac:dyDescent="0.25">
      <c r="B351" s="454"/>
      <c r="C351" s="455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  <c r="AJ351" s="455"/>
      <c r="AK351" s="455"/>
      <c r="AL351" s="455"/>
      <c r="AM351" s="455"/>
      <c r="AN351" s="455"/>
      <c r="AO351" s="455"/>
      <c r="AP351" s="455"/>
      <c r="AQ351" s="455"/>
      <c r="AR351" s="455"/>
      <c r="AS351" s="455"/>
      <c r="AT351" s="455"/>
      <c r="AU351" s="455"/>
      <c r="AV351" s="455"/>
      <c r="AW351" s="455"/>
      <c r="AX351" s="455"/>
      <c r="AY351" s="455"/>
      <c r="AZ351" s="455"/>
      <c r="BA351" s="455"/>
      <c r="BB351" s="455"/>
      <c r="BC351" s="455"/>
    </row>
    <row r="352" spans="2:55" s="447" customFormat="1" x14ac:dyDescent="0.25">
      <c r="B352" s="454"/>
      <c r="C352" s="455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  <c r="AJ352" s="455"/>
      <c r="AK352" s="455"/>
      <c r="AL352" s="455"/>
      <c r="AM352" s="455"/>
      <c r="AN352" s="455"/>
      <c r="AO352" s="455"/>
      <c r="AP352" s="455"/>
      <c r="AQ352" s="455"/>
      <c r="AR352" s="455"/>
      <c r="AS352" s="455"/>
      <c r="AT352" s="455"/>
      <c r="AU352" s="455"/>
      <c r="AV352" s="455"/>
      <c r="AW352" s="455"/>
      <c r="AX352" s="455"/>
      <c r="AY352" s="455"/>
      <c r="AZ352" s="455"/>
      <c r="BA352" s="455"/>
      <c r="BB352" s="455"/>
      <c r="BC352" s="455"/>
    </row>
    <row r="353" spans="2:55" s="447" customFormat="1" x14ac:dyDescent="0.25">
      <c r="B353" s="454"/>
      <c r="C353" s="455"/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  <c r="AJ353" s="455"/>
      <c r="AK353" s="455"/>
      <c r="AL353" s="455"/>
      <c r="AM353" s="455"/>
      <c r="AN353" s="455"/>
      <c r="AO353" s="455"/>
      <c r="AP353" s="455"/>
      <c r="AQ353" s="455"/>
      <c r="AR353" s="455"/>
      <c r="AS353" s="455"/>
      <c r="AT353" s="455"/>
      <c r="AU353" s="455"/>
      <c r="AV353" s="455"/>
      <c r="AW353" s="455"/>
      <c r="AX353" s="455"/>
      <c r="AY353" s="455"/>
      <c r="AZ353" s="455"/>
      <c r="BA353" s="455"/>
      <c r="BB353" s="455"/>
      <c r="BC353" s="455"/>
    </row>
    <row r="354" spans="2:55" s="447" customFormat="1" x14ac:dyDescent="0.25">
      <c r="B354" s="454"/>
      <c r="C354" s="455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5"/>
      <c r="Z354" s="455"/>
      <c r="AA354" s="455"/>
      <c r="AB354" s="455"/>
      <c r="AC354" s="455"/>
      <c r="AD354" s="455"/>
      <c r="AE354" s="455"/>
      <c r="AF354" s="455"/>
      <c r="AG354" s="455"/>
      <c r="AH354" s="455"/>
      <c r="AI354" s="455"/>
      <c r="AJ354" s="455"/>
      <c r="AK354" s="455"/>
      <c r="AL354" s="455"/>
      <c r="AM354" s="455"/>
      <c r="AN354" s="455"/>
      <c r="AO354" s="455"/>
      <c r="AP354" s="455"/>
      <c r="AQ354" s="455"/>
      <c r="AR354" s="455"/>
      <c r="AS354" s="455"/>
      <c r="AT354" s="455"/>
      <c r="AU354" s="455"/>
      <c r="AV354" s="455"/>
      <c r="AW354" s="455"/>
      <c r="AX354" s="455"/>
      <c r="AY354" s="455"/>
      <c r="AZ354" s="455"/>
      <c r="BA354" s="455"/>
      <c r="BB354" s="455"/>
      <c r="BC354" s="455"/>
    </row>
    <row r="355" spans="2:55" s="447" customFormat="1" x14ac:dyDescent="0.25">
      <c r="B355" s="454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5"/>
      <c r="Z355" s="455"/>
      <c r="AA355" s="455"/>
      <c r="AB355" s="455"/>
      <c r="AC355" s="455"/>
      <c r="AD355" s="455"/>
      <c r="AE355" s="455"/>
      <c r="AF355" s="455"/>
      <c r="AG355" s="455"/>
      <c r="AH355" s="455"/>
      <c r="AI355" s="455"/>
      <c r="AJ355" s="455"/>
      <c r="AK355" s="455"/>
      <c r="AL355" s="455"/>
      <c r="AM355" s="455"/>
      <c r="AN355" s="455"/>
      <c r="AO355" s="455"/>
      <c r="AP355" s="455"/>
      <c r="AQ355" s="455"/>
      <c r="AR355" s="455"/>
      <c r="AS355" s="455"/>
      <c r="AT355" s="455"/>
      <c r="AU355" s="455"/>
      <c r="AV355" s="455"/>
      <c r="AW355" s="455"/>
      <c r="AX355" s="455"/>
      <c r="AY355" s="455"/>
      <c r="AZ355" s="455"/>
      <c r="BA355" s="455"/>
      <c r="BB355" s="455"/>
      <c r="BC355" s="455"/>
    </row>
    <row r="356" spans="2:55" s="447" customFormat="1" x14ac:dyDescent="0.25">
      <c r="B356" s="454"/>
      <c r="C356" s="455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  <c r="AJ356" s="455"/>
      <c r="AK356" s="455"/>
      <c r="AL356" s="455"/>
      <c r="AM356" s="455"/>
      <c r="AN356" s="455"/>
      <c r="AO356" s="455"/>
      <c r="AP356" s="455"/>
      <c r="AQ356" s="455"/>
      <c r="AR356" s="455"/>
      <c r="AS356" s="455"/>
      <c r="AT356" s="455"/>
      <c r="AU356" s="455"/>
      <c r="AV356" s="455"/>
      <c r="AW356" s="455"/>
      <c r="AX356" s="455"/>
      <c r="AY356" s="455"/>
      <c r="AZ356" s="455"/>
      <c r="BA356" s="455"/>
      <c r="BB356" s="455"/>
      <c r="BC356" s="455"/>
    </row>
    <row r="357" spans="2:55" s="447" customFormat="1" x14ac:dyDescent="0.25">
      <c r="B357" s="454"/>
      <c r="C357" s="455"/>
      <c r="D357" s="455"/>
      <c r="E357" s="455"/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  <c r="AJ357" s="455"/>
      <c r="AK357" s="455"/>
      <c r="AL357" s="455"/>
      <c r="AM357" s="455"/>
      <c r="AN357" s="455"/>
      <c r="AO357" s="455"/>
      <c r="AP357" s="455"/>
      <c r="AQ357" s="455"/>
      <c r="AR357" s="455"/>
      <c r="AS357" s="455"/>
      <c r="AT357" s="455"/>
      <c r="AU357" s="455"/>
      <c r="AV357" s="455"/>
      <c r="AW357" s="455"/>
      <c r="AX357" s="455"/>
      <c r="AY357" s="455"/>
      <c r="AZ357" s="455"/>
      <c r="BA357" s="455"/>
      <c r="BB357" s="455"/>
      <c r="BC357" s="455"/>
    </row>
    <row r="358" spans="2:55" s="447" customFormat="1" x14ac:dyDescent="0.25">
      <c r="B358" s="454"/>
      <c r="C358" s="455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  <c r="AJ358" s="455"/>
      <c r="AK358" s="455"/>
      <c r="AL358" s="455"/>
      <c r="AM358" s="455"/>
      <c r="AN358" s="455"/>
      <c r="AO358" s="455"/>
      <c r="AP358" s="455"/>
      <c r="AQ358" s="455"/>
      <c r="AR358" s="455"/>
      <c r="AS358" s="455"/>
      <c r="AT358" s="455"/>
      <c r="AU358" s="455"/>
      <c r="AV358" s="455"/>
      <c r="AW358" s="455"/>
      <c r="AX358" s="455"/>
      <c r="AY358" s="455"/>
      <c r="AZ358" s="455"/>
      <c r="BA358" s="455"/>
      <c r="BB358" s="455"/>
      <c r="BC358" s="455"/>
    </row>
    <row r="359" spans="2:55" s="447" customFormat="1" x14ac:dyDescent="0.25">
      <c r="B359" s="454"/>
      <c r="C359" s="455"/>
      <c r="D359" s="455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  <c r="AJ359" s="455"/>
      <c r="AK359" s="455"/>
      <c r="AL359" s="455"/>
      <c r="AM359" s="455"/>
      <c r="AN359" s="455"/>
      <c r="AO359" s="455"/>
      <c r="AP359" s="455"/>
      <c r="AQ359" s="455"/>
      <c r="AR359" s="455"/>
      <c r="AS359" s="455"/>
      <c r="AT359" s="455"/>
      <c r="AU359" s="455"/>
      <c r="AV359" s="455"/>
      <c r="AW359" s="455"/>
      <c r="AX359" s="455"/>
      <c r="AY359" s="455"/>
      <c r="AZ359" s="455"/>
      <c r="BA359" s="455"/>
      <c r="BB359" s="455"/>
      <c r="BC359" s="455"/>
    </row>
    <row r="360" spans="2:55" s="447" customFormat="1" x14ac:dyDescent="0.25">
      <c r="B360" s="454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  <c r="AJ360" s="455"/>
      <c r="AK360" s="455"/>
      <c r="AL360" s="455"/>
      <c r="AM360" s="455"/>
      <c r="AN360" s="455"/>
      <c r="AO360" s="455"/>
      <c r="AP360" s="455"/>
      <c r="AQ360" s="455"/>
      <c r="AR360" s="455"/>
      <c r="AS360" s="455"/>
      <c r="AT360" s="455"/>
      <c r="AU360" s="455"/>
      <c r="AV360" s="455"/>
      <c r="AW360" s="455"/>
      <c r="AX360" s="455"/>
      <c r="AY360" s="455"/>
      <c r="AZ360" s="455"/>
      <c r="BA360" s="455"/>
      <c r="BB360" s="455"/>
      <c r="BC360" s="455"/>
    </row>
    <row r="361" spans="2:55" s="447" customFormat="1" x14ac:dyDescent="0.25">
      <c r="B361" s="454"/>
      <c r="C361" s="455"/>
      <c r="D361" s="455"/>
      <c r="E361" s="455"/>
      <c r="F361" s="455"/>
      <c r="G361" s="455"/>
      <c r="H361" s="455"/>
      <c r="I361" s="455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  <c r="AJ361" s="455"/>
      <c r="AK361" s="455"/>
      <c r="AL361" s="455"/>
      <c r="AM361" s="455"/>
      <c r="AN361" s="455"/>
      <c r="AO361" s="455"/>
      <c r="AP361" s="455"/>
      <c r="AQ361" s="455"/>
      <c r="AR361" s="455"/>
      <c r="AS361" s="455"/>
      <c r="AT361" s="455"/>
      <c r="AU361" s="455"/>
      <c r="AV361" s="455"/>
      <c r="AW361" s="455"/>
      <c r="AX361" s="455"/>
      <c r="AY361" s="455"/>
      <c r="AZ361" s="455"/>
      <c r="BA361" s="455"/>
      <c r="BB361" s="455"/>
      <c r="BC361" s="455"/>
    </row>
    <row r="362" spans="2:55" s="447" customFormat="1" x14ac:dyDescent="0.25">
      <c r="B362" s="454"/>
      <c r="C362" s="455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  <c r="AJ362" s="455"/>
      <c r="AK362" s="455"/>
      <c r="AL362" s="455"/>
      <c r="AM362" s="455"/>
      <c r="AN362" s="455"/>
      <c r="AO362" s="455"/>
      <c r="AP362" s="455"/>
      <c r="AQ362" s="455"/>
      <c r="AR362" s="455"/>
      <c r="AS362" s="455"/>
      <c r="AT362" s="455"/>
      <c r="AU362" s="455"/>
      <c r="AV362" s="455"/>
      <c r="AW362" s="455"/>
      <c r="AX362" s="455"/>
      <c r="AY362" s="455"/>
      <c r="AZ362" s="455"/>
      <c r="BA362" s="455"/>
      <c r="BB362" s="455"/>
      <c r="BC362" s="455"/>
    </row>
    <row r="363" spans="2:55" s="447" customFormat="1" x14ac:dyDescent="0.25">
      <c r="B363" s="454"/>
      <c r="C363" s="455"/>
      <c r="D363" s="455"/>
      <c r="E363" s="455"/>
      <c r="F363" s="455"/>
      <c r="G363" s="455"/>
      <c r="H363" s="455"/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  <c r="AJ363" s="455"/>
      <c r="AK363" s="455"/>
      <c r="AL363" s="455"/>
      <c r="AM363" s="455"/>
      <c r="AN363" s="455"/>
      <c r="AO363" s="455"/>
      <c r="AP363" s="455"/>
      <c r="AQ363" s="455"/>
      <c r="AR363" s="455"/>
      <c r="AS363" s="455"/>
      <c r="AT363" s="455"/>
      <c r="AU363" s="455"/>
      <c r="AV363" s="455"/>
      <c r="AW363" s="455"/>
      <c r="AX363" s="455"/>
      <c r="AY363" s="455"/>
      <c r="AZ363" s="455"/>
      <c r="BA363" s="455"/>
      <c r="BB363" s="455"/>
      <c r="BC363" s="455"/>
    </row>
    <row r="364" spans="2:55" s="447" customFormat="1" x14ac:dyDescent="0.25">
      <c r="B364" s="454"/>
      <c r="C364" s="455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  <c r="AJ364" s="455"/>
      <c r="AK364" s="455"/>
      <c r="AL364" s="455"/>
      <c r="AM364" s="455"/>
      <c r="AN364" s="455"/>
      <c r="AO364" s="455"/>
      <c r="AP364" s="455"/>
      <c r="AQ364" s="455"/>
      <c r="AR364" s="455"/>
      <c r="AS364" s="455"/>
      <c r="AT364" s="455"/>
      <c r="AU364" s="455"/>
      <c r="AV364" s="455"/>
      <c r="AW364" s="455"/>
      <c r="AX364" s="455"/>
      <c r="AY364" s="455"/>
      <c r="AZ364" s="455"/>
      <c r="BA364" s="455"/>
      <c r="BB364" s="455"/>
      <c r="BC364" s="455"/>
    </row>
    <row r="365" spans="2:55" s="447" customFormat="1" x14ac:dyDescent="0.25">
      <c r="B365" s="454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  <c r="AJ365" s="455"/>
      <c r="AK365" s="455"/>
      <c r="AL365" s="455"/>
      <c r="AM365" s="455"/>
      <c r="AN365" s="455"/>
      <c r="AO365" s="455"/>
      <c r="AP365" s="455"/>
      <c r="AQ365" s="455"/>
      <c r="AR365" s="455"/>
      <c r="AS365" s="455"/>
      <c r="AT365" s="455"/>
      <c r="AU365" s="455"/>
      <c r="AV365" s="455"/>
      <c r="AW365" s="455"/>
      <c r="AX365" s="455"/>
      <c r="AY365" s="455"/>
      <c r="AZ365" s="455"/>
      <c r="BA365" s="455"/>
      <c r="BB365" s="455"/>
      <c r="BC365" s="455"/>
    </row>
    <row r="366" spans="2:55" s="447" customFormat="1" x14ac:dyDescent="0.25">
      <c r="B366" s="454"/>
      <c r="C366" s="455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  <c r="AJ366" s="455"/>
      <c r="AK366" s="455"/>
      <c r="AL366" s="455"/>
      <c r="AM366" s="455"/>
      <c r="AN366" s="455"/>
      <c r="AO366" s="455"/>
      <c r="AP366" s="455"/>
      <c r="AQ366" s="455"/>
      <c r="AR366" s="455"/>
      <c r="AS366" s="455"/>
      <c r="AT366" s="455"/>
      <c r="AU366" s="455"/>
      <c r="AV366" s="455"/>
      <c r="AW366" s="455"/>
      <c r="AX366" s="455"/>
      <c r="AY366" s="455"/>
      <c r="AZ366" s="455"/>
      <c r="BA366" s="455"/>
      <c r="BB366" s="455"/>
      <c r="BC366" s="455"/>
    </row>
    <row r="367" spans="2:55" s="447" customFormat="1" x14ac:dyDescent="0.25">
      <c r="B367" s="454"/>
      <c r="C367" s="455"/>
      <c r="D367" s="455"/>
      <c r="E367" s="455"/>
      <c r="F367" s="455"/>
      <c r="G367" s="455"/>
      <c r="H367" s="455"/>
      <c r="I367" s="455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  <c r="AJ367" s="455"/>
      <c r="AK367" s="455"/>
      <c r="AL367" s="455"/>
      <c r="AM367" s="455"/>
      <c r="AN367" s="455"/>
      <c r="AO367" s="455"/>
      <c r="AP367" s="455"/>
      <c r="AQ367" s="455"/>
      <c r="AR367" s="455"/>
      <c r="AS367" s="455"/>
      <c r="AT367" s="455"/>
      <c r="AU367" s="455"/>
      <c r="AV367" s="455"/>
      <c r="AW367" s="455"/>
      <c r="AX367" s="455"/>
      <c r="AY367" s="455"/>
      <c r="AZ367" s="455"/>
      <c r="BA367" s="455"/>
      <c r="BB367" s="455"/>
      <c r="BC367" s="455"/>
    </row>
    <row r="368" spans="2:55" s="447" customFormat="1" x14ac:dyDescent="0.25">
      <c r="B368" s="454"/>
      <c r="C368" s="455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  <c r="AJ368" s="455"/>
      <c r="AK368" s="455"/>
      <c r="AL368" s="455"/>
      <c r="AM368" s="455"/>
      <c r="AN368" s="455"/>
      <c r="AO368" s="455"/>
      <c r="AP368" s="455"/>
      <c r="AQ368" s="455"/>
      <c r="AR368" s="455"/>
      <c r="AS368" s="455"/>
      <c r="AT368" s="455"/>
      <c r="AU368" s="455"/>
      <c r="AV368" s="455"/>
      <c r="AW368" s="455"/>
      <c r="AX368" s="455"/>
      <c r="AY368" s="455"/>
      <c r="AZ368" s="455"/>
      <c r="BA368" s="455"/>
      <c r="BB368" s="455"/>
      <c r="BC368" s="455"/>
    </row>
    <row r="369" spans="2:55" s="447" customFormat="1" x14ac:dyDescent="0.25">
      <c r="B369" s="454"/>
      <c r="C369" s="455"/>
      <c r="D369" s="455"/>
      <c r="E369" s="455"/>
      <c r="F369" s="455"/>
      <c r="G369" s="455"/>
      <c r="H369" s="455"/>
      <c r="I369" s="455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  <c r="AJ369" s="455"/>
      <c r="AK369" s="455"/>
      <c r="AL369" s="455"/>
      <c r="AM369" s="455"/>
      <c r="AN369" s="455"/>
      <c r="AO369" s="455"/>
      <c r="AP369" s="455"/>
      <c r="AQ369" s="455"/>
      <c r="AR369" s="455"/>
      <c r="AS369" s="455"/>
      <c r="AT369" s="455"/>
      <c r="AU369" s="455"/>
      <c r="AV369" s="455"/>
      <c r="AW369" s="455"/>
      <c r="AX369" s="455"/>
      <c r="AY369" s="455"/>
      <c r="AZ369" s="455"/>
      <c r="BA369" s="455"/>
      <c r="BB369" s="455"/>
      <c r="BC369" s="455"/>
    </row>
    <row r="370" spans="2:55" s="447" customFormat="1" x14ac:dyDescent="0.25">
      <c r="B370" s="454"/>
      <c r="C370" s="455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  <c r="AJ370" s="455"/>
      <c r="AK370" s="455"/>
      <c r="AL370" s="455"/>
      <c r="AM370" s="455"/>
      <c r="AN370" s="455"/>
      <c r="AO370" s="455"/>
      <c r="AP370" s="455"/>
      <c r="AQ370" s="455"/>
      <c r="AR370" s="455"/>
      <c r="AS370" s="455"/>
      <c r="AT370" s="455"/>
      <c r="AU370" s="455"/>
      <c r="AV370" s="455"/>
      <c r="AW370" s="455"/>
      <c r="AX370" s="455"/>
      <c r="AY370" s="455"/>
      <c r="AZ370" s="455"/>
      <c r="BA370" s="455"/>
      <c r="BB370" s="455"/>
      <c r="BC370" s="455"/>
    </row>
    <row r="371" spans="2:55" s="447" customFormat="1" x14ac:dyDescent="0.25">
      <c r="B371" s="454"/>
      <c r="C371" s="455"/>
      <c r="D371" s="455"/>
      <c r="E371" s="455"/>
      <c r="F371" s="455"/>
      <c r="G371" s="455"/>
      <c r="H371" s="455"/>
      <c r="I371" s="455"/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  <c r="AJ371" s="455"/>
      <c r="AK371" s="455"/>
      <c r="AL371" s="455"/>
      <c r="AM371" s="455"/>
      <c r="AN371" s="455"/>
      <c r="AO371" s="455"/>
      <c r="AP371" s="455"/>
      <c r="AQ371" s="455"/>
      <c r="AR371" s="455"/>
      <c r="AS371" s="455"/>
      <c r="AT371" s="455"/>
      <c r="AU371" s="455"/>
      <c r="AV371" s="455"/>
      <c r="AW371" s="455"/>
      <c r="AX371" s="455"/>
      <c r="AY371" s="455"/>
      <c r="AZ371" s="455"/>
      <c r="BA371" s="455"/>
      <c r="BB371" s="455"/>
      <c r="BC371" s="455"/>
    </row>
    <row r="372" spans="2:55" s="447" customFormat="1" x14ac:dyDescent="0.25">
      <c r="B372" s="454"/>
      <c r="C372" s="455"/>
      <c r="D372" s="455"/>
      <c r="E372" s="455"/>
      <c r="F372" s="455"/>
      <c r="G372" s="455"/>
      <c r="H372" s="455"/>
      <c r="I372" s="455"/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  <c r="AJ372" s="455"/>
      <c r="AK372" s="455"/>
      <c r="AL372" s="455"/>
      <c r="AM372" s="455"/>
      <c r="AN372" s="455"/>
      <c r="AO372" s="455"/>
      <c r="AP372" s="455"/>
      <c r="AQ372" s="455"/>
      <c r="AR372" s="455"/>
      <c r="AS372" s="455"/>
      <c r="AT372" s="455"/>
      <c r="AU372" s="455"/>
      <c r="AV372" s="455"/>
      <c r="AW372" s="455"/>
      <c r="AX372" s="455"/>
      <c r="AY372" s="455"/>
      <c r="AZ372" s="455"/>
      <c r="BA372" s="455"/>
      <c r="BB372" s="455"/>
      <c r="BC372" s="455"/>
    </row>
    <row r="373" spans="2:55" s="447" customFormat="1" x14ac:dyDescent="0.25">
      <c r="B373" s="454"/>
      <c r="C373" s="455"/>
      <c r="D373" s="455"/>
      <c r="E373" s="455"/>
      <c r="F373" s="455"/>
      <c r="G373" s="455"/>
      <c r="H373" s="455"/>
      <c r="I373" s="455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  <c r="AJ373" s="455"/>
      <c r="AK373" s="455"/>
      <c r="AL373" s="455"/>
      <c r="AM373" s="455"/>
      <c r="AN373" s="455"/>
      <c r="AO373" s="455"/>
      <c r="AP373" s="455"/>
      <c r="AQ373" s="455"/>
      <c r="AR373" s="455"/>
      <c r="AS373" s="455"/>
      <c r="AT373" s="455"/>
      <c r="AU373" s="455"/>
      <c r="AV373" s="455"/>
      <c r="AW373" s="455"/>
      <c r="AX373" s="455"/>
      <c r="AY373" s="455"/>
      <c r="AZ373" s="455"/>
      <c r="BA373" s="455"/>
      <c r="BB373" s="455"/>
      <c r="BC373" s="455"/>
    </row>
    <row r="374" spans="2:55" s="447" customFormat="1" x14ac:dyDescent="0.25">
      <c r="B374" s="454"/>
      <c r="C374" s="455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  <c r="AJ374" s="455"/>
      <c r="AK374" s="455"/>
      <c r="AL374" s="455"/>
      <c r="AM374" s="455"/>
      <c r="AN374" s="455"/>
      <c r="AO374" s="455"/>
      <c r="AP374" s="455"/>
      <c r="AQ374" s="455"/>
      <c r="AR374" s="455"/>
      <c r="AS374" s="455"/>
      <c r="AT374" s="455"/>
      <c r="AU374" s="455"/>
      <c r="AV374" s="455"/>
      <c r="AW374" s="455"/>
      <c r="AX374" s="455"/>
      <c r="AY374" s="455"/>
      <c r="AZ374" s="455"/>
      <c r="BA374" s="455"/>
      <c r="BB374" s="455"/>
      <c r="BC374" s="455"/>
    </row>
    <row r="375" spans="2:55" s="447" customFormat="1" x14ac:dyDescent="0.25">
      <c r="B375" s="454"/>
      <c r="C375" s="455"/>
      <c r="D375" s="455"/>
      <c r="E375" s="455"/>
      <c r="F375" s="455"/>
      <c r="G375" s="455"/>
      <c r="H375" s="455"/>
      <c r="I375" s="455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  <c r="AJ375" s="455"/>
      <c r="AK375" s="455"/>
      <c r="AL375" s="455"/>
      <c r="AM375" s="455"/>
      <c r="AN375" s="455"/>
      <c r="AO375" s="455"/>
      <c r="AP375" s="455"/>
      <c r="AQ375" s="455"/>
      <c r="AR375" s="455"/>
      <c r="AS375" s="455"/>
      <c r="AT375" s="455"/>
      <c r="AU375" s="455"/>
      <c r="AV375" s="455"/>
      <c r="AW375" s="455"/>
      <c r="AX375" s="455"/>
      <c r="AY375" s="455"/>
      <c r="AZ375" s="455"/>
      <c r="BA375" s="455"/>
      <c r="BB375" s="455"/>
      <c r="BC375" s="455"/>
    </row>
    <row r="376" spans="2:55" s="447" customFormat="1" x14ac:dyDescent="0.25">
      <c r="B376" s="454"/>
      <c r="C376" s="455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  <c r="AJ376" s="455"/>
      <c r="AK376" s="455"/>
      <c r="AL376" s="455"/>
      <c r="AM376" s="455"/>
      <c r="AN376" s="455"/>
      <c r="AO376" s="455"/>
      <c r="AP376" s="455"/>
      <c r="AQ376" s="455"/>
      <c r="AR376" s="455"/>
      <c r="AS376" s="455"/>
      <c r="AT376" s="455"/>
      <c r="AU376" s="455"/>
      <c r="AV376" s="455"/>
      <c r="AW376" s="455"/>
      <c r="AX376" s="455"/>
      <c r="AY376" s="455"/>
      <c r="AZ376" s="455"/>
      <c r="BA376" s="455"/>
      <c r="BB376" s="455"/>
      <c r="BC376" s="455"/>
    </row>
    <row r="377" spans="2:55" s="447" customFormat="1" x14ac:dyDescent="0.25">
      <c r="B377" s="454"/>
      <c r="C377" s="455"/>
      <c r="D377" s="455"/>
      <c r="E377" s="455"/>
      <c r="F377" s="455"/>
      <c r="G377" s="455"/>
      <c r="H377" s="455"/>
      <c r="I377" s="455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  <c r="AJ377" s="455"/>
      <c r="AK377" s="455"/>
      <c r="AL377" s="455"/>
      <c r="AM377" s="455"/>
      <c r="AN377" s="455"/>
      <c r="AO377" s="455"/>
      <c r="AP377" s="455"/>
      <c r="AQ377" s="455"/>
      <c r="AR377" s="455"/>
      <c r="AS377" s="455"/>
      <c r="AT377" s="455"/>
      <c r="AU377" s="455"/>
      <c r="AV377" s="455"/>
      <c r="AW377" s="455"/>
      <c r="AX377" s="455"/>
      <c r="AY377" s="455"/>
      <c r="AZ377" s="455"/>
      <c r="BA377" s="455"/>
      <c r="BB377" s="455"/>
      <c r="BC377" s="455"/>
    </row>
    <row r="378" spans="2:55" s="447" customFormat="1" x14ac:dyDescent="0.25">
      <c r="B378" s="454"/>
      <c r="C378" s="455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  <c r="AJ378" s="455"/>
      <c r="AK378" s="455"/>
      <c r="AL378" s="455"/>
      <c r="AM378" s="455"/>
      <c r="AN378" s="455"/>
      <c r="AO378" s="455"/>
      <c r="AP378" s="455"/>
      <c r="AQ378" s="455"/>
      <c r="AR378" s="455"/>
      <c r="AS378" s="455"/>
      <c r="AT378" s="455"/>
      <c r="AU378" s="455"/>
      <c r="AV378" s="455"/>
      <c r="AW378" s="455"/>
      <c r="AX378" s="455"/>
      <c r="AY378" s="455"/>
      <c r="AZ378" s="455"/>
      <c r="BA378" s="455"/>
      <c r="BB378" s="455"/>
      <c r="BC378" s="455"/>
    </row>
    <row r="379" spans="2:55" s="447" customFormat="1" x14ac:dyDescent="0.25">
      <c r="B379" s="454"/>
      <c r="C379" s="455"/>
      <c r="D379" s="455"/>
      <c r="E379" s="455"/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  <c r="AJ379" s="455"/>
      <c r="AK379" s="455"/>
      <c r="AL379" s="455"/>
      <c r="AM379" s="455"/>
      <c r="AN379" s="455"/>
      <c r="AO379" s="455"/>
      <c r="AP379" s="455"/>
      <c r="AQ379" s="455"/>
      <c r="AR379" s="455"/>
      <c r="AS379" s="455"/>
      <c r="AT379" s="455"/>
      <c r="AU379" s="455"/>
      <c r="AV379" s="455"/>
      <c r="AW379" s="455"/>
      <c r="AX379" s="455"/>
      <c r="AY379" s="455"/>
      <c r="AZ379" s="455"/>
      <c r="BA379" s="455"/>
      <c r="BB379" s="455"/>
      <c r="BC379" s="455"/>
    </row>
    <row r="380" spans="2:55" s="447" customFormat="1" x14ac:dyDescent="0.25">
      <c r="B380" s="454"/>
      <c r="C380" s="455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455"/>
      <c r="AU380" s="455"/>
      <c r="AV380" s="455"/>
      <c r="AW380" s="455"/>
      <c r="AX380" s="455"/>
      <c r="AY380" s="455"/>
      <c r="AZ380" s="455"/>
      <c r="BA380" s="455"/>
      <c r="BB380" s="455"/>
      <c r="BC380" s="455"/>
    </row>
    <row r="381" spans="2:55" s="447" customFormat="1" x14ac:dyDescent="0.25">
      <c r="B381" s="454"/>
      <c r="C381" s="455"/>
      <c r="D381" s="455"/>
      <c r="E381" s="455"/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  <c r="AJ381" s="455"/>
      <c r="AK381" s="455"/>
      <c r="AL381" s="455"/>
      <c r="AM381" s="455"/>
      <c r="AN381" s="455"/>
      <c r="AO381" s="455"/>
      <c r="AP381" s="455"/>
      <c r="AQ381" s="455"/>
      <c r="AR381" s="455"/>
      <c r="AS381" s="455"/>
      <c r="AT381" s="455"/>
      <c r="AU381" s="455"/>
      <c r="AV381" s="455"/>
      <c r="AW381" s="455"/>
      <c r="AX381" s="455"/>
      <c r="AY381" s="455"/>
      <c r="AZ381" s="455"/>
      <c r="BA381" s="455"/>
      <c r="BB381" s="455"/>
      <c r="BC381" s="455"/>
    </row>
    <row r="382" spans="2:55" s="447" customFormat="1" x14ac:dyDescent="0.25">
      <c r="B382" s="454"/>
      <c r="C382" s="455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  <c r="AJ382" s="455"/>
      <c r="AK382" s="455"/>
      <c r="AL382" s="455"/>
      <c r="AM382" s="455"/>
      <c r="AN382" s="455"/>
      <c r="AO382" s="455"/>
      <c r="AP382" s="455"/>
      <c r="AQ382" s="455"/>
      <c r="AR382" s="455"/>
      <c r="AS382" s="455"/>
      <c r="AT382" s="455"/>
      <c r="AU382" s="455"/>
      <c r="AV382" s="455"/>
      <c r="AW382" s="455"/>
      <c r="AX382" s="455"/>
      <c r="AY382" s="455"/>
      <c r="AZ382" s="455"/>
      <c r="BA382" s="455"/>
      <c r="BB382" s="455"/>
      <c r="BC382" s="455"/>
    </row>
    <row r="383" spans="2:55" s="447" customFormat="1" x14ac:dyDescent="0.25">
      <c r="B383" s="454"/>
      <c r="C383" s="455"/>
      <c r="D383" s="455"/>
      <c r="E383" s="455"/>
      <c r="F383" s="455"/>
      <c r="G383" s="455"/>
      <c r="H383" s="455"/>
      <c r="I383" s="455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  <c r="AJ383" s="455"/>
      <c r="AK383" s="455"/>
      <c r="AL383" s="455"/>
      <c r="AM383" s="455"/>
      <c r="AN383" s="455"/>
      <c r="AO383" s="455"/>
      <c r="AP383" s="455"/>
      <c r="AQ383" s="455"/>
      <c r="AR383" s="455"/>
      <c r="AS383" s="455"/>
      <c r="AT383" s="455"/>
      <c r="AU383" s="455"/>
      <c r="AV383" s="455"/>
      <c r="AW383" s="455"/>
      <c r="AX383" s="455"/>
      <c r="AY383" s="455"/>
      <c r="AZ383" s="455"/>
      <c r="BA383" s="455"/>
      <c r="BB383" s="455"/>
      <c r="BC383" s="455"/>
    </row>
    <row r="384" spans="2:55" s="447" customFormat="1" x14ac:dyDescent="0.25">
      <c r="B384" s="454"/>
      <c r="C384" s="455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  <c r="AJ384" s="455"/>
      <c r="AK384" s="455"/>
      <c r="AL384" s="455"/>
      <c r="AM384" s="455"/>
      <c r="AN384" s="455"/>
      <c r="AO384" s="455"/>
      <c r="AP384" s="455"/>
      <c r="AQ384" s="455"/>
      <c r="AR384" s="455"/>
      <c r="AS384" s="455"/>
      <c r="AT384" s="455"/>
      <c r="AU384" s="455"/>
      <c r="AV384" s="455"/>
      <c r="AW384" s="455"/>
      <c r="AX384" s="455"/>
      <c r="AY384" s="455"/>
      <c r="AZ384" s="455"/>
      <c r="BA384" s="455"/>
      <c r="BB384" s="455"/>
      <c r="BC384" s="455"/>
    </row>
    <row r="385" spans="2:55" s="447" customFormat="1" x14ac:dyDescent="0.25">
      <c r="B385" s="454"/>
      <c r="C385" s="455"/>
      <c r="D385" s="455"/>
      <c r="E385" s="455"/>
      <c r="F385" s="455"/>
      <c r="G385" s="455"/>
      <c r="H385" s="455"/>
      <c r="I385" s="455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  <c r="AY385" s="455"/>
      <c r="AZ385" s="455"/>
      <c r="BA385" s="455"/>
      <c r="BB385" s="455"/>
      <c r="BC385" s="455"/>
    </row>
    <row r="386" spans="2:55" s="447" customFormat="1" x14ac:dyDescent="0.25">
      <c r="B386" s="454"/>
      <c r="C386" s="455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  <c r="AJ386" s="455"/>
      <c r="AK386" s="455"/>
      <c r="AL386" s="455"/>
      <c r="AM386" s="455"/>
      <c r="AN386" s="455"/>
      <c r="AO386" s="455"/>
      <c r="AP386" s="455"/>
      <c r="AQ386" s="455"/>
      <c r="AR386" s="455"/>
      <c r="AS386" s="455"/>
      <c r="AT386" s="455"/>
      <c r="AU386" s="455"/>
      <c r="AV386" s="455"/>
      <c r="AW386" s="455"/>
      <c r="AX386" s="455"/>
      <c r="AY386" s="455"/>
      <c r="AZ386" s="455"/>
      <c r="BA386" s="455"/>
      <c r="BB386" s="455"/>
      <c r="BC386" s="455"/>
    </row>
    <row r="387" spans="2:55" s="447" customFormat="1" x14ac:dyDescent="0.25">
      <c r="B387" s="454"/>
      <c r="C387" s="455"/>
      <c r="D387" s="455"/>
      <c r="E387" s="455"/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  <c r="AJ387" s="455"/>
      <c r="AK387" s="455"/>
      <c r="AL387" s="455"/>
      <c r="AM387" s="455"/>
      <c r="AN387" s="455"/>
      <c r="AO387" s="455"/>
      <c r="AP387" s="455"/>
      <c r="AQ387" s="455"/>
      <c r="AR387" s="455"/>
      <c r="AS387" s="455"/>
      <c r="AT387" s="455"/>
      <c r="AU387" s="455"/>
      <c r="AV387" s="455"/>
      <c r="AW387" s="455"/>
      <c r="AX387" s="455"/>
      <c r="AY387" s="455"/>
      <c r="AZ387" s="455"/>
      <c r="BA387" s="455"/>
      <c r="BB387" s="455"/>
      <c r="BC387" s="455"/>
    </row>
    <row r="388" spans="2:55" s="447" customFormat="1" x14ac:dyDescent="0.25">
      <c r="B388" s="454"/>
      <c r="C388" s="455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  <c r="AJ388" s="455"/>
      <c r="AK388" s="455"/>
      <c r="AL388" s="455"/>
      <c r="AM388" s="455"/>
      <c r="AN388" s="455"/>
      <c r="AO388" s="455"/>
      <c r="AP388" s="455"/>
      <c r="AQ388" s="455"/>
      <c r="AR388" s="455"/>
      <c r="AS388" s="455"/>
      <c r="AT388" s="455"/>
      <c r="AU388" s="455"/>
      <c r="AV388" s="455"/>
      <c r="AW388" s="455"/>
      <c r="AX388" s="455"/>
      <c r="AY388" s="455"/>
      <c r="AZ388" s="455"/>
      <c r="BA388" s="455"/>
      <c r="BB388" s="455"/>
      <c r="BC388" s="455"/>
    </row>
    <row r="389" spans="2:55" s="447" customFormat="1" x14ac:dyDescent="0.25">
      <c r="B389" s="454"/>
      <c r="C389" s="455"/>
      <c r="D389" s="455"/>
      <c r="E389" s="455"/>
      <c r="F389" s="455"/>
      <c r="G389" s="455"/>
      <c r="H389" s="455"/>
      <c r="I389" s="455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  <c r="AJ389" s="455"/>
      <c r="AK389" s="455"/>
      <c r="AL389" s="455"/>
      <c r="AM389" s="455"/>
      <c r="AN389" s="455"/>
      <c r="AO389" s="455"/>
      <c r="AP389" s="455"/>
      <c r="AQ389" s="455"/>
      <c r="AR389" s="455"/>
      <c r="AS389" s="455"/>
      <c r="AT389" s="455"/>
      <c r="AU389" s="455"/>
      <c r="AV389" s="455"/>
      <c r="AW389" s="455"/>
      <c r="AX389" s="455"/>
      <c r="AY389" s="455"/>
      <c r="AZ389" s="455"/>
      <c r="BA389" s="455"/>
      <c r="BB389" s="455"/>
      <c r="BC389" s="455"/>
    </row>
    <row r="390" spans="2:55" s="447" customFormat="1" x14ac:dyDescent="0.25">
      <c r="B390" s="454"/>
      <c r="C390" s="455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  <c r="AJ390" s="455"/>
      <c r="AK390" s="455"/>
      <c r="AL390" s="455"/>
      <c r="AM390" s="455"/>
      <c r="AN390" s="455"/>
      <c r="AO390" s="455"/>
      <c r="AP390" s="455"/>
      <c r="AQ390" s="455"/>
      <c r="AR390" s="455"/>
      <c r="AS390" s="455"/>
      <c r="AT390" s="455"/>
      <c r="AU390" s="455"/>
      <c r="AV390" s="455"/>
      <c r="AW390" s="455"/>
      <c r="AX390" s="455"/>
      <c r="AY390" s="455"/>
      <c r="AZ390" s="455"/>
      <c r="BA390" s="455"/>
      <c r="BB390" s="455"/>
      <c r="BC390" s="455"/>
    </row>
    <row r="391" spans="2:55" s="447" customFormat="1" x14ac:dyDescent="0.25">
      <c r="B391" s="454"/>
      <c r="C391" s="455"/>
      <c r="D391" s="455"/>
      <c r="E391" s="455"/>
      <c r="F391" s="455"/>
      <c r="G391" s="455"/>
      <c r="H391" s="455"/>
      <c r="I391" s="455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  <c r="AJ391" s="455"/>
      <c r="AK391" s="455"/>
      <c r="AL391" s="455"/>
      <c r="AM391" s="455"/>
      <c r="AN391" s="455"/>
      <c r="AO391" s="455"/>
      <c r="AP391" s="455"/>
      <c r="AQ391" s="455"/>
      <c r="AR391" s="455"/>
      <c r="AS391" s="455"/>
      <c r="AT391" s="455"/>
      <c r="AU391" s="455"/>
      <c r="AV391" s="455"/>
      <c r="AW391" s="455"/>
      <c r="AX391" s="455"/>
      <c r="AY391" s="455"/>
      <c r="AZ391" s="455"/>
      <c r="BA391" s="455"/>
      <c r="BB391" s="455"/>
      <c r="BC391" s="455"/>
    </row>
    <row r="392" spans="2:55" s="447" customFormat="1" x14ac:dyDescent="0.25">
      <c r="B392" s="454"/>
      <c r="C392" s="455"/>
      <c r="D392" s="455"/>
      <c r="E392" s="455"/>
      <c r="F392" s="455"/>
      <c r="G392" s="455"/>
      <c r="H392" s="455"/>
      <c r="I392" s="455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  <c r="AJ392" s="455"/>
      <c r="AK392" s="455"/>
      <c r="AL392" s="455"/>
      <c r="AM392" s="455"/>
      <c r="AN392" s="455"/>
      <c r="AO392" s="455"/>
      <c r="AP392" s="455"/>
      <c r="AQ392" s="455"/>
      <c r="AR392" s="455"/>
      <c r="AS392" s="455"/>
      <c r="AT392" s="455"/>
      <c r="AU392" s="455"/>
      <c r="AV392" s="455"/>
      <c r="AW392" s="455"/>
      <c r="AX392" s="455"/>
      <c r="AY392" s="455"/>
      <c r="AZ392" s="455"/>
      <c r="BA392" s="455"/>
      <c r="BB392" s="455"/>
      <c r="BC392" s="455"/>
    </row>
    <row r="393" spans="2:55" s="447" customFormat="1" x14ac:dyDescent="0.25">
      <c r="B393" s="454"/>
      <c r="C393" s="455"/>
      <c r="D393" s="455"/>
      <c r="E393" s="455"/>
      <c r="F393" s="455"/>
      <c r="G393" s="455"/>
      <c r="H393" s="455"/>
      <c r="I393" s="455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  <c r="AJ393" s="455"/>
      <c r="AK393" s="455"/>
      <c r="AL393" s="455"/>
      <c r="AM393" s="455"/>
      <c r="AN393" s="455"/>
      <c r="AO393" s="455"/>
      <c r="AP393" s="455"/>
      <c r="AQ393" s="455"/>
      <c r="AR393" s="455"/>
      <c r="AS393" s="455"/>
      <c r="AT393" s="455"/>
      <c r="AU393" s="455"/>
      <c r="AV393" s="455"/>
      <c r="AW393" s="455"/>
      <c r="AX393" s="455"/>
      <c r="AY393" s="455"/>
      <c r="AZ393" s="455"/>
      <c r="BA393" s="455"/>
      <c r="BB393" s="455"/>
      <c r="BC393" s="455"/>
    </row>
    <row r="394" spans="2:55" s="447" customFormat="1" x14ac:dyDescent="0.25">
      <c r="B394" s="454"/>
      <c r="C394" s="455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  <c r="AJ394" s="455"/>
      <c r="AK394" s="455"/>
      <c r="AL394" s="455"/>
      <c r="AM394" s="455"/>
      <c r="AN394" s="455"/>
      <c r="AO394" s="455"/>
      <c r="AP394" s="455"/>
      <c r="AQ394" s="455"/>
      <c r="AR394" s="455"/>
      <c r="AS394" s="455"/>
      <c r="AT394" s="455"/>
      <c r="AU394" s="455"/>
      <c r="AV394" s="455"/>
      <c r="AW394" s="455"/>
      <c r="AX394" s="455"/>
      <c r="AY394" s="455"/>
      <c r="AZ394" s="455"/>
      <c r="BA394" s="455"/>
      <c r="BB394" s="455"/>
      <c r="BC394" s="455"/>
    </row>
    <row r="395" spans="2:55" s="447" customFormat="1" x14ac:dyDescent="0.25">
      <c r="B395" s="454"/>
      <c r="C395" s="455"/>
      <c r="D395" s="455"/>
      <c r="E395" s="455"/>
      <c r="F395" s="455"/>
      <c r="G395" s="455"/>
      <c r="H395" s="455"/>
      <c r="I395" s="455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  <c r="AJ395" s="455"/>
      <c r="AK395" s="455"/>
      <c r="AL395" s="455"/>
      <c r="AM395" s="455"/>
      <c r="AN395" s="455"/>
      <c r="AO395" s="455"/>
      <c r="AP395" s="455"/>
      <c r="AQ395" s="455"/>
      <c r="AR395" s="455"/>
      <c r="AS395" s="455"/>
      <c r="AT395" s="455"/>
      <c r="AU395" s="455"/>
      <c r="AV395" s="455"/>
      <c r="AW395" s="455"/>
      <c r="AX395" s="455"/>
      <c r="AY395" s="455"/>
      <c r="AZ395" s="455"/>
      <c r="BA395" s="455"/>
      <c r="BB395" s="455"/>
      <c r="BC395" s="455"/>
    </row>
    <row r="396" spans="2:55" s="447" customFormat="1" x14ac:dyDescent="0.25">
      <c r="B396" s="454"/>
      <c r="C396" s="455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  <c r="AJ396" s="455"/>
      <c r="AK396" s="455"/>
      <c r="AL396" s="455"/>
      <c r="AM396" s="455"/>
      <c r="AN396" s="455"/>
      <c r="AO396" s="455"/>
      <c r="AP396" s="455"/>
      <c r="AQ396" s="455"/>
      <c r="AR396" s="455"/>
      <c r="AS396" s="455"/>
      <c r="AT396" s="455"/>
      <c r="AU396" s="455"/>
      <c r="AV396" s="455"/>
      <c r="AW396" s="455"/>
      <c r="AX396" s="455"/>
      <c r="AY396" s="455"/>
      <c r="AZ396" s="455"/>
      <c r="BA396" s="455"/>
      <c r="BB396" s="455"/>
      <c r="BC396" s="455"/>
    </row>
    <row r="397" spans="2:55" s="447" customFormat="1" x14ac:dyDescent="0.25">
      <c r="B397" s="454"/>
      <c r="C397" s="455"/>
      <c r="D397" s="455"/>
      <c r="E397" s="455"/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  <c r="AJ397" s="455"/>
      <c r="AK397" s="455"/>
      <c r="AL397" s="455"/>
      <c r="AM397" s="455"/>
      <c r="AN397" s="455"/>
      <c r="AO397" s="455"/>
      <c r="AP397" s="455"/>
      <c r="AQ397" s="455"/>
      <c r="AR397" s="455"/>
      <c r="AS397" s="455"/>
      <c r="AT397" s="455"/>
      <c r="AU397" s="455"/>
      <c r="AV397" s="455"/>
      <c r="AW397" s="455"/>
      <c r="AX397" s="455"/>
      <c r="AY397" s="455"/>
      <c r="AZ397" s="455"/>
      <c r="BA397" s="455"/>
      <c r="BB397" s="455"/>
      <c r="BC397" s="455"/>
    </row>
    <row r="398" spans="2:55" s="447" customFormat="1" x14ac:dyDescent="0.25">
      <c r="B398" s="454"/>
      <c r="C398" s="455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  <c r="AJ398" s="455"/>
      <c r="AK398" s="455"/>
      <c r="AL398" s="455"/>
      <c r="AM398" s="455"/>
      <c r="AN398" s="455"/>
      <c r="AO398" s="455"/>
      <c r="AP398" s="455"/>
      <c r="AQ398" s="455"/>
      <c r="AR398" s="455"/>
      <c r="AS398" s="455"/>
      <c r="AT398" s="455"/>
      <c r="AU398" s="455"/>
      <c r="AV398" s="455"/>
      <c r="AW398" s="455"/>
      <c r="AX398" s="455"/>
      <c r="AY398" s="455"/>
      <c r="AZ398" s="455"/>
      <c r="BA398" s="455"/>
      <c r="BB398" s="455"/>
      <c r="BC398" s="455"/>
    </row>
    <row r="399" spans="2:55" s="447" customFormat="1" x14ac:dyDescent="0.25">
      <c r="B399" s="454"/>
      <c r="C399" s="455"/>
      <c r="D399" s="455"/>
      <c r="E399" s="455"/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  <c r="AJ399" s="455"/>
      <c r="AK399" s="455"/>
      <c r="AL399" s="455"/>
      <c r="AM399" s="455"/>
      <c r="AN399" s="455"/>
      <c r="AO399" s="455"/>
      <c r="AP399" s="455"/>
      <c r="AQ399" s="455"/>
      <c r="AR399" s="455"/>
      <c r="AS399" s="455"/>
      <c r="AT399" s="455"/>
      <c r="AU399" s="455"/>
      <c r="AV399" s="455"/>
      <c r="AW399" s="455"/>
      <c r="AX399" s="455"/>
      <c r="AY399" s="455"/>
      <c r="AZ399" s="455"/>
      <c r="BA399" s="455"/>
      <c r="BB399" s="455"/>
      <c r="BC399" s="455"/>
    </row>
    <row r="400" spans="2:55" s="447" customFormat="1" x14ac:dyDescent="0.25">
      <c r="B400" s="454"/>
      <c r="C400" s="455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  <c r="AJ400" s="455"/>
      <c r="AK400" s="455"/>
      <c r="AL400" s="455"/>
      <c r="AM400" s="455"/>
      <c r="AN400" s="455"/>
      <c r="AO400" s="455"/>
      <c r="AP400" s="455"/>
      <c r="AQ400" s="455"/>
      <c r="AR400" s="455"/>
      <c r="AS400" s="455"/>
      <c r="AT400" s="455"/>
      <c r="AU400" s="455"/>
      <c r="AV400" s="455"/>
      <c r="AW400" s="455"/>
      <c r="AX400" s="455"/>
      <c r="AY400" s="455"/>
      <c r="AZ400" s="455"/>
      <c r="BA400" s="455"/>
      <c r="BB400" s="455"/>
      <c r="BC400" s="455"/>
    </row>
    <row r="401" spans="2:55" s="447" customFormat="1" x14ac:dyDescent="0.25">
      <c r="B401" s="454"/>
      <c r="C401" s="455"/>
      <c r="D401" s="455"/>
      <c r="E401" s="455"/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  <c r="AJ401" s="455"/>
      <c r="AK401" s="455"/>
      <c r="AL401" s="455"/>
      <c r="AM401" s="455"/>
      <c r="AN401" s="455"/>
      <c r="AO401" s="455"/>
      <c r="AP401" s="455"/>
      <c r="AQ401" s="455"/>
      <c r="AR401" s="455"/>
      <c r="AS401" s="455"/>
      <c r="AT401" s="455"/>
      <c r="AU401" s="455"/>
      <c r="AV401" s="455"/>
      <c r="AW401" s="455"/>
      <c r="AX401" s="455"/>
      <c r="AY401" s="455"/>
      <c r="AZ401" s="455"/>
      <c r="BA401" s="455"/>
      <c r="BB401" s="455"/>
      <c r="BC401" s="455"/>
    </row>
    <row r="402" spans="2:55" s="447" customFormat="1" x14ac:dyDescent="0.25">
      <c r="B402" s="454"/>
      <c r="C402" s="455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  <c r="AJ402" s="455"/>
      <c r="AK402" s="455"/>
      <c r="AL402" s="455"/>
      <c r="AM402" s="455"/>
      <c r="AN402" s="455"/>
      <c r="AO402" s="455"/>
      <c r="AP402" s="455"/>
      <c r="AQ402" s="455"/>
      <c r="AR402" s="455"/>
      <c r="AS402" s="455"/>
      <c r="AT402" s="455"/>
      <c r="AU402" s="455"/>
      <c r="AV402" s="455"/>
      <c r="AW402" s="455"/>
      <c r="AX402" s="455"/>
      <c r="AY402" s="455"/>
      <c r="AZ402" s="455"/>
      <c r="BA402" s="455"/>
      <c r="BB402" s="455"/>
      <c r="BC402" s="455"/>
    </row>
    <row r="403" spans="2:55" s="447" customFormat="1" x14ac:dyDescent="0.25">
      <c r="B403" s="454"/>
      <c r="C403" s="455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  <c r="AJ403" s="455"/>
      <c r="AK403" s="455"/>
      <c r="AL403" s="455"/>
      <c r="AM403" s="455"/>
      <c r="AN403" s="455"/>
      <c r="AO403" s="455"/>
      <c r="AP403" s="455"/>
      <c r="AQ403" s="455"/>
      <c r="AR403" s="455"/>
      <c r="AS403" s="455"/>
      <c r="AT403" s="455"/>
      <c r="AU403" s="455"/>
      <c r="AV403" s="455"/>
      <c r="AW403" s="455"/>
      <c r="AX403" s="455"/>
      <c r="AY403" s="455"/>
      <c r="AZ403" s="455"/>
      <c r="BA403" s="455"/>
      <c r="BB403" s="455"/>
      <c r="BC403" s="455"/>
    </row>
    <row r="404" spans="2:55" s="447" customFormat="1" x14ac:dyDescent="0.25">
      <c r="B404" s="454"/>
      <c r="C404" s="455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  <c r="AJ404" s="455"/>
      <c r="AK404" s="455"/>
      <c r="AL404" s="455"/>
      <c r="AM404" s="455"/>
      <c r="AN404" s="455"/>
      <c r="AO404" s="455"/>
      <c r="AP404" s="455"/>
      <c r="AQ404" s="455"/>
      <c r="AR404" s="455"/>
      <c r="AS404" s="455"/>
      <c r="AT404" s="455"/>
      <c r="AU404" s="455"/>
      <c r="AV404" s="455"/>
      <c r="AW404" s="455"/>
      <c r="AX404" s="455"/>
      <c r="AY404" s="455"/>
      <c r="AZ404" s="455"/>
      <c r="BA404" s="455"/>
      <c r="BB404" s="455"/>
      <c r="BC404" s="455"/>
    </row>
    <row r="405" spans="2:55" s="447" customFormat="1" x14ac:dyDescent="0.25">
      <c r="B405" s="454"/>
      <c r="C405" s="455"/>
      <c r="D405" s="455"/>
      <c r="E405" s="455"/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  <c r="AJ405" s="455"/>
      <c r="AK405" s="455"/>
      <c r="AL405" s="455"/>
      <c r="AM405" s="455"/>
      <c r="AN405" s="455"/>
      <c r="AO405" s="455"/>
      <c r="AP405" s="455"/>
      <c r="AQ405" s="455"/>
      <c r="AR405" s="455"/>
      <c r="AS405" s="455"/>
      <c r="AT405" s="455"/>
      <c r="AU405" s="455"/>
      <c r="AV405" s="455"/>
      <c r="AW405" s="455"/>
      <c r="AX405" s="455"/>
      <c r="AY405" s="455"/>
      <c r="AZ405" s="455"/>
      <c r="BA405" s="455"/>
      <c r="BB405" s="455"/>
      <c r="BC405" s="455"/>
    </row>
    <row r="406" spans="2:55" s="447" customFormat="1" x14ac:dyDescent="0.25">
      <c r="B406" s="454"/>
      <c r="C406" s="455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  <c r="AJ406" s="455"/>
      <c r="AK406" s="455"/>
      <c r="AL406" s="455"/>
      <c r="AM406" s="455"/>
      <c r="AN406" s="455"/>
      <c r="AO406" s="455"/>
      <c r="AP406" s="455"/>
      <c r="AQ406" s="455"/>
      <c r="AR406" s="455"/>
      <c r="AS406" s="455"/>
      <c r="AT406" s="455"/>
      <c r="AU406" s="455"/>
      <c r="AV406" s="455"/>
      <c r="AW406" s="455"/>
      <c r="AX406" s="455"/>
      <c r="AY406" s="455"/>
      <c r="AZ406" s="455"/>
      <c r="BA406" s="455"/>
      <c r="BB406" s="455"/>
      <c r="BC406" s="455"/>
    </row>
    <row r="407" spans="2:55" s="447" customFormat="1" x14ac:dyDescent="0.25">
      <c r="B407" s="454"/>
      <c r="C407" s="455"/>
      <c r="D407" s="455"/>
      <c r="E407" s="455"/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  <c r="AJ407" s="455"/>
      <c r="AK407" s="455"/>
      <c r="AL407" s="455"/>
      <c r="AM407" s="455"/>
      <c r="AN407" s="455"/>
      <c r="AO407" s="455"/>
      <c r="AP407" s="455"/>
      <c r="AQ407" s="455"/>
      <c r="AR407" s="455"/>
      <c r="AS407" s="455"/>
      <c r="AT407" s="455"/>
      <c r="AU407" s="455"/>
      <c r="AV407" s="455"/>
      <c r="AW407" s="455"/>
      <c r="AX407" s="455"/>
      <c r="AY407" s="455"/>
      <c r="AZ407" s="455"/>
      <c r="BA407" s="455"/>
      <c r="BB407" s="455"/>
      <c r="BC407" s="455"/>
    </row>
    <row r="408" spans="2:55" s="447" customFormat="1" x14ac:dyDescent="0.25">
      <c r="B408" s="454"/>
      <c r="C408" s="455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  <c r="AJ408" s="455"/>
      <c r="AK408" s="455"/>
      <c r="AL408" s="455"/>
      <c r="AM408" s="455"/>
      <c r="AN408" s="455"/>
      <c r="AO408" s="455"/>
      <c r="AP408" s="455"/>
      <c r="AQ408" s="455"/>
      <c r="AR408" s="455"/>
      <c r="AS408" s="455"/>
      <c r="AT408" s="455"/>
      <c r="AU408" s="455"/>
      <c r="AV408" s="455"/>
      <c r="AW408" s="455"/>
      <c r="AX408" s="455"/>
      <c r="AY408" s="455"/>
      <c r="AZ408" s="455"/>
      <c r="BA408" s="455"/>
      <c r="BB408" s="455"/>
      <c r="BC408" s="455"/>
    </row>
    <row r="409" spans="2:55" s="447" customFormat="1" x14ac:dyDescent="0.25">
      <c r="B409" s="454"/>
      <c r="C409" s="455"/>
      <c r="D409" s="455"/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  <c r="AJ409" s="455"/>
      <c r="AK409" s="455"/>
      <c r="AL409" s="455"/>
      <c r="AM409" s="455"/>
      <c r="AN409" s="455"/>
      <c r="AO409" s="455"/>
      <c r="AP409" s="455"/>
      <c r="AQ409" s="455"/>
      <c r="AR409" s="455"/>
      <c r="AS409" s="455"/>
      <c r="AT409" s="455"/>
      <c r="AU409" s="455"/>
      <c r="AV409" s="455"/>
      <c r="AW409" s="455"/>
      <c r="AX409" s="455"/>
      <c r="AY409" s="455"/>
      <c r="AZ409" s="455"/>
      <c r="BA409" s="455"/>
      <c r="BB409" s="455"/>
      <c r="BC409" s="455"/>
    </row>
    <row r="410" spans="2:55" s="447" customFormat="1" x14ac:dyDescent="0.25">
      <c r="B410" s="454"/>
      <c r="C410" s="455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  <c r="AJ410" s="455"/>
      <c r="AK410" s="455"/>
      <c r="AL410" s="455"/>
      <c r="AM410" s="455"/>
      <c r="AN410" s="455"/>
      <c r="AO410" s="455"/>
      <c r="AP410" s="455"/>
      <c r="AQ410" s="455"/>
      <c r="AR410" s="455"/>
      <c r="AS410" s="455"/>
      <c r="AT410" s="455"/>
      <c r="AU410" s="455"/>
      <c r="AV410" s="455"/>
      <c r="AW410" s="455"/>
      <c r="AX410" s="455"/>
      <c r="AY410" s="455"/>
      <c r="AZ410" s="455"/>
      <c r="BA410" s="455"/>
      <c r="BB410" s="455"/>
      <c r="BC410" s="455"/>
    </row>
    <row r="411" spans="2:55" s="447" customFormat="1" x14ac:dyDescent="0.25">
      <c r="B411" s="454"/>
      <c r="C411" s="455"/>
      <c r="D411" s="455"/>
      <c r="E411" s="455"/>
      <c r="F411" s="455"/>
      <c r="G411" s="455"/>
      <c r="H411" s="455"/>
      <c r="I411" s="455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  <c r="AJ411" s="455"/>
      <c r="AK411" s="455"/>
      <c r="AL411" s="455"/>
      <c r="AM411" s="455"/>
      <c r="AN411" s="455"/>
      <c r="AO411" s="455"/>
      <c r="AP411" s="455"/>
      <c r="AQ411" s="455"/>
      <c r="AR411" s="455"/>
      <c r="AS411" s="455"/>
      <c r="AT411" s="455"/>
      <c r="AU411" s="455"/>
      <c r="AV411" s="455"/>
      <c r="AW411" s="455"/>
      <c r="AX411" s="455"/>
      <c r="AY411" s="455"/>
      <c r="AZ411" s="455"/>
      <c r="BA411" s="455"/>
      <c r="BB411" s="455"/>
      <c r="BC411" s="455"/>
    </row>
    <row r="412" spans="2:55" s="447" customFormat="1" x14ac:dyDescent="0.25">
      <c r="B412" s="454"/>
      <c r="C412" s="455"/>
      <c r="D412" s="455"/>
      <c r="E412" s="455"/>
      <c r="F412" s="455"/>
      <c r="G412" s="455"/>
      <c r="H412" s="455"/>
      <c r="I412" s="455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  <c r="AJ412" s="455"/>
      <c r="AK412" s="455"/>
      <c r="AL412" s="455"/>
      <c r="AM412" s="455"/>
      <c r="AN412" s="455"/>
      <c r="AO412" s="455"/>
      <c r="AP412" s="455"/>
      <c r="AQ412" s="455"/>
      <c r="AR412" s="455"/>
      <c r="AS412" s="455"/>
      <c r="AT412" s="455"/>
      <c r="AU412" s="455"/>
      <c r="AV412" s="455"/>
      <c r="AW412" s="455"/>
      <c r="AX412" s="455"/>
      <c r="AY412" s="455"/>
      <c r="AZ412" s="455"/>
      <c r="BA412" s="455"/>
      <c r="BB412" s="455"/>
      <c r="BC412" s="455"/>
    </row>
    <row r="413" spans="2:55" s="447" customFormat="1" x14ac:dyDescent="0.25">
      <c r="B413" s="454"/>
      <c r="C413" s="455"/>
      <c r="D413" s="455"/>
      <c r="E413" s="455"/>
      <c r="F413" s="455"/>
      <c r="G413" s="455"/>
      <c r="H413" s="455"/>
      <c r="I413" s="455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  <c r="AJ413" s="455"/>
      <c r="AK413" s="455"/>
      <c r="AL413" s="455"/>
      <c r="AM413" s="455"/>
      <c r="AN413" s="455"/>
      <c r="AO413" s="455"/>
      <c r="AP413" s="455"/>
      <c r="AQ413" s="455"/>
      <c r="AR413" s="455"/>
      <c r="AS413" s="455"/>
      <c r="AT413" s="455"/>
      <c r="AU413" s="455"/>
      <c r="AV413" s="455"/>
      <c r="AW413" s="455"/>
      <c r="AX413" s="455"/>
      <c r="AY413" s="455"/>
      <c r="AZ413" s="455"/>
      <c r="BA413" s="455"/>
      <c r="BB413" s="455"/>
      <c r="BC413" s="455"/>
    </row>
    <row r="414" spans="2:55" s="447" customFormat="1" x14ac:dyDescent="0.25">
      <c r="B414" s="454"/>
      <c r="C414" s="455"/>
      <c r="D414" s="455"/>
      <c r="E414" s="455"/>
      <c r="F414" s="455"/>
      <c r="G414" s="455"/>
      <c r="H414" s="455"/>
      <c r="I414" s="455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  <c r="AJ414" s="455"/>
      <c r="AK414" s="455"/>
      <c r="AL414" s="455"/>
      <c r="AM414" s="455"/>
      <c r="AN414" s="455"/>
      <c r="AO414" s="455"/>
      <c r="AP414" s="455"/>
      <c r="AQ414" s="455"/>
      <c r="AR414" s="455"/>
      <c r="AS414" s="455"/>
      <c r="AT414" s="455"/>
      <c r="AU414" s="455"/>
      <c r="AV414" s="455"/>
      <c r="AW414" s="455"/>
      <c r="AX414" s="455"/>
      <c r="AY414" s="455"/>
      <c r="AZ414" s="455"/>
      <c r="BA414" s="455"/>
      <c r="BB414" s="455"/>
      <c r="BC414" s="455"/>
    </row>
    <row r="415" spans="2:55" s="447" customFormat="1" x14ac:dyDescent="0.25">
      <c r="B415" s="454"/>
      <c r="C415" s="455"/>
      <c r="D415" s="455"/>
      <c r="E415" s="455"/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  <c r="AJ415" s="455"/>
      <c r="AK415" s="455"/>
      <c r="AL415" s="455"/>
      <c r="AM415" s="455"/>
      <c r="AN415" s="455"/>
      <c r="AO415" s="455"/>
      <c r="AP415" s="455"/>
      <c r="AQ415" s="455"/>
      <c r="AR415" s="455"/>
      <c r="AS415" s="455"/>
      <c r="AT415" s="455"/>
      <c r="AU415" s="455"/>
      <c r="AV415" s="455"/>
      <c r="AW415" s="455"/>
      <c r="AX415" s="455"/>
      <c r="AY415" s="455"/>
      <c r="AZ415" s="455"/>
      <c r="BA415" s="455"/>
      <c r="BB415" s="455"/>
      <c r="BC415" s="455"/>
    </row>
    <row r="416" spans="2:55" s="447" customFormat="1" x14ac:dyDescent="0.25">
      <c r="B416" s="454"/>
      <c r="C416" s="455"/>
      <c r="D416" s="455"/>
      <c r="E416" s="455"/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  <c r="AJ416" s="455"/>
      <c r="AK416" s="455"/>
      <c r="AL416" s="455"/>
      <c r="AM416" s="455"/>
      <c r="AN416" s="455"/>
      <c r="AO416" s="455"/>
      <c r="AP416" s="455"/>
      <c r="AQ416" s="455"/>
      <c r="AR416" s="455"/>
      <c r="AS416" s="455"/>
      <c r="AT416" s="455"/>
      <c r="AU416" s="455"/>
      <c r="AV416" s="455"/>
      <c r="AW416" s="455"/>
      <c r="AX416" s="455"/>
      <c r="AY416" s="455"/>
      <c r="AZ416" s="455"/>
      <c r="BA416" s="455"/>
      <c r="BB416" s="455"/>
      <c r="BC416" s="455"/>
    </row>
    <row r="417" spans="2:55" s="447" customFormat="1" x14ac:dyDescent="0.25">
      <c r="B417" s="454"/>
      <c r="C417" s="455"/>
      <c r="D417" s="455"/>
      <c r="E417" s="455"/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  <c r="AJ417" s="455"/>
      <c r="AK417" s="455"/>
      <c r="AL417" s="455"/>
      <c r="AM417" s="455"/>
      <c r="AN417" s="455"/>
      <c r="AO417" s="455"/>
      <c r="AP417" s="455"/>
      <c r="AQ417" s="455"/>
      <c r="AR417" s="455"/>
      <c r="AS417" s="455"/>
      <c r="AT417" s="455"/>
      <c r="AU417" s="455"/>
      <c r="AV417" s="455"/>
      <c r="AW417" s="455"/>
      <c r="AX417" s="455"/>
      <c r="AY417" s="455"/>
      <c r="AZ417" s="455"/>
      <c r="BA417" s="455"/>
      <c r="BB417" s="455"/>
      <c r="BC417" s="455"/>
    </row>
    <row r="418" spans="2:55" s="447" customFormat="1" x14ac:dyDescent="0.25">
      <c r="B418" s="454"/>
      <c r="C418" s="455"/>
      <c r="D418" s="455"/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  <c r="AJ418" s="455"/>
      <c r="AK418" s="455"/>
      <c r="AL418" s="455"/>
      <c r="AM418" s="455"/>
      <c r="AN418" s="455"/>
      <c r="AO418" s="455"/>
      <c r="AP418" s="455"/>
      <c r="AQ418" s="455"/>
      <c r="AR418" s="455"/>
      <c r="AS418" s="455"/>
      <c r="AT418" s="455"/>
      <c r="AU418" s="455"/>
      <c r="AV418" s="455"/>
      <c r="AW418" s="455"/>
      <c r="AX418" s="455"/>
      <c r="AY418" s="455"/>
      <c r="AZ418" s="455"/>
      <c r="BA418" s="455"/>
      <c r="BB418" s="455"/>
      <c r="BC418" s="455"/>
    </row>
    <row r="419" spans="2:55" s="447" customFormat="1" x14ac:dyDescent="0.25">
      <c r="B419" s="454"/>
      <c r="C419" s="455"/>
      <c r="D419" s="455"/>
      <c r="E419" s="455"/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  <c r="AJ419" s="455"/>
      <c r="AK419" s="455"/>
      <c r="AL419" s="455"/>
      <c r="AM419" s="455"/>
      <c r="AN419" s="455"/>
      <c r="AO419" s="455"/>
      <c r="AP419" s="455"/>
      <c r="AQ419" s="455"/>
      <c r="AR419" s="455"/>
      <c r="AS419" s="455"/>
      <c r="AT419" s="455"/>
      <c r="AU419" s="455"/>
      <c r="AV419" s="455"/>
      <c r="AW419" s="455"/>
      <c r="AX419" s="455"/>
      <c r="AY419" s="455"/>
      <c r="AZ419" s="455"/>
      <c r="BA419" s="455"/>
      <c r="BB419" s="455"/>
      <c r="BC419" s="455"/>
    </row>
    <row r="420" spans="2:55" s="447" customFormat="1" x14ac:dyDescent="0.25">
      <c r="B420" s="454"/>
      <c r="C420" s="455"/>
      <c r="D420" s="455"/>
      <c r="E420" s="455"/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  <c r="AJ420" s="455"/>
      <c r="AK420" s="455"/>
      <c r="AL420" s="455"/>
      <c r="AM420" s="455"/>
      <c r="AN420" s="455"/>
      <c r="AO420" s="455"/>
      <c r="AP420" s="455"/>
      <c r="AQ420" s="455"/>
      <c r="AR420" s="455"/>
      <c r="AS420" s="455"/>
      <c r="AT420" s="455"/>
      <c r="AU420" s="455"/>
      <c r="AV420" s="455"/>
      <c r="AW420" s="455"/>
      <c r="AX420" s="455"/>
      <c r="AY420" s="455"/>
      <c r="AZ420" s="455"/>
      <c r="BA420" s="455"/>
      <c r="BB420" s="455"/>
      <c r="BC420" s="455"/>
    </row>
    <row r="421" spans="2:55" s="447" customFormat="1" x14ac:dyDescent="0.25">
      <c r="B421" s="454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  <c r="AJ421" s="455"/>
      <c r="AK421" s="455"/>
      <c r="AL421" s="455"/>
      <c r="AM421" s="455"/>
      <c r="AN421" s="455"/>
      <c r="AO421" s="455"/>
      <c r="AP421" s="455"/>
      <c r="AQ421" s="455"/>
      <c r="AR421" s="455"/>
      <c r="AS421" s="455"/>
      <c r="AT421" s="455"/>
      <c r="AU421" s="455"/>
      <c r="AV421" s="455"/>
      <c r="AW421" s="455"/>
      <c r="AX421" s="455"/>
      <c r="AY421" s="455"/>
      <c r="AZ421" s="455"/>
      <c r="BA421" s="455"/>
      <c r="BB421" s="455"/>
      <c r="BC421" s="455"/>
    </row>
    <row r="422" spans="2:55" s="447" customFormat="1" x14ac:dyDescent="0.25">
      <c r="B422" s="454"/>
      <c r="C422" s="455"/>
      <c r="D422" s="455"/>
      <c r="E422" s="455"/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  <c r="AJ422" s="455"/>
      <c r="AK422" s="455"/>
      <c r="AL422" s="455"/>
      <c r="AM422" s="455"/>
      <c r="AN422" s="455"/>
      <c r="AO422" s="455"/>
      <c r="AP422" s="455"/>
      <c r="AQ422" s="455"/>
      <c r="AR422" s="455"/>
      <c r="AS422" s="455"/>
      <c r="AT422" s="455"/>
      <c r="AU422" s="455"/>
      <c r="AV422" s="455"/>
      <c r="AW422" s="455"/>
      <c r="AX422" s="455"/>
      <c r="AY422" s="455"/>
      <c r="AZ422" s="455"/>
      <c r="BA422" s="455"/>
      <c r="BB422" s="455"/>
      <c r="BC422" s="455"/>
    </row>
    <row r="423" spans="2:55" s="447" customFormat="1" x14ac:dyDescent="0.25">
      <c r="B423" s="454"/>
      <c r="C423" s="455"/>
      <c r="D423" s="455"/>
      <c r="E423" s="455"/>
      <c r="F423" s="455"/>
      <c r="G423" s="455"/>
      <c r="H423" s="455"/>
      <c r="I423" s="455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  <c r="AJ423" s="455"/>
      <c r="AK423" s="455"/>
      <c r="AL423" s="455"/>
      <c r="AM423" s="455"/>
      <c r="AN423" s="455"/>
      <c r="AO423" s="455"/>
      <c r="AP423" s="455"/>
      <c r="AQ423" s="455"/>
      <c r="AR423" s="455"/>
      <c r="AS423" s="455"/>
      <c r="AT423" s="455"/>
      <c r="AU423" s="455"/>
      <c r="AV423" s="455"/>
      <c r="AW423" s="455"/>
      <c r="AX423" s="455"/>
      <c r="AY423" s="455"/>
      <c r="AZ423" s="455"/>
      <c r="BA423" s="455"/>
      <c r="BB423" s="455"/>
      <c r="BC423" s="455"/>
    </row>
    <row r="424" spans="2:55" s="447" customFormat="1" x14ac:dyDescent="0.25">
      <c r="B424" s="454"/>
      <c r="C424" s="455"/>
      <c r="D424" s="455"/>
      <c r="E424" s="455"/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  <c r="AJ424" s="455"/>
      <c r="AK424" s="455"/>
      <c r="AL424" s="455"/>
      <c r="AM424" s="455"/>
      <c r="AN424" s="455"/>
      <c r="AO424" s="455"/>
      <c r="AP424" s="455"/>
      <c r="AQ424" s="455"/>
      <c r="AR424" s="455"/>
      <c r="AS424" s="455"/>
      <c r="AT424" s="455"/>
      <c r="AU424" s="455"/>
      <c r="AV424" s="455"/>
      <c r="AW424" s="455"/>
      <c r="AX424" s="455"/>
      <c r="AY424" s="455"/>
      <c r="AZ424" s="455"/>
      <c r="BA424" s="455"/>
      <c r="BB424" s="455"/>
      <c r="BC424" s="455"/>
    </row>
    <row r="425" spans="2:55" s="447" customFormat="1" x14ac:dyDescent="0.25">
      <c r="B425" s="454"/>
      <c r="C425" s="455"/>
      <c r="D425" s="455"/>
      <c r="E425" s="455"/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  <c r="AJ425" s="455"/>
      <c r="AK425" s="455"/>
      <c r="AL425" s="455"/>
      <c r="AM425" s="455"/>
      <c r="AN425" s="455"/>
      <c r="AO425" s="455"/>
      <c r="AP425" s="455"/>
      <c r="AQ425" s="455"/>
      <c r="AR425" s="455"/>
      <c r="AS425" s="455"/>
      <c r="AT425" s="455"/>
      <c r="AU425" s="455"/>
      <c r="AV425" s="455"/>
      <c r="AW425" s="455"/>
      <c r="AX425" s="455"/>
      <c r="AY425" s="455"/>
      <c r="AZ425" s="455"/>
      <c r="BA425" s="455"/>
      <c r="BB425" s="455"/>
      <c r="BC425" s="455"/>
    </row>
    <row r="426" spans="2:55" s="447" customFormat="1" x14ac:dyDescent="0.25">
      <c r="B426" s="454"/>
      <c r="C426" s="455"/>
      <c r="D426" s="455"/>
      <c r="E426" s="455"/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/>
      <c r="AH426" s="455"/>
      <c r="AI426" s="455"/>
      <c r="AJ426" s="455"/>
      <c r="AK426" s="455"/>
      <c r="AL426" s="455"/>
      <c r="AM426" s="455"/>
      <c r="AN426" s="455"/>
      <c r="AO426" s="455"/>
      <c r="AP426" s="455"/>
      <c r="AQ426" s="455"/>
      <c r="AR426" s="455"/>
      <c r="AS426" s="455"/>
      <c r="AT426" s="455"/>
      <c r="AU426" s="455"/>
      <c r="AV426" s="455"/>
      <c r="AW426" s="455"/>
      <c r="AX426" s="455"/>
      <c r="AY426" s="455"/>
      <c r="AZ426" s="455"/>
      <c r="BA426" s="455"/>
      <c r="BB426" s="455"/>
      <c r="BC426" s="455"/>
    </row>
    <row r="427" spans="2:55" s="447" customFormat="1" x14ac:dyDescent="0.25">
      <c r="B427" s="454"/>
      <c r="C427" s="455"/>
      <c r="D427" s="455"/>
      <c r="E427" s="455"/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  <c r="AJ427" s="455"/>
      <c r="AK427" s="455"/>
      <c r="AL427" s="455"/>
      <c r="AM427" s="455"/>
      <c r="AN427" s="455"/>
      <c r="AO427" s="455"/>
      <c r="AP427" s="455"/>
      <c r="AQ427" s="455"/>
      <c r="AR427" s="455"/>
      <c r="AS427" s="455"/>
      <c r="AT427" s="455"/>
      <c r="AU427" s="455"/>
      <c r="AV427" s="455"/>
      <c r="AW427" s="455"/>
      <c r="AX427" s="455"/>
      <c r="AY427" s="455"/>
      <c r="AZ427" s="455"/>
      <c r="BA427" s="455"/>
      <c r="BB427" s="455"/>
      <c r="BC427" s="455"/>
    </row>
    <row r="428" spans="2:55" s="447" customFormat="1" x14ac:dyDescent="0.25">
      <c r="B428" s="454"/>
      <c r="C428" s="455"/>
      <c r="D428" s="455"/>
      <c r="E428" s="455"/>
      <c r="F428" s="455"/>
      <c r="G428" s="455"/>
      <c r="H428" s="455"/>
      <c r="I428" s="455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  <c r="AJ428" s="455"/>
      <c r="AK428" s="455"/>
      <c r="AL428" s="455"/>
      <c r="AM428" s="455"/>
      <c r="AN428" s="455"/>
      <c r="AO428" s="455"/>
      <c r="AP428" s="455"/>
      <c r="AQ428" s="455"/>
      <c r="AR428" s="455"/>
      <c r="AS428" s="455"/>
      <c r="AT428" s="455"/>
      <c r="AU428" s="455"/>
      <c r="AV428" s="455"/>
      <c r="AW428" s="455"/>
      <c r="AX428" s="455"/>
      <c r="AY428" s="455"/>
      <c r="AZ428" s="455"/>
      <c r="BA428" s="455"/>
      <c r="BB428" s="455"/>
      <c r="BC428" s="455"/>
    </row>
    <row r="429" spans="2:55" s="447" customFormat="1" x14ac:dyDescent="0.25">
      <c r="B429" s="454"/>
      <c r="C429" s="455"/>
      <c r="D429" s="455"/>
      <c r="E429" s="455"/>
      <c r="F429" s="455"/>
      <c r="G429" s="455"/>
      <c r="H429" s="455"/>
      <c r="I429" s="455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  <c r="AJ429" s="455"/>
      <c r="AK429" s="455"/>
      <c r="AL429" s="455"/>
      <c r="AM429" s="455"/>
      <c r="AN429" s="455"/>
      <c r="AO429" s="455"/>
      <c r="AP429" s="455"/>
      <c r="AQ429" s="455"/>
      <c r="AR429" s="455"/>
      <c r="AS429" s="455"/>
      <c r="AT429" s="455"/>
      <c r="AU429" s="455"/>
      <c r="AV429" s="455"/>
      <c r="AW429" s="455"/>
      <c r="AX429" s="455"/>
      <c r="AY429" s="455"/>
      <c r="AZ429" s="455"/>
      <c r="BA429" s="455"/>
      <c r="BB429" s="455"/>
      <c r="BC429" s="455"/>
    </row>
    <row r="430" spans="2:55" s="447" customFormat="1" x14ac:dyDescent="0.25">
      <c r="B430" s="454"/>
      <c r="C430" s="455"/>
      <c r="D430" s="455"/>
      <c r="E430" s="455"/>
      <c r="F430" s="455"/>
      <c r="G430" s="455"/>
      <c r="H430" s="455"/>
      <c r="I430" s="455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  <c r="AJ430" s="455"/>
      <c r="AK430" s="455"/>
      <c r="AL430" s="455"/>
      <c r="AM430" s="455"/>
      <c r="AN430" s="455"/>
      <c r="AO430" s="455"/>
      <c r="AP430" s="455"/>
      <c r="AQ430" s="455"/>
      <c r="AR430" s="455"/>
      <c r="AS430" s="455"/>
      <c r="AT430" s="455"/>
      <c r="AU430" s="455"/>
      <c r="AV430" s="455"/>
      <c r="AW430" s="455"/>
      <c r="AX430" s="455"/>
      <c r="AY430" s="455"/>
      <c r="AZ430" s="455"/>
      <c r="BA430" s="455"/>
      <c r="BB430" s="455"/>
      <c r="BC430" s="455"/>
    </row>
    <row r="431" spans="2:55" s="447" customFormat="1" x14ac:dyDescent="0.25">
      <c r="B431" s="454"/>
      <c r="C431" s="455"/>
      <c r="D431" s="455"/>
      <c r="E431" s="455"/>
      <c r="F431" s="455"/>
      <c r="G431" s="455"/>
      <c r="H431" s="455"/>
      <c r="I431" s="455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  <c r="AJ431" s="455"/>
      <c r="AK431" s="455"/>
      <c r="AL431" s="455"/>
      <c r="AM431" s="455"/>
      <c r="AN431" s="455"/>
      <c r="AO431" s="455"/>
      <c r="AP431" s="455"/>
      <c r="AQ431" s="455"/>
      <c r="AR431" s="455"/>
      <c r="AS431" s="455"/>
      <c r="AT431" s="455"/>
      <c r="AU431" s="455"/>
      <c r="AV431" s="455"/>
      <c r="AW431" s="455"/>
      <c r="AX431" s="455"/>
      <c r="AY431" s="455"/>
      <c r="AZ431" s="455"/>
      <c r="BA431" s="455"/>
      <c r="BB431" s="455"/>
      <c r="BC431" s="455"/>
    </row>
    <row r="432" spans="2:55" s="447" customFormat="1" x14ac:dyDescent="0.25">
      <c r="B432" s="454"/>
      <c r="C432" s="455"/>
      <c r="D432" s="455"/>
      <c r="E432" s="455"/>
      <c r="F432" s="455"/>
      <c r="G432" s="455"/>
      <c r="H432" s="455"/>
      <c r="I432" s="455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  <c r="AJ432" s="455"/>
      <c r="AK432" s="455"/>
      <c r="AL432" s="455"/>
      <c r="AM432" s="455"/>
      <c r="AN432" s="455"/>
      <c r="AO432" s="455"/>
      <c r="AP432" s="455"/>
      <c r="AQ432" s="455"/>
      <c r="AR432" s="455"/>
      <c r="AS432" s="455"/>
      <c r="AT432" s="455"/>
      <c r="AU432" s="455"/>
      <c r="AV432" s="455"/>
      <c r="AW432" s="455"/>
      <c r="AX432" s="455"/>
      <c r="AY432" s="455"/>
      <c r="AZ432" s="455"/>
      <c r="BA432" s="455"/>
      <c r="BB432" s="455"/>
      <c r="BC432" s="455"/>
    </row>
    <row r="433" spans="2:55" s="447" customFormat="1" x14ac:dyDescent="0.25">
      <c r="B433" s="454"/>
      <c r="C433" s="455"/>
      <c r="D433" s="455"/>
      <c r="E433" s="455"/>
      <c r="F433" s="455"/>
      <c r="G433" s="455"/>
      <c r="H433" s="455"/>
      <c r="I433" s="455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  <c r="AJ433" s="455"/>
      <c r="AK433" s="455"/>
      <c r="AL433" s="455"/>
      <c r="AM433" s="455"/>
      <c r="AN433" s="455"/>
      <c r="AO433" s="455"/>
      <c r="AP433" s="455"/>
      <c r="AQ433" s="455"/>
      <c r="AR433" s="455"/>
      <c r="AS433" s="455"/>
      <c r="AT433" s="455"/>
      <c r="AU433" s="455"/>
      <c r="AV433" s="455"/>
      <c r="AW433" s="455"/>
      <c r="AX433" s="455"/>
      <c r="AY433" s="455"/>
      <c r="AZ433" s="455"/>
      <c r="BA433" s="455"/>
      <c r="BB433" s="455"/>
      <c r="BC433" s="455"/>
    </row>
    <row r="434" spans="2:55" s="447" customFormat="1" x14ac:dyDescent="0.25">
      <c r="B434" s="454"/>
      <c r="C434" s="455"/>
      <c r="D434" s="455"/>
      <c r="E434" s="455"/>
      <c r="F434" s="455"/>
      <c r="G434" s="455"/>
      <c r="H434" s="455"/>
      <c r="I434" s="455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  <c r="AJ434" s="455"/>
      <c r="AK434" s="455"/>
      <c r="AL434" s="455"/>
      <c r="AM434" s="455"/>
      <c r="AN434" s="455"/>
      <c r="AO434" s="455"/>
      <c r="AP434" s="455"/>
      <c r="AQ434" s="455"/>
      <c r="AR434" s="455"/>
      <c r="AS434" s="455"/>
      <c r="AT434" s="455"/>
      <c r="AU434" s="455"/>
      <c r="AV434" s="455"/>
      <c r="AW434" s="455"/>
      <c r="AX434" s="455"/>
      <c r="AY434" s="455"/>
      <c r="AZ434" s="455"/>
      <c r="BA434" s="455"/>
      <c r="BB434" s="455"/>
      <c r="BC434" s="455"/>
    </row>
    <row r="435" spans="2:55" s="447" customFormat="1" x14ac:dyDescent="0.25">
      <c r="B435" s="454"/>
      <c r="C435" s="455"/>
      <c r="D435" s="455"/>
      <c r="E435" s="455"/>
      <c r="F435" s="455"/>
      <c r="G435" s="455"/>
      <c r="H435" s="455"/>
      <c r="I435" s="455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  <c r="AJ435" s="455"/>
      <c r="AK435" s="455"/>
      <c r="AL435" s="455"/>
      <c r="AM435" s="455"/>
      <c r="AN435" s="455"/>
      <c r="AO435" s="455"/>
      <c r="AP435" s="455"/>
      <c r="AQ435" s="455"/>
      <c r="AR435" s="455"/>
      <c r="AS435" s="455"/>
      <c r="AT435" s="455"/>
      <c r="AU435" s="455"/>
      <c r="AV435" s="455"/>
      <c r="AW435" s="455"/>
      <c r="AX435" s="455"/>
      <c r="AY435" s="455"/>
      <c r="AZ435" s="455"/>
      <c r="BA435" s="455"/>
      <c r="BB435" s="455"/>
      <c r="BC435" s="455"/>
    </row>
    <row r="436" spans="2:55" s="447" customFormat="1" x14ac:dyDescent="0.25">
      <c r="B436" s="454"/>
      <c r="C436" s="455"/>
      <c r="D436" s="455"/>
      <c r="E436" s="455"/>
      <c r="F436" s="455"/>
      <c r="G436" s="455"/>
      <c r="H436" s="455"/>
      <c r="I436" s="455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  <c r="AJ436" s="455"/>
      <c r="AK436" s="455"/>
      <c r="AL436" s="455"/>
      <c r="AM436" s="455"/>
      <c r="AN436" s="455"/>
      <c r="AO436" s="455"/>
      <c r="AP436" s="455"/>
      <c r="AQ436" s="455"/>
      <c r="AR436" s="455"/>
      <c r="AS436" s="455"/>
      <c r="AT436" s="455"/>
      <c r="AU436" s="455"/>
      <c r="AV436" s="455"/>
      <c r="AW436" s="455"/>
      <c r="AX436" s="455"/>
      <c r="AY436" s="455"/>
      <c r="AZ436" s="455"/>
      <c r="BA436" s="455"/>
      <c r="BB436" s="455"/>
      <c r="BC436" s="455"/>
    </row>
    <row r="437" spans="2:55" s="447" customFormat="1" x14ac:dyDescent="0.25">
      <c r="B437" s="454"/>
      <c r="C437" s="455"/>
      <c r="D437" s="455"/>
      <c r="E437" s="455"/>
      <c r="F437" s="455"/>
      <c r="G437" s="455"/>
      <c r="H437" s="455"/>
      <c r="I437" s="455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  <c r="AJ437" s="455"/>
      <c r="AK437" s="455"/>
      <c r="AL437" s="455"/>
      <c r="AM437" s="455"/>
      <c r="AN437" s="455"/>
      <c r="AO437" s="455"/>
      <c r="AP437" s="455"/>
      <c r="AQ437" s="455"/>
      <c r="AR437" s="455"/>
      <c r="AS437" s="455"/>
      <c r="AT437" s="455"/>
      <c r="AU437" s="455"/>
      <c r="AV437" s="455"/>
      <c r="AW437" s="455"/>
      <c r="AX437" s="455"/>
      <c r="AY437" s="455"/>
      <c r="AZ437" s="455"/>
      <c r="BA437" s="455"/>
      <c r="BB437" s="455"/>
      <c r="BC437" s="455"/>
    </row>
    <row r="438" spans="2:55" s="447" customFormat="1" x14ac:dyDescent="0.25">
      <c r="B438" s="454"/>
      <c r="C438" s="455"/>
      <c r="D438" s="455"/>
      <c r="E438" s="455"/>
      <c r="F438" s="455"/>
      <c r="G438" s="455"/>
      <c r="H438" s="455"/>
      <c r="I438" s="455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  <c r="AJ438" s="455"/>
      <c r="AK438" s="455"/>
      <c r="AL438" s="455"/>
      <c r="AM438" s="455"/>
      <c r="AN438" s="455"/>
      <c r="AO438" s="455"/>
      <c r="AP438" s="455"/>
      <c r="AQ438" s="455"/>
      <c r="AR438" s="455"/>
      <c r="AS438" s="455"/>
      <c r="AT438" s="455"/>
      <c r="AU438" s="455"/>
      <c r="AV438" s="455"/>
      <c r="AW438" s="455"/>
      <c r="AX438" s="455"/>
      <c r="AY438" s="455"/>
      <c r="AZ438" s="455"/>
      <c r="BA438" s="455"/>
      <c r="BB438" s="455"/>
      <c r="BC438" s="455"/>
    </row>
    <row r="439" spans="2:55" s="447" customFormat="1" x14ac:dyDescent="0.25">
      <c r="B439" s="454"/>
      <c r="C439" s="455"/>
      <c r="D439" s="455"/>
      <c r="E439" s="455"/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  <c r="AJ439" s="455"/>
      <c r="AK439" s="455"/>
      <c r="AL439" s="455"/>
      <c r="AM439" s="455"/>
      <c r="AN439" s="455"/>
      <c r="AO439" s="455"/>
      <c r="AP439" s="455"/>
      <c r="AQ439" s="455"/>
      <c r="AR439" s="455"/>
      <c r="AS439" s="455"/>
      <c r="AT439" s="455"/>
      <c r="AU439" s="455"/>
      <c r="AV439" s="455"/>
      <c r="AW439" s="455"/>
      <c r="AX439" s="455"/>
      <c r="AY439" s="455"/>
      <c r="AZ439" s="455"/>
      <c r="BA439" s="455"/>
      <c r="BB439" s="455"/>
      <c r="BC439" s="455"/>
    </row>
    <row r="440" spans="2:55" s="447" customFormat="1" x14ac:dyDescent="0.25">
      <c r="B440" s="454"/>
      <c r="C440" s="455"/>
      <c r="D440" s="455"/>
      <c r="E440" s="455"/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  <c r="AJ440" s="455"/>
      <c r="AK440" s="455"/>
      <c r="AL440" s="455"/>
      <c r="AM440" s="455"/>
      <c r="AN440" s="455"/>
      <c r="AO440" s="455"/>
      <c r="AP440" s="455"/>
      <c r="AQ440" s="455"/>
      <c r="AR440" s="455"/>
      <c r="AS440" s="455"/>
      <c r="AT440" s="455"/>
      <c r="AU440" s="455"/>
      <c r="AV440" s="455"/>
      <c r="AW440" s="455"/>
      <c r="AX440" s="455"/>
      <c r="AY440" s="455"/>
      <c r="AZ440" s="455"/>
      <c r="BA440" s="455"/>
      <c r="BB440" s="455"/>
      <c r="BC440" s="455"/>
    </row>
    <row r="441" spans="2:55" s="447" customFormat="1" x14ac:dyDescent="0.25">
      <c r="B441" s="454"/>
      <c r="C441" s="455"/>
      <c r="D441" s="455"/>
      <c r="E441" s="455"/>
      <c r="F441" s="455"/>
      <c r="G441" s="455"/>
      <c r="H441" s="455"/>
      <c r="I441" s="455"/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  <c r="AJ441" s="455"/>
      <c r="AK441" s="455"/>
      <c r="AL441" s="455"/>
      <c r="AM441" s="455"/>
      <c r="AN441" s="455"/>
      <c r="AO441" s="455"/>
      <c r="AP441" s="455"/>
      <c r="AQ441" s="455"/>
      <c r="AR441" s="455"/>
      <c r="AS441" s="455"/>
      <c r="AT441" s="455"/>
      <c r="AU441" s="455"/>
      <c r="AV441" s="455"/>
      <c r="AW441" s="455"/>
      <c r="AX441" s="455"/>
      <c r="AY441" s="455"/>
      <c r="AZ441" s="455"/>
      <c r="BA441" s="455"/>
      <c r="BB441" s="455"/>
      <c r="BC441" s="455"/>
    </row>
    <row r="442" spans="2:55" s="447" customFormat="1" x14ac:dyDescent="0.25">
      <c r="B442" s="454"/>
      <c r="C442" s="455"/>
      <c r="D442" s="455"/>
      <c r="E442" s="455"/>
      <c r="F442" s="455"/>
      <c r="G442" s="455"/>
      <c r="H442" s="455"/>
      <c r="I442" s="455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  <c r="AJ442" s="455"/>
      <c r="AK442" s="455"/>
      <c r="AL442" s="455"/>
      <c r="AM442" s="455"/>
      <c r="AN442" s="455"/>
      <c r="AO442" s="455"/>
      <c r="AP442" s="455"/>
      <c r="AQ442" s="455"/>
      <c r="AR442" s="455"/>
      <c r="AS442" s="455"/>
      <c r="AT442" s="455"/>
      <c r="AU442" s="455"/>
      <c r="AV442" s="455"/>
      <c r="AW442" s="455"/>
      <c r="AX442" s="455"/>
      <c r="AY442" s="455"/>
      <c r="AZ442" s="455"/>
      <c r="BA442" s="455"/>
      <c r="BB442" s="455"/>
      <c r="BC442" s="455"/>
    </row>
    <row r="443" spans="2:55" s="447" customFormat="1" x14ac:dyDescent="0.25">
      <c r="B443" s="454"/>
      <c r="C443" s="455"/>
      <c r="D443" s="455"/>
      <c r="E443" s="455"/>
      <c r="F443" s="455"/>
      <c r="G443" s="455"/>
      <c r="H443" s="455"/>
      <c r="I443" s="455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  <c r="AJ443" s="455"/>
      <c r="AK443" s="455"/>
      <c r="AL443" s="455"/>
      <c r="AM443" s="455"/>
      <c r="AN443" s="455"/>
      <c r="AO443" s="455"/>
      <c r="AP443" s="455"/>
      <c r="AQ443" s="455"/>
      <c r="AR443" s="455"/>
      <c r="AS443" s="455"/>
      <c r="AT443" s="455"/>
      <c r="AU443" s="455"/>
      <c r="AV443" s="455"/>
      <c r="AW443" s="455"/>
      <c r="AX443" s="455"/>
      <c r="AY443" s="455"/>
      <c r="AZ443" s="455"/>
      <c r="BA443" s="455"/>
      <c r="BB443" s="455"/>
      <c r="BC443" s="455"/>
    </row>
    <row r="444" spans="2:55" s="447" customFormat="1" x14ac:dyDescent="0.25">
      <c r="B444" s="454"/>
      <c r="C444" s="455"/>
      <c r="D444" s="455"/>
      <c r="E444" s="455"/>
      <c r="F444" s="455"/>
      <c r="G444" s="455"/>
      <c r="H444" s="455"/>
      <c r="I444" s="455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  <c r="AJ444" s="455"/>
      <c r="AK444" s="455"/>
      <c r="AL444" s="455"/>
      <c r="AM444" s="455"/>
      <c r="AN444" s="455"/>
      <c r="AO444" s="455"/>
      <c r="AP444" s="455"/>
      <c r="AQ444" s="455"/>
      <c r="AR444" s="455"/>
      <c r="AS444" s="455"/>
      <c r="AT444" s="455"/>
      <c r="AU444" s="455"/>
      <c r="AV444" s="455"/>
      <c r="AW444" s="455"/>
      <c r="AX444" s="455"/>
      <c r="AY444" s="455"/>
      <c r="AZ444" s="455"/>
      <c r="BA444" s="455"/>
      <c r="BB444" s="455"/>
      <c r="BC444" s="455"/>
    </row>
    <row r="445" spans="2:55" s="447" customFormat="1" x14ac:dyDescent="0.25">
      <c r="B445" s="454"/>
      <c r="C445" s="455"/>
      <c r="D445" s="455"/>
      <c r="E445" s="455"/>
      <c r="F445" s="455"/>
      <c r="G445" s="455"/>
      <c r="H445" s="455"/>
      <c r="I445" s="455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  <c r="AJ445" s="455"/>
      <c r="AK445" s="455"/>
      <c r="AL445" s="455"/>
      <c r="AM445" s="455"/>
      <c r="AN445" s="455"/>
      <c r="AO445" s="455"/>
      <c r="AP445" s="455"/>
      <c r="AQ445" s="455"/>
      <c r="AR445" s="455"/>
      <c r="AS445" s="455"/>
      <c r="AT445" s="455"/>
      <c r="AU445" s="455"/>
      <c r="AV445" s="455"/>
      <c r="AW445" s="455"/>
      <c r="AX445" s="455"/>
      <c r="AY445" s="455"/>
      <c r="AZ445" s="455"/>
      <c r="BA445" s="455"/>
      <c r="BB445" s="455"/>
      <c r="BC445" s="455"/>
    </row>
    <row r="446" spans="2:55" s="447" customFormat="1" x14ac:dyDescent="0.25">
      <c r="B446" s="454"/>
      <c r="C446" s="455"/>
      <c r="D446" s="455"/>
      <c r="E446" s="455"/>
      <c r="F446" s="455"/>
      <c r="G446" s="455"/>
      <c r="H446" s="455"/>
      <c r="I446" s="455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  <c r="AJ446" s="455"/>
      <c r="AK446" s="455"/>
      <c r="AL446" s="455"/>
      <c r="AM446" s="455"/>
      <c r="AN446" s="455"/>
      <c r="AO446" s="455"/>
      <c r="AP446" s="455"/>
      <c r="AQ446" s="455"/>
      <c r="AR446" s="455"/>
      <c r="AS446" s="455"/>
      <c r="AT446" s="455"/>
      <c r="AU446" s="455"/>
      <c r="AV446" s="455"/>
      <c r="AW446" s="455"/>
      <c r="AX446" s="455"/>
      <c r="AY446" s="455"/>
      <c r="AZ446" s="455"/>
      <c r="BA446" s="455"/>
      <c r="BB446" s="455"/>
      <c r="BC446" s="455"/>
    </row>
    <row r="447" spans="2:55" s="447" customFormat="1" x14ac:dyDescent="0.25">
      <c r="B447" s="454"/>
      <c r="C447" s="455"/>
      <c r="D447" s="455"/>
      <c r="E447" s="455"/>
      <c r="F447" s="455"/>
      <c r="G447" s="455"/>
      <c r="H447" s="455"/>
      <c r="I447" s="455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  <c r="AJ447" s="455"/>
      <c r="AK447" s="455"/>
      <c r="AL447" s="455"/>
      <c r="AM447" s="455"/>
      <c r="AN447" s="455"/>
      <c r="AO447" s="455"/>
      <c r="AP447" s="455"/>
      <c r="AQ447" s="455"/>
      <c r="AR447" s="455"/>
      <c r="AS447" s="455"/>
      <c r="AT447" s="455"/>
      <c r="AU447" s="455"/>
      <c r="AV447" s="455"/>
      <c r="AW447" s="455"/>
      <c r="AX447" s="455"/>
      <c r="AY447" s="455"/>
      <c r="AZ447" s="455"/>
      <c r="BA447" s="455"/>
      <c r="BB447" s="455"/>
      <c r="BC447" s="455"/>
    </row>
    <row r="448" spans="2:55" s="447" customFormat="1" x14ac:dyDescent="0.25">
      <c r="B448" s="454"/>
      <c r="C448" s="455"/>
      <c r="D448" s="455"/>
      <c r="E448" s="455"/>
      <c r="F448" s="455"/>
      <c r="G448" s="455"/>
      <c r="H448" s="455"/>
      <c r="I448" s="455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  <c r="AJ448" s="455"/>
      <c r="AK448" s="455"/>
      <c r="AL448" s="455"/>
      <c r="AM448" s="455"/>
      <c r="AN448" s="455"/>
      <c r="AO448" s="455"/>
      <c r="AP448" s="455"/>
      <c r="AQ448" s="455"/>
      <c r="AR448" s="455"/>
      <c r="AS448" s="455"/>
      <c r="AT448" s="455"/>
      <c r="AU448" s="455"/>
      <c r="AV448" s="455"/>
      <c r="AW448" s="455"/>
      <c r="AX448" s="455"/>
      <c r="AY448" s="455"/>
      <c r="AZ448" s="455"/>
      <c r="BA448" s="455"/>
      <c r="BB448" s="455"/>
      <c r="BC448" s="455"/>
    </row>
    <row r="449" spans="2:55" s="447" customFormat="1" x14ac:dyDescent="0.25">
      <c r="B449" s="454"/>
      <c r="C449" s="455"/>
      <c r="D449" s="455"/>
      <c r="E449" s="455"/>
      <c r="F449" s="455"/>
      <c r="G449" s="455"/>
      <c r="H449" s="455"/>
      <c r="I449" s="455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  <c r="AJ449" s="455"/>
      <c r="AK449" s="455"/>
      <c r="AL449" s="455"/>
      <c r="AM449" s="455"/>
      <c r="AN449" s="455"/>
      <c r="AO449" s="455"/>
      <c r="AP449" s="455"/>
      <c r="AQ449" s="455"/>
      <c r="AR449" s="455"/>
      <c r="AS449" s="455"/>
      <c r="AT449" s="455"/>
      <c r="AU449" s="455"/>
      <c r="AV449" s="455"/>
      <c r="AW449" s="455"/>
      <c r="AX449" s="455"/>
      <c r="AY449" s="455"/>
      <c r="AZ449" s="455"/>
      <c r="BA449" s="455"/>
      <c r="BB449" s="455"/>
      <c r="BC449" s="455"/>
    </row>
    <row r="450" spans="2:55" s="447" customFormat="1" x14ac:dyDescent="0.25">
      <c r="B450" s="454"/>
      <c r="C450" s="455"/>
      <c r="D450" s="455"/>
      <c r="E450" s="455"/>
      <c r="F450" s="455"/>
      <c r="G450" s="455"/>
      <c r="H450" s="455"/>
      <c r="I450" s="455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  <c r="AJ450" s="455"/>
      <c r="AK450" s="455"/>
      <c r="AL450" s="455"/>
      <c r="AM450" s="455"/>
      <c r="AN450" s="455"/>
      <c r="AO450" s="455"/>
      <c r="AP450" s="455"/>
      <c r="AQ450" s="455"/>
      <c r="AR450" s="455"/>
      <c r="AS450" s="455"/>
      <c r="AT450" s="455"/>
      <c r="AU450" s="455"/>
      <c r="AV450" s="455"/>
      <c r="AW450" s="455"/>
      <c r="AX450" s="455"/>
      <c r="AY450" s="455"/>
      <c r="AZ450" s="455"/>
      <c r="BA450" s="455"/>
      <c r="BB450" s="455"/>
      <c r="BC450" s="455"/>
    </row>
    <row r="451" spans="2:55" s="447" customFormat="1" x14ac:dyDescent="0.25">
      <c r="B451" s="454"/>
      <c r="C451" s="455"/>
      <c r="D451" s="455"/>
      <c r="E451" s="455"/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  <c r="AJ451" s="455"/>
      <c r="AK451" s="455"/>
      <c r="AL451" s="455"/>
      <c r="AM451" s="455"/>
      <c r="AN451" s="455"/>
      <c r="AO451" s="455"/>
      <c r="AP451" s="455"/>
      <c r="AQ451" s="455"/>
      <c r="AR451" s="455"/>
      <c r="AS451" s="455"/>
      <c r="AT451" s="455"/>
      <c r="AU451" s="455"/>
      <c r="AV451" s="455"/>
      <c r="AW451" s="455"/>
      <c r="AX451" s="455"/>
      <c r="AY451" s="455"/>
      <c r="AZ451" s="455"/>
      <c r="BA451" s="455"/>
      <c r="BB451" s="455"/>
      <c r="BC451" s="455"/>
    </row>
    <row r="452" spans="2:55" s="447" customFormat="1" x14ac:dyDescent="0.25">
      <c r="B452" s="454"/>
      <c r="C452" s="455"/>
      <c r="D452" s="455"/>
      <c r="E452" s="455"/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  <c r="AJ452" s="455"/>
      <c r="AK452" s="455"/>
      <c r="AL452" s="455"/>
      <c r="AM452" s="455"/>
      <c r="AN452" s="455"/>
      <c r="AO452" s="455"/>
      <c r="AP452" s="455"/>
      <c r="AQ452" s="455"/>
      <c r="AR452" s="455"/>
      <c r="AS452" s="455"/>
      <c r="AT452" s="455"/>
      <c r="AU452" s="455"/>
      <c r="AV452" s="455"/>
      <c r="AW452" s="455"/>
      <c r="AX452" s="455"/>
      <c r="AY452" s="455"/>
      <c r="AZ452" s="455"/>
      <c r="BA452" s="455"/>
      <c r="BB452" s="455"/>
      <c r="BC452" s="455"/>
    </row>
    <row r="453" spans="2:55" s="447" customFormat="1" x14ac:dyDescent="0.25">
      <c r="B453" s="454"/>
      <c r="C453" s="455"/>
      <c r="D453" s="455"/>
      <c r="E453" s="455"/>
      <c r="F453" s="455"/>
      <c r="G453" s="455"/>
      <c r="H453" s="455"/>
      <c r="I453" s="455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  <c r="AJ453" s="455"/>
      <c r="AK453" s="455"/>
      <c r="AL453" s="455"/>
      <c r="AM453" s="455"/>
      <c r="AN453" s="455"/>
      <c r="AO453" s="455"/>
      <c r="AP453" s="455"/>
      <c r="AQ453" s="455"/>
      <c r="AR453" s="455"/>
      <c r="AS453" s="455"/>
      <c r="AT453" s="455"/>
      <c r="AU453" s="455"/>
      <c r="AV453" s="455"/>
      <c r="AW453" s="455"/>
      <c r="AX453" s="455"/>
      <c r="AY453" s="455"/>
      <c r="AZ453" s="455"/>
      <c r="BA453" s="455"/>
      <c r="BB453" s="455"/>
      <c r="BC453" s="455"/>
    </row>
    <row r="454" spans="2:55" s="447" customFormat="1" x14ac:dyDescent="0.25">
      <c r="B454" s="454"/>
      <c r="C454" s="455"/>
      <c r="D454" s="455"/>
      <c r="E454" s="455"/>
      <c r="F454" s="455"/>
      <c r="G454" s="455"/>
      <c r="H454" s="455"/>
      <c r="I454" s="455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  <c r="AJ454" s="455"/>
      <c r="AK454" s="455"/>
      <c r="AL454" s="455"/>
      <c r="AM454" s="455"/>
      <c r="AN454" s="455"/>
      <c r="AO454" s="455"/>
      <c r="AP454" s="455"/>
      <c r="AQ454" s="455"/>
      <c r="AR454" s="455"/>
      <c r="AS454" s="455"/>
      <c r="AT454" s="455"/>
      <c r="AU454" s="455"/>
      <c r="AV454" s="455"/>
      <c r="AW454" s="455"/>
      <c r="AX454" s="455"/>
      <c r="AY454" s="455"/>
      <c r="AZ454" s="455"/>
      <c r="BA454" s="455"/>
      <c r="BB454" s="455"/>
      <c r="BC454" s="455"/>
    </row>
    <row r="455" spans="2:55" s="447" customFormat="1" x14ac:dyDescent="0.25">
      <c r="B455" s="454"/>
      <c r="C455" s="455"/>
      <c r="D455" s="455"/>
      <c r="E455" s="455"/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455"/>
      <c r="AU455" s="455"/>
      <c r="AV455" s="455"/>
      <c r="AW455" s="455"/>
      <c r="AX455" s="455"/>
      <c r="AY455" s="455"/>
      <c r="AZ455" s="455"/>
      <c r="BA455" s="455"/>
      <c r="BB455" s="455"/>
      <c r="BC455" s="455"/>
    </row>
    <row r="456" spans="2:55" s="447" customFormat="1" x14ac:dyDescent="0.25">
      <c r="B456" s="454"/>
      <c r="C456" s="455"/>
      <c r="D456" s="455"/>
      <c r="E456" s="455"/>
      <c r="F456" s="455"/>
      <c r="G456" s="455"/>
      <c r="H456" s="455"/>
      <c r="I456" s="455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  <c r="AJ456" s="455"/>
      <c r="AK456" s="455"/>
      <c r="AL456" s="455"/>
      <c r="AM456" s="455"/>
      <c r="AN456" s="455"/>
      <c r="AO456" s="455"/>
      <c r="AP456" s="455"/>
      <c r="AQ456" s="455"/>
      <c r="AR456" s="455"/>
      <c r="AS456" s="455"/>
      <c r="AT456" s="455"/>
      <c r="AU456" s="455"/>
      <c r="AV456" s="455"/>
      <c r="AW456" s="455"/>
      <c r="AX456" s="455"/>
      <c r="AY456" s="455"/>
      <c r="AZ456" s="455"/>
      <c r="BA456" s="455"/>
      <c r="BB456" s="455"/>
      <c r="BC456" s="455"/>
    </row>
    <row r="457" spans="2:55" s="447" customFormat="1" x14ac:dyDescent="0.25">
      <c r="B457" s="454"/>
      <c r="C457" s="455"/>
      <c r="D457" s="455"/>
      <c r="E457" s="455"/>
      <c r="F457" s="455"/>
      <c r="G457" s="455"/>
      <c r="H457" s="455"/>
      <c r="I457" s="455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  <c r="AJ457" s="455"/>
      <c r="AK457" s="455"/>
      <c r="AL457" s="455"/>
      <c r="AM457" s="455"/>
      <c r="AN457" s="455"/>
      <c r="AO457" s="455"/>
      <c r="AP457" s="455"/>
      <c r="AQ457" s="455"/>
      <c r="AR457" s="455"/>
      <c r="AS457" s="455"/>
      <c r="AT457" s="455"/>
      <c r="AU457" s="455"/>
      <c r="AV457" s="455"/>
      <c r="AW457" s="455"/>
      <c r="AX457" s="455"/>
      <c r="AY457" s="455"/>
      <c r="AZ457" s="455"/>
      <c r="BA457" s="455"/>
      <c r="BB457" s="455"/>
      <c r="BC457" s="455"/>
    </row>
    <row r="458" spans="2:55" s="447" customFormat="1" x14ac:dyDescent="0.25">
      <c r="B458" s="454"/>
      <c r="C458" s="455"/>
      <c r="D458" s="455"/>
      <c r="E458" s="455"/>
      <c r="F458" s="455"/>
      <c r="G458" s="455"/>
      <c r="H458" s="455"/>
      <c r="I458" s="455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  <c r="AJ458" s="455"/>
      <c r="AK458" s="455"/>
      <c r="AL458" s="455"/>
      <c r="AM458" s="455"/>
      <c r="AN458" s="455"/>
      <c r="AO458" s="455"/>
      <c r="AP458" s="455"/>
      <c r="AQ458" s="455"/>
      <c r="AR458" s="455"/>
      <c r="AS458" s="455"/>
      <c r="AT458" s="455"/>
      <c r="AU458" s="455"/>
      <c r="AV458" s="455"/>
      <c r="AW458" s="455"/>
      <c r="AX458" s="455"/>
      <c r="AY458" s="455"/>
      <c r="AZ458" s="455"/>
      <c r="BA458" s="455"/>
      <c r="BB458" s="455"/>
      <c r="BC458" s="455"/>
    </row>
    <row r="459" spans="2:55" s="447" customFormat="1" x14ac:dyDescent="0.25">
      <c r="B459" s="454"/>
      <c r="C459" s="455"/>
      <c r="D459" s="455"/>
      <c r="E459" s="455"/>
      <c r="F459" s="455"/>
      <c r="G459" s="455"/>
      <c r="H459" s="455"/>
      <c r="I459" s="455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  <c r="AJ459" s="455"/>
      <c r="AK459" s="455"/>
      <c r="AL459" s="455"/>
      <c r="AM459" s="455"/>
      <c r="AN459" s="455"/>
      <c r="AO459" s="455"/>
      <c r="AP459" s="455"/>
      <c r="AQ459" s="455"/>
      <c r="AR459" s="455"/>
      <c r="AS459" s="455"/>
      <c r="AT459" s="455"/>
      <c r="AU459" s="455"/>
      <c r="AV459" s="455"/>
      <c r="AW459" s="455"/>
      <c r="AX459" s="455"/>
      <c r="AY459" s="455"/>
      <c r="AZ459" s="455"/>
      <c r="BA459" s="455"/>
      <c r="BB459" s="455"/>
      <c r="BC459" s="455"/>
    </row>
    <row r="460" spans="2:55" s="447" customFormat="1" x14ac:dyDescent="0.25">
      <c r="B460" s="454"/>
      <c r="C460" s="455"/>
      <c r="D460" s="455"/>
      <c r="E460" s="455"/>
      <c r="F460" s="455"/>
      <c r="G460" s="455"/>
      <c r="H460" s="455"/>
      <c r="I460" s="455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  <c r="AJ460" s="455"/>
      <c r="AK460" s="455"/>
      <c r="AL460" s="455"/>
      <c r="AM460" s="455"/>
      <c r="AN460" s="455"/>
      <c r="AO460" s="455"/>
      <c r="AP460" s="455"/>
      <c r="AQ460" s="455"/>
      <c r="AR460" s="455"/>
      <c r="AS460" s="455"/>
      <c r="AT460" s="455"/>
      <c r="AU460" s="455"/>
      <c r="AV460" s="455"/>
      <c r="AW460" s="455"/>
      <c r="AX460" s="455"/>
      <c r="AY460" s="455"/>
      <c r="AZ460" s="455"/>
      <c r="BA460" s="455"/>
      <c r="BB460" s="455"/>
      <c r="BC460" s="455"/>
    </row>
    <row r="461" spans="2:55" s="447" customFormat="1" x14ac:dyDescent="0.25">
      <c r="B461" s="454"/>
      <c r="C461" s="455"/>
      <c r="D461" s="455"/>
      <c r="E461" s="455"/>
      <c r="F461" s="455"/>
      <c r="G461" s="455"/>
      <c r="H461" s="455"/>
      <c r="I461" s="455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  <c r="AJ461" s="455"/>
      <c r="AK461" s="455"/>
      <c r="AL461" s="455"/>
      <c r="AM461" s="455"/>
      <c r="AN461" s="455"/>
      <c r="AO461" s="455"/>
      <c r="AP461" s="455"/>
      <c r="AQ461" s="455"/>
      <c r="AR461" s="455"/>
      <c r="AS461" s="455"/>
      <c r="AT461" s="455"/>
      <c r="AU461" s="455"/>
      <c r="AV461" s="455"/>
      <c r="AW461" s="455"/>
      <c r="AX461" s="455"/>
      <c r="AY461" s="455"/>
      <c r="AZ461" s="455"/>
      <c r="BA461" s="455"/>
      <c r="BB461" s="455"/>
      <c r="BC461" s="455"/>
    </row>
    <row r="462" spans="2:55" s="447" customFormat="1" x14ac:dyDescent="0.25">
      <c r="B462" s="454"/>
      <c r="C462" s="455"/>
      <c r="D462" s="455"/>
      <c r="E462" s="455"/>
      <c r="F462" s="455"/>
      <c r="G462" s="455"/>
      <c r="H462" s="455"/>
      <c r="I462" s="455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  <c r="AJ462" s="455"/>
      <c r="AK462" s="455"/>
      <c r="AL462" s="455"/>
      <c r="AM462" s="455"/>
      <c r="AN462" s="455"/>
      <c r="AO462" s="455"/>
      <c r="AP462" s="455"/>
      <c r="AQ462" s="455"/>
      <c r="AR462" s="455"/>
      <c r="AS462" s="455"/>
      <c r="AT462" s="455"/>
      <c r="AU462" s="455"/>
      <c r="AV462" s="455"/>
      <c r="AW462" s="455"/>
      <c r="AX462" s="455"/>
      <c r="AY462" s="455"/>
      <c r="AZ462" s="455"/>
      <c r="BA462" s="455"/>
      <c r="BB462" s="455"/>
      <c r="BC462" s="455"/>
    </row>
    <row r="463" spans="2:55" s="447" customFormat="1" x14ac:dyDescent="0.25">
      <c r="B463" s="454"/>
      <c r="C463" s="455"/>
      <c r="D463" s="455"/>
      <c r="E463" s="455"/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  <c r="AJ463" s="455"/>
      <c r="AK463" s="455"/>
      <c r="AL463" s="455"/>
      <c r="AM463" s="455"/>
      <c r="AN463" s="455"/>
      <c r="AO463" s="455"/>
      <c r="AP463" s="455"/>
      <c r="AQ463" s="455"/>
      <c r="AR463" s="455"/>
      <c r="AS463" s="455"/>
      <c r="AT463" s="455"/>
      <c r="AU463" s="455"/>
      <c r="AV463" s="455"/>
      <c r="AW463" s="455"/>
      <c r="AX463" s="455"/>
      <c r="AY463" s="455"/>
      <c r="AZ463" s="455"/>
      <c r="BA463" s="455"/>
      <c r="BB463" s="455"/>
      <c r="BC463" s="455"/>
    </row>
    <row r="464" spans="2:55" s="447" customFormat="1" x14ac:dyDescent="0.25">
      <c r="B464" s="454"/>
      <c r="C464" s="455"/>
      <c r="D464" s="455"/>
      <c r="E464" s="455"/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  <c r="AJ464" s="455"/>
      <c r="AK464" s="455"/>
      <c r="AL464" s="455"/>
      <c r="AM464" s="455"/>
      <c r="AN464" s="455"/>
      <c r="AO464" s="455"/>
      <c r="AP464" s="455"/>
      <c r="AQ464" s="455"/>
      <c r="AR464" s="455"/>
      <c r="AS464" s="455"/>
      <c r="AT464" s="455"/>
      <c r="AU464" s="455"/>
      <c r="AV464" s="455"/>
      <c r="AW464" s="455"/>
      <c r="AX464" s="455"/>
      <c r="AY464" s="455"/>
      <c r="AZ464" s="455"/>
      <c r="BA464" s="455"/>
      <c r="BB464" s="455"/>
      <c r="BC464" s="455"/>
    </row>
    <row r="465" spans="2:55" s="447" customFormat="1" x14ac:dyDescent="0.25">
      <c r="B465" s="454"/>
      <c r="C465" s="455"/>
      <c r="D465" s="455"/>
      <c r="E465" s="455"/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  <c r="AJ465" s="455"/>
      <c r="AK465" s="455"/>
      <c r="AL465" s="455"/>
      <c r="AM465" s="455"/>
      <c r="AN465" s="455"/>
      <c r="AO465" s="455"/>
      <c r="AP465" s="455"/>
      <c r="AQ465" s="455"/>
      <c r="AR465" s="455"/>
      <c r="AS465" s="455"/>
      <c r="AT465" s="455"/>
      <c r="AU465" s="455"/>
      <c r="AV465" s="455"/>
      <c r="AW465" s="455"/>
      <c r="AX465" s="455"/>
      <c r="AY465" s="455"/>
      <c r="AZ465" s="455"/>
      <c r="BA465" s="455"/>
      <c r="BB465" s="455"/>
      <c r="BC465" s="455"/>
    </row>
    <row r="466" spans="2:55" s="447" customFormat="1" x14ac:dyDescent="0.25">
      <c r="B466" s="454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  <c r="AJ466" s="455"/>
      <c r="AK466" s="455"/>
      <c r="AL466" s="455"/>
      <c r="AM466" s="455"/>
      <c r="AN466" s="455"/>
      <c r="AO466" s="455"/>
      <c r="AP466" s="455"/>
      <c r="AQ466" s="455"/>
      <c r="AR466" s="455"/>
      <c r="AS466" s="455"/>
      <c r="AT466" s="455"/>
      <c r="AU466" s="455"/>
      <c r="AV466" s="455"/>
      <c r="AW466" s="455"/>
      <c r="AX466" s="455"/>
      <c r="AY466" s="455"/>
      <c r="AZ466" s="455"/>
      <c r="BA466" s="455"/>
      <c r="BB466" s="455"/>
      <c r="BC466" s="455"/>
    </row>
    <row r="467" spans="2:55" s="447" customFormat="1" x14ac:dyDescent="0.25">
      <c r="B467" s="454"/>
      <c r="C467" s="455"/>
      <c r="D467" s="455"/>
      <c r="E467" s="455"/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  <c r="AJ467" s="455"/>
      <c r="AK467" s="455"/>
      <c r="AL467" s="455"/>
      <c r="AM467" s="455"/>
      <c r="AN467" s="455"/>
      <c r="AO467" s="455"/>
      <c r="AP467" s="455"/>
      <c r="AQ467" s="455"/>
      <c r="AR467" s="455"/>
      <c r="AS467" s="455"/>
      <c r="AT467" s="455"/>
      <c r="AU467" s="455"/>
      <c r="AV467" s="455"/>
      <c r="AW467" s="455"/>
      <c r="AX467" s="455"/>
      <c r="AY467" s="455"/>
      <c r="AZ467" s="455"/>
      <c r="BA467" s="455"/>
      <c r="BB467" s="455"/>
      <c r="BC467" s="455"/>
    </row>
    <row r="468" spans="2:55" s="447" customFormat="1" x14ac:dyDescent="0.25">
      <c r="B468" s="454"/>
      <c r="C468" s="455"/>
      <c r="D468" s="455"/>
      <c r="E468" s="455"/>
      <c r="F468" s="455"/>
      <c r="G468" s="455"/>
      <c r="H468" s="455"/>
      <c r="I468" s="455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  <c r="AJ468" s="455"/>
      <c r="AK468" s="455"/>
      <c r="AL468" s="455"/>
      <c r="AM468" s="455"/>
      <c r="AN468" s="455"/>
      <c r="AO468" s="455"/>
      <c r="AP468" s="455"/>
      <c r="AQ468" s="455"/>
      <c r="AR468" s="455"/>
      <c r="AS468" s="455"/>
      <c r="AT468" s="455"/>
      <c r="AU468" s="455"/>
      <c r="AV468" s="455"/>
      <c r="AW468" s="455"/>
      <c r="AX468" s="455"/>
      <c r="AY468" s="455"/>
      <c r="AZ468" s="455"/>
      <c r="BA468" s="455"/>
      <c r="BB468" s="455"/>
      <c r="BC468" s="455"/>
    </row>
    <row r="469" spans="2:55" s="447" customFormat="1" x14ac:dyDescent="0.25">
      <c r="B469" s="454"/>
      <c r="C469" s="455"/>
      <c r="D469" s="455"/>
      <c r="E469" s="455"/>
      <c r="F469" s="455"/>
      <c r="G469" s="455"/>
      <c r="H469" s="455"/>
      <c r="I469" s="455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  <c r="AJ469" s="455"/>
      <c r="AK469" s="455"/>
      <c r="AL469" s="455"/>
      <c r="AM469" s="455"/>
      <c r="AN469" s="455"/>
      <c r="AO469" s="455"/>
      <c r="AP469" s="455"/>
      <c r="AQ469" s="455"/>
      <c r="AR469" s="455"/>
      <c r="AS469" s="455"/>
      <c r="AT469" s="455"/>
      <c r="AU469" s="455"/>
      <c r="AV469" s="455"/>
      <c r="AW469" s="455"/>
      <c r="AX469" s="455"/>
      <c r="AY469" s="455"/>
      <c r="AZ469" s="455"/>
      <c r="BA469" s="455"/>
      <c r="BB469" s="455"/>
      <c r="BC469" s="455"/>
    </row>
    <row r="470" spans="2:55" s="447" customFormat="1" x14ac:dyDescent="0.25">
      <c r="B470" s="454"/>
      <c r="C470" s="455"/>
      <c r="D470" s="455"/>
      <c r="E470" s="455"/>
      <c r="F470" s="455"/>
      <c r="G470" s="455"/>
      <c r="H470" s="455"/>
      <c r="I470" s="455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  <c r="AJ470" s="455"/>
      <c r="AK470" s="455"/>
      <c r="AL470" s="455"/>
      <c r="AM470" s="455"/>
      <c r="AN470" s="455"/>
      <c r="AO470" s="455"/>
      <c r="AP470" s="455"/>
      <c r="AQ470" s="455"/>
      <c r="AR470" s="455"/>
      <c r="AS470" s="455"/>
      <c r="AT470" s="455"/>
      <c r="AU470" s="455"/>
      <c r="AV470" s="455"/>
      <c r="AW470" s="455"/>
      <c r="AX470" s="455"/>
      <c r="AY470" s="455"/>
      <c r="AZ470" s="455"/>
      <c r="BA470" s="455"/>
      <c r="BB470" s="455"/>
      <c r="BC470" s="455"/>
    </row>
    <row r="471" spans="2:55" s="447" customFormat="1" x14ac:dyDescent="0.25">
      <c r="B471" s="454"/>
      <c r="C471" s="455"/>
      <c r="D471" s="455"/>
      <c r="E471" s="455"/>
      <c r="F471" s="455"/>
      <c r="G471" s="455"/>
      <c r="H471" s="455"/>
      <c r="I471" s="455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  <c r="AJ471" s="455"/>
      <c r="AK471" s="455"/>
      <c r="AL471" s="455"/>
      <c r="AM471" s="455"/>
      <c r="AN471" s="455"/>
      <c r="AO471" s="455"/>
      <c r="AP471" s="455"/>
      <c r="AQ471" s="455"/>
      <c r="AR471" s="455"/>
      <c r="AS471" s="455"/>
      <c r="AT471" s="455"/>
      <c r="AU471" s="455"/>
      <c r="AV471" s="455"/>
      <c r="AW471" s="455"/>
      <c r="AX471" s="455"/>
      <c r="AY471" s="455"/>
      <c r="AZ471" s="455"/>
      <c r="BA471" s="455"/>
      <c r="BB471" s="455"/>
      <c r="BC471" s="455"/>
    </row>
    <row r="472" spans="2:55" s="447" customFormat="1" x14ac:dyDescent="0.25">
      <c r="B472" s="454"/>
      <c r="C472" s="455"/>
      <c r="D472" s="455"/>
      <c r="E472" s="455"/>
      <c r="F472" s="455"/>
      <c r="G472" s="455"/>
      <c r="H472" s="455"/>
      <c r="I472" s="455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  <c r="AJ472" s="455"/>
      <c r="AK472" s="455"/>
      <c r="AL472" s="455"/>
      <c r="AM472" s="455"/>
      <c r="AN472" s="455"/>
      <c r="AO472" s="455"/>
      <c r="AP472" s="455"/>
      <c r="AQ472" s="455"/>
      <c r="AR472" s="455"/>
      <c r="AS472" s="455"/>
      <c r="AT472" s="455"/>
      <c r="AU472" s="455"/>
      <c r="AV472" s="455"/>
      <c r="AW472" s="455"/>
      <c r="AX472" s="455"/>
      <c r="AY472" s="455"/>
      <c r="AZ472" s="455"/>
      <c r="BA472" s="455"/>
      <c r="BB472" s="455"/>
      <c r="BC472" s="455"/>
    </row>
    <row r="473" spans="2:55" s="447" customFormat="1" x14ac:dyDescent="0.25">
      <c r="B473" s="454"/>
      <c r="C473" s="455"/>
      <c r="D473" s="455"/>
      <c r="E473" s="455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  <c r="AJ473" s="455"/>
      <c r="AK473" s="455"/>
      <c r="AL473" s="455"/>
      <c r="AM473" s="455"/>
      <c r="AN473" s="455"/>
      <c r="AO473" s="455"/>
      <c r="AP473" s="455"/>
      <c r="AQ473" s="455"/>
      <c r="AR473" s="455"/>
      <c r="AS473" s="455"/>
      <c r="AT473" s="455"/>
      <c r="AU473" s="455"/>
      <c r="AV473" s="455"/>
      <c r="AW473" s="455"/>
      <c r="AX473" s="455"/>
      <c r="AY473" s="455"/>
      <c r="AZ473" s="455"/>
      <c r="BA473" s="455"/>
      <c r="BB473" s="455"/>
      <c r="BC473" s="455"/>
    </row>
    <row r="474" spans="2:55" s="447" customFormat="1" x14ac:dyDescent="0.25">
      <c r="B474" s="454"/>
      <c r="C474" s="455"/>
      <c r="D474" s="455"/>
      <c r="E474" s="455"/>
      <c r="F474" s="455"/>
      <c r="G474" s="455"/>
      <c r="H474" s="455"/>
      <c r="I474" s="455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  <c r="AJ474" s="455"/>
      <c r="AK474" s="455"/>
      <c r="AL474" s="455"/>
      <c r="AM474" s="455"/>
      <c r="AN474" s="455"/>
      <c r="AO474" s="455"/>
      <c r="AP474" s="455"/>
      <c r="AQ474" s="455"/>
      <c r="AR474" s="455"/>
      <c r="AS474" s="455"/>
      <c r="AT474" s="455"/>
      <c r="AU474" s="455"/>
      <c r="AV474" s="455"/>
      <c r="AW474" s="455"/>
      <c r="AX474" s="455"/>
      <c r="AY474" s="455"/>
      <c r="AZ474" s="455"/>
      <c r="BA474" s="455"/>
      <c r="BB474" s="455"/>
      <c r="BC474" s="455"/>
    </row>
    <row r="475" spans="2:55" s="447" customFormat="1" x14ac:dyDescent="0.25">
      <c r="B475" s="454"/>
      <c r="C475" s="455"/>
      <c r="D475" s="455"/>
      <c r="E475" s="455"/>
      <c r="F475" s="455"/>
      <c r="G475" s="455"/>
      <c r="H475" s="455"/>
      <c r="I475" s="455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  <c r="AJ475" s="455"/>
      <c r="AK475" s="455"/>
      <c r="AL475" s="455"/>
      <c r="AM475" s="455"/>
      <c r="AN475" s="455"/>
      <c r="AO475" s="455"/>
      <c r="AP475" s="455"/>
      <c r="AQ475" s="455"/>
      <c r="AR475" s="455"/>
      <c r="AS475" s="455"/>
      <c r="AT475" s="455"/>
      <c r="AU475" s="455"/>
      <c r="AV475" s="455"/>
      <c r="AW475" s="455"/>
      <c r="AX475" s="455"/>
      <c r="AY475" s="455"/>
      <c r="AZ475" s="455"/>
      <c r="BA475" s="455"/>
      <c r="BB475" s="455"/>
      <c r="BC475" s="455"/>
    </row>
    <row r="476" spans="2:55" s="447" customFormat="1" x14ac:dyDescent="0.25">
      <c r="B476" s="454"/>
      <c r="C476" s="455"/>
      <c r="D476" s="455"/>
      <c r="E476" s="455"/>
      <c r="F476" s="455"/>
      <c r="G476" s="455"/>
      <c r="H476" s="455"/>
      <c r="I476" s="455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  <c r="AJ476" s="455"/>
      <c r="AK476" s="455"/>
      <c r="AL476" s="455"/>
      <c r="AM476" s="455"/>
      <c r="AN476" s="455"/>
      <c r="AO476" s="455"/>
      <c r="AP476" s="455"/>
      <c r="AQ476" s="455"/>
      <c r="AR476" s="455"/>
      <c r="AS476" s="455"/>
      <c r="AT476" s="455"/>
      <c r="AU476" s="455"/>
      <c r="AV476" s="455"/>
      <c r="AW476" s="455"/>
      <c r="AX476" s="455"/>
      <c r="AY476" s="455"/>
      <c r="AZ476" s="455"/>
      <c r="BA476" s="455"/>
      <c r="BB476" s="455"/>
      <c r="BC476" s="455"/>
    </row>
    <row r="477" spans="2:55" s="447" customFormat="1" x14ac:dyDescent="0.25">
      <c r="B477" s="454"/>
      <c r="C477" s="455"/>
      <c r="D477" s="455"/>
      <c r="E477" s="455"/>
      <c r="F477" s="455"/>
      <c r="G477" s="455"/>
      <c r="H477" s="455"/>
      <c r="I477" s="455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  <c r="AJ477" s="455"/>
      <c r="AK477" s="455"/>
      <c r="AL477" s="455"/>
      <c r="AM477" s="455"/>
      <c r="AN477" s="455"/>
      <c r="AO477" s="455"/>
      <c r="AP477" s="455"/>
      <c r="AQ477" s="455"/>
      <c r="AR477" s="455"/>
      <c r="AS477" s="455"/>
      <c r="AT477" s="455"/>
      <c r="AU477" s="455"/>
      <c r="AV477" s="455"/>
      <c r="AW477" s="455"/>
      <c r="AX477" s="455"/>
      <c r="AY477" s="455"/>
      <c r="AZ477" s="455"/>
      <c r="BA477" s="455"/>
      <c r="BB477" s="455"/>
      <c r="BC477" s="455"/>
    </row>
    <row r="478" spans="2:55" s="447" customFormat="1" x14ac:dyDescent="0.25">
      <c r="B478" s="454"/>
      <c r="C478" s="455"/>
      <c r="D478" s="455"/>
      <c r="E478" s="455"/>
      <c r="F478" s="455"/>
      <c r="G478" s="455"/>
      <c r="H478" s="455"/>
      <c r="I478" s="455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  <c r="AJ478" s="455"/>
      <c r="AK478" s="455"/>
      <c r="AL478" s="455"/>
      <c r="AM478" s="455"/>
      <c r="AN478" s="455"/>
      <c r="AO478" s="455"/>
      <c r="AP478" s="455"/>
      <c r="AQ478" s="455"/>
      <c r="AR478" s="455"/>
      <c r="AS478" s="455"/>
      <c r="AT478" s="455"/>
      <c r="AU478" s="455"/>
      <c r="AV478" s="455"/>
      <c r="AW478" s="455"/>
      <c r="AX478" s="455"/>
      <c r="AY478" s="455"/>
      <c r="AZ478" s="455"/>
      <c r="BA478" s="455"/>
      <c r="BB478" s="455"/>
      <c r="BC478" s="455"/>
    </row>
    <row r="479" spans="2:55" s="447" customFormat="1" x14ac:dyDescent="0.25">
      <c r="B479" s="454"/>
      <c r="C479" s="455"/>
      <c r="D479" s="455"/>
      <c r="E479" s="455"/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  <c r="AJ479" s="455"/>
      <c r="AK479" s="455"/>
      <c r="AL479" s="455"/>
      <c r="AM479" s="455"/>
      <c r="AN479" s="455"/>
      <c r="AO479" s="455"/>
      <c r="AP479" s="455"/>
      <c r="AQ479" s="455"/>
      <c r="AR479" s="455"/>
      <c r="AS479" s="455"/>
      <c r="AT479" s="455"/>
      <c r="AU479" s="455"/>
      <c r="AV479" s="455"/>
      <c r="AW479" s="455"/>
      <c r="AX479" s="455"/>
      <c r="AY479" s="455"/>
      <c r="AZ479" s="455"/>
      <c r="BA479" s="455"/>
      <c r="BB479" s="455"/>
      <c r="BC479" s="455"/>
    </row>
    <row r="480" spans="2:55" s="447" customFormat="1" x14ac:dyDescent="0.25">
      <c r="B480" s="454"/>
      <c r="C480" s="455"/>
      <c r="D480" s="455"/>
      <c r="E480" s="455"/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  <c r="AJ480" s="455"/>
      <c r="AK480" s="455"/>
      <c r="AL480" s="455"/>
      <c r="AM480" s="455"/>
      <c r="AN480" s="455"/>
      <c r="AO480" s="455"/>
      <c r="AP480" s="455"/>
      <c r="AQ480" s="455"/>
      <c r="AR480" s="455"/>
      <c r="AS480" s="455"/>
      <c r="AT480" s="455"/>
      <c r="AU480" s="455"/>
      <c r="AV480" s="455"/>
      <c r="AW480" s="455"/>
      <c r="AX480" s="455"/>
      <c r="AY480" s="455"/>
      <c r="AZ480" s="455"/>
      <c r="BA480" s="455"/>
      <c r="BB480" s="455"/>
      <c r="BC480" s="455"/>
    </row>
    <row r="481" spans="2:55" s="447" customFormat="1" x14ac:dyDescent="0.25">
      <c r="B481" s="454"/>
      <c r="C481" s="455"/>
      <c r="D481" s="455"/>
      <c r="E481" s="455"/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  <c r="AJ481" s="455"/>
      <c r="AK481" s="455"/>
      <c r="AL481" s="455"/>
      <c r="AM481" s="455"/>
      <c r="AN481" s="455"/>
      <c r="AO481" s="455"/>
      <c r="AP481" s="455"/>
      <c r="AQ481" s="455"/>
      <c r="AR481" s="455"/>
      <c r="AS481" s="455"/>
      <c r="AT481" s="455"/>
      <c r="AU481" s="455"/>
      <c r="AV481" s="455"/>
      <c r="AW481" s="455"/>
      <c r="AX481" s="455"/>
      <c r="AY481" s="455"/>
      <c r="AZ481" s="455"/>
      <c r="BA481" s="455"/>
      <c r="BB481" s="455"/>
      <c r="BC481" s="455"/>
    </row>
    <row r="482" spans="2:55" s="447" customFormat="1" x14ac:dyDescent="0.25">
      <c r="B482" s="454"/>
      <c r="C482" s="455"/>
      <c r="D482" s="455"/>
      <c r="E482" s="455"/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  <c r="AJ482" s="455"/>
      <c r="AK482" s="455"/>
      <c r="AL482" s="455"/>
      <c r="AM482" s="455"/>
      <c r="AN482" s="455"/>
      <c r="AO482" s="455"/>
      <c r="AP482" s="455"/>
      <c r="AQ482" s="455"/>
      <c r="AR482" s="455"/>
      <c r="AS482" s="455"/>
      <c r="AT482" s="455"/>
      <c r="AU482" s="455"/>
      <c r="AV482" s="455"/>
      <c r="AW482" s="455"/>
      <c r="AX482" s="455"/>
      <c r="AY482" s="455"/>
      <c r="AZ482" s="455"/>
      <c r="BA482" s="455"/>
      <c r="BB482" s="455"/>
      <c r="BC482" s="455"/>
    </row>
    <row r="483" spans="2:55" s="447" customFormat="1" x14ac:dyDescent="0.25">
      <c r="B483" s="454"/>
      <c r="C483" s="455"/>
      <c r="D483" s="455"/>
      <c r="E483" s="455"/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  <c r="AJ483" s="455"/>
      <c r="AK483" s="455"/>
      <c r="AL483" s="455"/>
      <c r="AM483" s="455"/>
      <c r="AN483" s="455"/>
      <c r="AO483" s="455"/>
      <c r="AP483" s="455"/>
      <c r="AQ483" s="455"/>
      <c r="AR483" s="455"/>
      <c r="AS483" s="455"/>
      <c r="AT483" s="455"/>
      <c r="AU483" s="455"/>
      <c r="AV483" s="455"/>
      <c r="AW483" s="455"/>
      <c r="AX483" s="455"/>
      <c r="AY483" s="455"/>
      <c r="AZ483" s="455"/>
      <c r="BA483" s="455"/>
      <c r="BB483" s="455"/>
      <c r="BC483" s="455"/>
    </row>
    <row r="484" spans="2:55" s="447" customFormat="1" x14ac:dyDescent="0.25">
      <c r="B484" s="454"/>
      <c r="C484" s="455"/>
      <c r="D484" s="455"/>
      <c r="E484" s="455"/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  <c r="AJ484" s="455"/>
      <c r="AK484" s="455"/>
      <c r="AL484" s="455"/>
      <c r="AM484" s="455"/>
      <c r="AN484" s="455"/>
      <c r="AO484" s="455"/>
      <c r="AP484" s="455"/>
      <c r="AQ484" s="455"/>
      <c r="AR484" s="455"/>
      <c r="AS484" s="455"/>
      <c r="AT484" s="455"/>
      <c r="AU484" s="455"/>
      <c r="AV484" s="455"/>
      <c r="AW484" s="455"/>
      <c r="AX484" s="455"/>
      <c r="AY484" s="455"/>
      <c r="AZ484" s="455"/>
      <c r="BA484" s="455"/>
      <c r="BB484" s="455"/>
      <c r="BC484" s="455"/>
    </row>
    <row r="485" spans="2:55" s="447" customFormat="1" x14ac:dyDescent="0.25">
      <c r="B485" s="454"/>
      <c r="C485" s="455"/>
      <c r="D485" s="455"/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  <c r="AJ485" s="455"/>
      <c r="AK485" s="455"/>
      <c r="AL485" s="455"/>
      <c r="AM485" s="455"/>
      <c r="AN485" s="455"/>
      <c r="AO485" s="455"/>
      <c r="AP485" s="455"/>
      <c r="AQ485" s="455"/>
      <c r="AR485" s="455"/>
      <c r="AS485" s="455"/>
      <c r="AT485" s="455"/>
      <c r="AU485" s="455"/>
      <c r="AV485" s="455"/>
      <c r="AW485" s="455"/>
      <c r="AX485" s="455"/>
      <c r="AY485" s="455"/>
      <c r="AZ485" s="455"/>
      <c r="BA485" s="455"/>
      <c r="BB485" s="455"/>
      <c r="BC485" s="455"/>
    </row>
    <row r="486" spans="2:55" s="447" customFormat="1" x14ac:dyDescent="0.25">
      <c r="B486" s="454"/>
      <c r="C486" s="455"/>
      <c r="D486" s="455"/>
      <c r="E486" s="455"/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  <c r="AJ486" s="455"/>
      <c r="AK486" s="455"/>
      <c r="AL486" s="455"/>
      <c r="AM486" s="455"/>
      <c r="AN486" s="455"/>
      <c r="AO486" s="455"/>
      <c r="AP486" s="455"/>
      <c r="AQ486" s="455"/>
      <c r="AR486" s="455"/>
      <c r="AS486" s="455"/>
      <c r="AT486" s="455"/>
      <c r="AU486" s="455"/>
      <c r="AV486" s="455"/>
      <c r="AW486" s="455"/>
      <c r="AX486" s="455"/>
      <c r="AY486" s="455"/>
      <c r="AZ486" s="455"/>
      <c r="BA486" s="455"/>
      <c r="BB486" s="455"/>
      <c r="BC486" s="455"/>
    </row>
    <row r="487" spans="2:55" s="447" customFormat="1" x14ac:dyDescent="0.25">
      <c r="B487" s="454"/>
      <c r="C487" s="455"/>
      <c r="D487" s="455"/>
      <c r="E487" s="455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  <c r="AJ487" s="455"/>
      <c r="AK487" s="455"/>
      <c r="AL487" s="455"/>
      <c r="AM487" s="455"/>
      <c r="AN487" s="455"/>
      <c r="AO487" s="455"/>
      <c r="AP487" s="455"/>
      <c r="AQ487" s="455"/>
      <c r="AR487" s="455"/>
      <c r="AS487" s="455"/>
      <c r="AT487" s="455"/>
      <c r="AU487" s="455"/>
      <c r="AV487" s="455"/>
      <c r="AW487" s="455"/>
      <c r="AX487" s="455"/>
      <c r="AY487" s="455"/>
      <c r="AZ487" s="455"/>
      <c r="BA487" s="455"/>
      <c r="BB487" s="455"/>
      <c r="BC487" s="455"/>
    </row>
    <row r="488" spans="2:55" s="447" customFormat="1" x14ac:dyDescent="0.25">
      <c r="B488" s="454"/>
      <c r="C488" s="455"/>
      <c r="D488" s="455"/>
      <c r="E488" s="455"/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  <c r="AJ488" s="455"/>
      <c r="AK488" s="455"/>
      <c r="AL488" s="455"/>
      <c r="AM488" s="455"/>
      <c r="AN488" s="455"/>
      <c r="AO488" s="455"/>
      <c r="AP488" s="455"/>
      <c r="AQ488" s="455"/>
      <c r="AR488" s="455"/>
      <c r="AS488" s="455"/>
      <c r="AT488" s="455"/>
      <c r="AU488" s="455"/>
      <c r="AV488" s="455"/>
      <c r="AW488" s="455"/>
      <c r="AX488" s="455"/>
      <c r="AY488" s="455"/>
      <c r="AZ488" s="455"/>
      <c r="BA488" s="455"/>
      <c r="BB488" s="455"/>
      <c r="BC488" s="455"/>
    </row>
    <row r="489" spans="2:55" s="447" customFormat="1" x14ac:dyDescent="0.25">
      <c r="B489" s="454"/>
      <c r="C489" s="455"/>
      <c r="D489" s="455"/>
      <c r="E489" s="455"/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  <c r="AJ489" s="455"/>
      <c r="AK489" s="455"/>
      <c r="AL489" s="455"/>
      <c r="AM489" s="455"/>
      <c r="AN489" s="455"/>
      <c r="AO489" s="455"/>
      <c r="AP489" s="455"/>
      <c r="AQ489" s="455"/>
      <c r="AR489" s="455"/>
      <c r="AS489" s="455"/>
      <c r="AT489" s="455"/>
      <c r="AU489" s="455"/>
      <c r="AV489" s="455"/>
      <c r="AW489" s="455"/>
      <c r="AX489" s="455"/>
      <c r="AY489" s="455"/>
      <c r="AZ489" s="455"/>
      <c r="BA489" s="455"/>
      <c r="BB489" s="455"/>
      <c r="BC489" s="455"/>
    </row>
    <row r="490" spans="2:55" s="447" customFormat="1" x14ac:dyDescent="0.25">
      <c r="B490" s="454"/>
      <c r="C490" s="455"/>
      <c r="D490" s="455"/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  <c r="AJ490" s="455"/>
      <c r="AK490" s="455"/>
      <c r="AL490" s="455"/>
      <c r="AM490" s="455"/>
      <c r="AN490" s="455"/>
      <c r="AO490" s="455"/>
      <c r="AP490" s="455"/>
      <c r="AQ490" s="455"/>
      <c r="AR490" s="455"/>
      <c r="AS490" s="455"/>
      <c r="AT490" s="455"/>
      <c r="AU490" s="455"/>
      <c r="AV490" s="455"/>
      <c r="AW490" s="455"/>
      <c r="AX490" s="455"/>
      <c r="AY490" s="455"/>
      <c r="AZ490" s="455"/>
      <c r="BA490" s="455"/>
      <c r="BB490" s="455"/>
      <c r="BC490" s="455"/>
    </row>
    <row r="491" spans="2:55" s="447" customFormat="1" x14ac:dyDescent="0.25">
      <c r="B491" s="454"/>
      <c r="C491" s="455"/>
      <c r="D491" s="455"/>
      <c r="E491" s="455"/>
      <c r="F491" s="455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  <c r="AJ491" s="455"/>
      <c r="AK491" s="455"/>
      <c r="AL491" s="455"/>
      <c r="AM491" s="455"/>
      <c r="AN491" s="455"/>
      <c r="AO491" s="455"/>
      <c r="AP491" s="455"/>
      <c r="AQ491" s="455"/>
      <c r="AR491" s="455"/>
      <c r="AS491" s="455"/>
      <c r="AT491" s="455"/>
      <c r="AU491" s="455"/>
      <c r="AV491" s="455"/>
      <c r="AW491" s="455"/>
      <c r="AX491" s="455"/>
      <c r="AY491" s="455"/>
      <c r="AZ491" s="455"/>
      <c r="BA491" s="455"/>
      <c r="BB491" s="455"/>
      <c r="BC491" s="455"/>
    </row>
    <row r="492" spans="2:55" s="447" customFormat="1" x14ac:dyDescent="0.25">
      <c r="B492" s="454"/>
      <c r="C492" s="455"/>
      <c r="D492" s="455"/>
      <c r="E492" s="455"/>
      <c r="F492" s="455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  <c r="AJ492" s="455"/>
      <c r="AK492" s="455"/>
      <c r="AL492" s="455"/>
      <c r="AM492" s="455"/>
      <c r="AN492" s="455"/>
      <c r="AO492" s="455"/>
      <c r="AP492" s="455"/>
      <c r="AQ492" s="455"/>
      <c r="AR492" s="455"/>
      <c r="AS492" s="455"/>
      <c r="AT492" s="455"/>
      <c r="AU492" s="455"/>
      <c r="AV492" s="455"/>
      <c r="AW492" s="455"/>
      <c r="AX492" s="455"/>
      <c r="AY492" s="455"/>
      <c r="AZ492" s="455"/>
      <c r="BA492" s="455"/>
      <c r="BB492" s="455"/>
      <c r="BC492" s="455"/>
    </row>
    <row r="493" spans="2:55" x14ac:dyDescent="0.25">
      <c r="AX493" s="515"/>
    </row>
  </sheetData>
  <mergeCells count="17">
    <mergeCell ref="BC5:BC6"/>
    <mergeCell ref="AE5:AH5"/>
    <mergeCell ref="AI5:AL5"/>
    <mergeCell ref="AM5:AP5"/>
    <mergeCell ref="AQ5:AT5"/>
    <mergeCell ref="AU5:AX5"/>
    <mergeCell ref="AY5:BB5"/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3"/>
  <sheetViews>
    <sheetView tabSelected="1" topLeftCell="A63" zoomScale="90" zoomScaleNormal="90" zoomScalePageLayoutView="110" workbookViewId="0">
      <selection activeCell="J70" sqref="J70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6" customWidth="1"/>
    <col min="4" max="4" width="4.85546875" style="146" customWidth="1"/>
    <col min="5" max="5" width="4.42578125" style="146" customWidth="1"/>
    <col min="6" max="6" width="5.140625" style="146" customWidth="1"/>
    <col min="7" max="7" width="4.42578125" style="146" customWidth="1"/>
    <col min="8" max="8" width="4.85546875" style="146" customWidth="1"/>
    <col min="9" max="9" width="4.42578125" style="146" customWidth="1"/>
    <col min="10" max="10" width="5.42578125" style="146" customWidth="1"/>
    <col min="11" max="11" width="4.85546875" style="146" customWidth="1"/>
    <col min="12" max="12" width="5.42578125" style="146" customWidth="1"/>
    <col min="13" max="13" width="7.42578125" style="146" customWidth="1"/>
    <col min="14" max="23" width="4.42578125" style="146" customWidth="1"/>
    <col min="24" max="24" width="4.85546875" style="146" customWidth="1"/>
    <col min="25" max="25" width="5.42578125" style="146" customWidth="1"/>
    <col min="26" max="29" width="4.42578125" style="146" customWidth="1"/>
    <col min="30" max="31" width="4.42578125" style="514" customWidth="1"/>
    <col min="32" max="32" width="4.42578125" style="146" customWidth="1"/>
    <col min="33" max="33" width="4.85546875" style="514" customWidth="1"/>
    <col min="34" max="34" width="4.42578125" style="514" customWidth="1"/>
    <col min="35" max="35" width="4.42578125" style="452" customWidth="1"/>
    <col min="36" max="36" width="4.85546875" style="146" customWidth="1"/>
    <col min="37" max="37" width="5.42578125" style="146" customWidth="1"/>
    <col min="38" max="38" width="6.42578125" style="514" customWidth="1"/>
    <col min="39" max="39" width="4.42578125" style="514" customWidth="1"/>
    <col min="40" max="40" width="4.42578125" style="146" customWidth="1"/>
    <col min="41" max="41" width="5.140625" style="146" customWidth="1"/>
    <col min="42" max="42" width="4.42578125" style="146" customWidth="1"/>
    <col min="43" max="44" width="5.42578125" style="146" customWidth="1"/>
    <col min="45" max="45" width="5.85546875" style="146" customWidth="1"/>
    <col min="46" max="47" width="4.42578125" style="146" customWidth="1"/>
    <col min="48" max="48" width="4.85546875" style="146" customWidth="1"/>
    <col min="49" max="49" width="4.42578125" style="146" customWidth="1"/>
    <col min="50" max="50" width="4.42578125" style="481" customWidth="1"/>
    <col min="51" max="51" width="5.42578125" style="146" customWidth="1"/>
    <col min="52" max="53" width="4.42578125" style="146" customWidth="1"/>
    <col min="54" max="54" width="4.140625" style="146" customWidth="1"/>
    <col min="55" max="55" width="8.42578125" style="146" customWidth="1"/>
    <col min="56" max="56" width="11.42578125" style="447" customWidth="1"/>
    <col min="57" max="158" width="11.42578125" style="447"/>
    <col min="159" max="16384" width="11.42578125" style="147"/>
  </cols>
  <sheetData>
    <row r="1" spans="1:159" s="150" customFormat="1" x14ac:dyDescent="0.25">
      <c r="B1" s="153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65"/>
      <c r="AY1" s="452"/>
      <c r="AZ1" s="452"/>
      <c r="BA1" s="452"/>
      <c r="BB1" s="452"/>
      <c r="BC1" s="452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</row>
    <row r="2" spans="1:159" s="150" customFormat="1" ht="18" x14ac:dyDescent="0.25">
      <c r="A2" s="548" t="s">
        <v>268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452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447"/>
      <c r="CS2" s="447"/>
      <c r="CT2" s="447"/>
      <c r="CU2" s="447"/>
      <c r="CV2" s="447"/>
      <c r="CW2" s="447"/>
      <c r="CX2" s="447"/>
      <c r="CY2" s="447"/>
      <c r="CZ2" s="447"/>
      <c r="DA2" s="447"/>
      <c r="DB2" s="447"/>
      <c r="DC2" s="447"/>
      <c r="DD2" s="447"/>
      <c r="DE2" s="447"/>
      <c r="DF2" s="447"/>
      <c r="DG2" s="447"/>
      <c r="DH2" s="447"/>
      <c r="DI2" s="447"/>
      <c r="DJ2" s="447"/>
      <c r="DK2" s="447"/>
      <c r="DL2" s="447"/>
      <c r="DM2" s="447"/>
      <c r="DN2" s="447"/>
      <c r="DO2" s="447"/>
      <c r="DP2" s="447"/>
      <c r="DQ2" s="447"/>
      <c r="DR2" s="447"/>
      <c r="DS2" s="447"/>
      <c r="DT2" s="447"/>
      <c r="DU2" s="447"/>
      <c r="DV2" s="447"/>
      <c r="DW2" s="447"/>
      <c r="DX2" s="447"/>
      <c r="DY2" s="447"/>
      <c r="DZ2" s="447"/>
      <c r="EA2" s="447"/>
      <c r="EB2" s="447"/>
      <c r="EC2" s="447"/>
      <c r="ED2" s="447"/>
      <c r="EE2" s="447"/>
      <c r="EF2" s="447"/>
      <c r="EG2" s="447"/>
      <c r="EH2" s="447"/>
      <c r="EI2" s="447"/>
      <c r="EJ2" s="447"/>
      <c r="EK2" s="447"/>
      <c r="EL2" s="447"/>
      <c r="EM2" s="447"/>
      <c r="EN2" s="447"/>
      <c r="EO2" s="447"/>
      <c r="EP2" s="447"/>
      <c r="EQ2" s="447"/>
      <c r="ER2" s="447"/>
      <c r="ES2" s="447"/>
      <c r="ET2" s="447"/>
      <c r="EU2" s="447"/>
      <c r="EV2" s="447"/>
      <c r="EW2" s="447"/>
      <c r="EX2" s="447"/>
      <c r="EY2" s="447"/>
      <c r="EZ2" s="447"/>
      <c r="FA2" s="447"/>
      <c r="FB2" s="447"/>
    </row>
    <row r="3" spans="1:159" s="150" customFormat="1" ht="18" x14ac:dyDescent="0.25">
      <c r="A3" s="522"/>
      <c r="B3" s="453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65"/>
      <c r="AY3" s="452"/>
      <c r="AZ3" s="452"/>
      <c r="BA3" s="452"/>
      <c r="BB3" s="452"/>
      <c r="BC3" s="452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</row>
    <row r="4" spans="1:159" s="387" customFormat="1" x14ac:dyDescent="0.25">
      <c r="A4" s="463" t="s">
        <v>22</v>
      </c>
      <c r="B4" s="385"/>
      <c r="C4" s="549" t="s">
        <v>204</v>
      </c>
      <c r="D4" s="549"/>
      <c r="E4" s="549"/>
      <c r="F4" s="549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1"/>
      <c r="BC4" s="520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448"/>
      <c r="EQ4" s="448"/>
      <c r="ER4" s="448"/>
      <c r="ES4" s="448"/>
      <c r="ET4" s="448"/>
      <c r="EU4" s="448"/>
      <c r="EV4" s="448"/>
      <c r="EW4" s="448"/>
      <c r="EX4" s="448"/>
      <c r="EY4" s="448"/>
      <c r="EZ4" s="448"/>
      <c r="FA4" s="448"/>
      <c r="FB4" s="448"/>
    </row>
    <row r="5" spans="1:159" s="200" customFormat="1" x14ac:dyDescent="0.25">
      <c r="A5" s="541" t="s">
        <v>23</v>
      </c>
      <c r="B5" s="212" t="s">
        <v>24</v>
      </c>
      <c r="C5" s="543" t="s">
        <v>25</v>
      </c>
      <c r="D5" s="544"/>
      <c r="E5" s="544"/>
      <c r="F5" s="545"/>
      <c r="G5" s="543" t="s">
        <v>26</v>
      </c>
      <c r="H5" s="544"/>
      <c r="I5" s="544"/>
      <c r="J5" s="545"/>
      <c r="K5" s="543" t="s">
        <v>27</v>
      </c>
      <c r="L5" s="544"/>
      <c r="M5" s="544"/>
      <c r="N5" s="545"/>
      <c r="O5" s="543" t="s">
        <v>28</v>
      </c>
      <c r="P5" s="544"/>
      <c r="Q5" s="544"/>
      <c r="R5" s="545"/>
      <c r="S5" s="543" t="s">
        <v>29</v>
      </c>
      <c r="T5" s="544"/>
      <c r="U5" s="544"/>
      <c r="V5" s="545"/>
      <c r="W5" s="543" t="s">
        <v>30</v>
      </c>
      <c r="X5" s="544"/>
      <c r="Y5" s="544"/>
      <c r="Z5" s="545"/>
      <c r="AA5" s="543" t="s">
        <v>31</v>
      </c>
      <c r="AB5" s="544"/>
      <c r="AC5" s="544"/>
      <c r="AD5" s="545"/>
      <c r="AE5" s="543" t="s">
        <v>32</v>
      </c>
      <c r="AF5" s="544"/>
      <c r="AG5" s="544"/>
      <c r="AH5" s="545"/>
      <c r="AI5" s="543" t="s">
        <v>33</v>
      </c>
      <c r="AJ5" s="544"/>
      <c r="AK5" s="544"/>
      <c r="AL5" s="545"/>
      <c r="AM5" s="543" t="s">
        <v>34</v>
      </c>
      <c r="AN5" s="544"/>
      <c r="AO5" s="544"/>
      <c r="AP5" s="545"/>
      <c r="AQ5" s="543" t="s">
        <v>35</v>
      </c>
      <c r="AR5" s="544"/>
      <c r="AS5" s="544"/>
      <c r="AT5" s="545"/>
      <c r="AU5" s="543" t="s">
        <v>36</v>
      </c>
      <c r="AV5" s="544"/>
      <c r="AW5" s="544"/>
      <c r="AX5" s="545"/>
      <c r="AY5" s="543" t="s">
        <v>37</v>
      </c>
      <c r="AZ5" s="544"/>
      <c r="BA5" s="544"/>
      <c r="BB5" s="544"/>
      <c r="BC5" s="552" t="s">
        <v>38</v>
      </c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7"/>
      <c r="CQ5" s="447"/>
      <c r="CR5" s="447"/>
      <c r="CS5" s="447"/>
      <c r="CT5" s="447"/>
      <c r="CU5" s="447"/>
      <c r="CV5" s="447"/>
      <c r="CW5" s="447"/>
      <c r="CX5" s="447"/>
      <c r="CY5" s="447"/>
      <c r="CZ5" s="447"/>
      <c r="DA5" s="447"/>
      <c r="DB5" s="447"/>
      <c r="DC5" s="447"/>
      <c r="DD5" s="447"/>
      <c r="DE5" s="447"/>
      <c r="DF5" s="447"/>
      <c r="DG5" s="447"/>
      <c r="DH5" s="447"/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47"/>
      <c r="DV5" s="447"/>
      <c r="DW5" s="447"/>
      <c r="DX5" s="447"/>
      <c r="DY5" s="447"/>
      <c r="DZ5" s="447"/>
      <c r="EA5" s="447"/>
      <c r="EB5" s="447"/>
      <c r="EC5" s="447"/>
      <c r="ED5" s="447"/>
      <c r="EE5" s="447"/>
      <c r="EF5" s="447"/>
      <c r="EG5" s="447"/>
      <c r="EH5" s="447"/>
      <c r="EI5" s="447"/>
      <c r="EJ5" s="447"/>
      <c r="EK5" s="447"/>
      <c r="EL5" s="447"/>
      <c r="EM5" s="447"/>
      <c r="EN5" s="447"/>
      <c r="EO5" s="447"/>
      <c r="EP5" s="447"/>
      <c r="EQ5" s="447"/>
      <c r="ER5" s="447"/>
      <c r="ES5" s="447"/>
      <c r="ET5" s="447"/>
      <c r="EU5" s="447"/>
      <c r="EV5" s="447"/>
      <c r="EW5" s="447"/>
      <c r="EX5" s="447"/>
      <c r="EY5" s="447"/>
      <c r="EZ5" s="447"/>
      <c r="FA5" s="447"/>
      <c r="FB5" s="447"/>
    </row>
    <row r="6" spans="1:159" x14ac:dyDescent="0.25">
      <c r="A6" s="542"/>
      <c r="B6" s="233" t="s">
        <v>39</v>
      </c>
      <c r="C6" s="521">
        <v>1</v>
      </c>
      <c r="D6" s="466">
        <v>2</v>
      </c>
      <c r="E6" s="467">
        <v>3</v>
      </c>
      <c r="F6" s="468">
        <v>4</v>
      </c>
      <c r="G6" s="469">
        <v>5</v>
      </c>
      <c r="H6" s="521">
        <v>6</v>
      </c>
      <c r="I6" s="521">
        <v>7</v>
      </c>
      <c r="J6" s="470">
        <v>8</v>
      </c>
      <c r="K6" s="469">
        <v>9</v>
      </c>
      <c r="L6" s="521">
        <v>10</v>
      </c>
      <c r="M6" s="521">
        <v>11</v>
      </c>
      <c r="N6" s="470">
        <v>12</v>
      </c>
      <c r="O6" s="469">
        <v>13</v>
      </c>
      <c r="P6" s="521">
        <v>14</v>
      </c>
      <c r="Q6" s="521">
        <v>15</v>
      </c>
      <c r="R6" s="470">
        <v>16</v>
      </c>
      <c r="S6" s="469">
        <v>17</v>
      </c>
      <c r="T6" s="521">
        <v>18</v>
      </c>
      <c r="U6" s="521">
        <v>19</v>
      </c>
      <c r="V6" s="470">
        <v>20</v>
      </c>
      <c r="W6" s="469">
        <v>21</v>
      </c>
      <c r="X6" s="521">
        <v>22</v>
      </c>
      <c r="Y6" s="521">
        <v>23</v>
      </c>
      <c r="Z6" s="470">
        <v>24</v>
      </c>
      <c r="AA6" s="469">
        <v>25</v>
      </c>
      <c r="AB6" s="521">
        <v>26</v>
      </c>
      <c r="AC6" s="521">
        <v>27</v>
      </c>
      <c r="AD6" s="470">
        <v>28</v>
      </c>
      <c r="AE6" s="469">
        <v>29</v>
      </c>
      <c r="AF6" s="521">
        <v>30</v>
      </c>
      <c r="AG6" s="521">
        <v>31</v>
      </c>
      <c r="AH6" s="470">
        <v>32</v>
      </c>
      <c r="AI6" s="469">
        <v>33</v>
      </c>
      <c r="AJ6" s="521">
        <v>34</v>
      </c>
      <c r="AK6" s="521">
        <v>35</v>
      </c>
      <c r="AL6" s="470">
        <v>36</v>
      </c>
      <c r="AM6" s="469">
        <v>37</v>
      </c>
      <c r="AN6" s="521">
        <v>38</v>
      </c>
      <c r="AO6" s="521">
        <v>39</v>
      </c>
      <c r="AP6" s="470">
        <v>40</v>
      </c>
      <c r="AQ6" s="469">
        <v>41</v>
      </c>
      <c r="AR6" s="521">
        <v>42</v>
      </c>
      <c r="AS6" s="521">
        <v>43</v>
      </c>
      <c r="AT6" s="470">
        <v>44</v>
      </c>
      <c r="AU6" s="469">
        <v>45</v>
      </c>
      <c r="AV6" s="521">
        <v>46</v>
      </c>
      <c r="AW6" s="471">
        <v>47</v>
      </c>
      <c r="AX6" s="472">
        <v>48</v>
      </c>
      <c r="AY6" s="473">
        <v>49</v>
      </c>
      <c r="AZ6" s="521">
        <v>50</v>
      </c>
      <c r="BA6" s="521">
        <v>51</v>
      </c>
      <c r="BB6" s="471">
        <v>52</v>
      </c>
      <c r="BC6" s="552"/>
    </row>
    <row r="7" spans="1:159" s="51" customFormat="1" ht="15" x14ac:dyDescent="0.25">
      <c r="A7" s="220">
        <v>210</v>
      </c>
      <c r="B7" s="251" t="s">
        <v>40</v>
      </c>
      <c r="C7" s="529">
        <v>2</v>
      </c>
      <c r="D7" s="529">
        <v>3</v>
      </c>
      <c r="E7" s="529">
        <v>7</v>
      </c>
      <c r="F7" s="529">
        <v>10</v>
      </c>
      <c r="G7" s="529">
        <v>4</v>
      </c>
      <c r="H7" s="535">
        <v>4</v>
      </c>
      <c r="I7" s="535">
        <v>1</v>
      </c>
      <c r="J7" s="517">
        <v>2</v>
      </c>
      <c r="K7" s="517"/>
      <c r="L7" s="517"/>
      <c r="M7" s="474"/>
      <c r="N7" s="474"/>
      <c r="O7" s="474"/>
      <c r="P7" s="475"/>
      <c r="Q7" s="475"/>
      <c r="R7" s="475"/>
      <c r="S7" s="475"/>
      <c r="T7" s="475"/>
      <c r="U7" s="475"/>
      <c r="V7" s="475"/>
      <c r="W7" s="475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476"/>
      <c r="AK7" s="476"/>
      <c r="AL7" s="476"/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7"/>
      <c r="AX7" s="476"/>
      <c r="AY7" s="478"/>
      <c r="AZ7" s="479"/>
      <c r="BA7" s="479"/>
      <c r="BB7" s="480"/>
      <c r="BC7" s="426">
        <f t="shared" ref="BC7:BC69" si="0">SUM(C7:BB7)</f>
        <v>33</v>
      </c>
      <c r="BD7" s="449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7"/>
      <c r="DZ7" s="447"/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7"/>
      <c r="EL7" s="447"/>
      <c r="EM7" s="447"/>
      <c r="EN7" s="447"/>
      <c r="EO7" s="447"/>
      <c r="EP7" s="447"/>
      <c r="EQ7" s="447"/>
      <c r="ER7" s="447"/>
      <c r="ES7" s="447"/>
      <c r="ET7" s="447"/>
      <c r="EU7" s="447"/>
      <c r="EV7" s="447"/>
      <c r="EW7" s="447"/>
      <c r="EX7" s="447"/>
      <c r="EY7" s="447"/>
      <c r="EZ7" s="447"/>
      <c r="FA7" s="447"/>
      <c r="FB7" s="447"/>
      <c r="FC7" s="445"/>
    </row>
    <row r="8" spans="1:159" s="51" customFormat="1" x14ac:dyDescent="0.25">
      <c r="A8" s="220">
        <v>220</v>
      </c>
      <c r="B8" s="252" t="s">
        <v>41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475">
        <v>0</v>
      </c>
      <c r="J8" s="475">
        <v>0</v>
      </c>
      <c r="K8" s="474"/>
      <c r="L8" s="474"/>
      <c r="M8" s="474"/>
      <c r="N8" s="474"/>
      <c r="O8" s="474"/>
      <c r="P8" s="475"/>
      <c r="Q8" s="475"/>
      <c r="R8" s="475"/>
      <c r="S8" s="475"/>
      <c r="T8" s="475"/>
      <c r="U8" s="475"/>
      <c r="V8" s="475"/>
      <c r="W8" s="475"/>
      <c r="X8" s="475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81"/>
      <c r="AR8" s="476"/>
      <c r="AS8" s="476"/>
      <c r="AT8" s="476"/>
      <c r="AU8" s="476"/>
      <c r="AV8" s="476"/>
      <c r="AW8" s="477"/>
      <c r="AX8" s="476"/>
      <c r="AY8" s="478"/>
      <c r="AZ8" s="479"/>
      <c r="BA8" s="479"/>
      <c r="BB8" s="479"/>
      <c r="BC8" s="426">
        <f t="shared" si="0"/>
        <v>0</v>
      </c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7"/>
      <c r="FA8" s="447"/>
      <c r="FB8" s="447"/>
      <c r="FC8" s="445"/>
    </row>
    <row r="9" spans="1:159" s="51" customFormat="1" x14ac:dyDescent="0.25">
      <c r="A9" s="220">
        <v>580</v>
      </c>
      <c r="B9" s="252" t="s">
        <v>42</v>
      </c>
      <c r="C9" s="530">
        <v>0</v>
      </c>
      <c r="D9" s="530">
        <v>0</v>
      </c>
      <c r="E9" s="530">
        <v>0</v>
      </c>
      <c r="F9" s="530">
        <v>0</v>
      </c>
      <c r="G9" s="530">
        <v>0</v>
      </c>
      <c r="H9" s="530">
        <v>0</v>
      </c>
      <c r="I9" s="475">
        <v>0</v>
      </c>
      <c r="J9" s="475">
        <v>0</v>
      </c>
      <c r="K9" s="474"/>
      <c r="L9" s="474"/>
      <c r="M9" s="474"/>
      <c r="N9" s="474"/>
      <c r="O9" s="474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7"/>
      <c r="AX9" s="476"/>
      <c r="AY9" s="478"/>
      <c r="AZ9" s="479"/>
      <c r="BA9" s="479"/>
      <c r="BB9" s="479"/>
      <c r="BC9" s="426">
        <f t="shared" si="0"/>
        <v>0</v>
      </c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7"/>
      <c r="FA9" s="447"/>
      <c r="FB9" s="447"/>
      <c r="FC9" s="445"/>
    </row>
    <row r="10" spans="1:159" s="51" customFormat="1" ht="17.25" customHeight="1" x14ac:dyDescent="0.25">
      <c r="A10" s="220">
        <v>895</v>
      </c>
      <c r="B10" s="252" t="s">
        <v>213</v>
      </c>
      <c r="C10" s="529">
        <v>0</v>
      </c>
      <c r="D10" s="529">
        <v>0</v>
      </c>
      <c r="E10" s="529">
        <v>0</v>
      </c>
      <c r="F10" s="529">
        <v>1</v>
      </c>
      <c r="G10" s="529">
        <v>0</v>
      </c>
      <c r="H10" s="529">
        <v>0</v>
      </c>
      <c r="I10" s="475">
        <v>0</v>
      </c>
      <c r="J10" s="475">
        <v>0</v>
      </c>
      <c r="K10" s="474"/>
      <c r="L10" s="474"/>
      <c r="M10" s="474"/>
      <c r="N10" s="474"/>
      <c r="O10" s="474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7"/>
      <c r="AX10" s="476"/>
      <c r="AY10" s="478"/>
      <c r="AZ10" s="479"/>
      <c r="BA10" s="479"/>
      <c r="BB10" s="479"/>
      <c r="BC10" s="426">
        <f t="shared" si="0"/>
        <v>1</v>
      </c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7"/>
      <c r="CI10" s="447"/>
      <c r="CJ10" s="447"/>
      <c r="CK10" s="447"/>
      <c r="CL10" s="447"/>
      <c r="CM10" s="447"/>
      <c r="CN10" s="447"/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7"/>
      <c r="FA10" s="447"/>
      <c r="FB10" s="447"/>
      <c r="FC10" s="445"/>
    </row>
    <row r="11" spans="1:159" s="50" customFormat="1" x14ac:dyDescent="0.25">
      <c r="A11" s="220">
        <v>217</v>
      </c>
      <c r="B11" s="253" t="s">
        <v>201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>
        <v>0</v>
      </c>
      <c r="I11" s="475">
        <v>0</v>
      </c>
      <c r="J11" s="475">
        <v>0</v>
      </c>
      <c r="K11" s="474"/>
      <c r="L11" s="474"/>
      <c r="M11" s="474"/>
      <c r="N11" s="474"/>
      <c r="O11" s="474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7"/>
      <c r="AX11" s="476"/>
      <c r="AY11" s="478"/>
      <c r="AZ11" s="479"/>
      <c r="BA11" s="479"/>
      <c r="BB11" s="479"/>
      <c r="BC11" s="426">
        <f t="shared" si="0"/>
        <v>0</v>
      </c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7"/>
      <c r="FA11" s="447"/>
      <c r="FB11" s="447"/>
      <c r="FC11" s="262"/>
    </row>
    <row r="12" spans="1:159" s="51" customFormat="1" x14ac:dyDescent="0.25">
      <c r="A12" s="220">
        <v>465</v>
      </c>
      <c r="B12" s="251" t="s">
        <v>43</v>
      </c>
      <c r="C12" s="530">
        <v>0</v>
      </c>
      <c r="D12" s="530">
        <v>0</v>
      </c>
      <c r="E12" s="530">
        <v>0</v>
      </c>
      <c r="F12" s="530">
        <v>0</v>
      </c>
      <c r="G12" s="530">
        <v>0</v>
      </c>
      <c r="H12" s="530">
        <v>0</v>
      </c>
      <c r="I12" s="475">
        <v>0</v>
      </c>
      <c r="J12" s="475">
        <v>0</v>
      </c>
      <c r="K12" s="474"/>
      <c r="L12" s="474"/>
      <c r="M12" s="474"/>
      <c r="N12" s="474"/>
      <c r="O12" s="474"/>
      <c r="P12" s="475"/>
      <c r="Q12" s="475"/>
      <c r="R12" s="482"/>
      <c r="S12" s="482"/>
      <c r="T12" s="482"/>
      <c r="U12" s="482"/>
      <c r="V12" s="483"/>
      <c r="W12" s="483"/>
      <c r="X12" s="483"/>
      <c r="Y12" s="483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6"/>
      <c r="AP12" s="476"/>
      <c r="AQ12" s="476"/>
      <c r="AR12" s="476"/>
      <c r="AS12" s="479"/>
      <c r="AT12" s="476"/>
      <c r="AU12" s="479"/>
      <c r="AV12" s="479"/>
      <c r="AW12" s="484"/>
      <c r="AX12" s="479"/>
      <c r="AY12" s="478"/>
      <c r="AZ12" s="479"/>
      <c r="BA12" s="479"/>
      <c r="BB12" s="479"/>
      <c r="BC12" s="426">
        <f t="shared" si="0"/>
        <v>0</v>
      </c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5"/>
    </row>
    <row r="13" spans="1:159" s="51" customFormat="1" x14ac:dyDescent="0.25">
      <c r="A13" s="220">
        <v>465</v>
      </c>
      <c r="B13" s="251" t="s">
        <v>209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530">
        <v>0</v>
      </c>
      <c r="I13" s="475">
        <v>0</v>
      </c>
      <c r="J13" s="475">
        <v>0</v>
      </c>
      <c r="K13" s="474"/>
      <c r="L13" s="474"/>
      <c r="M13" s="474"/>
      <c r="N13" s="474"/>
      <c r="O13" s="474"/>
      <c r="P13" s="475"/>
      <c r="Q13" s="475"/>
      <c r="R13" s="482"/>
      <c r="S13" s="482"/>
      <c r="T13" s="482"/>
      <c r="U13" s="482"/>
      <c r="V13" s="483"/>
      <c r="W13" s="483"/>
      <c r="X13" s="483"/>
      <c r="Y13" s="483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6"/>
      <c r="AP13" s="476"/>
      <c r="AQ13" s="476"/>
      <c r="AR13" s="476"/>
      <c r="AS13" s="479"/>
      <c r="AT13" s="476"/>
      <c r="AU13" s="479"/>
      <c r="AV13" s="479"/>
      <c r="AW13" s="484"/>
      <c r="AX13" s="479"/>
      <c r="AY13" s="478"/>
      <c r="AZ13" s="479"/>
      <c r="BA13" s="479"/>
      <c r="BB13" s="479"/>
      <c r="BC13" s="426">
        <f t="shared" si="0"/>
        <v>0</v>
      </c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  <c r="EQ13" s="447"/>
      <c r="ER13" s="447"/>
      <c r="ES13" s="447"/>
      <c r="ET13" s="447"/>
      <c r="EU13" s="447"/>
      <c r="EV13" s="447"/>
      <c r="EW13" s="447"/>
      <c r="EX13" s="447"/>
      <c r="EY13" s="447"/>
      <c r="EZ13" s="447"/>
      <c r="FA13" s="447"/>
      <c r="FB13" s="447"/>
      <c r="FC13" s="445"/>
    </row>
    <row r="14" spans="1:159" s="51" customFormat="1" ht="15" x14ac:dyDescent="0.25">
      <c r="A14" s="220">
        <v>465</v>
      </c>
      <c r="B14" s="251" t="s">
        <v>207</v>
      </c>
      <c r="C14" s="529">
        <v>6</v>
      </c>
      <c r="D14" s="529">
        <v>1</v>
      </c>
      <c r="E14" s="529">
        <v>4</v>
      </c>
      <c r="F14" s="529">
        <v>2</v>
      </c>
      <c r="G14" s="529">
        <v>2</v>
      </c>
      <c r="H14" s="530">
        <v>0</v>
      </c>
      <c r="I14" s="475">
        <v>1</v>
      </c>
      <c r="J14" s="475">
        <v>0</v>
      </c>
      <c r="K14" s="474"/>
      <c r="L14" s="474"/>
      <c r="M14" s="474"/>
      <c r="N14" s="474"/>
      <c r="O14" s="474"/>
      <c r="P14" s="475"/>
      <c r="Q14" s="475"/>
      <c r="R14" s="482"/>
      <c r="S14" s="482"/>
      <c r="T14" s="482"/>
      <c r="U14" s="482"/>
      <c r="V14" s="483"/>
      <c r="W14" s="483"/>
      <c r="X14" s="483"/>
      <c r="Y14" s="483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79"/>
      <c r="AO14" s="476"/>
      <c r="AP14" s="476"/>
      <c r="AQ14" s="476"/>
      <c r="AR14" s="476"/>
      <c r="AS14" s="479"/>
      <c r="AT14" s="476"/>
      <c r="AU14" s="479"/>
      <c r="AV14" s="479"/>
      <c r="AW14" s="484"/>
      <c r="AX14" s="479"/>
      <c r="AY14" s="478"/>
      <c r="AZ14" s="479"/>
      <c r="BA14" s="479"/>
      <c r="BB14" s="479"/>
      <c r="BC14" s="426">
        <f t="shared" si="0"/>
        <v>16</v>
      </c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5"/>
    </row>
    <row r="15" spans="1:159" s="51" customFormat="1" x14ac:dyDescent="0.25">
      <c r="A15" s="220">
        <v>465</v>
      </c>
      <c r="B15" s="251" t="s">
        <v>264</v>
      </c>
      <c r="C15" s="530">
        <v>0</v>
      </c>
      <c r="D15" s="530">
        <v>0</v>
      </c>
      <c r="E15" s="530">
        <v>0</v>
      </c>
      <c r="F15" s="530">
        <v>0</v>
      </c>
      <c r="G15" s="530">
        <v>0</v>
      </c>
      <c r="H15" s="530">
        <v>0</v>
      </c>
      <c r="I15" s="475">
        <v>0</v>
      </c>
      <c r="J15" s="475">
        <v>0</v>
      </c>
      <c r="K15" s="474"/>
      <c r="L15" s="474"/>
      <c r="M15" s="474"/>
      <c r="N15" s="474"/>
      <c r="O15" s="474"/>
      <c r="P15" s="475"/>
      <c r="Q15" s="475"/>
      <c r="R15" s="485"/>
      <c r="S15" s="485"/>
      <c r="T15" s="482"/>
      <c r="U15" s="482"/>
      <c r="V15" s="483"/>
      <c r="W15" s="483"/>
      <c r="X15" s="483"/>
      <c r="Y15" s="483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6"/>
      <c r="AP15" s="476"/>
      <c r="AQ15" s="476"/>
      <c r="AR15" s="476"/>
      <c r="AS15" s="479"/>
      <c r="AT15" s="476"/>
      <c r="AU15" s="479"/>
      <c r="AV15" s="479"/>
      <c r="AW15" s="484"/>
      <c r="AX15" s="479"/>
      <c r="AY15" s="478"/>
      <c r="AZ15" s="479"/>
      <c r="BA15" s="479"/>
      <c r="BB15" s="479"/>
      <c r="BC15" s="426">
        <f t="shared" si="0"/>
        <v>0</v>
      </c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5"/>
    </row>
    <row r="16" spans="1:159" s="51" customFormat="1" ht="15" x14ac:dyDescent="0.25">
      <c r="A16" s="220">
        <v>215</v>
      </c>
      <c r="B16" s="252" t="s">
        <v>198</v>
      </c>
      <c r="C16" s="529">
        <v>2</v>
      </c>
      <c r="D16" s="529">
        <v>2</v>
      </c>
      <c r="E16" s="529">
        <v>1</v>
      </c>
      <c r="F16" s="531">
        <v>0</v>
      </c>
      <c r="G16" s="529">
        <v>8</v>
      </c>
      <c r="H16" s="530">
        <v>0</v>
      </c>
      <c r="I16" s="475">
        <v>1</v>
      </c>
      <c r="J16" s="475">
        <v>2</v>
      </c>
      <c r="K16" s="474"/>
      <c r="L16" s="474"/>
      <c r="M16" s="474"/>
      <c r="N16" s="474"/>
      <c r="O16" s="474"/>
      <c r="P16" s="475"/>
      <c r="Q16" s="475"/>
      <c r="R16" s="475"/>
      <c r="S16" s="475"/>
      <c r="T16" s="475"/>
      <c r="U16" s="475"/>
      <c r="V16" s="475"/>
      <c r="W16" s="475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7"/>
      <c r="AX16" s="476"/>
      <c r="AY16" s="478"/>
      <c r="AZ16" s="479"/>
      <c r="BA16" s="479"/>
      <c r="BB16" s="479"/>
      <c r="BC16" s="426">
        <f t="shared" si="0"/>
        <v>16</v>
      </c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5"/>
    </row>
    <row r="17" spans="1:159" s="51" customFormat="1" x14ac:dyDescent="0.25">
      <c r="A17" s="220">
        <v>540</v>
      </c>
      <c r="B17" s="252" t="s">
        <v>44</v>
      </c>
      <c r="C17" s="530">
        <v>0</v>
      </c>
      <c r="D17" s="530">
        <v>0</v>
      </c>
      <c r="E17" s="530">
        <v>0</v>
      </c>
      <c r="F17" s="530">
        <v>0</v>
      </c>
      <c r="G17" s="530">
        <v>0</v>
      </c>
      <c r="H17" s="530">
        <v>0</v>
      </c>
      <c r="I17" s="475">
        <v>0</v>
      </c>
      <c r="J17" s="475">
        <v>0</v>
      </c>
      <c r="K17" s="474"/>
      <c r="L17" s="474"/>
      <c r="M17" s="474"/>
      <c r="N17" s="474"/>
      <c r="O17" s="474"/>
      <c r="P17" s="475"/>
      <c r="Q17" s="475"/>
      <c r="R17" s="485"/>
      <c r="S17" s="485"/>
      <c r="T17" s="482"/>
      <c r="U17" s="482"/>
      <c r="V17" s="483"/>
      <c r="W17" s="483"/>
      <c r="X17" s="483"/>
      <c r="Y17" s="483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76"/>
      <c r="AU17" s="479"/>
      <c r="AV17" s="479"/>
      <c r="AW17" s="484"/>
      <c r="AX17" s="479"/>
      <c r="AY17" s="478"/>
      <c r="AZ17" s="479"/>
      <c r="BA17" s="479"/>
      <c r="BB17" s="479"/>
      <c r="BC17" s="426">
        <f t="shared" si="0"/>
        <v>0</v>
      </c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5"/>
    </row>
    <row r="18" spans="1:159" s="51" customFormat="1" x14ac:dyDescent="0.25">
      <c r="A18" s="220">
        <v>310</v>
      </c>
      <c r="B18" s="252" t="s">
        <v>45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530">
        <v>0</v>
      </c>
      <c r="I18" s="475">
        <v>0</v>
      </c>
      <c r="J18" s="475">
        <v>0</v>
      </c>
      <c r="K18" s="474"/>
      <c r="L18" s="474"/>
      <c r="M18" s="474"/>
      <c r="N18" s="474"/>
      <c r="O18" s="474"/>
      <c r="P18" s="475"/>
      <c r="Q18" s="482"/>
      <c r="R18" s="482"/>
      <c r="S18" s="482"/>
      <c r="T18" s="482"/>
      <c r="U18" s="482"/>
      <c r="V18" s="483"/>
      <c r="W18" s="483"/>
      <c r="X18" s="483"/>
      <c r="Y18" s="483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8"/>
      <c r="AZ18" s="479"/>
      <c r="BA18" s="479"/>
      <c r="BB18" s="479"/>
      <c r="BC18" s="426">
        <f t="shared" si="0"/>
        <v>0</v>
      </c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5"/>
    </row>
    <row r="19" spans="1:159" s="50" customFormat="1" ht="15" x14ac:dyDescent="0.25">
      <c r="A19" s="220">
        <v>300</v>
      </c>
      <c r="B19" s="254" t="s">
        <v>265</v>
      </c>
      <c r="C19" s="529">
        <v>25</v>
      </c>
      <c r="D19" s="529">
        <v>21</v>
      </c>
      <c r="E19" s="529">
        <v>28</v>
      </c>
      <c r="F19" s="529">
        <v>37</v>
      </c>
      <c r="G19" s="529">
        <v>23</v>
      </c>
      <c r="H19" s="529">
        <v>5</v>
      </c>
      <c r="I19" s="475">
        <v>25</v>
      </c>
      <c r="J19" s="475">
        <v>30</v>
      </c>
      <c r="K19" s="474"/>
      <c r="L19" s="474"/>
      <c r="M19" s="474"/>
      <c r="N19" s="474"/>
      <c r="O19" s="474"/>
      <c r="P19" s="475"/>
      <c r="Q19" s="475"/>
      <c r="R19" s="475"/>
      <c r="S19" s="475"/>
      <c r="T19" s="475"/>
      <c r="U19" s="475"/>
      <c r="V19" s="475"/>
      <c r="W19" s="475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7"/>
      <c r="AX19" s="476"/>
      <c r="AY19" s="478"/>
      <c r="AZ19" s="479"/>
      <c r="BA19" s="479"/>
      <c r="BB19" s="479"/>
      <c r="BC19" s="426">
        <f t="shared" si="0"/>
        <v>194</v>
      </c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262"/>
    </row>
    <row r="20" spans="1:159" s="51" customFormat="1" ht="15" x14ac:dyDescent="0.25">
      <c r="A20" s="220">
        <v>455</v>
      </c>
      <c r="B20" s="252" t="s">
        <v>46</v>
      </c>
      <c r="C20" s="529">
        <v>1</v>
      </c>
      <c r="D20" s="531">
        <v>0</v>
      </c>
      <c r="E20" s="529">
        <v>3</v>
      </c>
      <c r="F20" s="529">
        <v>2</v>
      </c>
      <c r="G20" s="529">
        <v>2</v>
      </c>
      <c r="H20" s="530">
        <v>1</v>
      </c>
      <c r="I20" s="475">
        <v>1</v>
      </c>
      <c r="J20" s="475">
        <v>1</v>
      </c>
      <c r="K20" s="474"/>
      <c r="L20" s="474"/>
      <c r="M20" s="474"/>
      <c r="N20" s="474"/>
      <c r="O20" s="474"/>
      <c r="P20" s="475"/>
      <c r="Q20" s="475"/>
      <c r="R20" s="475"/>
      <c r="S20" s="475"/>
      <c r="T20" s="475"/>
      <c r="U20" s="475"/>
      <c r="V20" s="475"/>
      <c r="W20" s="475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7"/>
      <c r="AX20" s="476"/>
      <c r="AY20" s="478"/>
      <c r="AZ20" s="479"/>
      <c r="BA20" s="479"/>
      <c r="BB20" s="479"/>
      <c r="BC20" s="426">
        <f t="shared" si="0"/>
        <v>11</v>
      </c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5"/>
    </row>
    <row r="21" spans="1:159" s="51" customFormat="1" x14ac:dyDescent="0.25">
      <c r="A21" s="220"/>
      <c r="B21" s="252" t="s">
        <v>197</v>
      </c>
      <c r="C21" s="530">
        <v>0</v>
      </c>
      <c r="D21" s="530">
        <v>0</v>
      </c>
      <c r="E21" s="530">
        <v>0</v>
      </c>
      <c r="F21" s="530">
        <v>0</v>
      </c>
      <c r="G21" s="530">
        <v>0</v>
      </c>
      <c r="H21" s="530">
        <v>0</v>
      </c>
      <c r="I21" s="475">
        <v>0</v>
      </c>
      <c r="J21" s="475">
        <v>0</v>
      </c>
      <c r="K21" s="474"/>
      <c r="L21" s="474"/>
      <c r="M21" s="474"/>
      <c r="N21" s="474"/>
      <c r="O21" s="474"/>
      <c r="P21" s="475"/>
      <c r="Q21" s="482"/>
      <c r="R21" s="482"/>
      <c r="S21" s="482"/>
      <c r="T21" s="482"/>
      <c r="U21" s="482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1"/>
      <c r="AL21" s="481"/>
      <c r="AM21" s="481"/>
      <c r="AN21" s="481"/>
      <c r="AO21" s="481"/>
      <c r="AP21" s="481"/>
      <c r="AQ21" s="481"/>
      <c r="AR21" s="481"/>
      <c r="AS21" s="481"/>
      <c r="AT21" s="476"/>
      <c r="AU21" s="476"/>
      <c r="AV21" s="476"/>
      <c r="AW21" s="476"/>
      <c r="AX21" s="481"/>
      <c r="AY21" s="478"/>
      <c r="AZ21" s="479"/>
      <c r="BA21" s="479"/>
      <c r="BB21" s="479"/>
      <c r="BC21" s="426">
        <f t="shared" si="0"/>
        <v>0</v>
      </c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5"/>
    </row>
    <row r="22" spans="1:159" s="51" customFormat="1" x14ac:dyDescent="0.25">
      <c r="A22" s="220">
        <v>320</v>
      </c>
      <c r="B22" s="252" t="s">
        <v>47</v>
      </c>
      <c r="C22" s="530">
        <v>0</v>
      </c>
      <c r="D22" s="530">
        <v>0</v>
      </c>
      <c r="E22" s="530">
        <v>0</v>
      </c>
      <c r="F22" s="530">
        <v>0</v>
      </c>
      <c r="G22" s="530">
        <v>0</v>
      </c>
      <c r="H22" s="530">
        <v>0</v>
      </c>
      <c r="I22" s="475">
        <v>0</v>
      </c>
      <c r="J22" s="475">
        <v>0</v>
      </c>
      <c r="K22" s="474"/>
      <c r="L22" s="474"/>
      <c r="M22" s="474"/>
      <c r="N22" s="474"/>
      <c r="O22" s="474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86"/>
      <c r="AG22" s="481"/>
      <c r="AH22" s="483"/>
      <c r="AI22" s="483"/>
      <c r="AJ22" s="483"/>
      <c r="AK22" s="481"/>
      <c r="AL22" s="481"/>
      <c r="AM22" s="481"/>
      <c r="AN22" s="481"/>
      <c r="AO22" s="481"/>
      <c r="AP22" s="481"/>
      <c r="AQ22" s="481"/>
      <c r="AR22" s="481"/>
      <c r="AS22" s="481"/>
      <c r="AT22" s="476"/>
      <c r="AU22" s="476"/>
      <c r="AV22" s="476"/>
      <c r="AW22" s="476"/>
      <c r="AX22" s="481"/>
      <c r="AY22" s="478"/>
      <c r="AZ22" s="479"/>
      <c r="BA22" s="479"/>
      <c r="BB22" s="479"/>
      <c r="BC22" s="426">
        <f t="shared" si="0"/>
        <v>0</v>
      </c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5"/>
    </row>
    <row r="23" spans="1:159" s="54" customFormat="1" ht="15" x14ac:dyDescent="0.25">
      <c r="A23" s="220">
        <v>420</v>
      </c>
      <c r="B23" s="255" t="s">
        <v>48</v>
      </c>
      <c r="C23" s="531">
        <v>0</v>
      </c>
      <c r="D23" s="529">
        <v>1</v>
      </c>
      <c r="E23" s="531">
        <v>0</v>
      </c>
      <c r="F23" s="531">
        <v>0</v>
      </c>
      <c r="G23" s="531">
        <v>0</v>
      </c>
      <c r="H23" s="529">
        <v>0</v>
      </c>
      <c r="I23" s="475">
        <v>0</v>
      </c>
      <c r="J23" s="475">
        <v>1</v>
      </c>
      <c r="K23" s="474"/>
      <c r="L23" s="474"/>
      <c r="M23" s="474"/>
      <c r="N23" s="474"/>
      <c r="O23" s="474"/>
      <c r="P23" s="475"/>
      <c r="Q23" s="482"/>
      <c r="R23" s="482"/>
      <c r="S23" s="482"/>
      <c r="T23" s="482"/>
      <c r="U23" s="482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1"/>
      <c r="AL23" s="481"/>
      <c r="AM23" s="481"/>
      <c r="AN23" s="481"/>
      <c r="AO23" s="481"/>
      <c r="AP23" s="481"/>
      <c r="AQ23" s="481"/>
      <c r="AR23" s="481"/>
      <c r="AS23" s="481"/>
      <c r="AT23" s="476"/>
      <c r="AU23" s="476"/>
      <c r="AV23" s="476"/>
      <c r="AW23" s="476"/>
      <c r="AX23" s="481"/>
      <c r="AY23" s="478"/>
      <c r="AZ23" s="479"/>
      <c r="BA23" s="479"/>
      <c r="BB23" s="479"/>
      <c r="BC23" s="426">
        <f t="shared" si="0"/>
        <v>2</v>
      </c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331"/>
    </row>
    <row r="24" spans="1:159" s="51" customFormat="1" x14ac:dyDescent="0.25">
      <c r="A24" s="220">
        <v>205</v>
      </c>
      <c r="B24" s="252" t="s">
        <v>49</v>
      </c>
      <c r="C24" s="530">
        <v>0</v>
      </c>
      <c r="D24" s="530">
        <v>0</v>
      </c>
      <c r="E24" s="530">
        <v>0</v>
      </c>
      <c r="F24" s="530">
        <v>0</v>
      </c>
      <c r="G24" s="530">
        <v>0</v>
      </c>
      <c r="H24" s="530">
        <v>0</v>
      </c>
      <c r="I24" s="475">
        <v>1</v>
      </c>
      <c r="J24" s="475">
        <v>0</v>
      </c>
      <c r="K24" s="474"/>
      <c r="L24" s="474"/>
      <c r="M24" s="474"/>
      <c r="N24" s="474"/>
      <c r="O24" s="474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81"/>
      <c r="AL24" s="481"/>
      <c r="AM24" s="481"/>
      <c r="AN24" s="481"/>
      <c r="AO24" s="481"/>
      <c r="AP24" s="481"/>
      <c r="AQ24" s="481"/>
      <c r="AR24" s="481"/>
      <c r="AS24" s="481"/>
      <c r="AT24" s="476"/>
      <c r="AU24" s="476"/>
      <c r="AV24" s="476"/>
      <c r="AW24" s="476"/>
      <c r="AX24" s="481"/>
      <c r="AY24" s="478"/>
      <c r="AZ24" s="479"/>
      <c r="BA24" s="479"/>
      <c r="BB24" s="479"/>
      <c r="BC24" s="426">
        <f t="shared" si="0"/>
        <v>1</v>
      </c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5"/>
    </row>
    <row r="25" spans="1:159" s="51" customFormat="1" ht="15" x14ac:dyDescent="0.25">
      <c r="A25" s="220">
        <v>100</v>
      </c>
      <c r="B25" s="252" t="s">
        <v>50</v>
      </c>
      <c r="C25" s="529">
        <v>1</v>
      </c>
      <c r="D25" s="531">
        <v>0</v>
      </c>
      <c r="E25" s="531">
        <v>0</v>
      </c>
      <c r="F25" s="529">
        <v>1</v>
      </c>
      <c r="G25" s="531">
        <v>0</v>
      </c>
      <c r="H25" s="529">
        <v>0</v>
      </c>
      <c r="I25" s="475">
        <v>0</v>
      </c>
      <c r="J25" s="475">
        <v>1</v>
      </c>
      <c r="K25" s="474"/>
      <c r="L25" s="474"/>
      <c r="M25" s="474"/>
      <c r="N25" s="474"/>
      <c r="O25" s="474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8"/>
      <c r="AZ25" s="479"/>
      <c r="BA25" s="479"/>
      <c r="BB25" s="479"/>
      <c r="BC25" s="426">
        <f t="shared" si="0"/>
        <v>3</v>
      </c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5"/>
    </row>
    <row r="26" spans="1:159" s="54" customFormat="1" ht="15" x14ac:dyDescent="0.25">
      <c r="A26" s="220">
        <v>355</v>
      </c>
      <c r="B26" s="256" t="s">
        <v>267</v>
      </c>
      <c r="C26" s="529">
        <v>102</v>
      </c>
      <c r="D26" s="529">
        <v>1</v>
      </c>
      <c r="E26" s="531">
        <v>0</v>
      </c>
      <c r="F26" s="531">
        <v>0</v>
      </c>
      <c r="G26" s="531">
        <v>0</v>
      </c>
      <c r="H26" s="529">
        <v>0</v>
      </c>
      <c r="I26" s="475">
        <v>0</v>
      </c>
      <c r="J26" s="475">
        <v>0</v>
      </c>
      <c r="K26" s="474"/>
      <c r="L26" s="474"/>
      <c r="M26" s="474"/>
      <c r="N26" s="474"/>
      <c r="O26" s="474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87"/>
      <c r="AZ26" s="488"/>
      <c r="BA26" s="488"/>
      <c r="BB26" s="488"/>
      <c r="BC26" s="426">
        <f t="shared" si="0"/>
        <v>103</v>
      </c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331"/>
    </row>
    <row r="27" spans="1:159" s="51" customFormat="1" x14ac:dyDescent="0.25">
      <c r="A27" s="220">
        <v>200</v>
      </c>
      <c r="B27" s="252" t="s">
        <v>52</v>
      </c>
      <c r="C27" s="530">
        <v>0</v>
      </c>
      <c r="D27" s="530">
        <v>0</v>
      </c>
      <c r="E27" s="530">
        <v>0</v>
      </c>
      <c r="F27" s="530">
        <v>0</v>
      </c>
      <c r="G27" s="530">
        <v>0</v>
      </c>
      <c r="H27" s="530">
        <v>0</v>
      </c>
      <c r="I27" s="475">
        <v>0</v>
      </c>
      <c r="J27" s="475">
        <v>0</v>
      </c>
      <c r="K27" s="474"/>
      <c r="L27" s="474"/>
      <c r="M27" s="474"/>
      <c r="N27" s="474"/>
      <c r="O27" s="474"/>
      <c r="P27" s="475"/>
      <c r="Q27" s="482"/>
      <c r="R27" s="482"/>
      <c r="S27" s="482"/>
      <c r="T27" s="482"/>
      <c r="U27" s="482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1"/>
      <c r="AL27" s="481"/>
      <c r="AM27" s="481"/>
      <c r="AN27" s="481"/>
      <c r="AO27" s="481"/>
      <c r="AP27" s="481"/>
      <c r="AQ27" s="481"/>
      <c r="AR27" s="481"/>
      <c r="AS27" s="481"/>
      <c r="AT27" s="476"/>
      <c r="AU27" s="476"/>
      <c r="AV27" s="476"/>
      <c r="AW27" s="476"/>
      <c r="AX27" s="481"/>
      <c r="AY27" s="478"/>
      <c r="AZ27" s="479"/>
      <c r="BA27" s="479"/>
      <c r="BB27" s="479"/>
      <c r="BC27" s="426">
        <f t="shared" si="0"/>
        <v>0</v>
      </c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5"/>
    </row>
    <row r="28" spans="1:159" s="51" customFormat="1" x14ac:dyDescent="0.25">
      <c r="A28" s="220">
        <v>230</v>
      </c>
      <c r="B28" s="252" t="s">
        <v>53</v>
      </c>
      <c r="C28" s="530">
        <v>0</v>
      </c>
      <c r="D28" s="530">
        <v>0</v>
      </c>
      <c r="E28" s="530">
        <v>0</v>
      </c>
      <c r="F28" s="530">
        <v>0</v>
      </c>
      <c r="G28" s="530">
        <v>0</v>
      </c>
      <c r="H28" s="530">
        <v>0</v>
      </c>
      <c r="I28" s="475">
        <v>0</v>
      </c>
      <c r="J28" s="475">
        <v>0</v>
      </c>
      <c r="K28" s="474"/>
      <c r="L28" s="474"/>
      <c r="M28" s="474"/>
      <c r="N28" s="474"/>
      <c r="O28" s="474"/>
      <c r="P28" s="475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6"/>
      <c r="AL28" s="486"/>
      <c r="AM28" s="486"/>
      <c r="AN28" s="486"/>
      <c r="AO28" s="486"/>
      <c r="AP28" s="486"/>
      <c r="AQ28" s="486"/>
      <c r="AR28" s="486"/>
      <c r="AS28" s="486"/>
      <c r="AT28" s="476"/>
      <c r="AU28" s="476"/>
      <c r="AV28" s="476"/>
      <c r="AW28" s="476"/>
      <c r="AX28" s="486"/>
      <c r="AY28" s="478"/>
      <c r="AZ28" s="479"/>
      <c r="BA28" s="479"/>
      <c r="BB28" s="479"/>
      <c r="BC28" s="426">
        <f t="shared" si="0"/>
        <v>0</v>
      </c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5"/>
    </row>
    <row r="29" spans="1:159" s="51" customFormat="1" ht="15" x14ac:dyDescent="0.25">
      <c r="A29" s="220">
        <v>365</v>
      </c>
      <c r="B29" s="252" t="s">
        <v>222</v>
      </c>
      <c r="C29" s="529">
        <v>4</v>
      </c>
      <c r="D29" s="529">
        <v>5</v>
      </c>
      <c r="E29" s="529">
        <v>5</v>
      </c>
      <c r="F29" s="529">
        <v>7</v>
      </c>
      <c r="G29" s="531">
        <v>0</v>
      </c>
      <c r="H29" s="529">
        <v>1</v>
      </c>
      <c r="I29" s="475">
        <v>3</v>
      </c>
      <c r="J29" s="475">
        <v>10</v>
      </c>
      <c r="K29" s="474"/>
      <c r="L29" s="474"/>
      <c r="M29" s="474"/>
      <c r="N29" s="474"/>
      <c r="O29" s="474"/>
      <c r="P29" s="475"/>
      <c r="Q29" s="475"/>
      <c r="R29" s="475"/>
      <c r="S29" s="475"/>
      <c r="T29" s="475"/>
      <c r="U29" s="475"/>
      <c r="V29" s="475"/>
      <c r="W29" s="475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7"/>
      <c r="AX29" s="476"/>
      <c r="AY29" s="478"/>
      <c r="AZ29" s="479"/>
      <c r="BA29" s="479"/>
      <c r="BB29" s="479"/>
      <c r="BC29" s="426">
        <f t="shared" si="0"/>
        <v>35</v>
      </c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5"/>
    </row>
    <row r="30" spans="1:159" s="51" customFormat="1" ht="15" x14ac:dyDescent="0.25">
      <c r="A30" s="220">
        <v>610</v>
      </c>
      <c r="B30" s="251" t="s">
        <v>54</v>
      </c>
      <c r="C30" s="529">
        <v>0</v>
      </c>
      <c r="D30" s="529">
        <v>0</v>
      </c>
      <c r="E30" s="529">
        <v>0</v>
      </c>
      <c r="F30" s="529">
        <v>0</v>
      </c>
      <c r="G30" s="529">
        <v>1</v>
      </c>
      <c r="H30" s="529">
        <v>0</v>
      </c>
      <c r="I30" s="475">
        <v>0</v>
      </c>
      <c r="J30" s="475">
        <v>0</v>
      </c>
      <c r="K30" s="474"/>
      <c r="L30" s="474"/>
      <c r="M30" s="474"/>
      <c r="N30" s="474"/>
      <c r="O30" s="474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8"/>
      <c r="AZ30" s="479"/>
      <c r="BA30" s="479"/>
      <c r="BB30" s="479"/>
      <c r="BC30" s="426">
        <f t="shared" si="0"/>
        <v>1</v>
      </c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5"/>
    </row>
    <row r="31" spans="1:159" s="51" customFormat="1" x14ac:dyDescent="0.25">
      <c r="A31" s="220">
        <v>760</v>
      </c>
      <c r="B31" s="252" t="s">
        <v>55</v>
      </c>
      <c r="C31" s="530">
        <v>0</v>
      </c>
      <c r="D31" s="530">
        <v>0</v>
      </c>
      <c r="E31" s="530">
        <v>0</v>
      </c>
      <c r="F31" s="530">
        <v>0</v>
      </c>
      <c r="G31" s="530">
        <v>0</v>
      </c>
      <c r="H31" s="530">
        <v>0</v>
      </c>
      <c r="I31" s="475">
        <v>0</v>
      </c>
      <c r="J31" s="475">
        <v>0</v>
      </c>
      <c r="K31" s="474"/>
      <c r="L31" s="474"/>
      <c r="M31" s="474"/>
      <c r="N31" s="474"/>
      <c r="O31" s="474"/>
      <c r="P31" s="475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79"/>
      <c r="AL31" s="479"/>
      <c r="AM31" s="479"/>
      <c r="AN31" s="479"/>
      <c r="AO31" s="479"/>
      <c r="AP31" s="479"/>
      <c r="AQ31" s="479"/>
      <c r="AR31" s="479"/>
      <c r="AS31" s="479"/>
      <c r="AT31" s="476"/>
      <c r="AU31" s="476"/>
      <c r="AV31" s="476"/>
      <c r="AW31" s="476"/>
      <c r="AX31" s="479"/>
      <c r="AY31" s="478"/>
      <c r="AZ31" s="479"/>
      <c r="BA31" s="479"/>
      <c r="BB31" s="479"/>
      <c r="BC31" s="426">
        <f t="shared" si="0"/>
        <v>0</v>
      </c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5"/>
    </row>
    <row r="32" spans="1:159" s="51" customFormat="1" x14ac:dyDescent="0.25">
      <c r="A32" s="220">
        <v>770</v>
      </c>
      <c r="B32" s="252" t="s">
        <v>56</v>
      </c>
      <c r="C32" s="530">
        <v>0</v>
      </c>
      <c r="D32" s="530">
        <v>0</v>
      </c>
      <c r="E32" s="530">
        <v>0</v>
      </c>
      <c r="F32" s="530">
        <v>0</v>
      </c>
      <c r="G32" s="530">
        <v>0</v>
      </c>
      <c r="H32" s="530">
        <v>0</v>
      </c>
      <c r="I32" s="475">
        <v>0</v>
      </c>
      <c r="J32" s="475">
        <v>0</v>
      </c>
      <c r="K32" s="474"/>
      <c r="L32" s="474"/>
      <c r="M32" s="474"/>
      <c r="N32" s="474"/>
      <c r="O32" s="474"/>
      <c r="P32" s="475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79"/>
      <c r="AL32" s="479"/>
      <c r="AM32" s="479"/>
      <c r="AN32" s="479"/>
      <c r="AO32" s="479"/>
      <c r="AP32" s="479"/>
      <c r="AQ32" s="479"/>
      <c r="AR32" s="479"/>
      <c r="AS32" s="479"/>
      <c r="AT32" s="476"/>
      <c r="AU32" s="476"/>
      <c r="AV32" s="476"/>
      <c r="AW32" s="476"/>
      <c r="AX32" s="479"/>
      <c r="AY32" s="478"/>
      <c r="AZ32" s="479"/>
      <c r="BA32" s="479"/>
      <c r="BB32" s="479"/>
      <c r="BC32" s="426">
        <f t="shared" si="0"/>
        <v>0</v>
      </c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5"/>
    </row>
    <row r="33" spans="1:16384" s="250" customFormat="1" x14ac:dyDescent="0.25">
      <c r="A33" s="247">
        <v>800</v>
      </c>
      <c r="B33" s="257" t="s">
        <v>57</v>
      </c>
      <c r="C33" s="530">
        <v>0</v>
      </c>
      <c r="D33" s="530">
        <v>0</v>
      </c>
      <c r="E33" s="530">
        <v>0</v>
      </c>
      <c r="F33" s="530">
        <v>0</v>
      </c>
      <c r="G33" s="530">
        <v>0</v>
      </c>
      <c r="H33" s="530">
        <v>1</v>
      </c>
      <c r="I33" s="475">
        <v>0</v>
      </c>
      <c r="J33" s="475">
        <v>0</v>
      </c>
      <c r="K33" s="474"/>
      <c r="L33" s="474"/>
      <c r="M33" s="474"/>
      <c r="N33" s="474"/>
      <c r="O33" s="474"/>
      <c r="P33" s="475"/>
      <c r="Q33" s="475"/>
      <c r="R33" s="475"/>
      <c r="S33" s="475"/>
      <c r="T33" s="475"/>
      <c r="U33" s="475"/>
      <c r="V33" s="475"/>
      <c r="W33" s="475"/>
      <c r="X33" s="476"/>
      <c r="Y33" s="476"/>
      <c r="Z33" s="476"/>
      <c r="AA33" s="476"/>
      <c r="AB33" s="476"/>
      <c r="AC33" s="476"/>
      <c r="AD33" s="476"/>
      <c r="AE33" s="476"/>
      <c r="AF33" s="482"/>
      <c r="AG33" s="482"/>
      <c r="AH33" s="482"/>
      <c r="AI33" s="482"/>
      <c r="AJ33" s="482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89"/>
      <c r="AZ33" s="490"/>
      <c r="BA33" s="490"/>
      <c r="BB33" s="490"/>
      <c r="BC33" s="451">
        <f t="shared" si="0"/>
        <v>1</v>
      </c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274"/>
    </row>
    <row r="34" spans="1:16384" s="250" customFormat="1" x14ac:dyDescent="0.25">
      <c r="A34" s="247">
        <v>730</v>
      </c>
      <c r="B34" s="257" t="s">
        <v>58</v>
      </c>
      <c r="C34" s="530">
        <v>0</v>
      </c>
      <c r="D34" s="530">
        <v>0</v>
      </c>
      <c r="E34" s="530">
        <v>0</v>
      </c>
      <c r="F34" s="530">
        <v>0</v>
      </c>
      <c r="G34" s="530">
        <v>0</v>
      </c>
      <c r="H34" s="530">
        <v>0</v>
      </c>
      <c r="I34" s="475">
        <v>0</v>
      </c>
      <c r="J34" s="475">
        <v>0</v>
      </c>
      <c r="K34" s="474"/>
      <c r="L34" s="474"/>
      <c r="M34" s="474"/>
      <c r="N34" s="474"/>
      <c r="O34" s="474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89"/>
      <c r="AZ34" s="490"/>
      <c r="BA34" s="490"/>
      <c r="BB34" s="490"/>
      <c r="BC34" s="451">
        <f t="shared" si="0"/>
        <v>0</v>
      </c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274"/>
    </row>
    <row r="35" spans="1:16384" s="51" customFormat="1" x14ac:dyDescent="0.25">
      <c r="A35" s="220">
        <v>710</v>
      </c>
      <c r="B35" s="252" t="s">
        <v>59</v>
      </c>
      <c r="C35" s="530">
        <v>0</v>
      </c>
      <c r="D35" s="530">
        <v>0</v>
      </c>
      <c r="E35" s="530">
        <v>0</v>
      </c>
      <c r="F35" s="530">
        <v>0</v>
      </c>
      <c r="G35" s="530">
        <v>0</v>
      </c>
      <c r="H35" s="530">
        <v>0</v>
      </c>
      <c r="I35" s="475">
        <v>0</v>
      </c>
      <c r="J35" s="475">
        <v>0</v>
      </c>
      <c r="K35" s="474"/>
      <c r="L35" s="474"/>
      <c r="M35" s="474"/>
      <c r="N35" s="474"/>
      <c r="O35" s="474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8"/>
      <c r="AZ35" s="479"/>
      <c r="BA35" s="479"/>
      <c r="BB35" s="479"/>
      <c r="BC35" s="426">
        <f t="shared" si="0"/>
        <v>0</v>
      </c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5"/>
    </row>
    <row r="36" spans="1:16384" s="50" customFormat="1" x14ac:dyDescent="0.25">
      <c r="A36" s="220">
        <v>298</v>
      </c>
      <c r="B36" s="253" t="s">
        <v>60</v>
      </c>
      <c r="C36" s="530">
        <v>0</v>
      </c>
      <c r="D36" s="530">
        <v>0</v>
      </c>
      <c r="E36" s="530">
        <v>0</v>
      </c>
      <c r="F36" s="530">
        <v>0</v>
      </c>
      <c r="G36" s="530">
        <v>0</v>
      </c>
      <c r="H36" s="530">
        <v>0</v>
      </c>
      <c r="I36" s="475">
        <v>0</v>
      </c>
      <c r="J36" s="475">
        <v>0</v>
      </c>
      <c r="K36" s="474"/>
      <c r="L36" s="474"/>
      <c r="M36" s="474"/>
      <c r="N36" s="474"/>
      <c r="O36" s="474"/>
      <c r="P36" s="475"/>
      <c r="Q36" s="475"/>
      <c r="R36" s="475"/>
      <c r="S36" s="475"/>
      <c r="T36" s="475"/>
      <c r="U36" s="475"/>
      <c r="V36" s="475"/>
      <c r="W36" s="475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8"/>
      <c r="AZ36" s="479"/>
      <c r="BA36" s="479"/>
      <c r="BB36" s="479"/>
      <c r="BC36" s="426">
        <f t="shared" si="0"/>
        <v>0</v>
      </c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262"/>
    </row>
    <row r="37" spans="1:16384" s="51" customFormat="1" x14ac:dyDescent="0.25">
      <c r="A37" s="220">
        <v>720</v>
      </c>
      <c r="B37" s="252" t="s">
        <v>61</v>
      </c>
      <c r="C37" s="530">
        <v>0</v>
      </c>
      <c r="D37" s="530">
        <v>0</v>
      </c>
      <c r="E37" s="530">
        <v>0</v>
      </c>
      <c r="F37" s="530">
        <v>0</v>
      </c>
      <c r="G37" s="530">
        <v>0</v>
      </c>
      <c r="H37" s="530">
        <v>0</v>
      </c>
      <c r="I37" s="475">
        <v>0</v>
      </c>
      <c r="J37" s="475">
        <v>0</v>
      </c>
      <c r="K37" s="474"/>
      <c r="L37" s="474"/>
      <c r="M37" s="474"/>
      <c r="N37" s="474"/>
      <c r="O37" s="474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8"/>
      <c r="AZ37" s="479"/>
      <c r="BA37" s="479"/>
      <c r="BB37" s="479"/>
      <c r="BC37" s="426">
        <f t="shared" si="0"/>
        <v>0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5"/>
    </row>
    <row r="38" spans="1:16384" s="51" customFormat="1" ht="15" x14ac:dyDescent="0.25">
      <c r="A38" s="220">
        <v>831</v>
      </c>
      <c r="B38" s="258" t="s">
        <v>62</v>
      </c>
      <c r="C38" s="531">
        <v>0</v>
      </c>
      <c r="D38" s="529">
        <v>3</v>
      </c>
      <c r="E38" s="529">
        <v>2</v>
      </c>
      <c r="F38" s="529">
        <v>2</v>
      </c>
      <c r="G38" s="529">
        <v>1</v>
      </c>
      <c r="H38" s="529">
        <v>0</v>
      </c>
      <c r="I38" s="475">
        <v>0</v>
      </c>
      <c r="J38" s="475">
        <v>2</v>
      </c>
      <c r="K38" s="474"/>
      <c r="L38" s="474"/>
      <c r="M38" s="474"/>
      <c r="N38" s="474"/>
      <c r="O38" s="474"/>
      <c r="P38" s="475"/>
      <c r="Q38" s="475"/>
      <c r="R38" s="475"/>
      <c r="S38" s="475"/>
      <c r="T38" s="475"/>
      <c r="U38" s="475"/>
      <c r="V38" s="475"/>
      <c r="W38" s="475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7"/>
      <c r="AX38" s="476"/>
      <c r="AY38" s="478"/>
      <c r="AZ38" s="479"/>
      <c r="BA38" s="479"/>
      <c r="BB38" s="479"/>
      <c r="BC38" s="426">
        <f t="shared" si="0"/>
        <v>10</v>
      </c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5"/>
    </row>
    <row r="39" spans="1:16384" s="51" customFormat="1" x14ac:dyDescent="0.25">
      <c r="A39" s="220">
        <v>535</v>
      </c>
      <c r="B39" s="252" t="s">
        <v>63</v>
      </c>
      <c r="C39" s="530">
        <v>0</v>
      </c>
      <c r="D39" s="530">
        <v>0</v>
      </c>
      <c r="E39" s="530">
        <v>0</v>
      </c>
      <c r="F39" s="530">
        <v>0</v>
      </c>
      <c r="G39" s="530">
        <v>0</v>
      </c>
      <c r="H39" s="530">
        <v>0</v>
      </c>
      <c r="I39" s="475">
        <v>0</v>
      </c>
      <c r="J39" s="475">
        <v>0</v>
      </c>
      <c r="K39" s="474"/>
      <c r="L39" s="474"/>
      <c r="M39" s="474"/>
      <c r="N39" s="474"/>
      <c r="O39" s="474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9"/>
      <c r="AI39" s="479"/>
      <c r="AJ39" s="479"/>
      <c r="AK39" s="481"/>
      <c r="AL39" s="479"/>
      <c r="AM39" s="479"/>
      <c r="AN39" s="479"/>
      <c r="AO39" s="479"/>
      <c r="AP39" s="479"/>
      <c r="AQ39" s="479"/>
      <c r="AR39" s="479"/>
      <c r="AS39" s="479"/>
      <c r="AT39" s="476"/>
      <c r="AU39" s="476"/>
      <c r="AV39" s="476"/>
      <c r="AW39" s="476"/>
      <c r="AX39" s="479"/>
      <c r="AY39" s="478"/>
      <c r="AZ39" s="479"/>
      <c r="BA39" s="479"/>
      <c r="BB39" s="479"/>
      <c r="BC39" s="426">
        <f t="shared" si="0"/>
        <v>0</v>
      </c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5"/>
    </row>
    <row r="40" spans="1:16384" s="51" customFormat="1" x14ac:dyDescent="0.25">
      <c r="A40" s="220">
        <v>535</v>
      </c>
      <c r="B40" s="252" t="s">
        <v>210</v>
      </c>
      <c r="C40" s="530">
        <v>0</v>
      </c>
      <c r="D40" s="530">
        <v>0</v>
      </c>
      <c r="E40" s="530">
        <v>0</v>
      </c>
      <c r="F40" s="530">
        <v>0</v>
      </c>
      <c r="G40" s="530">
        <v>0</v>
      </c>
      <c r="H40" s="530">
        <v>0</v>
      </c>
      <c r="I40" s="475">
        <v>0</v>
      </c>
      <c r="J40" s="475">
        <v>0</v>
      </c>
      <c r="K40" s="474"/>
      <c r="L40" s="474"/>
      <c r="M40" s="474"/>
      <c r="N40" s="474"/>
      <c r="O40" s="474"/>
      <c r="P40" s="475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79"/>
      <c r="AI40" s="479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6"/>
      <c r="AU40" s="476"/>
      <c r="AV40" s="476"/>
      <c r="AW40" s="476"/>
      <c r="AX40" s="479"/>
      <c r="AY40" s="478"/>
      <c r="AZ40" s="479"/>
      <c r="BA40" s="479"/>
      <c r="BB40" s="479"/>
      <c r="BC40" s="426">
        <f t="shared" si="0"/>
        <v>0</v>
      </c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5"/>
    </row>
    <row r="41" spans="1:16384" s="51" customFormat="1" x14ac:dyDescent="0.25">
      <c r="A41" s="220">
        <v>535</v>
      </c>
      <c r="B41" s="252" t="s">
        <v>211</v>
      </c>
      <c r="C41" s="530">
        <v>0</v>
      </c>
      <c r="D41" s="530">
        <v>0</v>
      </c>
      <c r="E41" s="530">
        <v>0</v>
      </c>
      <c r="F41" s="530">
        <v>0</v>
      </c>
      <c r="G41" s="530">
        <v>0</v>
      </c>
      <c r="H41" s="530">
        <v>0</v>
      </c>
      <c r="I41" s="475">
        <v>0</v>
      </c>
      <c r="J41" s="475">
        <v>0</v>
      </c>
      <c r="K41" s="474"/>
      <c r="L41" s="474"/>
      <c r="M41" s="474"/>
      <c r="N41" s="474"/>
      <c r="O41" s="474"/>
      <c r="P41" s="475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6"/>
      <c r="AU41" s="476"/>
      <c r="AV41" s="476"/>
      <c r="AW41" s="476"/>
      <c r="AX41" s="479"/>
      <c r="AY41" s="478"/>
      <c r="AZ41" s="479"/>
      <c r="BA41" s="479"/>
      <c r="BB41" s="479"/>
      <c r="BC41" s="426">
        <f t="shared" si="0"/>
        <v>0</v>
      </c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5"/>
    </row>
    <row r="42" spans="1:16384" s="51" customFormat="1" x14ac:dyDescent="0.25">
      <c r="A42" s="220">
        <v>620</v>
      </c>
      <c r="B42" s="252" t="s">
        <v>64</v>
      </c>
      <c r="C42" s="530">
        <v>0</v>
      </c>
      <c r="D42" s="530">
        <v>1</v>
      </c>
      <c r="E42" s="530">
        <v>0</v>
      </c>
      <c r="F42" s="530">
        <v>0</v>
      </c>
      <c r="G42" s="530">
        <v>0</v>
      </c>
      <c r="H42" s="530">
        <v>0</v>
      </c>
      <c r="I42" s="475">
        <v>1</v>
      </c>
      <c r="J42" s="475">
        <v>1</v>
      </c>
      <c r="K42" s="474"/>
      <c r="L42" s="474"/>
      <c r="M42" s="474"/>
      <c r="N42" s="474"/>
      <c r="O42" s="474"/>
      <c r="P42" s="475"/>
      <c r="Q42" s="475"/>
      <c r="R42" s="475"/>
      <c r="S42" s="475"/>
      <c r="T42" s="475"/>
      <c r="U42" s="475"/>
      <c r="V42" s="475"/>
      <c r="W42" s="475"/>
      <c r="X42" s="476"/>
      <c r="Y42" s="476"/>
      <c r="Z42" s="476"/>
      <c r="AA42" s="476"/>
      <c r="AB42" s="476"/>
      <c r="AC42" s="476"/>
      <c r="AD42" s="476"/>
      <c r="AE42" s="476"/>
      <c r="AF42" s="482"/>
      <c r="AG42" s="482"/>
      <c r="AH42" s="476"/>
      <c r="AI42" s="479"/>
      <c r="AJ42" s="479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8"/>
      <c r="AZ42" s="479"/>
      <c r="BA42" s="479"/>
      <c r="BB42" s="479"/>
      <c r="BC42" s="426">
        <f t="shared" si="0"/>
        <v>3</v>
      </c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5"/>
    </row>
    <row r="43" spans="1:16384" s="51" customFormat="1" ht="15" x14ac:dyDescent="0.25">
      <c r="A43" s="220">
        <v>550</v>
      </c>
      <c r="B43" s="251" t="s">
        <v>65</v>
      </c>
      <c r="C43" s="531">
        <v>0</v>
      </c>
      <c r="D43" s="531">
        <v>0</v>
      </c>
      <c r="E43" s="529">
        <v>1</v>
      </c>
      <c r="F43" s="531">
        <v>0</v>
      </c>
      <c r="G43" s="531">
        <v>0</v>
      </c>
      <c r="H43" s="529">
        <v>1</v>
      </c>
      <c r="I43" s="475">
        <v>0</v>
      </c>
      <c r="J43" s="475">
        <v>0</v>
      </c>
      <c r="K43" s="474"/>
      <c r="L43" s="474"/>
      <c r="M43" s="474"/>
      <c r="N43" s="474"/>
      <c r="O43" s="474"/>
      <c r="P43" s="475"/>
      <c r="Q43" s="475"/>
      <c r="R43" s="475"/>
      <c r="S43" s="475"/>
      <c r="T43" s="475"/>
      <c r="U43" s="475"/>
      <c r="V43" s="475"/>
      <c r="W43" s="475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76"/>
      <c r="AO43" s="476"/>
      <c r="AP43" s="476"/>
      <c r="AQ43" s="476"/>
      <c r="AR43" s="476"/>
      <c r="AS43" s="476"/>
      <c r="AT43" s="476"/>
      <c r="AU43" s="476"/>
      <c r="AV43" s="476"/>
      <c r="AW43" s="476"/>
      <c r="AX43" s="476"/>
      <c r="AY43" s="478"/>
      <c r="AZ43" s="479"/>
      <c r="BA43" s="479"/>
      <c r="BB43" s="479"/>
      <c r="BC43" s="426">
        <f t="shared" si="0"/>
        <v>2</v>
      </c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5"/>
    </row>
    <row r="44" spans="1:16384" s="51" customFormat="1" ht="15" x14ac:dyDescent="0.25">
      <c r="A44" s="220">
        <v>560</v>
      </c>
      <c r="B44" s="252" t="s">
        <v>66</v>
      </c>
      <c r="C44" s="558">
        <v>3</v>
      </c>
      <c r="D44" s="558">
        <v>4</v>
      </c>
      <c r="E44" s="558">
        <v>7</v>
      </c>
      <c r="F44" s="558">
        <v>4</v>
      </c>
      <c r="G44" s="558">
        <v>0</v>
      </c>
      <c r="H44" s="558">
        <v>3</v>
      </c>
      <c r="I44" s="558">
        <v>6</v>
      </c>
      <c r="J44" s="558">
        <v>1</v>
      </c>
      <c r="K44" s="474"/>
      <c r="L44" s="474"/>
      <c r="M44" s="474"/>
      <c r="N44" s="474"/>
      <c r="O44" s="474"/>
      <c r="P44" s="475"/>
      <c r="Q44" s="475"/>
      <c r="R44" s="475"/>
      <c r="S44" s="475"/>
      <c r="T44" s="475"/>
      <c r="U44" s="475"/>
      <c r="V44" s="475"/>
      <c r="W44" s="475"/>
      <c r="X44" s="476"/>
      <c r="Y44" s="476"/>
      <c r="Z44" s="476"/>
      <c r="AA44" s="476"/>
      <c r="AB44" s="476"/>
      <c r="AC44" s="476"/>
      <c r="AD44" s="476"/>
      <c r="AE44" s="476"/>
      <c r="AF44" s="482"/>
      <c r="AG44" s="482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7"/>
      <c r="AX44" s="476"/>
      <c r="AY44" s="478"/>
      <c r="AZ44" s="479"/>
      <c r="BA44" s="479"/>
      <c r="BB44" s="479"/>
      <c r="BC44" s="426">
        <f t="shared" si="0"/>
        <v>28</v>
      </c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5"/>
    </row>
    <row r="45" spans="1:16384" s="51" customFormat="1" x14ac:dyDescent="0.25">
      <c r="A45" s="220">
        <v>600</v>
      </c>
      <c r="B45" s="252" t="s">
        <v>67</v>
      </c>
      <c r="C45" s="530">
        <v>0</v>
      </c>
      <c r="D45" s="530">
        <v>0</v>
      </c>
      <c r="E45" s="530">
        <v>0</v>
      </c>
      <c r="F45" s="530">
        <v>0</v>
      </c>
      <c r="G45" s="530">
        <v>0</v>
      </c>
      <c r="H45" s="530">
        <v>0</v>
      </c>
      <c r="I45" s="475">
        <v>0</v>
      </c>
      <c r="J45" s="475">
        <v>0</v>
      </c>
      <c r="K45" s="474"/>
      <c r="L45" s="474"/>
      <c r="M45" s="474"/>
      <c r="N45" s="474"/>
      <c r="O45" s="474"/>
      <c r="P45" s="475"/>
      <c r="Q45" s="475"/>
      <c r="R45" s="475"/>
      <c r="S45" s="475"/>
      <c r="T45" s="475"/>
      <c r="U45" s="475"/>
      <c r="V45" s="475"/>
      <c r="W45" s="475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P45" s="491"/>
      <c r="AQ45" s="491"/>
      <c r="AR45" s="491"/>
      <c r="AS45" s="479"/>
      <c r="AT45" s="476"/>
      <c r="AU45" s="479"/>
      <c r="AV45" s="479"/>
      <c r="AW45" s="484"/>
      <c r="AX45" s="479"/>
      <c r="AY45" s="478"/>
      <c r="AZ45" s="479"/>
      <c r="BA45" s="479"/>
      <c r="BB45" s="479"/>
      <c r="BC45" s="426">
        <f t="shared" si="0"/>
        <v>0</v>
      </c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5"/>
    </row>
    <row r="46" spans="1:16384" s="427" customFormat="1" ht="15" customHeight="1" x14ac:dyDescent="0.25">
      <c r="A46" s="423">
        <v>591</v>
      </c>
      <c r="B46" s="252" t="s">
        <v>266</v>
      </c>
      <c r="C46" s="530">
        <v>0</v>
      </c>
      <c r="D46" s="530">
        <v>0</v>
      </c>
      <c r="E46" s="530">
        <v>0</v>
      </c>
      <c r="F46" s="530">
        <v>0</v>
      </c>
      <c r="G46" s="530">
        <v>0</v>
      </c>
      <c r="H46" s="532">
        <v>0</v>
      </c>
      <c r="I46" s="493">
        <v>0</v>
      </c>
      <c r="J46" s="493">
        <v>0</v>
      </c>
      <c r="K46" s="474"/>
      <c r="L46" s="474"/>
      <c r="M46" s="474"/>
      <c r="N46" s="474"/>
      <c r="O46" s="474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94"/>
      <c r="AP46" s="494"/>
      <c r="AQ46" s="494"/>
      <c r="AR46" s="494"/>
      <c r="AS46" s="494"/>
      <c r="AT46" s="476"/>
      <c r="AU46" s="494"/>
      <c r="AV46" s="494"/>
      <c r="AW46" s="492"/>
      <c r="AX46" s="494"/>
      <c r="AY46" s="478"/>
      <c r="AZ46" s="483"/>
      <c r="BA46" s="483"/>
      <c r="BB46" s="483"/>
      <c r="BC46" s="426">
        <f t="shared" si="0"/>
        <v>0</v>
      </c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5"/>
    </row>
    <row r="47" spans="1:16384" s="51" customFormat="1" ht="12.75" x14ac:dyDescent="0.2">
      <c r="A47" s="229">
        <v>605</v>
      </c>
      <c r="B47" s="259" t="s">
        <v>223</v>
      </c>
      <c r="C47" s="530">
        <v>0</v>
      </c>
      <c r="D47" s="530">
        <v>0</v>
      </c>
      <c r="E47" s="530">
        <v>0</v>
      </c>
      <c r="F47" s="530">
        <v>0</v>
      </c>
      <c r="G47" s="530">
        <v>0</v>
      </c>
      <c r="H47" s="530">
        <v>0</v>
      </c>
      <c r="I47" s="475">
        <v>0</v>
      </c>
      <c r="J47" s="475">
        <v>0</v>
      </c>
      <c r="K47" s="474"/>
      <c r="L47" s="474"/>
      <c r="M47" s="474"/>
      <c r="N47" s="474"/>
      <c r="O47" s="474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86"/>
      <c r="AL47" s="486"/>
      <c r="AM47" s="486"/>
      <c r="AN47" s="486"/>
      <c r="AO47" s="486"/>
      <c r="AP47" s="486"/>
      <c r="AQ47" s="486"/>
      <c r="AR47" s="486"/>
      <c r="AS47" s="486"/>
      <c r="AT47" s="476"/>
      <c r="AU47" s="476"/>
      <c r="AV47" s="476"/>
      <c r="AW47" s="476"/>
      <c r="AX47" s="486"/>
      <c r="AY47" s="495"/>
      <c r="AZ47" s="474"/>
      <c r="BA47" s="474"/>
      <c r="BB47" s="474"/>
      <c r="BC47" s="426">
        <f t="shared" si="0"/>
        <v>0</v>
      </c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275"/>
      <c r="FD47" s="228"/>
      <c r="FE47" s="228"/>
      <c r="FF47" s="228"/>
      <c r="FG47" s="228"/>
      <c r="FH47" s="228"/>
      <c r="FI47" s="228"/>
      <c r="FJ47" s="228"/>
      <c r="FK47" s="228"/>
      <c r="FL47" s="228"/>
      <c r="FM47" s="228"/>
      <c r="FN47" s="228"/>
      <c r="FO47" s="228"/>
      <c r="FP47" s="228"/>
      <c r="FQ47" s="228"/>
      <c r="FR47" s="228"/>
      <c r="FS47" s="228"/>
      <c r="FT47" s="228"/>
      <c r="FU47" s="228"/>
      <c r="FV47" s="228"/>
      <c r="FW47" s="228"/>
      <c r="FX47" s="228"/>
      <c r="FY47" s="228"/>
      <c r="FZ47" s="228"/>
      <c r="GA47" s="228"/>
      <c r="GB47" s="228"/>
      <c r="GC47" s="228"/>
      <c r="GD47" s="228"/>
      <c r="GE47" s="228"/>
      <c r="GF47" s="228"/>
      <c r="GG47" s="228"/>
      <c r="GH47" s="228"/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530">
        <v>0</v>
      </c>
      <c r="D48" s="530">
        <v>0</v>
      </c>
      <c r="E48" s="530">
        <v>0</v>
      </c>
      <c r="F48" s="530">
        <v>0</v>
      </c>
      <c r="G48" s="530">
        <v>0</v>
      </c>
      <c r="H48" s="530">
        <v>0</v>
      </c>
      <c r="I48" s="475">
        <v>0</v>
      </c>
      <c r="J48" s="475">
        <v>0</v>
      </c>
      <c r="K48" s="474"/>
      <c r="L48" s="474"/>
      <c r="M48" s="474"/>
      <c r="N48" s="474"/>
      <c r="O48" s="474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96"/>
      <c r="AL48" s="496"/>
      <c r="AM48" s="496"/>
      <c r="AN48" s="496"/>
      <c r="AO48" s="496"/>
      <c r="AP48" s="496"/>
      <c r="AQ48" s="496"/>
      <c r="AR48" s="496"/>
      <c r="AS48" s="496"/>
      <c r="AT48" s="476"/>
      <c r="AU48" s="476"/>
      <c r="AV48" s="476"/>
      <c r="AW48" s="476"/>
      <c r="AX48" s="496"/>
      <c r="AY48" s="478"/>
      <c r="AZ48" s="479"/>
      <c r="BA48" s="479"/>
      <c r="BB48" s="479"/>
      <c r="BC48" s="426">
        <f t="shared" si="0"/>
        <v>0</v>
      </c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5"/>
    </row>
    <row r="49" spans="1:159" s="250" customFormat="1" ht="15" x14ac:dyDescent="0.25">
      <c r="A49" s="247">
        <v>750</v>
      </c>
      <c r="B49" s="212" t="s">
        <v>70</v>
      </c>
      <c r="C49" s="529">
        <v>4</v>
      </c>
      <c r="D49" s="529">
        <v>4</v>
      </c>
      <c r="E49" s="529">
        <v>3</v>
      </c>
      <c r="F49" s="529">
        <v>1</v>
      </c>
      <c r="G49" s="529">
        <v>1</v>
      </c>
      <c r="H49" s="529">
        <v>0</v>
      </c>
      <c r="I49" s="475">
        <v>2</v>
      </c>
      <c r="J49" s="475">
        <v>0</v>
      </c>
      <c r="K49" s="474"/>
      <c r="L49" s="474"/>
      <c r="M49" s="474"/>
      <c r="N49" s="474"/>
      <c r="O49" s="474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76"/>
      <c r="AO49" s="476"/>
      <c r="AP49" s="476"/>
      <c r="AQ49" s="476"/>
      <c r="AR49" s="476"/>
      <c r="AS49" s="476"/>
      <c r="AT49" s="476"/>
      <c r="AU49" s="476"/>
      <c r="AV49" s="476"/>
      <c r="AW49" s="477"/>
      <c r="AX49" s="476"/>
      <c r="AY49" s="489"/>
      <c r="AZ49" s="490"/>
      <c r="BA49" s="490"/>
      <c r="BB49" s="490"/>
      <c r="BC49" s="451">
        <f t="shared" si="0"/>
        <v>15</v>
      </c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274"/>
    </row>
    <row r="50" spans="1:159" s="250" customFormat="1" ht="15" x14ac:dyDescent="0.25">
      <c r="A50" s="247">
        <v>740</v>
      </c>
      <c r="B50" s="257" t="s">
        <v>71</v>
      </c>
      <c r="C50" s="531">
        <v>0</v>
      </c>
      <c r="D50" s="531">
        <v>0</v>
      </c>
      <c r="E50" s="529">
        <v>1</v>
      </c>
      <c r="F50" s="529">
        <v>1</v>
      </c>
      <c r="G50" s="531">
        <v>0</v>
      </c>
      <c r="H50" s="529">
        <v>0</v>
      </c>
      <c r="I50" s="475">
        <v>0</v>
      </c>
      <c r="J50" s="475">
        <v>0</v>
      </c>
      <c r="K50" s="474"/>
      <c r="L50" s="474"/>
      <c r="M50" s="474"/>
      <c r="N50" s="474"/>
      <c r="O50" s="474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6"/>
      <c r="AI50" s="476"/>
      <c r="AJ50" s="476"/>
      <c r="AK50" s="476"/>
      <c r="AL50" s="476"/>
      <c r="AM50" s="476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89"/>
      <c r="AZ50" s="490"/>
      <c r="BA50" s="490"/>
      <c r="BB50" s="490"/>
      <c r="BC50" s="451">
        <f t="shared" si="0"/>
        <v>2</v>
      </c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274"/>
    </row>
    <row r="51" spans="1:159" s="250" customFormat="1" ht="15" x14ac:dyDescent="0.25">
      <c r="A51" s="247">
        <v>813</v>
      </c>
      <c r="B51" s="257" t="s">
        <v>224</v>
      </c>
      <c r="C51" s="558">
        <v>4</v>
      </c>
      <c r="D51" s="558">
        <v>6</v>
      </c>
      <c r="E51" s="558">
        <v>5</v>
      </c>
      <c r="F51" s="558">
        <v>12</v>
      </c>
      <c r="G51" s="558">
        <v>5</v>
      </c>
      <c r="H51" s="558">
        <v>10</v>
      </c>
      <c r="I51" s="558">
        <v>7</v>
      </c>
      <c r="J51" s="558">
        <v>6</v>
      </c>
      <c r="K51" s="474"/>
      <c r="L51" s="474"/>
      <c r="M51" s="474"/>
      <c r="N51" s="474"/>
      <c r="O51" s="474"/>
      <c r="P51" s="475"/>
      <c r="Q51" s="475"/>
      <c r="R51" s="475"/>
      <c r="S51" s="475"/>
      <c r="T51" s="475"/>
      <c r="U51" s="475"/>
      <c r="V51" s="475"/>
      <c r="W51" s="475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7"/>
      <c r="AX51" s="476"/>
      <c r="AY51" s="489"/>
      <c r="AZ51" s="490"/>
      <c r="BA51" s="497"/>
      <c r="BB51" s="497"/>
      <c r="BC51" s="451">
        <f t="shared" si="0"/>
        <v>55</v>
      </c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274"/>
    </row>
    <row r="52" spans="1:159" s="51" customFormat="1" ht="15" x14ac:dyDescent="0.25">
      <c r="A52" s="220">
        <v>330</v>
      </c>
      <c r="B52" s="252" t="s">
        <v>51</v>
      </c>
      <c r="C52" s="529">
        <v>0</v>
      </c>
      <c r="D52" s="529">
        <v>0</v>
      </c>
      <c r="E52" s="529">
        <v>1</v>
      </c>
      <c r="F52" s="529">
        <v>0</v>
      </c>
      <c r="G52" s="529">
        <v>0</v>
      </c>
      <c r="H52" s="529">
        <v>0</v>
      </c>
      <c r="I52" s="475">
        <v>1</v>
      </c>
      <c r="J52" s="475">
        <v>0</v>
      </c>
      <c r="K52" s="474"/>
      <c r="L52" s="474"/>
      <c r="M52" s="474"/>
      <c r="N52" s="474"/>
      <c r="O52" s="474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98"/>
      <c r="AZ52" s="499"/>
      <c r="BA52" s="499"/>
      <c r="BB52" s="499"/>
      <c r="BC52" s="426">
        <f t="shared" si="0"/>
        <v>2</v>
      </c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5"/>
    </row>
    <row r="53" spans="1:159" s="51" customFormat="1" ht="15" x14ac:dyDescent="0.25">
      <c r="A53" s="220">
        <v>155</v>
      </c>
      <c r="B53" s="252" t="s">
        <v>220</v>
      </c>
      <c r="C53" s="558">
        <v>7</v>
      </c>
      <c r="D53" s="558">
        <v>1</v>
      </c>
      <c r="E53" s="558">
        <v>18</v>
      </c>
      <c r="F53" s="558">
        <v>16</v>
      </c>
      <c r="G53" s="558">
        <v>11</v>
      </c>
      <c r="H53" s="558">
        <v>16</v>
      </c>
      <c r="I53" s="558">
        <v>23</v>
      </c>
      <c r="J53" s="558">
        <v>12</v>
      </c>
      <c r="K53" s="474"/>
      <c r="L53" s="474"/>
      <c r="M53" s="474"/>
      <c r="N53" s="474"/>
      <c r="O53" s="474"/>
      <c r="P53" s="475"/>
      <c r="Q53" s="475"/>
      <c r="R53" s="475"/>
      <c r="S53" s="475"/>
      <c r="T53" s="475"/>
      <c r="U53" s="475"/>
      <c r="V53" s="475"/>
      <c r="W53" s="475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7"/>
      <c r="AX53" s="476"/>
      <c r="AY53" s="498"/>
      <c r="AZ53" s="499"/>
      <c r="BA53" s="499"/>
      <c r="BB53" s="499"/>
      <c r="BC53" s="426">
        <f t="shared" si="0"/>
        <v>104</v>
      </c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5"/>
    </row>
    <row r="54" spans="1:159" s="51" customFormat="1" ht="15" x14ac:dyDescent="0.25">
      <c r="A54" s="220">
        <v>342</v>
      </c>
      <c r="B54" s="252" t="s">
        <v>217</v>
      </c>
      <c r="C54" s="558">
        <v>1</v>
      </c>
      <c r="D54" s="558">
        <v>2</v>
      </c>
      <c r="E54" s="558">
        <v>2</v>
      </c>
      <c r="F54" s="558">
        <v>2</v>
      </c>
      <c r="G54" s="558">
        <v>10</v>
      </c>
      <c r="H54" s="558">
        <v>9</v>
      </c>
      <c r="I54" s="558">
        <v>7</v>
      </c>
      <c r="J54" s="558">
        <v>10</v>
      </c>
      <c r="K54" s="474"/>
      <c r="L54" s="474"/>
      <c r="M54" s="474"/>
      <c r="N54" s="474"/>
      <c r="O54" s="474"/>
      <c r="P54" s="475"/>
      <c r="Q54" s="475"/>
      <c r="R54" s="475"/>
      <c r="S54" s="475"/>
      <c r="T54" s="475"/>
      <c r="U54" s="475"/>
      <c r="V54" s="475"/>
      <c r="W54" s="475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7"/>
      <c r="AX54" s="476"/>
      <c r="AY54" s="498"/>
      <c r="AZ54" s="499"/>
      <c r="BA54" s="499"/>
      <c r="BB54" s="499"/>
      <c r="BC54" s="426">
        <f t="shared" si="0"/>
        <v>43</v>
      </c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5"/>
    </row>
    <row r="55" spans="1:159" s="250" customFormat="1" ht="15" x14ac:dyDescent="0.25">
      <c r="A55" s="247">
        <v>850</v>
      </c>
      <c r="B55" s="212" t="s">
        <v>73</v>
      </c>
      <c r="C55" s="558">
        <v>10</v>
      </c>
      <c r="D55" s="558">
        <v>4</v>
      </c>
      <c r="E55" s="558">
        <v>5</v>
      </c>
      <c r="F55" s="558">
        <v>9</v>
      </c>
      <c r="G55" s="558">
        <v>15</v>
      </c>
      <c r="H55" s="558">
        <v>14</v>
      </c>
      <c r="I55" s="558">
        <v>9</v>
      </c>
      <c r="J55" s="558">
        <v>3</v>
      </c>
      <c r="K55" s="474"/>
      <c r="L55" s="474"/>
      <c r="M55" s="474"/>
      <c r="N55" s="474"/>
      <c r="O55" s="474"/>
      <c r="P55" s="475"/>
      <c r="Q55" s="475"/>
      <c r="R55" s="475"/>
      <c r="S55" s="475"/>
      <c r="T55" s="475"/>
      <c r="U55" s="475"/>
      <c r="V55" s="475"/>
      <c r="W55" s="475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7"/>
      <c r="AX55" s="474"/>
      <c r="AY55" s="500"/>
      <c r="AZ55" s="497"/>
      <c r="BA55" s="497"/>
      <c r="BB55" s="497"/>
      <c r="BC55" s="451">
        <f t="shared" si="0"/>
        <v>69</v>
      </c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274"/>
    </row>
    <row r="56" spans="1:159" s="51" customFormat="1" ht="15" x14ac:dyDescent="0.25">
      <c r="A56" s="220">
        <v>340</v>
      </c>
      <c r="B56" s="252" t="s">
        <v>74</v>
      </c>
      <c r="C56" s="529">
        <v>2</v>
      </c>
      <c r="D56" s="529">
        <v>1</v>
      </c>
      <c r="E56" s="529">
        <v>1</v>
      </c>
      <c r="F56" s="529">
        <v>0</v>
      </c>
      <c r="G56" s="529">
        <v>0</v>
      </c>
      <c r="H56" s="529">
        <v>0</v>
      </c>
      <c r="I56" s="475">
        <v>1</v>
      </c>
      <c r="J56" s="475">
        <v>0</v>
      </c>
      <c r="K56" s="474"/>
      <c r="L56" s="474"/>
      <c r="M56" s="474"/>
      <c r="N56" s="474"/>
      <c r="O56" s="474"/>
      <c r="P56" s="475"/>
      <c r="Q56" s="475"/>
      <c r="R56" s="475"/>
      <c r="S56" s="475"/>
      <c r="T56" s="475"/>
      <c r="U56" s="475"/>
      <c r="V56" s="475"/>
      <c r="W56" s="475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98"/>
      <c r="AZ56" s="499"/>
      <c r="BA56" s="499"/>
      <c r="BB56" s="499"/>
      <c r="BC56" s="426">
        <f t="shared" si="0"/>
        <v>5</v>
      </c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5"/>
    </row>
    <row r="57" spans="1:159" s="54" customFormat="1" x14ac:dyDescent="0.25">
      <c r="A57" s="220">
        <v>450</v>
      </c>
      <c r="B57" s="260" t="s">
        <v>75</v>
      </c>
      <c r="C57" s="530">
        <v>0</v>
      </c>
      <c r="D57" s="530">
        <v>0</v>
      </c>
      <c r="E57" s="530">
        <v>0</v>
      </c>
      <c r="F57" s="530">
        <v>0</v>
      </c>
      <c r="G57" s="530">
        <v>0</v>
      </c>
      <c r="H57" s="530">
        <v>0</v>
      </c>
      <c r="I57" s="475">
        <v>0</v>
      </c>
      <c r="J57" s="475">
        <v>0</v>
      </c>
      <c r="K57" s="474"/>
      <c r="L57" s="474"/>
      <c r="M57" s="474"/>
      <c r="N57" s="474"/>
      <c r="O57" s="474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6"/>
      <c r="AL57" s="476"/>
      <c r="AM57" s="476"/>
      <c r="AN57" s="476"/>
      <c r="AO57" s="476"/>
      <c r="AP57" s="476"/>
      <c r="AQ57" s="476"/>
      <c r="AR57" s="476"/>
      <c r="AS57" s="476"/>
      <c r="AT57" s="476"/>
      <c r="AU57" s="476"/>
      <c r="AV57" s="476"/>
      <c r="AW57" s="476"/>
      <c r="AX57" s="476"/>
      <c r="AY57" s="498"/>
      <c r="AZ57" s="499"/>
      <c r="BA57" s="499"/>
      <c r="BB57" s="499"/>
      <c r="BC57" s="426">
        <f t="shared" si="0"/>
        <v>0</v>
      </c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331"/>
    </row>
    <row r="58" spans="1:159" s="54" customFormat="1" ht="15" x14ac:dyDescent="0.25">
      <c r="A58" s="220">
        <v>348</v>
      </c>
      <c r="B58" s="260" t="s">
        <v>215</v>
      </c>
      <c r="C58" s="529">
        <v>0</v>
      </c>
      <c r="D58" s="529">
        <v>0</v>
      </c>
      <c r="E58" s="529">
        <v>0</v>
      </c>
      <c r="F58" s="529">
        <v>1</v>
      </c>
      <c r="G58" s="529">
        <v>0</v>
      </c>
      <c r="H58" s="529">
        <v>0</v>
      </c>
      <c r="I58" s="475">
        <v>0</v>
      </c>
      <c r="J58" s="475">
        <v>0</v>
      </c>
      <c r="K58" s="474"/>
      <c r="L58" s="474"/>
      <c r="M58" s="474"/>
      <c r="N58" s="474"/>
      <c r="O58" s="474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76"/>
      <c r="AO58" s="476"/>
      <c r="AP58" s="476"/>
      <c r="AQ58" s="476"/>
      <c r="AR58" s="476"/>
      <c r="AS58" s="476"/>
      <c r="AT58" s="476"/>
      <c r="AU58" s="476"/>
      <c r="AV58" s="476"/>
      <c r="AW58" s="476"/>
      <c r="AX58" s="476"/>
      <c r="AY58" s="478"/>
      <c r="AZ58" s="479"/>
      <c r="BA58" s="499"/>
      <c r="BB58" s="499"/>
      <c r="BC58" s="426">
        <f t="shared" si="0"/>
        <v>1</v>
      </c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331"/>
    </row>
    <row r="59" spans="1:159" s="54" customFormat="1" x14ac:dyDescent="0.25">
      <c r="A59" s="220">
        <v>115</v>
      </c>
      <c r="B59" s="260" t="s">
        <v>199</v>
      </c>
      <c r="C59" s="530">
        <v>0</v>
      </c>
      <c r="D59" s="530">
        <v>0</v>
      </c>
      <c r="E59" s="530">
        <v>0</v>
      </c>
      <c r="F59" s="530">
        <v>0</v>
      </c>
      <c r="G59" s="530">
        <v>2</v>
      </c>
      <c r="H59" s="530">
        <v>1</v>
      </c>
      <c r="I59" s="475">
        <v>1</v>
      </c>
      <c r="J59" s="475">
        <v>0</v>
      </c>
      <c r="K59" s="474"/>
      <c r="L59" s="474"/>
      <c r="M59" s="474"/>
      <c r="N59" s="474"/>
      <c r="O59" s="474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98"/>
      <c r="AZ59" s="499"/>
      <c r="BA59" s="499"/>
      <c r="BB59" s="499"/>
      <c r="BC59" s="426">
        <f t="shared" si="0"/>
        <v>4</v>
      </c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331"/>
    </row>
    <row r="60" spans="1:159" s="50" customFormat="1" ht="15" x14ac:dyDescent="0.25">
      <c r="A60" s="220">
        <v>110</v>
      </c>
      <c r="B60" s="253" t="s">
        <v>76</v>
      </c>
      <c r="C60" s="558">
        <v>10</v>
      </c>
      <c r="D60" s="558">
        <v>1</v>
      </c>
      <c r="E60" s="558">
        <v>3</v>
      </c>
      <c r="F60" s="558">
        <v>2</v>
      </c>
      <c r="G60" s="558">
        <v>3</v>
      </c>
      <c r="H60" s="558">
        <v>5</v>
      </c>
      <c r="I60" s="558">
        <v>5</v>
      </c>
      <c r="J60" s="558">
        <v>3</v>
      </c>
      <c r="K60" s="474"/>
      <c r="L60" s="474"/>
      <c r="M60" s="474"/>
      <c r="N60" s="474"/>
      <c r="O60" s="474"/>
      <c r="P60" s="475"/>
      <c r="Q60" s="475"/>
      <c r="R60" s="475"/>
      <c r="S60" s="475"/>
      <c r="T60" s="475"/>
      <c r="U60" s="475"/>
      <c r="V60" s="475"/>
      <c r="W60" s="475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6"/>
      <c r="AP60" s="476"/>
      <c r="AQ60" s="476"/>
      <c r="AR60" s="476"/>
      <c r="AS60" s="476"/>
      <c r="AT60" s="476"/>
      <c r="AU60" s="476"/>
      <c r="AV60" s="476"/>
      <c r="AW60" s="477"/>
      <c r="AX60" s="476"/>
      <c r="AY60" s="498"/>
      <c r="AZ60" s="499"/>
      <c r="BA60" s="499"/>
      <c r="BB60" s="499"/>
      <c r="BC60" s="426">
        <f t="shared" si="0"/>
        <v>32</v>
      </c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262"/>
    </row>
    <row r="61" spans="1:159" s="50" customFormat="1" x14ac:dyDescent="0.25">
      <c r="A61" s="220">
        <v>202</v>
      </c>
      <c r="B61" s="253" t="s">
        <v>221</v>
      </c>
      <c r="C61" s="530">
        <v>0</v>
      </c>
      <c r="D61" s="530">
        <v>0</v>
      </c>
      <c r="E61" s="530">
        <v>0</v>
      </c>
      <c r="F61" s="530">
        <v>0</v>
      </c>
      <c r="G61" s="530">
        <v>0</v>
      </c>
      <c r="H61" s="530">
        <v>0</v>
      </c>
      <c r="I61" s="475">
        <v>0</v>
      </c>
      <c r="J61" s="475">
        <v>0</v>
      </c>
      <c r="K61" s="474"/>
      <c r="L61" s="474"/>
      <c r="M61" s="474"/>
      <c r="N61" s="474"/>
      <c r="O61" s="474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6"/>
      <c r="AL61" s="476"/>
      <c r="AM61" s="476"/>
      <c r="AN61" s="476"/>
      <c r="AO61" s="476"/>
      <c r="AP61" s="476"/>
      <c r="AQ61" s="476"/>
      <c r="AR61" s="476"/>
      <c r="AS61" s="476"/>
      <c r="AT61" s="476"/>
      <c r="AU61" s="476"/>
      <c r="AV61" s="476"/>
      <c r="AW61" s="476"/>
      <c r="AX61" s="476"/>
      <c r="AY61" s="498"/>
      <c r="AZ61" s="499"/>
      <c r="BA61" s="499"/>
      <c r="BB61" s="499"/>
      <c r="BC61" s="426">
        <f t="shared" si="0"/>
        <v>0</v>
      </c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262"/>
    </row>
    <row r="62" spans="1:159" s="50" customFormat="1" ht="15" x14ac:dyDescent="0.25">
      <c r="A62" s="220">
        <v>113</v>
      </c>
      <c r="B62" s="253" t="s">
        <v>216</v>
      </c>
      <c r="C62" s="558">
        <v>1</v>
      </c>
      <c r="D62" s="558">
        <v>5</v>
      </c>
      <c r="E62" s="558">
        <v>4</v>
      </c>
      <c r="F62" s="558">
        <v>1</v>
      </c>
      <c r="G62" s="558">
        <v>0</v>
      </c>
      <c r="H62" s="558">
        <v>6</v>
      </c>
      <c r="I62" s="558">
        <v>1</v>
      </c>
      <c r="J62" s="558">
        <v>1</v>
      </c>
      <c r="K62" s="474"/>
      <c r="L62" s="474"/>
      <c r="M62" s="474"/>
      <c r="N62" s="474"/>
      <c r="O62" s="474"/>
      <c r="P62" s="475"/>
      <c r="Q62" s="475"/>
      <c r="R62" s="475"/>
      <c r="S62" s="475"/>
      <c r="T62" s="475"/>
      <c r="U62" s="475"/>
      <c r="V62" s="475"/>
      <c r="W62" s="475"/>
      <c r="X62" s="476"/>
      <c r="Y62" s="476"/>
      <c r="Z62" s="476"/>
      <c r="AA62" s="476"/>
      <c r="AB62" s="476"/>
      <c r="AC62" s="476"/>
      <c r="AD62" s="476"/>
      <c r="AE62" s="476"/>
      <c r="AF62" s="476"/>
      <c r="AG62" s="475"/>
      <c r="AH62" s="476"/>
      <c r="AI62" s="476"/>
      <c r="AJ62" s="476"/>
      <c r="AK62" s="476"/>
      <c r="AL62" s="476"/>
      <c r="AM62" s="476"/>
      <c r="AN62" s="476"/>
      <c r="AO62" s="476"/>
      <c r="AP62" s="476"/>
      <c r="AQ62" s="476"/>
      <c r="AR62" s="476"/>
      <c r="AS62" s="476"/>
      <c r="AT62" s="476"/>
      <c r="AU62" s="476"/>
      <c r="AV62" s="476"/>
      <c r="AW62" s="477"/>
      <c r="AX62" s="476"/>
      <c r="AY62" s="498"/>
      <c r="AZ62" s="499"/>
      <c r="BA62" s="499"/>
      <c r="BB62" s="499"/>
      <c r="BC62" s="426">
        <f t="shared" si="0"/>
        <v>19</v>
      </c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262"/>
    </row>
    <row r="63" spans="1:159" s="51" customFormat="1" x14ac:dyDescent="0.25">
      <c r="A63" s="220">
        <v>228</v>
      </c>
      <c r="B63" s="252" t="s">
        <v>77</v>
      </c>
      <c r="C63" s="530">
        <v>0</v>
      </c>
      <c r="D63" s="530">
        <v>0</v>
      </c>
      <c r="E63" s="530">
        <v>0</v>
      </c>
      <c r="F63" s="530">
        <v>0</v>
      </c>
      <c r="G63" s="530">
        <v>0</v>
      </c>
      <c r="H63" s="530">
        <v>0</v>
      </c>
      <c r="I63" s="475">
        <v>0</v>
      </c>
      <c r="J63" s="475">
        <v>0</v>
      </c>
      <c r="K63" s="474"/>
      <c r="L63" s="474"/>
      <c r="M63" s="474"/>
      <c r="N63" s="474"/>
      <c r="O63" s="474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6"/>
      <c r="AL63" s="476"/>
      <c r="AM63" s="476"/>
      <c r="AN63" s="476"/>
      <c r="AO63" s="476"/>
      <c r="AP63" s="476"/>
      <c r="AQ63" s="476"/>
      <c r="AR63" s="476"/>
      <c r="AS63" s="476"/>
      <c r="AT63" s="476"/>
      <c r="AU63" s="476"/>
      <c r="AV63" s="476"/>
      <c r="AW63" s="476"/>
      <c r="AX63" s="476"/>
      <c r="AY63" s="498"/>
      <c r="AZ63" s="499"/>
      <c r="BA63" s="499"/>
      <c r="BB63" s="499"/>
      <c r="BC63" s="426">
        <f t="shared" si="0"/>
        <v>0</v>
      </c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5"/>
    </row>
    <row r="64" spans="1:159" s="51" customFormat="1" ht="15" x14ac:dyDescent="0.25">
      <c r="A64" s="220">
        <v>549</v>
      </c>
      <c r="B64" s="252" t="s">
        <v>252</v>
      </c>
      <c r="C64" s="558">
        <v>6</v>
      </c>
      <c r="D64" s="558">
        <v>6</v>
      </c>
      <c r="E64" s="558">
        <v>16</v>
      </c>
      <c r="F64" s="558">
        <v>11</v>
      </c>
      <c r="G64" s="558">
        <v>12</v>
      </c>
      <c r="H64" s="558">
        <v>14</v>
      </c>
      <c r="I64" s="558">
        <v>13</v>
      </c>
      <c r="J64" s="558">
        <v>10</v>
      </c>
      <c r="K64" s="474"/>
      <c r="L64" s="474"/>
      <c r="M64" s="474"/>
      <c r="N64" s="474"/>
      <c r="O64" s="474"/>
      <c r="P64" s="475"/>
      <c r="Q64" s="475"/>
      <c r="R64" s="475"/>
      <c r="S64" s="475"/>
      <c r="T64" s="475"/>
      <c r="U64" s="475"/>
      <c r="V64" s="475"/>
      <c r="W64" s="475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5"/>
      <c r="AI64" s="475"/>
      <c r="AJ64" s="475"/>
      <c r="AK64" s="476"/>
      <c r="AL64" s="476"/>
      <c r="AM64" s="476"/>
      <c r="AN64" s="476"/>
      <c r="AO64" s="476"/>
      <c r="AP64" s="476"/>
      <c r="AQ64" s="476"/>
      <c r="AR64" s="476"/>
      <c r="AS64" s="476"/>
      <c r="AT64" s="476"/>
      <c r="AU64" s="476"/>
      <c r="AV64" s="476"/>
      <c r="AW64" s="477"/>
      <c r="AX64" s="476"/>
      <c r="AY64" s="498"/>
      <c r="AZ64" s="499"/>
      <c r="BA64" s="499"/>
      <c r="BB64" s="499"/>
      <c r="BC64" s="426">
        <f t="shared" si="0"/>
        <v>88</v>
      </c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7"/>
      <c r="CF64" s="447"/>
      <c r="CG64" s="447"/>
      <c r="CH64" s="447"/>
      <c r="CI64" s="447"/>
      <c r="CJ64" s="447"/>
      <c r="CK64" s="447"/>
      <c r="CL64" s="447"/>
      <c r="CM64" s="447"/>
      <c r="CN64" s="447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47"/>
      <c r="DO64" s="447"/>
      <c r="DP64" s="447"/>
      <c r="DQ64" s="447"/>
      <c r="DR64" s="447"/>
      <c r="DS64" s="447"/>
      <c r="DT64" s="447"/>
      <c r="DU64" s="447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5"/>
    </row>
    <row r="65" spans="1:159" s="51" customFormat="1" ht="15" x14ac:dyDescent="0.25">
      <c r="A65" s="220">
        <v>875</v>
      </c>
      <c r="B65" s="252" t="s">
        <v>206</v>
      </c>
      <c r="C65" s="416">
        <v>34</v>
      </c>
      <c r="D65" s="416">
        <v>24</v>
      </c>
      <c r="E65" s="416">
        <v>33</v>
      </c>
      <c r="F65" s="416">
        <v>27</v>
      </c>
      <c r="G65" s="416">
        <v>28</v>
      </c>
      <c r="H65" s="416">
        <v>43</v>
      </c>
      <c r="I65" s="416">
        <v>59</v>
      </c>
      <c r="J65" s="416">
        <v>33</v>
      </c>
      <c r="K65" s="474"/>
      <c r="L65" s="474"/>
      <c r="M65" s="474"/>
      <c r="N65" s="474"/>
      <c r="O65" s="474"/>
      <c r="P65" s="475"/>
      <c r="Q65" s="475"/>
      <c r="R65" s="475"/>
      <c r="S65" s="475"/>
      <c r="T65" s="475"/>
      <c r="U65" s="475"/>
      <c r="V65" s="475"/>
      <c r="W65" s="475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7"/>
      <c r="AX65" s="476"/>
      <c r="AY65" s="498"/>
      <c r="AZ65" s="499"/>
      <c r="BA65" s="499"/>
      <c r="BB65" s="499"/>
      <c r="BC65" s="426">
        <f t="shared" si="0"/>
        <v>281</v>
      </c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7"/>
      <c r="CF65" s="447"/>
      <c r="CG65" s="447"/>
      <c r="CH65" s="447"/>
      <c r="CI65" s="447"/>
      <c r="CJ65" s="447"/>
      <c r="CK65" s="447"/>
      <c r="CL65" s="447"/>
      <c r="CM65" s="447"/>
      <c r="CN65" s="447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47"/>
      <c r="DO65" s="447"/>
      <c r="DP65" s="447"/>
      <c r="DQ65" s="447"/>
      <c r="DR65" s="447"/>
      <c r="DS65" s="447"/>
      <c r="DT65" s="447"/>
      <c r="DU65" s="447"/>
      <c r="DV65" s="447"/>
      <c r="DW65" s="447"/>
      <c r="DX65" s="447"/>
      <c r="DY65" s="447"/>
      <c r="DZ65" s="447"/>
      <c r="EA65" s="447"/>
      <c r="EB65" s="447"/>
      <c r="EC65" s="447"/>
      <c r="ED65" s="447"/>
      <c r="EE65" s="447"/>
      <c r="EF65" s="447"/>
      <c r="EG65" s="447"/>
      <c r="EH65" s="447"/>
      <c r="EI65" s="447"/>
      <c r="EJ65" s="447"/>
      <c r="EK65" s="447"/>
      <c r="EL65" s="447"/>
      <c r="EM65" s="447"/>
      <c r="EN65" s="447"/>
      <c r="EO65" s="447"/>
      <c r="EP65" s="447"/>
      <c r="EQ65" s="447"/>
      <c r="ER65" s="447"/>
      <c r="ES65" s="447"/>
      <c r="ET65" s="447"/>
      <c r="EU65" s="447"/>
      <c r="EV65" s="447"/>
      <c r="EW65" s="447"/>
      <c r="EX65" s="447"/>
      <c r="EY65" s="447"/>
      <c r="EZ65" s="447"/>
      <c r="FA65" s="447"/>
      <c r="FB65" s="447"/>
      <c r="FC65" s="445"/>
    </row>
    <row r="66" spans="1:159" s="51" customFormat="1" ht="15" x14ac:dyDescent="0.25">
      <c r="A66" s="220">
        <v>356</v>
      </c>
      <c r="B66" s="252" t="s">
        <v>218</v>
      </c>
      <c r="C66" s="558">
        <v>8</v>
      </c>
      <c r="D66" s="558">
        <v>7</v>
      </c>
      <c r="E66" s="558">
        <v>13</v>
      </c>
      <c r="F66" s="558">
        <v>9</v>
      </c>
      <c r="G66" s="558">
        <v>4</v>
      </c>
      <c r="H66" s="558">
        <v>15</v>
      </c>
      <c r="I66" s="558">
        <v>12</v>
      </c>
      <c r="J66" s="558">
        <v>9</v>
      </c>
      <c r="K66" s="474"/>
      <c r="L66" s="474"/>
      <c r="M66" s="474"/>
      <c r="N66" s="474"/>
      <c r="O66" s="474"/>
      <c r="P66" s="475"/>
      <c r="Q66" s="475"/>
      <c r="R66" s="475"/>
      <c r="S66" s="475"/>
      <c r="T66" s="475"/>
      <c r="U66" s="475"/>
      <c r="V66" s="475"/>
      <c r="W66" s="475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7"/>
      <c r="AX66" s="476"/>
      <c r="AY66" s="498"/>
      <c r="AZ66" s="499"/>
      <c r="BA66" s="499"/>
      <c r="BB66" s="499"/>
      <c r="BC66" s="426">
        <f t="shared" si="0"/>
        <v>77</v>
      </c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7"/>
      <c r="CF66" s="447"/>
      <c r="CG66" s="447"/>
      <c r="CH66" s="447"/>
      <c r="CI66" s="447"/>
      <c r="CJ66" s="447"/>
      <c r="CK66" s="447"/>
      <c r="CL66" s="447"/>
      <c r="CM66" s="447"/>
      <c r="CN66" s="447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5"/>
    </row>
    <row r="67" spans="1:159" s="51" customFormat="1" x14ac:dyDescent="0.25">
      <c r="A67" s="220">
        <v>452</v>
      </c>
      <c r="B67" s="252" t="s">
        <v>203</v>
      </c>
      <c r="C67" s="530">
        <v>0</v>
      </c>
      <c r="D67" s="530">
        <v>0</v>
      </c>
      <c r="E67" s="530">
        <v>0</v>
      </c>
      <c r="F67" s="530">
        <v>0</v>
      </c>
      <c r="G67" s="530">
        <v>0</v>
      </c>
      <c r="H67" s="530">
        <v>0</v>
      </c>
      <c r="I67" s="475">
        <v>0</v>
      </c>
      <c r="J67" s="475">
        <v>0</v>
      </c>
      <c r="K67" s="474"/>
      <c r="L67" s="474"/>
      <c r="M67" s="474"/>
      <c r="N67" s="474"/>
      <c r="O67" s="474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  <c r="AV67" s="496"/>
      <c r="AW67" s="496"/>
      <c r="AX67" s="496"/>
      <c r="AY67" s="498"/>
      <c r="AZ67" s="499"/>
      <c r="BA67" s="499"/>
      <c r="BB67" s="499"/>
      <c r="BC67" s="426">
        <f t="shared" si="0"/>
        <v>0</v>
      </c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447"/>
      <c r="CL67" s="447"/>
      <c r="CM67" s="447"/>
      <c r="CN67" s="447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47"/>
      <c r="DO67" s="447"/>
      <c r="DP67" s="447"/>
      <c r="DQ67" s="447"/>
      <c r="DR67" s="447"/>
      <c r="DS67" s="447"/>
      <c r="DT67" s="447"/>
      <c r="DU67" s="447"/>
      <c r="DV67" s="447"/>
      <c r="DW67" s="447"/>
      <c r="DX67" s="447"/>
      <c r="DY67" s="447"/>
      <c r="DZ67" s="447"/>
      <c r="EA67" s="447"/>
      <c r="EB67" s="447"/>
      <c r="EC67" s="447"/>
      <c r="ED67" s="447"/>
      <c r="EE67" s="447"/>
      <c r="EF67" s="447"/>
      <c r="EG67" s="447"/>
      <c r="EH67" s="447"/>
      <c r="EI67" s="447"/>
      <c r="EJ67" s="447"/>
      <c r="EK67" s="447"/>
      <c r="EL67" s="447"/>
      <c r="EM67" s="447"/>
      <c r="EN67" s="447"/>
      <c r="EO67" s="447"/>
      <c r="EP67" s="447"/>
      <c r="EQ67" s="447"/>
      <c r="ER67" s="447"/>
      <c r="ES67" s="447"/>
      <c r="ET67" s="447"/>
      <c r="EU67" s="447"/>
      <c r="EV67" s="447"/>
      <c r="EW67" s="447"/>
      <c r="EX67" s="447"/>
      <c r="EY67" s="447"/>
      <c r="EZ67" s="447"/>
      <c r="FA67" s="447"/>
      <c r="FB67" s="447"/>
      <c r="FC67" s="445"/>
    </row>
    <row r="68" spans="1:159" s="51" customFormat="1" x14ac:dyDescent="0.25">
      <c r="A68" s="220">
        <v>453</v>
      </c>
      <c r="B68" s="252" t="s">
        <v>219</v>
      </c>
      <c r="C68" s="530">
        <v>0</v>
      </c>
      <c r="D68" s="530">
        <v>0</v>
      </c>
      <c r="E68" s="530">
        <v>0</v>
      </c>
      <c r="F68" s="530">
        <v>0</v>
      </c>
      <c r="G68" s="530">
        <v>0</v>
      </c>
      <c r="H68" s="530">
        <v>0</v>
      </c>
      <c r="I68" s="475">
        <v>0</v>
      </c>
      <c r="J68" s="475">
        <v>0</v>
      </c>
      <c r="K68" s="474"/>
      <c r="L68" s="474"/>
      <c r="M68" s="474"/>
      <c r="N68" s="474"/>
      <c r="O68" s="474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98"/>
      <c r="AZ68" s="499"/>
      <c r="BA68" s="499"/>
      <c r="BB68" s="499"/>
      <c r="BC68" s="426">
        <f t="shared" si="0"/>
        <v>0</v>
      </c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7"/>
      <c r="CM68" s="447"/>
      <c r="CN68" s="447"/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  <c r="EQ68" s="447"/>
      <c r="ER68" s="447"/>
      <c r="ES68" s="447"/>
      <c r="ET68" s="447"/>
      <c r="EU68" s="447"/>
      <c r="EV68" s="447"/>
      <c r="EW68" s="447"/>
      <c r="EX68" s="447"/>
      <c r="EY68" s="447"/>
      <c r="EZ68" s="447"/>
      <c r="FA68" s="447"/>
      <c r="FB68" s="447"/>
      <c r="FC68" s="445"/>
    </row>
    <row r="69" spans="1:159" s="239" customFormat="1" x14ac:dyDescent="0.25">
      <c r="A69" s="238">
        <v>995</v>
      </c>
      <c r="B69" s="261" t="s">
        <v>258</v>
      </c>
      <c r="C69" s="464">
        <f>SUM(C71:C73)</f>
        <v>1421</v>
      </c>
      <c r="D69" s="464">
        <f t="shared" ref="D69:BB69" si="1">SUM(D71:D73)</f>
        <v>1233</v>
      </c>
      <c r="E69" s="464">
        <f t="shared" si="1"/>
        <v>1158</v>
      </c>
      <c r="F69" s="464">
        <f t="shared" si="1"/>
        <v>917</v>
      </c>
      <c r="G69" s="559">
        <f t="shared" ref="G69:I69" si="2">SUM(G71:G73)</f>
        <v>833</v>
      </c>
      <c r="H69" s="559">
        <f t="shared" si="2"/>
        <v>764</v>
      </c>
      <c r="I69" s="559">
        <f t="shared" si="2"/>
        <v>822</v>
      </c>
      <c r="J69" s="464">
        <f t="shared" si="1"/>
        <v>0</v>
      </c>
      <c r="K69" s="464">
        <f t="shared" si="1"/>
        <v>0</v>
      </c>
      <c r="L69" s="464">
        <f t="shared" si="1"/>
        <v>0</v>
      </c>
      <c r="M69" s="464">
        <f t="shared" si="1"/>
        <v>0</v>
      </c>
      <c r="N69" s="464">
        <f t="shared" si="1"/>
        <v>0</v>
      </c>
      <c r="O69" s="464">
        <f t="shared" si="1"/>
        <v>0</v>
      </c>
      <c r="P69" s="464">
        <f t="shared" si="1"/>
        <v>0</v>
      </c>
      <c r="Q69" s="464">
        <f t="shared" si="1"/>
        <v>0</v>
      </c>
      <c r="R69" s="464">
        <f t="shared" si="1"/>
        <v>0</v>
      </c>
      <c r="S69" s="464">
        <f t="shared" si="1"/>
        <v>0</v>
      </c>
      <c r="T69" s="464">
        <f t="shared" si="1"/>
        <v>0</v>
      </c>
      <c r="U69" s="464">
        <f t="shared" si="1"/>
        <v>0</v>
      </c>
      <c r="V69" s="503">
        <f>SUM(V71:V73)</f>
        <v>0</v>
      </c>
      <c r="W69" s="464">
        <f t="shared" si="1"/>
        <v>0</v>
      </c>
      <c r="X69" s="464">
        <f t="shared" si="1"/>
        <v>0</v>
      </c>
      <c r="Y69" s="464">
        <f t="shared" si="1"/>
        <v>0</v>
      </c>
      <c r="Z69" s="464">
        <f t="shared" si="1"/>
        <v>0</v>
      </c>
      <c r="AA69" s="464">
        <f t="shared" si="1"/>
        <v>0</v>
      </c>
      <c r="AB69" s="464">
        <f t="shared" si="1"/>
        <v>0</v>
      </c>
      <c r="AC69" s="464">
        <f t="shared" si="1"/>
        <v>0</v>
      </c>
      <c r="AD69" s="464">
        <f t="shared" si="1"/>
        <v>0</v>
      </c>
      <c r="AE69" s="464">
        <f t="shared" si="1"/>
        <v>0</v>
      </c>
      <c r="AF69" s="464">
        <f t="shared" si="1"/>
        <v>0</v>
      </c>
      <c r="AG69" s="464">
        <f t="shared" si="1"/>
        <v>0</v>
      </c>
      <c r="AH69" s="464">
        <f t="shared" si="1"/>
        <v>0</v>
      </c>
      <c r="AI69" s="464">
        <f t="shared" si="1"/>
        <v>0</v>
      </c>
      <c r="AJ69" s="464">
        <f t="shared" si="1"/>
        <v>0</v>
      </c>
      <c r="AK69" s="464">
        <f t="shared" si="1"/>
        <v>0</v>
      </c>
      <c r="AL69" s="464">
        <f t="shared" si="1"/>
        <v>0</v>
      </c>
      <c r="AM69" s="464">
        <f t="shared" si="1"/>
        <v>0</v>
      </c>
      <c r="AN69" s="464">
        <f t="shared" si="1"/>
        <v>0</v>
      </c>
      <c r="AO69" s="464">
        <f t="shared" si="1"/>
        <v>0</v>
      </c>
      <c r="AP69" s="464">
        <f t="shared" si="1"/>
        <v>0</v>
      </c>
      <c r="AQ69" s="464">
        <f t="shared" si="1"/>
        <v>0</v>
      </c>
      <c r="AR69" s="464">
        <f t="shared" si="1"/>
        <v>0</v>
      </c>
      <c r="AS69" s="464">
        <f t="shared" si="1"/>
        <v>0</v>
      </c>
      <c r="AT69" s="464">
        <f t="shared" si="1"/>
        <v>0</v>
      </c>
      <c r="AU69" s="464">
        <f t="shared" si="1"/>
        <v>0</v>
      </c>
      <c r="AV69" s="464">
        <f t="shared" si="1"/>
        <v>0</v>
      </c>
      <c r="AW69" s="464">
        <f t="shared" si="1"/>
        <v>0</v>
      </c>
      <c r="AX69" s="464">
        <f t="shared" si="1"/>
        <v>0</v>
      </c>
      <c r="AY69" s="464">
        <f t="shared" si="1"/>
        <v>0</v>
      </c>
      <c r="AZ69" s="464">
        <f t="shared" si="1"/>
        <v>0</v>
      </c>
      <c r="BA69" s="464">
        <f t="shared" si="1"/>
        <v>0</v>
      </c>
      <c r="BB69" s="464">
        <f t="shared" si="1"/>
        <v>0</v>
      </c>
      <c r="BC69" s="426">
        <f t="shared" si="0"/>
        <v>7148</v>
      </c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7"/>
      <c r="CF69" s="447"/>
      <c r="CG69" s="447"/>
      <c r="CH69" s="447"/>
      <c r="CI69" s="447"/>
      <c r="CJ69" s="447"/>
      <c r="CK69" s="447"/>
      <c r="CL69" s="447"/>
      <c r="CM69" s="447"/>
      <c r="CN69" s="447"/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  <c r="EQ69" s="447"/>
      <c r="ER69" s="447"/>
      <c r="ES69" s="447"/>
      <c r="ET69" s="447"/>
      <c r="EU69" s="447"/>
      <c r="EV69" s="447"/>
      <c r="EW69" s="447"/>
      <c r="EX69" s="447"/>
      <c r="EY69" s="447"/>
      <c r="EZ69" s="447"/>
      <c r="FA69" s="447"/>
      <c r="FB69" s="447"/>
      <c r="FC69" s="446"/>
    </row>
    <row r="70" spans="1:159" s="239" customFormat="1" x14ac:dyDescent="0.25">
      <c r="A70" s="238">
        <v>998</v>
      </c>
      <c r="B70" s="261" t="s">
        <v>155</v>
      </c>
      <c r="C70" s="501">
        <v>496</v>
      </c>
      <c r="D70" s="501">
        <v>291</v>
      </c>
      <c r="E70" s="501">
        <v>376</v>
      </c>
      <c r="F70" s="501">
        <v>364</v>
      </c>
      <c r="G70" s="508">
        <v>374</v>
      </c>
      <c r="H70" s="508">
        <v>316</v>
      </c>
      <c r="I70" s="508">
        <v>413</v>
      </c>
      <c r="J70" s="501"/>
      <c r="K70" s="407"/>
      <c r="L70" s="407"/>
      <c r="M70" s="407"/>
      <c r="N70" s="407"/>
      <c r="O70" s="407"/>
      <c r="P70" s="407"/>
      <c r="Q70" s="407"/>
      <c r="R70" s="502"/>
      <c r="S70" s="502"/>
      <c r="T70" s="503"/>
      <c r="U70" s="503"/>
      <c r="V70" s="504"/>
      <c r="W70" s="504"/>
      <c r="X70" s="504"/>
      <c r="Y70" s="504"/>
      <c r="Z70" s="504"/>
      <c r="AA70" s="505"/>
      <c r="AB70" s="504"/>
      <c r="AC70" s="504"/>
      <c r="AD70" s="504"/>
      <c r="AE70" s="504"/>
      <c r="AF70" s="504"/>
      <c r="AG70" s="504"/>
      <c r="AH70" s="504"/>
      <c r="AI70" s="504"/>
      <c r="AJ70" s="504"/>
      <c r="AK70" s="504"/>
      <c r="AL70" s="504"/>
      <c r="AM70" s="504"/>
      <c r="AN70" s="504"/>
      <c r="AO70" s="504"/>
      <c r="AP70" s="504"/>
      <c r="AQ70" s="504"/>
      <c r="AR70" s="504"/>
      <c r="AS70" s="504"/>
      <c r="AT70" s="504"/>
      <c r="AU70" s="504"/>
      <c r="AV70" s="504"/>
      <c r="AW70" s="506"/>
      <c r="AX70" s="504"/>
      <c r="AY70" s="507"/>
      <c r="AZ70" s="504"/>
      <c r="BA70" s="504"/>
      <c r="BB70" s="504"/>
      <c r="BC70" s="426">
        <f>SUM(C70:BB70)</f>
        <v>2630</v>
      </c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6"/>
    </row>
    <row r="71" spans="1:159" s="444" customFormat="1" x14ac:dyDescent="0.25">
      <c r="A71" s="442"/>
      <c r="B71" s="443" t="s">
        <v>254</v>
      </c>
      <c r="C71" s="508">
        <v>37</v>
      </c>
      <c r="D71" s="508">
        <v>28</v>
      </c>
      <c r="E71" s="508">
        <v>55</v>
      </c>
      <c r="F71" s="508">
        <v>33</v>
      </c>
      <c r="G71" s="508">
        <v>23</v>
      </c>
      <c r="H71" s="508">
        <v>25</v>
      </c>
      <c r="I71" s="508">
        <v>21</v>
      </c>
      <c r="J71" s="508"/>
      <c r="K71" s="417"/>
      <c r="L71" s="417"/>
      <c r="M71" s="417"/>
      <c r="N71" s="417"/>
      <c r="O71" s="417"/>
      <c r="P71" s="417"/>
      <c r="Q71" s="417"/>
      <c r="R71" s="502"/>
      <c r="S71" s="502"/>
      <c r="T71" s="502"/>
      <c r="U71" s="502"/>
      <c r="V71" s="509"/>
      <c r="W71" s="509"/>
      <c r="X71" s="509"/>
      <c r="Y71" s="509"/>
      <c r="Z71" s="509"/>
      <c r="AA71" s="510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09"/>
      <c r="AV71" s="509"/>
      <c r="AW71" s="511"/>
      <c r="AX71" s="512"/>
      <c r="AY71" s="509"/>
      <c r="AZ71" s="509"/>
      <c r="BA71" s="509"/>
      <c r="BB71" s="511"/>
      <c r="BC71" s="426">
        <f t="shared" ref="BC71:BC73" si="3">SUM(C71:BB71)</f>
        <v>222</v>
      </c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</row>
    <row r="72" spans="1:159" s="444" customFormat="1" x14ac:dyDescent="0.25">
      <c r="A72" s="442"/>
      <c r="B72" s="443" t="s">
        <v>255</v>
      </c>
      <c r="C72" s="508">
        <v>18</v>
      </c>
      <c r="D72" s="508">
        <v>31</v>
      </c>
      <c r="E72" s="508">
        <v>29</v>
      </c>
      <c r="F72" s="508">
        <v>22</v>
      </c>
      <c r="G72" s="508">
        <v>15</v>
      </c>
      <c r="H72" s="508">
        <v>15</v>
      </c>
      <c r="I72" s="508">
        <v>7</v>
      </c>
      <c r="J72" s="508"/>
      <c r="K72" s="417"/>
      <c r="L72" s="417"/>
      <c r="M72" s="417"/>
      <c r="N72" s="417"/>
      <c r="O72" s="417"/>
      <c r="P72" s="417"/>
      <c r="Q72" s="417"/>
      <c r="R72" s="502"/>
      <c r="S72" s="502"/>
      <c r="T72" s="502"/>
      <c r="U72" s="502"/>
      <c r="V72" s="509"/>
      <c r="W72" s="509"/>
      <c r="X72" s="509"/>
      <c r="Y72" s="509"/>
      <c r="Z72" s="509"/>
      <c r="AA72" s="510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09"/>
      <c r="AU72" s="509"/>
      <c r="AV72" s="509"/>
      <c r="AW72" s="511"/>
      <c r="AX72" s="512"/>
      <c r="AY72" s="509"/>
      <c r="AZ72" s="509"/>
      <c r="BA72" s="509"/>
      <c r="BB72" s="511"/>
      <c r="BC72" s="426">
        <f t="shared" si="3"/>
        <v>137</v>
      </c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</row>
    <row r="73" spans="1:159" s="444" customFormat="1" x14ac:dyDescent="0.25">
      <c r="A73" s="460"/>
      <c r="B73" s="461" t="s">
        <v>256</v>
      </c>
      <c r="C73" s="508">
        <v>1366</v>
      </c>
      <c r="D73" s="508">
        <v>1174</v>
      </c>
      <c r="E73" s="508">
        <v>1074</v>
      </c>
      <c r="F73" s="508">
        <v>862</v>
      </c>
      <c r="G73" s="508">
        <v>795</v>
      </c>
      <c r="H73" s="508">
        <v>724</v>
      </c>
      <c r="I73" s="508">
        <v>794</v>
      </c>
      <c r="J73" s="508"/>
      <c r="K73" s="417"/>
      <c r="L73" s="417"/>
      <c r="M73" s="417"/>
      <c r="N73" s="417"/>
      <c r="O73" s="417"/>
      <c r="P73" s="417"/>
      <c r="Q73" s="417"/>
      <c r="R73" s="502"/>
      <c r="S73" s="502"/>
      <c r="T73" s="502"/>
      <c r="U73" s="502"/>
      <c r="V73" s="512"/>
      <c r="W73" s="512"/>
      <c r="X73" s="512"/>
      <c r="Y73" s="512"/>
      <c r="Z73" s="512"/>
      <c r="AA73" s="513"/>
      <c r="AB73" s="512"/>
      <c r="AC73" s="512"/>
      <c r="AD73" s="512"/>
      <c r="AE73" s="512"/>
      <c r="AF73" s="512"/>
      <c r="AG73" s="512"/>
      <c r="AH73" s="512"/>
      <c r="AI73" s="512"/>
      <c r="AJ73" s="512"/>
      <c r="AK73" s="512"/>
      <c r="AL73" s="512"/>
      <c r="AM73" s="512"/>
      <c r="AN73" s="512"/>
      <c r="AO73" s="512"/>
      <c r="AP73" s="512"/>
      <c r="AQ73" s="512"/>
      <c r="AR73" s="512"/>
      <c r="AS73" s="512"/>
      <c r="AT73" s="512"/>
      <c r="AU73" s="512"/>
      <c r="AV73" s="512"/>
      <c r="AW73" s="512"/>
      <c r="AX73" s="512"/>
      <c r="AY73" s="512"/>
      <c r="AZ73" s="512"/>
      <c r="BA73" s="512"/>
      <c r="BB73" s="512"/>
      <c r="BC73" s="426">
        <f t="shared" si="3"/>
        <v>6789</v>
      </c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</row>
    <row r="74" spans="1:159" s="447" customFormat="1" x14ac:dyDescent="0.25"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</row>
    <row r="75" spans="1:159" s="447" customFormat="1" x14ac:dyDescent="0.25">
      <c r="A75" s="456"/>
      <c r="B75" s="457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</row>
    <row r="76" spans="1:159" s="447" customFormat="1" x14ac:dyDescent="0.25">
      <c r="A76" s="456"/>
      <c r="B76" s="454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519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</row>
    <row r="77" spans="1:159" s="447" customFormat="1" ht="12.75" x14ac:dyDescent="0.2">
      <c r="A77" s="456"/>
      <c r="B77" s="458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519"/>
      <c r="V77" s="519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</row>
    <row r="78" spans="1:159" s="447" customFormat="1" ht="15.75" x14ac:dyDescent="0.25">
      <c r="A78" s="459"/>
      <c r="B78" s="457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519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</row>
    <row r="79" spans="1:159" s="447" customFormat="1" x14ac:dyDescent="0.25">
      <c r="B79" s="454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</row>
    <row r="80" spans="1:159" s="447" customFormat="1" x14ac:dyDescent="0.25">
      <c r="B80" s="454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</row>
    <row r="81" spans="2:55" s="447" customFormat="1" x14ac:dyDescent="0.25">
      <c r="B81" s="454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</row>
    <row r="82" spans="2:55" s="447" customFormat="1" x14ac:dyDescent="0.25">
      <c r="B82" s="454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</row>
    <row r="83" spans="2:55" s="447" customFormat="1" x14ac:dyDescent="0.25">
      <c r="B83" s="454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</row>
    <row r="84" spans="2:55" s="447" customFormat="1" x14ac:dyDescent="0.25">
      <c r="B84" s="454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</row>
    <row r="85" spans="2:55" s="447" customFormat="1" x14ac:dyDescent="0.25">
      <c r="B85" s="454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</row>
    <row r="86" spans="2:55" s="447" customFormat="1" x14ac:dyDescent="0.25">
      <c r="B86" s="454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</row>
    <row r="87" spans="2:55" s="447" customFormat="1" x14ac:dyDescent="0.25">
      <c r="B87" s="454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</row>
    <row r="88" spans="2:55" s="447" customFormat="1" x14ac:dyDescent="0.25">
      <c r="B88" s="454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</row>
    <row r="89" spans="2:55" s="447" customFormat="1" x14ac:dyDescent="0.25">
      <c r="B89" s="454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</row>
    <row r="90" spans="2:55" s="447" customFormat="1" x14ac:dyDescent="0.25">
      <c r="B90" s="454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</row>
    <row r="91" spans="2:55" s="447" customFormat="1" x14ac:dyDescent="0.25">
      <c r="B91" s="454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</row>
    <row r="92" spans="2:55" s="447" customFormat="1" x14ac:dyDescent="0.25">
      <c r="B92" s="454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</row>
    <row r="93" spans="2:55" s="447" customFormat="1" x14ac:dyDescent="0.25">
      <c r="B93" s="454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</row>
    <row r="94" spans="2:55" s="447" customFormat="1" x14ac:dyDescent="0.25">
      <c r="B94" s="454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</row>
    <row r="95" spans="2:55" s="447" customFormat="1" x14ac:dyDescent="0.25">
      <c r="B95" s="454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</row>
    <row r="96" spans="2:55" s="447" customFormat="1" x14ac:dyDescent="0.25">
      <c r="B96" s="454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</row>
    <row r="97" spans="2:55" s="447" customFormat="1" x14ac:dyDescent="0.25">
      <c r="B97" s="454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</row>
    <row r="98" spans="2:55" s="447" customFormat="1" x14ac:dyDescent="0.25">
      <c r="B98" s="454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</row>
    <row r="99" spans="2:55" s="447" customFormat="1" x14ac:dyDescent="0.25">
      <c r="B99" s="454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</row>
    <row r="100" spans="2:55" s="447" customFormat="1" x14ac:dyDescent="0.25">
      <c r="B100" s="454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</row>
    <row r="101" spans="2:55" s="447" customFormat="1" x14ac:dyDescent="0.25">
      <c r="B101" s="454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</row>
    <row r="102" spans="2:55" s="447" customFormat="1" x14ac:dyDescent="0.25">
      <c r="B102" s="454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5"/>
      <c r="BC102" s="455"/>
    </row>
    <row r="103" spans="2:55" s="447" customFormat="1" x14ac:dyDescent="0.25"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5"/>
      <c r="BC103" s="455"/>
    </row>
    <row r="104" spans="2:55" s="447" customFormat="1" x14ac:dyDescent="0.25">
      <c r="B104" s="454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5"/>
      <c r="AS104" s="455"/>
      <c r="AT104" s="455"/>
      <c r="AU104" s="455"/>
      <c r="AV104" s="455"/>
      <c r="AW104" s="455"/>
      <c r="AX104" s="455"/>
      <c r="AY104" s="455"/>
      <c r="AZ104" s="455"/>
      <c r="BA104" s="455"/>
      <c r="BB104" s="455"/>
      <c r="BC104" s="455"/>
    </row>
    <row r="105" spans="2:55" s="447" customFormat="1" x14ac:dyDescent="0.25">
      <c r="B105" s="454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  <c r="BC105" s="455"/>
    </row>
    <row r="106" spans="2:55" s="447" customFormat="1" x14ac:dyDescent="0.25">
      <c r="B106" s="454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5"/>
      <c r="AS106" s="455"/>
      <c r="AT106" s="455"/>
      <c r="AU106" s="455"/>
      <c r="AV106" s="455"/>
      <c r="AW106" s="455"/>
      <c r="AX106" s="455"/>
      <c r="AY106" s="455"/>
      <c r="AZ106" s="455"/>
      <c r="BA106" s="455"/>
      <c r="BB106" s="455"/>
      <c r="BC106" s="455"/>
    </row>
    <row r="107" spans="2:55" s="447" customFormat="1" x14ac:dyDescent="0.25">
      <c r="B107" s="454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</row>
    <row r="108" spans="2:55" s="447" customFormat="1" x14ac:dyDescent="0.25">
      <c r="B108" s="454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5"/>
      <c r="AS108" s="455"/>
      <c r="AT108" s="455"/>
      <c r="AU108" s="455"/>
      <c r="AV108" s="455"/>
      <c r="AW108" s="455"/>
      <c r="AX108" s="455"/>
      <c r="AY108" s="455"/>
      <c r="AZ108" s="455"/>
      <c r="BA108" s="455"/>
      <c r="BB108" s="455"/>
      <c r="BC108" s="455"/>
    </row>
    <row r="109" spans="2:55" s="447" customFormat="1" x14ac:dyDescent="0.25">
      <c r="B109" s="454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5"/>
      <c r="AS109" s="455"/>
      <c r="AT109" s="455"/>
      <c r="AU109" s="455"/>
      <c r="AV109" s="455"/>
      <c r="AW109" s="455"/>
      <c r="AX109" s="455"/>
      <c r="AY109" s="455"/>
      <c r="AZ109" s="455"/>
      <c r="BA109" s="455"/>
      <c r="BB109" s="455"/>
      <c r="BC109" s="455"/>
    </row>
    <row r="110" spans="2:55" s="447" customFormat="1" x14ac:dyDescent="0.25">
      <c r="B110" s="454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V110" s="455"/>
      <c r="AW110" s="455"/>
      <c r="AX110" s="455"/>
      <c r="AY110" s="455"/>
      <c r="AZ110" s="455"/>
      <c r="BA110" s="455"/>
      <c r="BB110" s="455"/>
      <c r="BC110" s="455"/>
    </row>
    <row r="111" spans="2:55" s="447" customFormat="1" x14ac:dyDescent="0.25">
      <c r="B111" s="454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</row>
    <row r="112" spans="2:55" s="447" customFormat="1" x14ac:dyDescent="0.25">
      <c r="B112" s="454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</row>
    <row r="113" spans="2:55" s="447" customFormat="1" x14ac:dyDescent="0.25">
      <c r="B113" s="454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5"/>
      <c r="AT113" s="455"/>
      <c r="AU113" s="455"/>
      <c r="AV113" s="455"/>
      <c r="AW113" s="455"/>
      <c r="AX113" s="455"/>
      <c r="AY113" s="455"/>
      <c r="AZ113" s="455"/>
      <c r="BA113" s="455"/>
      <c r="BB113" s="455"/>
      <c r="BC113" s="455"/>
    </row>
    <row r="114" spans="2:55" s="447" customFormat="1" x14ac:dyDescent="0.25">
      <c r="B114" s="454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5"/>
      <c r="AS114" s="455"/>
      <c r="AT114" s="455"/>
      <c r="AU114" s="455"/>
      <c r="AV114" s="455"/>
      <c r="AW114" s="455"/>
      <c r="AX114" s="455"/>
      <c r="AY114" s="455"/>
      <c r="AZ114" s="455"/>
      <c r="BA114" s="455"/>
      <c r="BB114" s="455"/>
      <c r="BC114" s="455"/>
    </row>
    <row r="115" spans="2:55" s="447" customFormat="1" x14ac:dyDescent="0.25">
      <c r="B115" s="454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5"/>
      <c r="AS115" s="455"/>
      <c r="AT115" s="455"/>
      <c r="AU115" s="455"/>
      <c r="AV115" s="455"/>
      <c r="AW115" s="455"/>
      <c r="AX115" s="455"/>
      <c r="AY115" s="455"/>
      <c r="AZ115" s="455"/>
      <c r="BA115" s="455"/>
      <c r="BB115" s="455"/>
      <c r="BC115" s="455"/>
    </row>
    <row r="116" spans="2:55" s="447" customFormat="1" x14ac:dyDescent="0.25">
      <c r="B116" s="454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5"/>
      <c r="AS116" s="455"/>
      <c r="AT116" s="455"/>
      <c r="AU116" s="455"/>
      <c r="AV116" s="455"/>
      <c r="AW116" s="455"/>
      <c r="AX116" s="455"/>
      <c r="AY116" s="455"/>
      <c r="AZ116" s="455"/>
      <c r="BA116" s="455"/>
      <c r="BB116" s="455"/>
      <c r="BC116" s="455"/>
    </row>
    <row r="117" spans="2:55" s="447" customFormat="1" x14ac:dyDescent="0.25">
      <c r="B117" s="454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V117" s="455"/>
      <c r="AW117" s="455"/>
      <c r="AX117" s="455"/>
      <c r="AY117" s="455"/>
      <c r="AZ117" s="455"/>
      <c r="BA117" s="455"/>
      <c r="BB117" s="455"/>
      <c r="BC117" s="455"/>
    </row>
    <row r="118" spans="2:55" s="447" customFormat="1" x14ac:dyDescent="0.25">
      <c r="B118" s="454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455"/>
      <c r="BA118" s="455"/>
      <c r="BB118" s="455"/>
      <c r="BC118" s="455"/>
    </row>
    <row r="119" spans="2:55" s="447" customFormat="1" x14ac:dyDescent="0.25">
      <c r="B119" s="454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</row>
    <row r="120" spans="2:55" s="447" customFormat="1" x14ac:dyDescent="0.25">
      <c r="B120" s="454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</row>
    <row r="121" spans="2:55" s="447" customFormat="1" x14ac:dyDescent="0.25">
      <c r="B121" s="454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</row>
    <row r="122" spans="2:55" s="447" customFormat="1" x14ac:dyDescent="0.25">
      <c r="B122" s="454"/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  <c r="AX122" s="455"/>
      <c r="AY122" s="455"/>
      <c r="AZ122" s="455"/>
      <c r="BA122" s="455"/>
      <c r="BB122" s="455"/>
      <c r="BC122" s="455"/>
    </row>
    <row r="123" spans="2:55" s="447" customFormat="1" x14ac:dyDescent="0.25">
      <c r="B123" s="454"/>
      <c r="C123" s="455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</row>
    <row r="124" spans="2:55" s="447" customFormat="1" x14ac:dyDescent="0.25">
      <c r="B124" s="454"/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V124" s="455"/>
      <c r="AW124" s="455"/>
      <c r="AX124" s="455"/>
      <c r="AY124" s="455"/>
      <c r="AZ124" s="455"/>
      <c r="BA124" s="455"/>
      <c r="BB124" s="455"/>
      <c r="BC124" s="455"/>
    </row>
    <row r="125" spans="2:55" s="447" customFormat="1" x14ac:dyDescent="0.25">
      <c r="B125" s="454"/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AV125" s="455"/>
      <c r="AW125" s="455"/>
      <c r="AX125" s="455"/>
      <c r="AY125" s="455"/>
      <c r="AZ125" s="455"/>
      <c r="BA125" s="455"/>
      <c r="BB125" s="455"/>
      <c r="BC125" s="455"/>
    </row>
    <row r="126" spans="2:55" s="447" customFormat="1" x14ac:dyDescent="0.25">
      <c r="B126" s="454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  <c r="AJ126" s="455"/>
      <c r="AK126" s="455"/>
      <c r="AL126" s="455"/>
      <c r="AM126" s="455"/>
      <c r="AN126" s="455"/>
      <c r="AO126" s="455"/>
      <c r="AP126" s="455"/>
      <c r="AQ126" s="455"/>
      <c r="AR126" s="455"/>
      <c r="AS126" s="455"/>
      <c r="AT126" s="455"/>
      <c r="AU126" s="455"/>
      <c r="AV126" s="455"/>
      <c r="AW126" s="455"/>
      <c r="AX126" s="455"/>
      <c r="AY126" s="455"/>
      <c r="AZ126" s="455"/>
      <c r="BA126" s="455"/>
      <c r="BB126" s="455"/>
      <c r="BC126" s="455"/>
    </row>
    <row r="127" spans="2:55" s="447" customFormat="1" x14ac:dyDescent="0.25">
      <c r="B127" s="454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455"/>
      <c r="AT127" s="455"/>
      <c r="AU127" s="455"/>
      <c r="AV127" s="455"/>
      <c r="AW127" s="455"/>
      <c r="AX127" s="455"/>
      <c r="AY127" s="455"/>
      <c r="AZ127" s="455"/>
      <c r="BA127" s="455"/>
      <c r="BB127" s="455"/>
      <c r="BC127" s="455"/>
    </row>
    <row r="128" spans="2:55" s="447" customFormat="1" x14ac:dyDescent="0.25">
      <c r="B128" s="454"/>
      <c r="C128" s="455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5"/>
      <c r="AW128" s="455"/>
      <c r="AX128" s="455"/>
      <c r="AY128" s="455"/>
      <c r="AZ128" s="455"/>
      <c r="BA128" s="455"/>
      <c r="BB128" s="455"/>
      <c r="BC128" s="455"/>
    </row>
    <row r="129" spans="2:55" s="447" customFormat="1" x14ac:dyDescent="0.25">
      <c r="B129" s="454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455"/>
      <c r="AT129" s="455"/>
      <c r="AU129" s="455"/>
      <c r="AV129" s="455"/>
      <c r="AW129" s="455"/>
      <c r="AX129" s="455"/>
      <c r="AY129" s="455"/>
      <c r="AZ129" s="455"/>
      <c r="BA129" s="455"/>
      <c r="BB129" s="455"/>
      <c r="BC129" s="455"/>
    </row>
    <row r="130" spans="2:55" s="447" customFormat="1" x14ac:dyDescent="0.25">
      <c r="B130" s="454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  <c r="AJ130" s="455"/>
      <c r="AK130" s="455"/>
      <c r="AL130" s="455"/>
      <c r="AM130" s="455"/>
      <c r="AN130" s="455"/>
      <c r="AO130" s="455"/>
      <c r="AP130" s="455"/>
      <c r="AQ130" s="455"/>
      <c r="AR130" s="455"/>
      <c r="AS130" s="455"/>
      <c r="AT130" s="455"/>
      <c r="AU130" s="455"/>
      <c r="AV130" s="455"/>
      <c r="AW130" s="455"/>
      <c r="AX130" s="455"/>
      <c r="AY130" s="455"/>
      <c r="AZ130" s="455"/>
      <c r="BA130" s="455"/>
      <c r="BB130" s="455"/>
      <c r="BC130" s="455"/>
    </row>
    <row r="131" spans="2:55" s="447" customFormat="1" x14ac:dyDescent="0.25">
      <c r="B131" s="454"/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  <c r="AJ131" s="455"/>
      <c r="AK131" s="455"/>
      <c r="AL131" s="455"/>
      <c r="AM131" s="455"/>
      <c r="AN131" s="455"/>
      <c r="AO131" s="455"/>
      <c r="AP131" s="455"/>
      <c r="AQ131" s="455"/>
      <c r="AR131" s="455"/>
      <c r="AS131" s="455"/>
      <c r="AT131" s="455"/>
      <c r="AU131" s="455"/>
      <c r="AV131" s="455"/>
      <c r="AW131" s="455"/>
      <c r="AX131" s="455"/>
      <c r="AY131" s="455"/>
      <c r="AZ131" s="455"/>
      <c r="BA131" s="455"/>
      <c r="BB131" s="455"/>
      <c r="BC131" s="455"/>
    </row>
    <row r="132" spans="2:55" s="447" customFormat="1" x14ac:dyDescent="0.25">
      <c r="B132" s="454"/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  <c r="AJ132" s="455"/>
      <c r="AK132" s="455"/>
      <c r="AL132" s="455"/>
      <c r="AM132" s="455"/>
      <c r="AN132" s="455"/>
      <c r="AO132" s="455"/>
      <c r="AP132" s="455"/>
      <c r="AQ132" s="455"/>
      <c r="AR132" s="455"/>
      <c r="AS132" s="455"/>
      <c r="AT132" s="455"/>
      <c r="AU132" s="455"/>
      <c r="AV132" s="455"/>
      <c r="AW132" s="455"/>
      <c r="AX132" s="455"/>
      <c r="AY132" s="455"/>
      <c r="AZ132" s="455"/>
      <c r="BA132" s="455"/>
      <c r="BB132" s="455"/>
      <c r="BC132" s="455"/>
    </row>
    <row r="133" spans="2:55" s="447" customFormat="1" x14ac:dyDescent="0.25">
      <c r="B133" s="454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</row>
    <row r="134" spans="2:55" s="447" customFormat="1" x14ac:dyDescent="0.25">
      <c r="B134" s="454"/>
      <c r="C134" s="455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  <c r="AJ134" s="455"/>
      <c r="AK134" s="455"/>
      <c r="AL134" s="455"/>
      <c r="AM134" s="455"/>
      <c r="AN134" s="455"/>
      <c r="AO134" s="455"/>
      <c r="AP134" s="455"/>
      <c r="AQ134" s="455"/>
      <c r="AR134" s="455"/>
      <c r="AS134" s="455"/>
      <c r="AT134" s="455"/>
      <c r="AU134" s="455"/>
      <c r="AV134" s="455"/>
      <c r="AW134" s="455"/>
      <c r="AX134" s="455"/>
      <c r="AY134" s="455"/>
      <c r="AZ134" s="455"/>
      <c r="BA134" s="455"/>
      <c r="BB134" s="455"/>
      <c r="BC134" s="455"/>
    </row>
    <row r="135" spans="2:55" s="447" customFormat="1" x14ac:dyDescent="0.25">
      <c r="B135" s="454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5"/>
    </row>
    <row r="136" spans="2:55" s="447" customFormat="1" x14ac:dyDescent="0.25">
      <c r="B136" s="454"/>
      <c r="C136" s="455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455"/>
      <c r="AY136" s="455"/>
      <c r="AZ136" s="455"/>
      <c r="BA136" s="455"/>
      <c r="BB136" s="455"/>
      <c r="BC136" s="455"/>
    </row>
    <row r="137" spans="2:55" s="447" customFormat="1" x14ac:dyDescent="0.25">
      <c r="B137" s="454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  <c r="AJ137" s="455"/>
      <c r="AK137" s="455"/>
      <c r="AL137" s="455"/>
      <c r="AM137" s="455"/>
      <c r="AN137" s="455"/>
      <c r="AO137" s="455"/>
      <c r="AP137" s="455"/>
      <c r="AQ137" s="455"/>
      <c r="AR137" s="455"/>
      <c r="AS137" s="455"/>
      <c r="AT137" s="455"/>
      <c r="AU137" s="455"/>
      <c r="AV137" s="455"/>
      <c r="AW137" s="455"/>
      <c r="AX137" s="455"/>
      <c r="AY137" s="455"/>
      <c r="AZ137" s="455"/>
      <c r="BA137" s="455"/>
      <c r="BB137" s="455"/>
      <c r="BC137" s="455"/>
    </row>
    <row r="138" spans="2:55" s="447" customFormat="1" x14ac:dyDescent="0.25">
      <c r="B138" s="454"/>
      <c r="C138" s="455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  <c r="AJ138" s="455"/>
      <c r="AK138" s="455"/>
      <c r="AL138" s="455"/>
      <c r="AM138" s="455"/>
      <c r="AN138" s="455"/>
      <c r="AO138" s="455"/>
      <c r="AP138" s="455"/>
      <c r="AQ138" s="455"/>
      <c r="AR138" s="455"/>
      <c r="AS138" s="455"/>
      <c r="AT138" s="455"/>
      <c r="AU138" s="455"/>
      <c r="AV138" s="455"/>
      <c r="AW138" s="455"/>
      <c r="AX138" s="455"/>
      <c r="AY138" s="455"/>
      <c r="AZ138" s="455"/>
      <c r="BA138" s="455"/>
      <c r="BB138" s="455"/>
      <c r="BC138" s="455"/>
    </row>
    <row r="139" spans="2:55" s="447" customFormat="1" x14ac:dyDescent="0.25">
      <c r="B139" s="454"/>
      <c r="C139" s="455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  <c r="AJ139" s="455"/>
      <c r="AK139" s="455"/>
      <c r="AL139" s="455"/>
      <c r="AM139" s="455"/>
      <c r="AN139" s="455"/>
      <c r="AO139" s="455"/>
      <c r="AP139" s="455"/>
      <c r="AQ139" s="455"/>
      <c r="AR139" s="455"/>
      <c r="AS139" s="455"/>
      <c r="AT139" s="455"/>
      <c r="AU139" s="455"/>
      <c r="AV139" s="455"/>
      <c r="AW139" s="455"/>
      <c r="AX139" s="455"/>
      <c r="AY139" s="455"/>
      <c r="AZ139" s="455"/>
      <c r="BA139" s="455"/>
      <c r="BB139" s="455"/>
      <c r="BC139" s="455"/>
    </row>
    <row r="140" spans="2:55" s="447" customFormat="1" x14ac:dyDescent="0.25">
      <c r="B140" s="454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  <c r="AJ140" s="455"/>
      <c r="AK140" s="455"/>
      <c r="AL140" s="455"/>
      <c r="AM140" s="455"/>
      <c r="AN140" s="455"/>
      <c r="AO140" s="455"/>
      <c r="AP140" s="455"/>
      <c r="AQ140" s="455"/>
      <c r="AR140" s="455"/>
      <c r="AS140" s="455"/>
      <c r="AT140" s="455"/>
      <c r="AU140" s="455"/>
      <c r="AV140" s="455"/>
      <c r="AW140" s="455"/>
      <c r="AX140" s="455"/>
      <c r="AY140" s="455"/>
      <c r="AZ140" s="455"/>
      <c r="BA140" s="455"/>
      <c r="BB140" s="455"/>
      <c r="BC140" s="455"/>
    </row>
    <row r="141" spans="2:55" s="447" customFormat="1" x14ac:dyDescent="0.25">
      <c r="B141" s="454"/>
      <c r="C141" s="455"/>
      <c r="D141" s="455"/>
      <c r="E141" s="455"/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  <c r="AJ141" s="455"/>
      <c r="AK141" s="455"/>
      <c r="AL141" s="455"/>
      <c r="AM141" s="455"/>
      <c r="AN141" s="455"/>
      <c r="AO141" s="455"/>
      <c r="AP141" s="455"/>
      <c r="AQ141" s="455"/>
      <c r="AR141" s="455"/>
      <c r="AS141" s="455"/>
      <c r="AT141" s="455"/>
      <c r="AU141" s="455"/>
      <c r="AV141" s="455"/>
      <c r="AW141" s="455"/>
      <c r="AX141" s="455"/>
      <c r="AY141" s="455"/>
      <c r="AZ141" s="455"/>
      <c r="BA141" s="455"/>
      <c r="BB141" s="455"/>
      <c r="BC141" s="455"/>
    </row>
    <row r="142" spans="2:55" s="447" customFormat="1" x14ac:dyDescent="0.25">
      <c r="B142" s="454"/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  <c r="AJ142" s="455"/>
      <c r="AK142" s="455"/>
      <c r="AL142" s="455"/>
      <c r="AM142" s="455"/>
      <c r="AN142" s="455"/>
      <c r="AO142" s="455"/>
      <c r="AP142" s="455"/>
      <c r="AQ142" s="455"/>
      <c r="AR142" s="455"/>
      <c r="AS142" s="455"/>
      <c r="AT142" s="455"/>
      <c r="AU142" s="455"/>
      <c r="AV142" s="455"/>
      <c r="AW142" s="455"/>
      <c r="AX142" s="455"/>
      <c r="AY142" s="455"/>
      <c r="AZ142" s="455"/>
      <c r="BA142" s="455"/>
      <c r="BB142" s="455"/>
      <c r="BC142" s="455"/>
    </row>
    <row r="143" spans="2:55" s="447" customFormat="1" x14ac:dyDescent="0.25">
      <c r="B143" s="454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  <c r="AJ143" s="455"/>
      <c r="AK143" s="455"/>
      <c r="AL143" s="455"/>
      <c r="AM143" s="455"/>
      <c r="AN143" s="455"/>
      <c r="AO143" s="455"/>
      <c r="AP143" s="455"/>
      <c r="AQ143" s="455"/>
      <c r="AR143" s="455"/>
      <c r="AS143" s="455"/>
      <c r="AT143" s="455"/>
      <c r="AU143" s="455"/>
      <c r="AV143" s="455"/>
      <c r="AW143" s="455"/>
      <c r="AX143" s="455"/>
      <c r="AY143" s="455"/>
      <c r="AZ143" s="455"/>
      <c r="BA143" s="455"/>
      <c r="BB143" s="455"/>
      <c r="BC143" s="455"/>
    </row>
    <row r="144" spans="2:55" s="447" customFormat="1" x14ac:dyDescent="0.25">
      <c r="B144" s="454"/>
      <c r="C144" s="455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  <c r="AJ144" s="455"/>
      <c r="AK144" s="455"/>
      <c r="AL144" s="455"/>
      <c r="AM144" s="455"/>
      <c r="AN144" s="455"/>
      <c r="AO144" s="455"/>
      <c r="AP144" s="455"/>
      <c r="AQ144" s="455"/>
      <c r="AR144" s="455"/>
      <c r="AS144" s="455"/>
      <c r="AT144" s="455"/>
      <c r="AU144" s="455"/>
      <c r="AV144" s="455"/>
      <c r="AW144" s="455"/>
      <c r="AX144" s="455"/>
      <c r="AY144" s="455"/>
      <c r="AZ144" s="455"/>
      <c r="BA144" s="455"/>
      <c r="BB144" s="455"/>
      <c r="BC144" s="455"/>
    </row>
    <row r="145" spans="2:55" s="447" customFormat="1" x14ac:dyDescent="0.25">
      <c r="B145" s="454"/>
      <c r="C145" s="455"/>
      <c r="D145" s="455"/>
      <c r="E145" s="455"/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B145" s="455"/>
      <c r="BC145" s="455"/>
    </row>
    <row r="146" spans="2:55" s="447" customFormat="1" x14ac:dyDescent="0.25">
      <c r="B146" s="454"/>
      <c r="C146" s="455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  <c r="AJ146" s="455"/>
      <c r="AK146" s="455"/>
      <c r="AL146" s="455"/>
      <c r="AM146" s="455"/>
      <c r="AN146" s="455"/>
      <c r="AO146" s="455"/>
      <c r="AP146" s="455"/>
      <c r="AQ146" s="455"/>
      <c r="AR146" s="455"/>
      <c r="AS146" s="455"/>
      <c r="AT146" s="455"/>
      <c r="AU146" s="455"/>
      <c r="AV146" s="455"/>
      <c r="AW146" s="455"/>
      <c r="AX146" s="455"/>
      <c r="AY146" s="455"/>
      <c r="AZ146" s="455"/>
      <c r="BA146" s="455"/>
      <c r="BB146" s="455"/>
      <c r="BC146" s="455"/>
    </row>
    <row r="147" spans="2:55" s="447" customFormat="1" x14ac:dyDescent="0.25">
      <c r="B147" s="454"/>
      <c r="C147" s="455"/>
      <c r="D147" s="455"/>
      <c r="E147" s="455"/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  <c r="AJ147" s="455"/>
      <c r="AK147" s="455"/>
      <c r="AL147" s="455"/>
      <c r="AM147" s="455"/>
      <c r="AN147" s="455"/>
      <c r="AO147" s="455"/>
      <c r="AP147" s="455"/>
      <c r="AQ147" s="455"/>
      <c r="AR147" s="455"/>
      <c r="AS147" s="455"/>
      <c r="AT147" s="455"/>
      <c r="AU147" s="455"/>
      <c r="AV147" s="455"/>
      <c r="AW147" s="455"/>
      <c r="AX147" s="455"/>
      <c r="AY147" s="455"/>
      <c r="AZ147" s="455"/>
      <c r="BA147" s="455"/>
      <c r="BB147" s="455"/>
      <c r="BC147" s="455"/>
    </row>
    <row r="148" spans="2:55" s="447" customFormat="1" x14ac:dyDescent="0.25">
      <c r="B148" s="454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  <c r="AJ148" s="455"/>
      <c r="AK148" s="455"/>
      <c r="AL148" s="455"/>
      <c r="AM148" s="455"/>
      <c r="AN148" s="455"/>
      <c r="AO148" s="455"/>
      <c r="AP148" s="455"/>
      <c r="AQ148" s="455"/>
      <c r="AR148" s="455"/>
      <c r="AS148" s="455"/>
      <c r="AT148" s="455"/>
      <c r="AU148" s="455"/>
      <c r="AV148" s="455"/>
      <c r="AW148" s="455"/>
      <c r="AX148" s="455"/>
      <c r="AY148" s="455"/>
      <c r="AZ148" s="455"/>
      <c r="BA148" s="455"/>
      <c r="BB148" s="455"/>
      <c r="BC148" s="455"/>
    </row>
    <row r="149" spans="2:55" s="447" customFormat="1" x14ac:dyDescent="0.25">
      <c r="B149" s="454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5"/>
      <c r="AT149" s="455"/>
      <c r="AU149" s="455"/>
      <c r="AV149" s="455"/>
      <c r="AW149" s="455"/>
      <c r="AX149" s="455"/>
      <c r="AY149" s="455"/>
      <c r="AZ149" s="455"/>
      <c r="BA149" s="455"/>
      <c r="BB149" s="455"/>
      <c r="BC149" s="455"/>
    </row>
    <row r="150" spans="2:55" s="447" customFormat="1" x14ac:dyDescent="0.25">
      <c r="B150" s="454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  <c r="AJ150" s="455"/>
      <c r="AK150" s="455"/>
      <c r="AL150" s="455"/>
      <c r="AM150" s="455"/>
      <c r="AN150" s="455"/>
      <c r="AO150" s="455"/>
      <c r="AP150" s="455"/>
      <c r="AQ150" s="455"/>
      <c r="AR150" s="455"/>
      <c r="AS150" s="455"/>
      <c r="AT150" s="455"/>
      <c r="AU150" s="455"/>
      <c r="AV150" s="455"/>
      <c r="AW150" s="455"/>
      <c r="AX150" s="455"/>
      <c r="AY150" s="455"/>
      <c r="AZ150" s="455"/>
      <c r="BA150" s="455"/>
      <c r="BB150" s="455"/>
      <c r="BC150" s="455"/>
    </row>
    <row r="151" spans="2:55" s="447" customFormat="1" x14ac:dyDescent="0.25">
      <c r="B151" s="454"/>
      <c r="C151" s="455"/>
      <c r="D151" s="455"/>
      <c r="E151" s="455"/>
      <c r="F151" s="455"/>
      <c r="G151" s="455"/>
      <c r="H151" s="455"/>
      <c r="I151" s="455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  <c r="AJ151" s="455"/>
      <c r="AK151" s="455"/>
      <c r="AL151" s="455"/>
      <c r="AM151" s="455"/>
      <c r="AN151" s="455"/>
      <c r="AO151" s="455"/>
      <c r="AP151" s="455"/>
      <c r="AQ151" s="455"/>
      <c r="AR151" s="455"/>
      <c r="AS151" s="455"/>
      <c r="AT151" s="455"/>
      <c r="AU151" s="455"/>
      <c r="AV151" s="455"/>
      <c r="AW151" s="455"/>
      <c r="AX151" s="455"/>
      <c r="AY151" s="455"/>
      <c r="AZ151" s="455"/>
      <c r="BA151" s="455"/>
      <c r="BB151" s="455"/>
      <c r="BC151" s="455"/>
    </row>
    <row r="152" spans="2:55" s="447" customFormat="1" x14ac:dyDescent="0.25">
      <c r="B152" s="454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  <c r="AJ152" s="455"/>
      <c r="AK152" s="455"/>
      <c r="AL152" s="455"/>
      <c r="AM152" s="455"/>
      <c r="AN152" s="455"/>
      <c r="AO152" s="455"/>
      <c r="AP152" s="455"/>
      <c r="AQ152" s="455"/>
      <c r="AR152" s="455"/>
      <c r="AS152" s="455"/>
      <c r="AT152" s="455"/>
      <c r="AU152" s="455"/>
      <c r="AV152" s="455"/>
      <c r="AW152" s="455"/>
      <c r="AX152" s="455"/>
      <c r="AY152" s="455"/>
      <c r="AZ152" s="455"/>
      <c r="BA152" s="455"/>
      <c r="BB152" s="455"/>
      <c r="BC152" s="455"/>
    </row>
    <row r="153" spans="2:55" s="447" customFormat="1" x14ac:dyDescent="0.25">
      <c r="B153" s="454"/>
      <c r="C153" s="455"/>
      <c r="D153" s="455"/>
      <c r="E153" s="455"/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  <c r="AA153" s="455"/>
      <c r="AB153" s="455"/>
      <c r="AC153" s="455"/>
      <c r="AD153" s="455"/>
      <c r="AE153" s="455"/>
      <c r="AF153" s="455"/>
      <c r="AG153" s="455"/>
      <c r="AH153" s="455"/>
      <c r="AI153" s="455"/>
      <c r="AJ153" s="455"/>
      <c r="AK153" s="455"/>
      <c r="AL153" s="455"/>
      <c r="AM153" s="455"/>
      <c r="AN153" s="455"/>
      <c r="AO153" s="455"/>
      <c r="AP153" s="455"/>
      <c r="AQ153" s="455"/>
      <c r="AR153" s="455"/>
      <c r="AS153" s="455"/>
      <c r="AT153" s="455"/>
      <c r="AU153" s="455"/>
      <c r="AV153" s="455"/>
      <c r="AW153" s="455"/>
      <c r="AX153" s="455"/>
      <c r="AY153" s="455"/>
      <c r="AZ153" s="455"/>
      <c r="BA153" s="455"/>
      <c r="BB153" s="455"/>
      <c r="BC153" s="455"/>
    </row>
    <row r="154" spans="2:55" s="447" customFormat="1" x14ac:dyDescent="0.25">
      <c r="B154" s="454"/>
      <c r="C154" s="455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  <c r="AJ154" s="455"/>
      <c r="AK154" s="455"/>
      <c r="AL154" s="455"/>
      <c r="AM154" s="455"/>
      <c r="AN154" s="455"/>
      <c r="AO154" s="455"/>
      <c r="AP154" s="455"/>
      <c r="AQ154" s="455"/>
      <c r="AR154" s="455"/>
      <c r="AS154" s="455"/>
      <c r="AT154" s="455"/>
      <c r="AU154" s="455"/>
      <c r="AV154" s="455"/>
      <c r="AW154" s="455"/>
      <c r="AX154" s="455"/>
      <c r="AY154" s="455"/>
      <c r="AZ154" s="455"/>
      <c r="BA154" s="455"/>
      <c r="BB154" s="455"/>
      <c r="BC154" s="455"/>
    </row>
    <row r="155" spans="2:55" s="447" customFormat="1" x14ac:dyDescent="0.25">
      <c r="B155" s="454"/>
      <c r="C155" s="455"/>
      <c r="D155" s="455"/>
      <c r="E155" s="455"/>
      <c r="F155" s="455"/>
      <c r="G155" s="455"/>
      <c r="H155" s="455"/>
      <c r="I155" s="455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  <c r="AJ155" s="455"/>
      <c r="AK155" s="455"/>
      <c r="AL155" s="455"/>
      <c r="AM155" s="455"/>
      <c r="AN155" s="455"/>
      <c r="AO155" s="455"/>
      <c r="AP155" s="455"/>
      <c r="AQ155" s="455"/>
      <c r="AR155" s="455"/>
      <c r="AS155" s="455"/>
      <c r="AT155" s="455"/>
      <c r="AU155" s="455"/>
      <c r="AV155" s="455"/>
      <c r="AW155" s="455"/>
      <c r="AX155" s="455"/>
      <c r="AY155" s="455"/>
      <c r="AZ155" s="455"/>
      <c r="BA155" s="455"/>
      <c r="BB155" s="455"/>
      <c r="BC155" s="455"/>
    </row>
    <row r="156" spans="2:55" s="447" customFormat="1" x14ac:dyDescent="0.25">
      <c r="B156" s="454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  <c r="AJ156" s="455"/>
      <c r="AK156" s="455"/>
      <c r="AL156" s="455"/>
      <c r="AM156" s="455"/>
      <c r="AN156" s="455"/>
      <c r="AO156" s="455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5"/>
      <c r="BC156" s="455"/>
    </row>
    <row r="157" spans="2:55" s="447" customFormat="1" x14ac:dyDescent="0.25">
      <c r="B157" s="454"/>
      <c r="C157" s="455"/>
      <c r="D157" s="455"/>
      <c r="E157" s="455"/>
      <c r="F157" s="455"/>
      <c r="G157" s="455"/>
      <c r="H157" s="455"/>
      <c r="I157" s="455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  <c r="AJ157" s="455"/>
      <c r="AK157" s="455"/>
      <c r="AL157" s="455"/>
      <c r="AM157" s="455"/>
      <c r="AN157" s="455"/>
      <c r="AO157" s="455"/>
      <c r="AP157" s="455"/>
      <c r="AQ157" s="455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</row>
    <row r="158" spans="2:55" s="447" customFormat="1" x14ac:dyDescent="0.25">
      <c r="B158" s="454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  <c r="AJ158" s="455"/>
      <c r="AK158" s="455"/>
      <c r="AL158" s="455"/>
      <c r="AM158" s="455"/>
      <c r="AN158" s="455"/>
      <c r="AO158" s="455"/>
      <c r="AP158" s="455"/>
      <c r="AQ158" s="455"/>
      <c r="AR158" s="455"/>
      <c r="AS158" s="455"/>
      <c r="AT158" s="455"/>
      <c r="AU158" s="455"/>
      <c r="AV158" s="455"/>
      <c r="AW158" s="455"/>
      <c r="AX158" s="455"/>
      <c r="AY158" s="455"/>
      <c r="AZ158" s="455"/>
      <c r="BA158" s="455"/>
      <c r="BB158" s="455"/>
      <c r="BC158" s="455"/>
    </row>
    <row r="159" spans="2:55" s="447" customFormat="1" x14ac:dyDescent="0.25">
      <c r="B159" s="454"/>
      <c r="C159" s="455"/>
      <c r="D159" s="455"/>
      <c r="E159" s="455"/>
      <c r="F159" s="455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455"/>
      <c r="AY159" s="455"/>
      <c r="AZ159" s="455"/>
      <c r="BA159" s="455"/>
      <c r="BB159" s="455"/>
      <c r="BC159" s="455"/>
    </row>
    <row r="160" spans="2:55" s="447" customFormat="1" x14ac:dyDescent="0.25">
      <c r="B160" s="454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</row>
    <row r="161" spans="2:55" s="447" customFormat="1" x14ac:dyDescent="0.25">
      <c r="B161" s="454"/>
      <c r="C161" s="455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</row>
    <row r="162" spans="2:55" s="447" customFormat="1" x14ac:dyDescent="0.25">
      <c r="B162" s="454"/>
      <c r="C162" s="455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  <c r="AJ162" s="455"/>
      <c r="AK162" s="455"/>
      <c r="AL162" s="455"/>
      <c r="AM162" s="455"/>
      <c r="AN162" s="455"/>
      <c r="AO162" s="455"/>
      <c r="AP162" s="455"/>
      <c r="AQ162" s="455"/>
      <c r="AR162" s="455"/>
      <c r="AS162" s="455"/>
      <c r="AT162" s="455"/>
      <c r="AU162" s="455"/>
      <c r="AV162" s="455"/>
      <c r="AW162" s="455"/>
      <c r="AX162" s="455"/>
      <c r="AY162" s="455"/>
      <c r="AZ162" s="455"/>
      <c r="BA162" s="455"/>
      <c r="BB162" s="455"/>
      <c r="BC162" s="455"/>
    </row>
    <row r="163" spans="2:55" s="447" customFormat="1" x14ac:dyDescent="0.25">
      <c r="B163" s="454"/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  <c r="AJ163" s="455"/>
      <c r="AK163" s="455"/>
      <c r="AL163" s="455"/>
      <c r="AM163" s="455"/>
      <c r="AN163" s="455"/>
      <c r="AO163" s="455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5"/>
      <c r="BC163" s="455"/>
    </row>
    <row r="164" spans="2:55" s="447" customFormat="1" x14ac:dyDescent="0.25">
      <c r="B164" s="454"/>
      <c r="C164" s="455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  <c r="AJ164" s="455"/>
      <c r="AK164" s="455"/>
      <c r="AL164" s="455"/>
      <c r="AM164" s="455"/>
      <c r="AN164" s="455"/>
      <c r="AO164" s="455"/>
      <c r="AP164" s="455"/>
      <c r="AQ164" s="455"/>
      <c r="AR164" s="455"/>
      <c r="AS164" s="455"/>
      <c r="AT164" s="455"/>
      <c r="AU164" s="455"/>
      <c r="AV164" s="455"/>
      <c r="AW164" s="455"/>
      <c r="AX164" s="455"/>
      <c r="AY164" s="455"/>
      <c r="AZ164" s="455"/>
      <c r="BA164" s="455"/>
      <c r="BB164" s="455"/>
      <c r="BC164" s="455"/>
    </row>
    <row r="165" spans="2:55" s="447" customFormat="1" x14ac:dyDescent="0.25">
      <c r="B165" s="454"/>
      <c r="C165" s="455"/>
      <c r="D165" s="455"/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  <c r="AJ165" s="455"/>
      <c r="AK165" s="455"/>
      <c r="AL165" s="455"/>
      <c r="AM165" s="455"/>
      <c r="AN165" s="455"/>
      <c r="AO165" s="455"/>
      <c r="AP165" s="455"/>
      <c r="AQ165" s="455"/>
      <c r="AR165" s="455"/>
      <c r="AS165" s="455"/>
      <c r="AT165" s="455"/>
      <c r="AU165" s="455"/>
      <c r="AV165" s="455"/>
      <c r="AW165" s="455"/>
      <c r="AX165" s="455"/>
      <c r="AY165" s="455"/>
      <c r="AZ165" s="455"/>
      <c r="BA165" s="455"/>
      <c r="BB165" s="455"/>
      <c r="BC165" s="455"/>
    </row>
    <row r="166" spans="2:55" s="447" customFormat="1" x14ac:dyDescent="0.25">
      <c r="B166" s="454"/>
      <c r="C166" s="455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  <c r="AJ166" s="455"/>
      <c r="AK166" s="455"/>
      <c r="AL166" s="455"/>
      <c r="AM166" s="455"/>
      <c r="AN166" s="455"/>
      <c r="AO166" s="455"/>
      <c r="AP166" s="455"/>
      <c r="AQ166" s="455"/>
      <c r="AR166" s="455"/>
      <c r="AS166" s="455"/>
      <c r="AT166" s="455"/>
      <c r="AU166" s="455"/>
      <c r="AV166" s="455"/>
      <c r="AW166" s="455"/>
      <c r="AX166" s="455"/>
      <c r="AY166" s="455"/>
      <c r="AZ166" s="455"/>
      <c r="BA166" s="455"/>
      <c r="BB166" s="455"/>
      <c r="BC166" s="455"/>
    </row>
    <row r="167" spans="2:55" s="447" customFormat="1" x14ac:dyDescent="0.25">
      <c r="B167" s="454"/>
      <c r="C167" s="455"/>
      <c r="D167" s="455"/>
      <c r="E167" s="455"/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  <c r="AJ167" s="455"/>
      <c r="AK167" s="455"/>
      <c r="AL167" s="455"/>
      <c r="AM167" s="455"/>
      <c r="AN167" s="455"/>
      <c r="AO167" s="455"/>
      <c r="AP167" s="455"/>
      <c r="AQ167" s="455"/>
      <c r="AR167" s="455"/>
      <c r="AS167" s="455"/>
      <c r="AT167" s="455"/>
      <c r="AU167" s="455"/>
      <c r="AV167" s="455"/>
      <c r="AW167" s="455"/>
      <c r="AX167" s="455"/>
      <c r="AY167" s="455"/>
      <c r="AZ167" s="455"/>
      <c r="BA167" s="455"/>
      <c r="BB167" s="455"/>
      <c r="BC167" s="455"/>
    </row>
    <row r="168" spans="2:55" s="447" customFormat="1" x14ac:dyDescent="0.25">
      <c r="B168" s="454"/>
      <c r="C168" s="455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  <c r="AJ168" s="455"/>
      <c r="AK168" s="455"/>
      <c r="AL168" s="455"/>
      <c r="AM168" s="455"/>
      <c r="AN168" s="455"/>
      <c r="AO168" s="455"/>
      <c r="AP168" s="455"/>
      <c r="AQ168" s="455"/>
      <c r="AR168" s="455"/>
      <c r="AS168" s="455"/>
      <c r="AT168" s="455"/>
      <c r="AU168" s="455"/>
      <c r="AV168" s="455"/>
      <c r="AW168" s="455"/>
      <c r="AX168" s="455"/>
      <c r="AY168" s="455"/>
      <c r="AZ168" s="455"/>
      <c r="BA168" s="455"/>
      <c r="BB168" s="455"/>
      <c r="BC168" s="455"/>
    </row>
    <row r="169" spans="2:55" s="447" customFormat="1" x14ac:dyDescent="0.25">
      <c r="B169" s="454"/>
      <c r="C169" s="455"/>
      <c r="D169" s="455"/>
      <c r="E169" s="455"/>
      <c r="F169" s="455"/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  <c r="AJ169" s="455"/>
      <c r="AK169" s="455"/>
      <c r="AL169" s="455"/>
      <c r="AM169" s="455"/>
      <c r="AN169" s="455"/>
      <c r="AO169" s="455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5"/>
      <c r="BC169" s="455"/>
    </row>
    <row r="170" spans="2:55" s="447" customFormat="1" x14ac:dyDescent="0.25">
      <c r="B170" s="454"/>
      <c r="C170" s="455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  <c r="AJ170" s="455"/>
      <c r="AK170" s="455"/>
      <c r="AL170" s="455"/>
      <c r="AM170" s="455"/>
      <c r="AN170" s="455"/>
      <c r="AO170" s="455"/>
      <c r="AP170" s="455"/>
      <c r="AQ170" s="455"/>
      <c r="AR170" s="455"/>
      <c r="AS170" s="455"/>
      <c r="AT170" s="455"/>
      <c r="AU170" s="455"/>
      <c r="AV170" s="455"/>
      <c r="AW170" s="455"/>
      <c r="AX170" s="455"/>
      <c r="AY170" s="455"/>
      <c r="AZ170" s="455"/>
      <c r="BA170" s="455"/>
      <c r="BB170" s="455"/>
      <c r="BC170" s="455"/>
    </row>
    <row r="171" spans="2:55" s="447" customFormat="1" x14ac:dyDescent="0.25">
      <c r="B171" s="454"/>
      <c r="C171" s="455"/>
      <c r="D171" s="455"/>
      <c r="E171" s="455"/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455"/>
      <c r="AQ171" s="455"/>
      <c r="AR171" s="455"/>
      <c r="AS171" s="455"/>
      <c r="AT171" s="455"/>
      <c r="AU171" s="455"/>
      <c r="AV171" s="455"/>
      <c r="AW171" s="455"/>
      <c r="AX171" s="455"/>
      <c r="AY171" s="455"/>
      <c r="AZ171" s="455"/>
      <c r="BA171" s="455"/>
      <c r="BB171" s="455"/>
      <c r="BC171" s="455"/>
    </row>
    <row r="172" spans="2:55" s="447" customFormat="1" x14ac:dyDescent="0.25">
      <c r="B172" s="454"/>
      <c r="C172" s="455"/>
      <c r="D172" s="455"/>
      <c r="E172" s="455"/>
      <c r="F172" s="455"/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  <c r="AJ172" s="455"/>
      <c r="AK172" s="455"/>
      <c r="AL172" s="455"/>
      <c r="AM172" s="455"/>
      <c r="AN172" s="455"/>
      <c r="AO172" s="455"/>
      <c r="AP172" s="455"/>
      <c r="AQ172" s="455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55"/>
      <c r="BB172" s="455"/>
      <c r="BC172" s="455"/>
    </row>
    <row r="173" spans="2:55" s="447" customFormat="1" x14ac:dyDescent="0.25">
      <c r="B173" s="454"/>
      <c r="C173" s="455"/>
      <c r="D173" s="455"/>
      <c r="E173" s="455"/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5"/>
      <c r="AO173" s="455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5"/>
      <c r="BC173" s="455"/>
    </row>
    <row r="174" spans="2:55" s="447" customFormat="1" x14ac:dyDescent="0.25">
      <c r="B174" s="454"/>
      <c r="C174" s="455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  <c r="AJ174" s="455"/>
      <c r="AK174" s="455"/>
      <c r="AL174" s="455"/>
      <c r="AM174" s="455"/>
      <c r="AN174" s="455"/>
      <c r="AO174" s="455"/>
      <c r="AP174" s="455"/>
      <c r="AQ174" s="455"/>
      <c r="AR174" s="455"/>
      <c r="AS174" s="455"/>
      <c r="AT174" s="455"/>
      <c r="AU174" s="455"/>
      <c r="AV174" s="455"/>
      <c r="AW174" s="455"/>
      <c r="AX174" s="455"/>
      <c r="AY174" s="455"/>
      <c r="AZ174" s="455"/>
      <c r="BA174" s="455"/>
      <c r="BB174" s="455"/>
      <c r="BC174" s="455"/>
    </row>
    <row r="175" spans="2:55" s="447" customFormat="1" x14ac:dyDescent="0.25">
      <c r="B175" s="454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  <c r="AJ175" s="455"/>
      <c r="AK175" s="455"/>
      <c r="AL175" s="455"/>
      <c r="AM175" s="455"/>
      <c r="AN175" s="455"/>
      <c r="AO175" s="455"/>
      <c r="AP175" s="455"/>
      <c r="AQ175" s="455"/>
      <c r="AR175" s="455"/>
      <c r="AS175" s="455"/>
      <c r="AT175" s="455"/>
      <c r="AU175" s="455"/>
      <c r="AV175" s="455"/>
      <c r="AW175" s="455"/>
      <c r="AX175" s="455"/>
      <c r="AY175" s="455"/>
      <c r="AZ175" s="455"/>
      <c r="BA175" s="455"/>
      <c r="BB175" s="455"/>
      <c r="BC175" s="455"/>
    </row>
    <row r="176" spans="2:55" s="447" customFormat="1" x14ac:dyDescent="0.25">
      <c r="B176" s="454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</row>
    <row r="177" spans="2:55" s="447" customFormat="1" x14ac:dyDescent="0.25">
      <c r="B177" s="454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  <c r="AJ177" s="455"/>
      <c r="AK177" s="455"/>
      <c r="AL177" s="455"/>
      <c r="AM177" s="455"/>
      <c r="AN177" s="455"/>
      <c r="AO177" s="455"/>
      <c r="AP177" s="455"/>
      <c r="AQ177" s="455"/>
      <c r="AR177" s="455"/>
      <c r="AS177" s="455"/>
      <c r="AT177" s="455"/>
      <c r="AU177" s="455"/>
      <c r="AV177" s="455"/>
      <c r="AW177" s="455"/>
      <c r="AX177" s="455"/>
      <c r="AY177" s="455"/>
      <c r="AZ177" s="455"/>
      <c r="BA177" s="455"/>
      <c r="BB177" s="455"/>
      <c r="BC177" s="455"/>
    </row>
    <row r="178" spans="2:55" s="447" customFormat="1" x14ac:dyDescent="0.25">
      <c r="B178" s="454"/>
      <c r="C178" s="455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  <c r="AJ178" s="455"/>
      <c r="AK178" s="455"/>
      <c r="AL178" s="455"/>
      <c r="AM178" s="455"/>
      <c r="AN178" s="455"/>
      <c r="AO178" s="455"/>
      <c r="AP178" s="455"/>
      <c r="AQ178" s="455"/>
      <c r="AR178" s="455"/>
      <c r="AS178" s="455"/>
      <c r="AT178" s="455"/>
      <c r="AU178" s="455"/>
      <c r="AV178" s="455"/>
      <c r="AW178" s="455"/>
      <c r="AX178" s="455"/>
      <c r="AY178" s="455"/>
      <c r="AZ178" s="455"/>
      <c r="BA178" s="455"/>
      <c r="BB178" s="455"/>
      <c r="BC178" s="455"/>
    </row>
    <row r="179" spans="2:55" s="447" customFormat="1" x14ac:dyDescent="0.25">
      <c r="B179" s="454"/>
      <c r="C179" s="455"/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  <c r="AJ179" s="455"/>
      <c r="AK179" s="455"/>
      <c r="AL179" s="455"/>
      <c r="AM179" s="455"/>
      <c r="AN179" s="455"/>
      <c r="AO179" s="455"/>
      <c r="AP179" s="455"/>
      <c r="AQ179" s="455"/>
      <c r="AR179" s="455"/>
      <c r="AS179" s="455"/>
      <c r="AT179" s="455"/>
      <c r="AU179" s="455"/>
      <c r="AV179" s="455"/>
      <c r="AW179" s="455"/>
      <c r="AX179" s="455"/>
      <c r="AY179" s="455"/>
      <c r="AZ179" s="455"/>
      <c r="BA179" s="455"/>
      <c r="BB179" s="455"/>
      <c r="BC179" s="455"/>
    </row>
    <row r="180" spans="2:55" s="447" customFormat="1" x14ac:dyDescent="0.25">
      <c r="B180" s="454"/>
      <c r="C180" s="455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  <c r="AJ180" s="455"/>
      <c r="AK180" s="455"/>
      <c r="AL180" s="455"/>
      <c r="AM180" s="455"/>
      <c r="AN180" s="455"/>
      <c r="AO180" s="455"/>
      <c r="AP180" s="455"/>
      <c r="AQ180" s="455"/>
      <c r="AR180" s="455"/>
      <c r="AS180" s="455"/>
      <c r="AT180" s="455"/>
      <c r="AU180" s="455"/>
      <c r="AV180" s="455"/>
      <c r="AW180" s="455"/>
      <c r="AX180" s="455"/>
      <c r="AY180" s="455"/>
      <c r="AZ180" s="455"/>
      <c r="BA180" s="455"/>
      <c r="BB180" s="455"/>
      <c r="BC180" s="455"/>
    </row>
    <row r="181" spans="2:55" s="447" customFormat="1" x14ac:dyDescent="0.25">
      <c r="B181" s="454"/>
      <c r="C181" s="455"/>
      <c r="D181" s="455"/>
      <c r="E181" s="455"/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  <c r="AJ181" s="455"/>
      <c r="AK181" s="455"/>
      <c r="AL181" s="455"/>
      <c r="AM181" s="455"/>
      <c r="AN181" s="455"/>
      <c r="AO181" s="455"/>
      <c r="AP181" s="455"/>
      <c r="AQ181" s="455"/>
      <c r="AR181" s="455"/>
      <c r="AS181" s="455"/>
      <c r="AT181" s="455"/>
      <c r="AU181" s="455"/>
      <c r="AV181" s="455"/>
      <c r="AW181" s="455"/>
      <c r="AX181" s="455"/>
      <c r="AY181" s="455"/>
      <c r="AZ181" s="455"/>
      <c r="BA181" s="455"/>
      <c r="BB181" s="455"/>
      <c r="BC181" s="455"/>
    </row>
    <row r="182" spans="2:55" s="447" customFormat="1" x14ac:dyDescent="0.25">
      <c r="B182" s="454"/>
      <c r="C182" s="455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  <c r="AJ182" s="455"/>
      <c r="AK182" s="455"/>
      <c r="AL182" s="455"/>
      <c r="AM182" s="455"/>
      <c r="AN182" s="455"/>
      <c r="AO182" s="455"/>
      <c r="AP182" s="455"/>
      <c r="AQ182" s="455"/>
      <c r="AR182" s="455"/>
      <c r="AS182" s="455"/>
      <c r="AT182" s="455"/>
      <c r="AU182" s="455"/>
      <c r="AV182" s="455"/>
      <c r="AW182" s="455"/>
      <c r="AX182" s="455"/>
      <c r="AY182" s="455"/>
      <c r="AZ182" s="455"/>
      <c r="BA182" s="455"/>
      <c r="BB182" s="455"/>
      <c r="BC182" s="455"/>
    </row>
    <row r="183" spans="2:55" s="447" customFormat="1" x14ac:dyDescent="0.25">
      <c r="B183" s="454"/>
      <c r="C183" s="455"/>
      <c r="D183" s="455"/>
      <c r="E183" s="455"/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  <c r="AJ183" s="455"/>
      <c r="AK183" s="455"/>
      <c r="AL183" s="455"/>
      <c r="AM183" s="455"/>
      <c r="AN183" s="455"/>
      <c r="AO183" s="455"/>
      <c r="AP183" s="455"/>
      <c r="AQ183" s="455"/>
      <c r="AR183" s="455"/>
      <c r="AS183" s="455"/>
      <c r="AT183" s="455"/>
      <c r="AU183" s="455"/>
      <c r="AV183" s="455"/>
      <c r="AW183" s="455"/>
      <c r="AX183" s="455"/>
      <c r="AY183" s="455"/>
      <c r="AZ183" s="455"/>
      <c r="BA183" s="455"/>
      <c r="BB183" s="455"/>
      <c r="BC183" s="455"/>
    </row>
    <row r="184" spans="2:55" s="447" customFormat="1" x14ac:dyDescent="0.25">
      <c r="B184" s="454"/>
      <c r="C184" s="455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  <c r="AJ184" s="455"/>
      <c r="AK184" s="455"/>
      <c r="AL184" s="455"/>
      <c r="AM184" s="455"/>
      <c r="AN184" s="455"/>
      <c r="AO184" s="455"/>
      <c r="AP184" s="455"/>
      <c r="AQ184" s="455"/>
      <c r="AR184" s="455"/>
      <c r="AS184" s="455"/>
      <c r="AT184" s="455"/>
      <c r="AU184" s="455"/>
      <c r="AV184" s="455"/>
      <c r="AW184" s="455"/>
      <c r="AX184" s="455"/>
      <c r="AY184" s="455"/>
      <c r="AZ184" s="455"/>
      <c r="BA184" s="455"/>
      <c r="BB184" s="455"/>
      <c r="BC184" s="455"/>
    </row>
    <row r="185" spans="2:55" s="447" customFormat="1" x14ac:dyDescent="0.25">
      <c r="B185" s="454"/>
      <c r="C185" s="455"/>
      <c r="D185" s="455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  <c r="AJ185" s="455"/>
      <c r="AK185" s="455"/>
      <c r="AL185" s="455"/>
      <c r="AM185" s="455"/>
      <c r="AN185" s="455"/>
      <c r="AO185" s="455"/>
      <c r="AP185" s="455"/>
      <c r="AQ185" s="455"/>
      <c r="AR185" s="455"/>
      <c r="AS185" s="455"/>
      <c r="AT185" s="455"/>
      <c r="AU185" s="455"/>
      <c r="AV185" s="455"/>
      <c r="AW185" s="455"/>
      <c r="AX185" s="455"/>
      <c r="AY185" s="455"/>
      <c r="AZ185" s="455"/>
      <c r="BA185" s="455"/>
      <c r="BB185" s="455"/>
      <c r="BC185" s="455"/>
    </row>
    <row r="186" spans="2:55" s="447" customFormat="1" x14ac:dyDescent="0.25">
      <c r="B186" s="454"/>
      <c r="C186" s="455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  <c r="AJ186" s="455"/>
      <c r="AK186" s="455"/>
      <c r="AL186" s="455"/>
      <c r="AM186" s="455"/>
      <c r="AN186" s="455"/>
      <c r="AO186" s="455"/>
      <c r="AP186" s="455"/>
      <c r="AQ186" s="455"/>
      <c r="AR186" s="455"/>
      <c r="AS186" s="455"/>
      <c r="AT186" s="455"/>
      <c r="AU186" s="455"/>
      <c r="AV186" s="455"/>
      <c r="AW186" s="455"/>
      <c r="AX186" s="455"/>
      <c r="AY186" s="455"/>
      <c r="AZ186" s="455"/>
      <c r="BA186" s="455"/>
      <c r="BB186" s="455"/>
      <c r="BC186" s="455"/>
    </row>
    <row r="187" spans="2:55" s="447" customFormat="1" x14ac:dyDescent="0.25">
      <c r="B187" s="454"/>
      <c r="C187" s="455"/>
      <c r="D187" s="455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  <c r="AJ187" s="455"/>
      <c r="AK187" s="455"/>
      <c r="AL187" s="455"/>
      <c r="AM187" s="455"/>
      <c r="AN187" s="455"/>
      <c r="AO187" s="455"/>
      <c r="AP187" s="455"/>
      <c r="AQ187" s="455"/>
      <c r="AR187" s="455"/>
      <c r="AS187" s="455"/>
      <c r="AT187" s="455"/>
      <c r="AU187" s="455"/>
      <c r="AV187" s="455"/>
      <c r="AW187" s="455"/>
      <c r="AX187" s="455"/>
      <c r="AY187" s="455"/>
      <c r="AZ187" s="455"/>
      <c r="BA187" s="455"/>
      <c r="BB187" s="455"/>
      <c r="BC187" s="455"/>
    </row>
    <row r="188" spans="2:55" s="447" customFormat="1" x14ac:dyDescent="0.25">
      <c r="B188" s="454"/>
      <c r="C188" s="455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  <c r="AJ188" s="455"/>
      <c r="AK188" s="455"/>
      <c r="AL188" s="455"/>
      <c r="AM188" s="455"/>
      <c r="AN188" s="455"/>
      <c r="AO188" s="455"/>
      <c r="AP188" s="455"/>
      <c r="AQ188" s="455"/>
      <c r="AR188" s="455"/>
      <c r="AS188" s="455"/>
      <c r="AT188" s="455"/>
      <c r="AU188" s="455"/>
      <c r="AV188" s="455"/>
      <c r="AW188" s="455"/>
      <c r="AX188" s="455"/>
      <c r="AY188" s="455"/>
      <c r="AZ188" s="455"/>
      <c r="BA188" s="455"/>
      <c r="BB188" s="455"/>
      <c r="BC188" s="455"/>
    </row>
    <row r="189" spans="2:55" s="447" customFormat="1" x14ac:dyDescent="0.25">
      <c r="B189" s="454"/>
      <c r="C189" s="455"/>
      <c r="D189" s="455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  <c r="AJ189" s="455"/>
      <c r="AK189" s="455"/>
      <c r="AL189" s="455"/>
      <c r="AM189" s="455"/>
      <c r="AN189" s="455"/>
      <c r="AO189" s="455"/>
      <c r="AP189" s="455"/>
      <c r="AQ189" s="455"/>
      <c r="AR189" s="455"/>
      <c r="AS189" s="455"/>
      <c r="AT189" s="455"/>
      <c r="AU189" s="455"/>
      <c r="AV189" s="455"/>
      <c r="AW189" s="455"/>
      <c r="AX189" s="455"/>
      <c r="AY189" s="455"/>
      <c r="AZ189" s="455"/>
      <c r="BA189" s="455"/>
      <c r="BB189" s="455"/>
      <c r="BC189" s="455"/>
    </row>
    <row r="190" spans="2:55" s="447" customFormat="1" x14ac:dyDescent="0.25">
      <c r="B190" s="454"/>
      <c r="C190" s="455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  <c r="AJ190" s="455"/>
      <c r="AK190" s="455"/>
      <c r="AL190" s="455"/>
      <c r="AM190" s="455"/>
      <c r="AN190" s="455"/>
      <c r="AO190" s="455"/>
      <c r="AP190" s="455"/>
      <c r="AQ190" s="455"/>
      <c r="AR190" s="455"/>
      <c r="AS190" s="455"/>
      <c r="AT190" s="455"/>
      <c r="AU190" s="455"/>
      <c r="AV190" s="455"/>
      <c r="AW190" s="455"/>
      <c r="AX190" s="455"/>
      <c r="AY190" s="455"/>
      <c r="AZ190" s="455"/>
      <c r="BA190" s="455"/>
      <c r="BB190" s="455"/>
      <c r="BC190" s="455"/>
    </row>
    <row r="191" spans="2:55" s="447" customFormat="1" x14ac:dyDescent="0.25">
      <c r="B191" s="454"/>
      <c r="C191" s="455"/>
      <c r="D191" s="455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  <c r="AJ191" s="455"/>
      <c r="AK191" s="455"/>
      <c r="AL191" s="455"/>
      <c r="AM191" s="455"/>
      <c r="AN191" s="455"/>
      <c r="AO191" s="455"/>
      <c r="AP191" s="455"/>
      <c r="AQ191" s="455"/>
      <c r="AR191" s="455"/>
      <c r="AS191" s="455"/>
      <c r="AT191" s="455"/>
      <c r="AU191" s="455"/>
      <c r="AV191" s="455"/>
      <c r="AW191" s="455"/>
      <c r="AX191" s="455"/>
      <c r="AY191" s="455"/>
      <c r="AZ191" s="455"/>
      <c r="BA191" s="455"/>
      <c r="BB191" s="455"/>
      <c r="BC191" s="455"/>
    </row>
    <row r="192" spans="2:55" s="447" customFormat="1" x14ac:dyDescent="0.25">
      <c r="B192" s="454"/>
      <c r="C192" s="455"/>
      <c r="D192" s="455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  <c r="AJ192" s="455"/>
      <c r="AK192" s="455"/>
      <c r="AL192" s="455"/>
      <c r="AM192" s="455"/>
      <c r="AN192" s="455"/>
      <c r="AO192" s="455"/>
      <c r="AP192" s="455"/>
      <c r="AQ192" s="455"/>
      <c r="AR192" s="455"/>
      <c r="AS192" s="455"/>
      <c r="AT192" s="455"/>
      <c r="AU192" s="455"/>
      <c r="AV192" s="455"/>
      <c r="AW192" s="455"/>
      <c r="AX192" s="455"/>
      <c r="AY192" s="455"/>
      <c r="AZ192" s="455"/>
      <c r="BA192" s="455"/>
      <c r="BB192" s="455"/>
      <c r="BC192" s="455"/>
    </row>
    <row r="193" spans="2:55" s="447" customFormat="1" x14ac:dyDescent="0.25">
      <c r="B193" s="454"/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  <c r="AJ193" s="455"/>
      <c r="AK193" s="455"/>
      <c r="AL193" s="455"/>
      <c r="AM193" s="455"/>
      <c r="AN193" s="455"/>
      <c r="AO193" s="455"/>
      <c r="AP193" s="455"/>
      <c r="AQ193" s="455"/>
      <c r="AR193" s="455"/>
      <c r="AS193" s="455"/>
      <c r="AT193" s="455"/>
      <c r="AU193" s="455"/>
      <c r="AV193" s="455"/>
      <c r="AW193" s="455"/>
      <c r="AX193" s="455"/>
      <c r="AY193" s="455"/>
      <c r="AZ193" s="455"/>
      <c r="BA193" s="455"/>
      <c r="BB193" s="455"/>
      <c r="BC193" s="455"/>
    </row>
    <row r="194" spans="2:55" s="447" customFormat="1" x14ac:dyDescent="0.25">
      <c r="B194" s="454"/>
      <c r="C194" s="455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  <c r="AJ194" s="455"/>
      <c r="AK194" s="455"/>
      <c r="AL194" s="455"/>
      <c r="AM194" s="455"/>
      <c r="AN194" s="455"/>
      <c r="AO194" s="455"/>
      <c r="AP194" s="455"/>
      <c r="AQ194" s="455"/>
      <c r="AR194" s="455"/>
      <c r="AS194" s="455"/>
      <c r="AT194" s="455"/>
      <c r="AU194" s="455"/>
      <c r="AV194" s="455"/>
      <c r="AW194" s="455"/>
      <c r="AX194" s="455"/>
      <c r="AY194" s="455"/>
      <c r="AZ194" s="455"/>
      <c r="BA194" s="455"/>
      <c r="BB194" s="455"/>
      <c r="BC194" s="455"/>
    </row>
    <row r="195" spans="2:55" s="447" customFormat="1" x14ac:dyDescent="0.25">
      <c r="B195" s="454"/>
      <c r="C195" s="455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  <c r="AJ195" s="455"/>
      <c r="AK195" s="455"/>
      <c r="AL195" s="455"/>
      <c r="AM195" s="455"/>
      <c r="AN195" s="455"/>
      <c r="AO195" s="455"/>
      <c r="AP195" s="455"/>
      <c r="AQ195" s="455"/>
      <c r="AR195" s="455"/>
      <c r="AS195" s="455"/>
      <c r="AT195" s="455"/>
      <c r="AU195" s="455"/>
      <c r="AV195" s="455"/>
      <c r="AW195" s="455"/>
      <c r="AX195" s="455"/>
      <c r="AY195" s="455"/>
      <c r="AZ195" s="455"/>
      <c r="BA195" s="455"/>
      <c r="BB195" s="455"/>
      <c r="BC195" s="455"/>
    </row>
    <row r="196" spans="2:55" s="447" customFormat="1" x14ac:dyDescent="0.25">
      <c r="B196" s="454"/>
      <c r="C196" s="455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  <c r="AJ196" s="455"/>
      <c r="AK196" s="455"/>
      <c r="AL196" s="455"/>
      <c r="AM196" s="455"/>
      <c r="AN196" s="455"/>
      <c r="AO196" s="455"/>
      <c r="AP196" s="455"/>
      <c r="AQ196" s="455"/>
      <c r="AR196" s="455"/>
      <c r="AS196" s="455"/>
      <c r="AT196" s="455"/>
      <c r="AU196" s="455"/>
      <c r="AV196" s="455"/>
      <c r="AW196" s="455"/>
      <c r="AX196" s="455"/>
      <c r="AY196" s="455"/>
      <c r="AZ196" s="455"/>
      <c r="BA196" s="455"/>
      <c r="BB196" s="455"/>
      <c r="BC196" s="455"/>
    </row>
    <row r="197" spans="2:55" s="447" customFormat="1" x14ac:dyDescent="0.25">
      <c r="B197" s="454"/>
      <c r="C197" s="455"/>
      <c r="D197" s="455"/>
      <c r="E197" s="455"/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  <c r="AJ197" s="455"/>
      <c r="AK197" s="455"/>
      <c r="AL197" s="455"/>
      <c r="AM197" s="455"/>
      <c r="AN197" s="455"/>
      <c r="AO197" s="455"/>
      <c r="AP197" s="455"/>
      <c r="AQ197" s="455"/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55"/>
      <c r="BB197" s="455"/>
      <c r="BC197" s="455"/>
    </row>
    <row r="198" spans="2:55" s="447" customFormat="1" x14ac:dyDescent="0.25">
      <c r="B198" s="454"/>
      <c r="C198" s="455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  <c r="AJ198" s="455"/>
      <c r="AK198" s="455"/>
      <c r="AL198" s="455"/>
      <c r="AM198" s="455"/>
      <c r="AN198" s="455"/>
      <c r="AO198" s="455"/>
      <c r="AP198" s="455"/>
      <c r="AQ198" s="455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55"/>
      <c r="BB198" s="455"/>
      <c r="BC198" s="455"/>
    </row>
    <row r="199" spans="2:55" s="447" customFormat="1" x14ac:dyDescent="0.25">
      <c r="B199" s="454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  <c r="AJ199" s="455"/>
      <c r="AK199" s="455"/>
      <c r="AL199" s="455"/>
      <c r="AM199" s="455"/>
      <c r="AN199" s="455"/>
      <c r="AO199" s="455"/>
      <c r="AP199" s="455"/>
      <c r="AQ199" s="455"/>
      <c r="AR199" s="455"/>
      <c r="AS199" s="455"/>
      <c r="AT199" s="455"/>
      <c r="AU199" s="455"/>
      <c r="AV199" s="455"/>
      <c r="AW199" s="455"/>
      <c r="AX199" s="455"/>
      <c r="AY199" s="455"/>
      <c r="AZ199" s="455"/>
      <c r="BA199" s="455"/>
      <c r="BB199" s="455"/>
      <c r="BC199" s="455"/>
    </row>
    <row r="200" spans="2:55" s="447" customFormat="1" x14ac:dyDescent="0.25">
      <c r="B200" s="454"/>
      <c r="C200" s="455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  <c r="AJ200" s="455"/>
      <c r="AK200" s="455"/>
      <c r="AL200" s="455"/>
      <c r="AM200" s="455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</row>
    <row r="201" spans="2:55" s="447" customFormat="1" x14ac:dyDescent="0.25">
      <c r="B201" s="454"/>
      <c r="C201" s="455"/>
      <c r="D201" s="455"/>
      <c r="E201" s="455"/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  <c r="AJ201" s="455"/>
      <c r="AK201" s="455"/>
      <c r="AL201" s="455"/>
      <c r="AM201" s="455"/>
      <c r="AN201" s="455"/>
      <c r="AO201" s="455"/>
      <c r="AP201" s="455"/>
      <c r="AQ201" s="455"/>
      <c r="AR201" s="455"/>
      <c r="AS201" s="455"/>
      <c r="AT201" s="455"/>
      <c r="AU201" s="455"/>
      <c r="AV201" s="455"/>
      <c r="AW201" s="455"/>
      <c r="AX201" s="455"/>
      <c r="AY201" s="455"/>
      <c r="AZ201" s="455"/>
      <c r="BA201" s="455"/>
      <c r="BB201" s="455"/>
      <c r="BC201" s="455"/>
    </row>
    <row r="202" spans="2:55" s="447" customFormat="1" x14ac:dyDescent="0.25">
      <c r="B202" s="454"/>
      <c r="C202" s="455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  <c r="AJ202" s="455"/>
      <c r="AK202" s="455"/>
      <c r="AL202" s="455"/>
      <c r="AM202" s="455"/>
      <c r="AN202" s="455"/>
      <c r="AO202" s="455"/>
      <c r="AP202" s="455"/>
      <c r="AQ202" s="455"/>
      <c r="AR202" s="455"/>
      <c r="AS202" s="455"/>
      <c r="AT202" s="455"/>
      <c r="AU202" s="455"/>
      <c r="AV202" s="455"/>
      <c r="AW202" s="455"/>
      <c r="AX202" s="455"/>
      <c r="AY202" s="455"/>
      <c r="AZ202" s="455"/>
      <c r="BA202" s="455"/>
      <c r="BB202" s="455"/>
      <c r="BC202" s="455"/>
    </row>
    <row r="203" spans="2:55" s="447" customFormat="1" x14ac:dyDescent="0.25">
      <c r="B203" s="454"/>
      <c r="C203" s="455"/>
      <c r="D203" s="455"/>
      <c r="E203" s="455"/>
      <c r="F203" s="455"/>
      <c r="G203" s="455"/>
      <c r="H203" s="455"/>
      <c r="I203" s="455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  <c r="AJ203" s="455"/>
      <c r="AK203" s="455"/>
      <c r="AL203" s="455"/>
      <c r="AM203" s="455"/>
      <c r="AN203" s="455"/>
      <c r="AO203" s="455"/>
      <c r="AP203" s="455"/>
      <c r="AQ203" s="455"/>
      <c r="AR203" s="455"/>
      <c r="AS203" s="455"/>
      <c r="AT203" s="455"/>
      <c r="AU203" s="455"/>
      <c r="AV203" s="455"/>
      <c r="AW203" s="455"/>
      <c r="AX203" s="455"/>
      <c r="AY203" s="455"/>
      <c r="AZ203" s="455"/>
      <c r="BA203" s="455"/>
      <c r="BB203" s="455"/>
      <c r="BC203" s="455"/>
    </row>
    <row r="204" spans="2:55" s="447" customFormat="1" x14ac:dyDescent="0.25">
      <c r="B204" s="454"/>
      <c r="C204" s="455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  <c r="AJ204" s="455"/>
      <c r="AK204" s="455"/>
      <c r="AL204" s="455"/>
      <c r="AM204" s="455"/>
      <c r="AN204" s="455"/>
      <c r="AO204" s="455"/>
      <c r="AP204" s="455"/>
      <c r="AQ204" s="455"/>
      <c r="AR204" s="455"/>
      <c r="AS204" s="455"/>
      <c r="AT204" s="455"/>
      <c r="AU204" s="455"/>
      <c r="AV204" s="455"/>
      <c r="AW204" s="455"/>
      <c r="AX204" s="455"/>
      <c r="AY204" s="455"/>
      <c r="AZ204" s="455"/>
      <c r="BA204" s="455"/>
      <c r="BB204" s="455"/>
      <c r="BC204" s="455"/>
    </row>
    <row r="205" spans="2:55" s="447" customFormat="1" x14ac:dyDescent="0.25">
      <c r="B205" s="454"/>
      <c r="C205" s="455"/>
      <c r="D205" s="455"/>
      <c r="E205" s="455"/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  <c r="AJ205" s="455"/>
      <c r="AK205" s="455"/>
      <c r="AL205" s="455"/>
      <c r="AM205" s="455"/>
      <c r="AN205" s="455"/>
      <c r="AO205" s="455"/>
      <c r="AP205" s="455"/>
      <c r="AQ205" s="455"/>
      <c r="AR205" s="455"/>
      <c r="AS205" s="455"/>
      <c r="AT205" s="455"/>
      <c r="AU205" s="455"/>
      <c r="AV205" s="455"/>
      <c r="AW205" s="455"/>
      <c r="AX205" s="455"/>
      <c r="AY205" s="455"/>
      <c r="AZ205" s="455"/>
      <c r="BA205" s="455"/>
      <c r="BB205" s="455"/>
      <c r="BC205" s="455"/>
    </row>
    <row r="206" spans="2:55" s="447" customFormat="1" x14ac:dyDescent="0.25">
      <c r="B206" s="454"/>
      <c r="C206" s="455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  <c r="AJ206" s="455"/>
      <c r="AK206" s="455"/>
      <c r="AL206" s="455"/>
      <c r="AM206" s="455"/>
      <c r="AN206" s="455"/>
      <c r="AO206" s="455"/>
      <c r="AP206" s="455"/>
      <c r="AQ206" s="455"/>
      <c r="AR206" s="455"/>
      <c r="AS206" s="455"/>
      <c r="AT206" s="455"/>
      <c r="AU206" s="455"/>
      <c r="AV206" s="455"/>
      <c r="AW206" s="455"/>
      <c r="AX206" s="455"/>
      <c r="AY206" s="455"/>
      <c r="AZ206" s="455"/>
      <c r="BA206" s="455"/>
      <c r="BB206" s="455"/>
      <c r="BC206" s="455"/>
    </row>
    <row r="207" spans="2:55" s="447" customFormat="1" x14ac:dyDescent="0.25">
      <c r="B207" s="454"/>
      <c r="C207" s="455"/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  <c r="AX207" s="455"/>
      <c r="AY207" s="455"/>
      <c r="AZ207" s="455"/>
      <c r="BA207" s="455"/>
      <c r="BB207" s="455"/>
      <c r="BC207" s="455"/>
    </row>
    <row r="208" spans="2:55" s="447" customFormat="1" x14ac:dyDescent="0.25">
      <c r="B208" s="454"/>
      <c r="C208" s="455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  <c r="AJ208" s="455"/>
      <c r="AK208" s="455"/>
      <c r="AL208" s="455"/>
      <c r="AM208" s="455"/>
      <c r="AN208" s="455"/>
      <c r="AO208" s="455"/>
      <c r="AP208" s="455"/>
      <c r="AQ208" s="455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55"/>
      <c r="BB208" s="455"/>
      <c r="BC208" s="455"/>
    </row>
    <row r="209" spans="2:55" s="447" customFormat="1" x14ac:dyDescent="0.25">
      <c r="B209" s="454"/>
      <c r="C209" s="455"/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  <c r="AJ209" s="455"/>
      <c r="AK209" s="455"/>
      <c r="AL209" s="455"/>
      <c r="AM209" s="455"/>
      <c r="AN209" s="455"/>
      <c r="AO209" s="455"/>
      <c r="AP209" s="455"/>
      <c r="AQ209" s="455"/>
      <c r="AR209" s="455"/>
      <c r="AS209" s="455"/>
      <c r="AT209" s="455"/>
      <c r="AU209" s="455"/>
      <c r="AV209" s="455"/>
      <c r="AW209" s="455"/>
      <c r="AX209" s="455"/>
      <c r="AY209" s="455"/>
      <c r="AZ209" s="455"/>
      <c r="BA209" s="455"/>
      <c r="BB209" s="455"/>
      <c r="BC209" s="455"/>
    </row>
    <row r="210" spans="2:55" s="447" customFormat="1" x14ac:dyDescent="0.25">
      <c r="B210" s="454"/>
      <c r="C210" s="455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  <c r="AJ210" s="455"/>
      <c r="AK210" s="455"/>
      <c r="AL210" s="455"/>
      <c r="AM210" s="455"/>
      <c r="AN210" s="455"/>
      <c r="AO210" s="455"/>
      <c r="AP210" s="455"/>
      <c r="AQ210" s="455"/>
      <c r="AR210" s="455"/>
      <c r="AS210" s="455"/>
      <c r="AT210" s="455"/>
      <c r="AU210" s="455"/>
      <c r="AV210" s="455"/>
      <c r="AW210" s="455"/>
      <c r="AX210" s="455"/>
      <c r="AY210" s="455"/>
      <c r="AZ210" s="455"/>
      <c r="BA210" s="455"/>
      <c r="BB210" s="455"/>
      <c r="BC210" s="455"/>
    </row>
    <row r="211" spans="2:55" s="447" customFormat="1" x14ac:dyDescent="0.25">
      <c r="B211" s="454"/>
      <c r="C211" s="455"/>
      <c r="D211" s="455"/>
      <c r="E211" s="455"/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  <c r="AJ211" s="455"/>
      <c r="AK211" s="455"/>
      <c r="AL211" s="455"/>
      <c r="AM211" s="455"/>
      <c r="AN211" s="455"/>
      <c r="AO211" s="455"/>
      <c r="AP211" s="455"/>
      <c r="AQ211" s="455"/>
      <c r="AR211" s="455"/>
      <c r="AS211" s="455"/>
      <c r="AT211" s="455"/>
      <c r="AU211" s="455"/>
      <c r="AV211" s="455"/>
      <c r="AW211" s="455"/>
      <c r="AX211" s="455"/>
      <c r="AY211" s="455"/>
      <c r="AZ211" s="455"/>
      <c r="BA211" s="455"/>
      <c r="BB211" s="455"/>
      <c r="BC211" s="455"/>
    </row>
    <row r="212" spans="2:55" s="447" customFormat="1" x14ac:dyDescent="0.25">
      <c r="B212" s="454"/>
      <c r="C212" s="455"/>
      <c r="D212" s="455"/>
      <c r="E212" s="455"/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  <c r="AJ212" s="455"/>
      <c r="AK212" s="455"/>
      <c r="AL212" s="455"/>
      <c r="AM212" s="455"/>
      <c r="AN212" s="455"/>
      <c r="AO212" s="455"/>
      <c r="AP212" s="455"/>
      <c r="AQ212" s="455"/>
      <c r="AR212" s="455"/>
      <c r="AS212" s="455"/>
      <c r="AT212" s="455"/>
      <c r="AU212" s="455"/>
      <c r="AV212" s="455"/>
      <c r="AW212" s="455"/>
      <c r="AX212" s="455"/>
      <c r="AY212" s="455"/>
      <c r="AZ212" s="455"/>
      <c r="BA212" s="455"/>
      <c r="BB212" s="455"/>
      <c r="BC212" s="455"/>
    </row>
    <row r="213" spans="2:55" s="447" customFormat="1" x14ac:dyDescent="0.25">
      <c r="B213" s="454"/>
      <c r="C213" s="455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  <c r="AJ213" s="455"/>
      <c r="AK213" s="455"/>
      <c r="AL213" s="455"/>
      <c r="AM213" s="455"/>
      <c r="AN213" s="455"/>
      <c r="AO213" s="455"/>
      <c r="AP213" s="455"/>
      <c r="AQ213" s="455"/>
      <c r="AR213" s="455"/>
      <c r="AS213" s="455"/>
      <c r="AT213" s="455"/>
      <c r="AU213" s="455"/>
      <c r="AV213" s="455"/>
      <c r="AW213" s="455"/>
      <c r="AX213" s="455"/>
      <c r="AY213" s="455"/>
      <c r="AZ213" s="455"/>
      <c r="BA213" s="455"/>
      <c r="BB213" s="455"/>
      <c r="BC213" s="455"/>
    </row>
    <row r="214" spans="2:55" s="447" customFormat="1" x14ac:dyDescent="0.25">
      <c r="B214" s="454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  <c r="AJ214" s="455"/>
      <c r="AK214" s="455"/>
      <c r="AL214" s="455"/>
      <c r="AM214" s="455"/>
      <c r="AN214" s="455"/>
      <c r="AO214" s="455"/>
      <c r="AP214" s="455"/>
      <c r="AQ214" s="455"/>
      <c r="AR214" s="455"/>
      <c r="AS214" s="455"/>
      <c r="AT214" s="455"/>
      <c r="AU214" s="455"/>
      <c r="AV214" s="455"/>
      <c r="AW214" s="455"/>
      <c r="AX214" s="455"/>
      <c r="AY214" s="455"/>
      <c r="AZ214" s="455"/>
      <c r="BA214" s="455"/>
      <c r="BB214" s="455"/>
      <c r="BC214" s="455"/>
    </row>
    <row r="215" spans="2:55" s="447" customFormat="1" x14ac:dyDescent="0.25">
      <c r="B215" s="454"/>
      <c r="C215" s="455"/>
      <c r="D215" s="455"/>
      <c r="E215" s="455"/>
      <c r="F215" s="455"/>
      <c r="G215" s="455"/>
      <c r="H215" s="455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  <c r="AJ215" s="455"/>
      <c r="AK215" s="455"/>
      <c r="AL215" s="455"/>
      <c r="AM215" s="455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  <c r="AX215" s="455"/>
      <c r="AY215" s="455"/>
      <c r="AZ215" s="455"/>
      <c r="BA215" s="455"/>
      <c r="BB215" s="455"/>
      <c r="BC215" s="455"/>
    </row>
    <row r="216" spans="2:55" s="447" customFormat="1" x14ac:dyDescent="0.25">
      <c r="B216" s="454"/>
      <c r="C216" s="455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  <c r="AJ216" s="455"/>
      <c r="AK216" s="455"/>
      <c r="AL216" s="455"/>
      <c r="AM216" s="455"/>
      <c r="AN216" s="455"/>
      <c r="AO216" s="455"/>
      <c r="AP216" s="455"/>
      <c r="AQ216" s="455"/>
      <c r="AR216" s="455"/>
      <c r="AS216" s="455"/>
      <c r="AT216" s="455"/>
      <c r="AU216" s="455"/>
      <c r="AV216" s="455"/>
      <c r="AW216" s="455"/>
      <c r="AX216" s="455"/>
      <c r="AY216" s="455"/>
      <c r="AZ216" s="455"/>
      <c r="BA216" s="455"/>
      <c r="BB216" s="455"/>
      <c r="BC216" s="455"/>
    </row>
    <row r="217" spans="2:55" s="447" customFormat="1" x14ac:dyDescent="0.25">
      <c r="B217" s="454"/>
      <c r="C217" s="455"/>
      <c r="D217" s="455"/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  <c r="AJ217" s="455"/>
      <c r="AK217" s="455"/>
      <c r="AL217" s="455"/>
      <c r="AM217" s="455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  <c r="AX217" s="455"/>
      <c r="AY217" s="455"/>
      <c r="AZ217" s="455"/>
      <c r="BA217" s="455"/>
      <c r="BB217" s="455"/>
      <c r="BC217" s="455"/>
    </row>
    <row r="218" spans="2:55" s="447" customFormat="1" x14ac:dyDescent="0.25">
      <c r="B218" s="454"/>
      <c r="C218" s="455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  <c r="AJ218" s="455"/>
      <c r="AK218" s="455"/>
      <c r="AL218" s="455"/>
      <c r="AM218" s="455"/>
      <c r="AN218" s="455"/>
      <c r="AO218" s="455"/>
      <c r="AP218" s="455"/>
      <c r="AQ218" s="455"/>
      <c r="AR218" s="455"/>
      <c r="AS218" s="455"/>
      <c r="AT218" s="455"/>
      <c r="AU218" s="455"/>
      <c r="AV218" s="455"/>
      <c r="AW218" s="455"/>
      <c r="AX218" s="455"/>
      <c r="AY218" s="455"/>
      <c r="AZ218" s="455"/>
      <c r="BA218" s="455"/>
      <c r="BB218" s="455"/>
      <c r="BC218" s="455"/>
    </row>
    <row r="219" spans="2:55" s="447" customFormat="1" x14ac:dyDescent="0.25">
      <c r="B219" s="454"/>
      <c r="C219" s="455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455"/>
      <c r="AK219" s="455"/>
      <c r="AL219" s="455"/>
      <c r="AM219" s="455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  <c r="AX219" s="455"/>
      <c r="AY219" s="455"/>
      <c r="AZ219" s="455"/>
      <c r="BA219" s="455"/>
      <c r="BB219" s="455"/>
      <c r="BC219" s="455"/>
    </row>
    <row r="220" spans="2:55" s="447" customFormat="1" x14ac:dyDescent="0.25">
      <c r="B220" s="454"/>
      <c r="C220" s="455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  <c r="AJ220" s="455"/>
      <c r="AK220" s="455"/>
      <c r="AL220" s="455"/>
      <c r="AM220" s="455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  <c r="AX220" s="455"/>
      <c r="AY220" s="455"/>
      <c r="AZ220" s="455"/>
      <c r="BA220" s="455"/>
      <c r="BB220" s="455"/>
      <c r="BC220" s="455"/>
    </row>
    <row r="221" spans="2:55" s="447" customFormat="1" x14ac:dyDescent="0.25">
      <c r="B221" s="454"/>
      <c r="C221" s="455"/>
      <c r="D221" s="455"/>
      <c r="E221" s="455"/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  <c r="AA221" s="455"/>
      <c r="AB221" s="455"/>
      <c r="AC221" s="455"/>
      <c r="AD221" s="455"/>
      <c r="AE221" s="455"/>
      <c r="AF221" s="455"/>
      <c r="AG221" s="455"/>
      <c r="AH221" s="455"/>
      <c r="AI221" s="455"/>
      <c r="AJ221" s="455"/>
      <c r="AK221" s="455"/>
      <c r="AL221" s="455"/>
      <c r="AM221" s="455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  <c r="AX221" s="455"/>
      <c r="AY221" s="455"/>
      <c r="AZ221" s="455"/>
      <c r="BA221" s="455"/>
      <c r="BB221" s="455"/>
      <c r="BC221" s="455"/>
    </row>
    <row r="222" spans="2:55" s="447" customFormat="1" x14ac:dyDescent="0.25">
      <c r="B222" s="454"/>
      <c r="C222" s="455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455"/>
      <c r="AY222" s="455"/>
      <c r="AZ222" s="455"/>
      <c r="BA222" s="455"/>
      <c r="BB222" s="455"/>
      <c r="BC222" s="455"/>
    </row>
    <row r="223" spans="2:55" s="447" customFormat="1" x14ac:dyDescent="0.25">
      <c r="B223" s="454"/>
      <c r="C223" s="455"/>
      <c r="D223" s="455"/>
      <c r="E223" s="455"/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  <c r="AX223" s="455"/>
      <c r="AY223" s="455"/>
      <c r="AZ223" s="455"/>
      <c r="BA223" s="455"/>
      <c r="BB223" s="455"/>
      <c r="BC223" s="455"/>
    </row>
    <row r="224" spans="2:55" s="447" customFormat="1" x14ac:dyDescent="0.25">
      <c r="B224" s="454"/>
      <c r="C224" s="455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5"/>
      <c r="AY224" s="455"/>
      <c r="AZ224" s="455"/>
      <c r="BA224" s="455"/>
      <c r="BB224" s="455"/>
      <c r="BC224" s="455"/>
    </row>
    <row r="225" spans="2:55" s="447" customFormat="1" x14ac:dyDescent="0.25">
      <c r="B225" s="454"/>
      <c r="C225" s="455"/>
      <c r="D225" s="455"/>
      <c r="E225" s="455"/>
      <c r="F225" s="455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  <c r="AJ225" s="455"/>
      <c r="AK225" s="455"/>
      <c r="AL225" s="455"/>
      <c r="AM225" s="455"/>
      <c r="AN225" s="455"/>
      <c r="AO225" s="455"/>
      <c r="AP225" s="455"/>
      <c r="AQ225" s="455"/>
      <c r="AR225" s="455"/>
      <c r="AS225" s="455"/>
      <c r="AT225" s="455"/>
      <c r="AU225" s="455"/>
      <c r="AV225" s="455"/>
      <c r="AW225" s="455"/>
      <c r="AX225" s="455"/>
      <c r="AY225" s="455"/>
      <c r="AZ225" s="455"/>
      <c r="BA225" s="455"/>
      <c r="BB225" s="455"/>
      <c r="BC225" s="455"/>
    </row>
    <row r="226" spans="2:55" s="447" customFormat="1" x14ac:dyDescent="0.25">
      <c r="B226" s="454"/>
      <c r="C226" s="455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  <c r="AJ226" s="455"/>
      <c r="AK226" s="455"/>
      <c r="AL226" s="455"/>
      <c r="AM226" s="455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  <c r="AX226" s="455"/>
      <c r="AY226" s="455"/>
      <c r="AZ226" s="455"/>
      <c r="BA226" s="455"/>
      <c r="BB226" s="455"/>
      <c r="BC226" s="455"/>
    </row>
    <row r="227" spans="2:55" s="447" customFormat="1" x14ac:dyDescent="0.25">
      <c r="B227" s="454"/>
      <c r="C227" s="455"/>
      <c r="D227" s="455"/>
      <c r="E227" s="455"/>
      <c r="F227" s="455"/>
      <c r="G227" s="455"/>
      <c r="H227" s="455"/>
      <c r="I227" s="455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  <c r="AJ227" s="455"/>
      <c r="AK227" s="455"/>
      <c r="AL227" s="455"/>
      <c r="AM227" s="455"/>
      <c r="AN227" s="455"/>
      <c r="AO227" s="455"/>
      <c r="AP227" s="455"/>
      <c r="AQ227" s="455"/>
      <c r="AR227" s="455"/>
      <c r="AS227" s="455"/>
      <c r="AT227" s="455"/>
      <c r="AU227" s="455"/>
      <c r="AV227" s="455"/>
      <c r="AW227" s="455"/>
      <c r="AX227" s="455"/>
      <c r="AY227" s="455"/>
      <c r="AZ227" s="455"/>
      <c r="BA227" s="455"/>
      <c r="BB227" s="455"/>
      <c r="BC227" s="455"/>
    </row>
    <row r="228" spans="2:55" s="447" customFormat="1" x14ac:dyDescent="0.25">
      <c r="B228" s="454"/>
      <c r="C228" s="455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  <c r="AJ228" s="455"/>
      <c r="AK228" s="455"/>
      <c r="AL228" s="455"/>
      <c r="AM228" s="455"/>
      <c r="AN228" s="455"/>
      <c r="AO228" s="455"/>
      <c r="AP228" s="455"/>
      <c r="AQ228" s="455"/>
      <c r="AR228" s="455"/>
      <c r="AS228" s="455"/>
      <c r="AT228" s="455"/>
      <c r="AU228" s="455"/>
      <c r="AV228" s="455"/>
      <c r="AW228" s="455"/>
      <c r="AX228" s="455"/>
      <c r="AY228" s="455"/>
      <c r="AZ228" s="455"/>
      <c r="BA228" s="455"/>
      <c r="BB228" s="455"/>
      <c r="BC228" s="455"/>
    </row>
    <row r="229" spans="2:55" s="447" customFormat="1" x14ac:dyDescent="0.25">
      <c r="B229" s="454"/>
      <c r="C229" s="455"/>
      <c r="D229" s="455"/>
      <c r="E229" s="455"/>
      <c r="F229" s="455"/>
      <c r="G229" s="455"/>
      <c r="H229" s="455"/>
      <c r="I229" s="455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455"/>
      <c r="AU229" s="455"/>
      <c r="AV229" s="455"/>
      <c r="AW229" s="455"/>
      <c r="AX229" s="455"/>
      <c r="AY229" s="455"/>
      <c r="AZ229" s="455"/>
      <c r="BA229" s="455"/>
      <c r="BB229" s="455"/>
      <c r="BC229" s="455"/>
    </row>
    <row r="230" spans="2:55" s="447" customFormat="1" x14ac:dyDescent="0.25">
      <c r="B230" s="454"/>
      <c r="C230" s="455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  <c r="AJ230" s="455"/>
      <c r="AK230" s="455"/>
      <c r="AL230" s="455"/>
      <c r="AM230" s="455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  <c r="AX230" s="455"/>
      <c r="AY230" s="455"/>
      <c r="AZ230" s="455"/>
      <c r="BA230" s="455"/>
      <c r="BB230" s="455"/>
      <c r="BC230" s="455"/>
    </row>
    <row r="231" spans="2:55" s="447" customFormat="1" x14ac:dyDescent="0.25">
      <c r="B231" s="454"/>
      <c r="C231" s="455"/>
      <c r="D231" s="455"/>
      <c r="E231" s="455"/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  <c r="AJ231" s="455"/>
      <c r="AK231" s="455"/>
      <c r="AL231" s="455"/>
      <c r="AM231" s="455"/>
      <c r="AN231" s="455"/>
      <c r="AO231" s="455"/>
      <c r="AP231" s="455"/>
      <c r="AQ231" s="455"/>
      <c r="AR231" s="455"/>
      <c r="AS231" s="455"/>
      <c r="AT231" s="455"/>
      <c r="AU231" s="455"/>
      <c r="AV231" s="455"/>
      <c r="AW231" s="455"/>
      <c r="AX231" s="455"/>
      <c r="AY231" s="455"/>
      <c r="AZ231" s="455"/>
      <c r="BA231" s="455"/>
      <c r="BB231" s="455"/>
      <c r="BC231" s="455"/>
    </row>
    <row r="232" spans="2:55" s="447" customFormat="1" x14ac:dyDescent="0.25">
      <c r="B232" s="454"/>
      <c r="C232" s="455"/>
      <c r="D232" s="455"/>
      <c r="E232" s="455"/>
      <c r="F232" s="455"/>
      <c r="G232" s="455"/>
      <c r="H232" s="455"/>
      <c r="I232" s="455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  <c r="AJ232" s="455"/>
      <c r="AK232" s="455"/>
      <c r="AL232" s="455"/>
      <c r="AM232" s="455"/>
      <c r="AN232" s="455"/>
      <c r="AO232" s="455"/>
      <c r="AP232" s="455"/>
      <c r="AQ232" s="455"/>
      <c r="AR232" s="455"/>
      <c r="AS232" s="455"/>
      <c r="AT232" s="455"/>
      <c r="AU232" s="455"/>
      <c r="AV232" s="455"/>
      <c r="AW232" s="455"/>
      <c r="AX232" s="455"/>
      <c r="AY232" s="455"/>
      <c r="AZ232" s="455"/>
      <c r="BA232" s="455"/>
      <c r="BB232" s="455"/>
      <c r="BC232" s="455"/>
    </row>
    <row r="233" spans="2:55" s="447" customFormat="1" x14ac:dyDescent="0.25">
      <c r="B233" s="454"/>
      <c r="C233" s="455"/>
      <c r="D233" s="455"/>
      <c r="E233" s="455"/>
      <c r="F233" s="455"/>
      <c r="G233" s="455"/>
      <c r="H233" s="455"/>
      <c r="I233" s="455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  <c r="AJ233" s="455"/>
      <c r="AK233" s="455"/>
      <c r="AL233" s="455"/>
      <c r="AM233" s="455"/>
      <c r="AN233" s="455"/>
      <c r="AO233" s="455"/>
      <c r="AP233" s="455"/>
      <c r="AQ233" s="455"/>
      <c r="AR233" s="455"/>
      <c r="AS233" s="455"/>
      <c r="AT233" s="455"/>
      <c r="AU233" s="455"/>
      <c r="AV233" s="455"/>
      <c r="AW233" s="455"/>
      <c r="AX233" s="455"/>
      <c r="AY233" s="455"/>
      <c r="AZ233" s="455"/>
      <c r="BA233" s="455"/>
      <c r="BB233" s="455"/>
      <c r="BC233" s="455"/>
    </row>
    <row r="234" spans="2:55" s="447" customFormat="1" x14ac:dyDescent="0.25">
      <c r="B234" s="454"/>
      <c r="C234" s="455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  <c r="AJ234" s="455"/>
      <c r="AK234" s="455"/>
      <c r="AL234" s="455"/>
      <c r="AM234" s="455"/>
      <c r="AN234" s="455"/>
      <c r="AO234" s="455"/>
      <c r="AP234" s="455"/>
      <c r="AQ234" s="455"/>
      <c r="AR234" s="455"/>
      <c r="AS234" s="455"/>
      <c r="AT234" s="455"/>
      <c r="AU234" s="455"/>
      <c r="AV234" s="455"/>
      <c r="AW234" s="455"/>
      <c r="AX234" s="455"/>
      <c r="AY234" s="455"/>
      <c r="AZ234" s="455"/>
      <c r="BA234" s="455"/>
      <c r="BB234" s="455"/>
      <c r="BC234" s="455"/>
    </row>
    <row r="235" spans="2:55" s="447" customFormat="1" x14ac:dyDescent="0.25">
      <c r="B235" s="454"/>
      <c r="C235" s="455"/>
      <c r="D235" s="455"/>
      <c r="E235" s="455"/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  <c r="AJ235" s="455"/>
      <c r="AK235" s="455"/>
      <c r="AL235" s="455"/>
      <c r="AM235" s="455"/>
      <c r="AN235" s="455"/>
      <c r="AO235" s="455"/>
      <c r="AP235" s="455"/>
      <c r="AQ235" s="455"/>
      <c r="AR235" s="455"/>
      <c r="AS235" s="455"/>
      <c r="AT235" s="455"/>
      <c r="AU235" s="455"/>
      <c r="AV235" s="455"/>
      <c r="AW235" s="455"/>
      <c r="AX235" s="455"/>
      <c r="AY235" s="455"/>
      <c r="AZ235" s="455"/>
      <c r="BA235" s="455"/>
      <c r="BB235" s="455"/>
      <c r="BC235" s="455"/>
    </row>
    <row r="236" spans="2:55" s="447" customFormat="1" x14ac:dyDescent="0.25">
      <c r="B236" s="454"/>
      <c r="C236" s="455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  <c r="AJ236" s="455"/>
      <c r="AK236" s="455"/>
      <c r="AL236" s="455"/>
      <c r="AM236" s="455"/>
      <c r="AN236" s="455"/>
      <c r="AO236" s="455"/>
      <c r="AP236" s="455"/>
      <c r="AQ236" s="455"/>
      <c r="AR236" s="455"/>
      <c r="AS236" s="455"/>
      <c r="AT236" s="455"/>
      <c r="AU236" s="455"/>
      <c r="AV236" s="455"/>
      <c r="AW236" s="455"/>
      <c r="AX236" s="455"/>
      <c r="AY236" s="455"/>
      <c r="AZ236" s="455"/>
      <c r="BA236" s="455"/>
      <c r="BB236" s="455"/>
      <c r="BC236" s="455"/>
    </row>
    <row r="237" spans="2:55" s="447" customFormat="1" x14ac:dyDescent="0.25">
      <c r="B237" s="454"/>
      <c r="C237" s="455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  <c r="AJ237" s="455"/>
      <c r="AK237" s="455"/>
      <c r="AL237" s="455"/>
      <c r="AM237" s="455"/>
      <c r="AN237" s="455"/>
      <c r="AO237" s="455"/>
      <c r="AP237" s="455"/>
      <c r="AQ237" s="455"/>
      <c r="AR237" s="455"/>
      <c r="AS237" s="455"/>
      <c r="AT237" s="455"/>
      <c r="AU237" s="455"/>
      <c r="AV237" s="455"/>
      <c r="AW237" s="455"/>
      <c r="AX237" s="455"/>
      <c r="AY237" s="455"/>
      <c r="AZ237" s="455"/>
      <c r="BA237" s="455"/>
      <c r="BB237" s="455"/>
      <c r="BC237" s="455"/>
    </row>
    <row r="238" spans="2:55" s="447" customFormat="1" x14ac:dyDescent="0.25">
      <c r="B238" s="454"/>
      <c r="C238" s="455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  <c r="AJ238" s="455"/>
      <c r="AK238" s="455"/>
      <c r="AL238" s="455"/>
      <c r="AM238" s="455"/>
      <c r="AN238" s="455"/>
      <c r="AO238" s="455"/>
      <c r="AP238" s="455"/>
      <c r="AQ238" s="455"/>
      <c r="AR238" s="455"/>
      <c r="AS238" s="455"/>
      <c r="AT238" s="455"/>
      <c r="AU238" s="455"/>
      <c r="AV238" s="455"/>
      <c r="AW238" s="455"/>
      <c r="AX238" s="455"/>
      <c r="AY238" s="455"/>
      <c r="AZ238" s="455"/>
      <c r="BA238" s="455"/>
      <c r="BB238" s="455"/>
      <c r="BC238" s="455"/>
    </row>
    <row r="239" spans="2:55" s="447" customFormat="1" x14ac:dyDescent="0.25">
      <c r="B239" s="454"/>
      <c r="C239" s="455"/>
      <c r="D239" s="455"/>
      <c r="E239" s="455"/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  <c r="AJ239" s="455"/>
      <c r="AK239" s="455"/>
      <c r="AL239" s="455"/>
      <c r="AM239" s="455"/>
      <c r="AN239" s="455"/>
      <c r="AO239" s="455"/>
      <c r="AP239" s="455"/>
      <c r="AQ239" s="455"/>
      <c r="AR239" s="455"/>
      <c r="AS239" s="455"/>
      <c r="AT239" s="455"/>
      <c r="AU239" s="455"/>
      <c r="AV239" s="455"/>
      <c r="AW239" s="455"/>
      <c r="AX239" s="455"/>
      <c r="AY239" s="455"/>
      <c r="AZ239" s="455"/>
      <c r="BA239" s="455"/>
      <c r="BB239" s="455"/>
      <c r="BC239" s="455"/>
    </row>
    <row r="240" spans="2:55" s="447" customFormat="1" x14ac:dyDescent="0.25">
      <c r="B240" s="454"/>
      <c r="C240" s="455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  <c r="AJ240" s="455"/>
      <c r="AK240" s="455"/>
      <c r="AL240" s="455"/>
      <c r="AM240" s="455"/>
      <c r="AN240" s="455"/>
      <c r="AO240" s="455"/>
      <c r="AP240" s="455"/>
      <c r="AQ240" s="455"/>
      <c r="AR240" s="455"/>
      <c r="AS240" s="455"/>
      <c r="AT240" s="455"/>
      <c r="AU240" s="455"/>
      <c r="AV240" s="455"/>
      <c r="AW240" s="455"/>
      <c r="AX240" s="455"/>
      <c r="AY240" s="455"/>
      <c r="AZ240" s="455"/>
      <c r="BA240" s="455"/>
      <c r="BB240" s="455"/>
      <c r="BC240" s="455"/>
    </row>
    <row r="241" spans="2:55" s="447" customFormat="1" x14ac:dyDescent="0.25">
      <c r="B241" s="454"/>
      <c r="C241" s="455"/>
      <c r="D241" s="455"/>
      <c r="E241" s="455"/>
      <c r="F241" s="455"/>
      <c r="G241" s="455"/>
      <c r="H241" s="455"/>
      <c r="I241" s="455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  <c r="AJ241" s="455"/>
      <c r="AK241" s="455"/>
      <c r="AL241" s="455"/>
      <c r="AM241" s="455"/>
      <c r="AN241" s="455"/>
      <c r="AO241" s="455"/>
      <c r="AP241" s="455"/>
      <c r="AQ241" s="455"/>
      <c r="AR241" s="455"/>
      <c r="AS241" s="455"/>
      <c r="AT241" s="455"/>
      <c r="AU241" s="455"/>
      <c r="AV241" s="455"/>
      <c r="AW241" s="455"/>
      <c r="AX241" s="455"/>
      <c r="AY241" s="455"/>
      <c r="AZ241" s="455"/>
      <c r="BA241" s="455"/>
      <c r="BB241" s="455"/>
      <c r="BC241" s="455"/>
    </row>
    <row r="242" spans="2:55" s="447" customFormat="1" x14ac:dyDescent="0.25">
      <c r="B242" s="454"/>
      <c r="C242" s="455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  <c r="AJ242" s="455"/>
      <c r="AK242" s="455"/>
      <c r="AL242" s="455"/>
      <c r="AM242" s="455"/>
      <c r="AN242" s="455"/>
      <c r="AO242" s="455"/>
      <c r="AP242" s="455"/>
      <c r="AQ242" s="455"/>
      <c r="AR242" s="455"/>
      <c r="AS242" s="455"/>
      <c r="AT242" s="455"/>
      <c r="AU242" s="455"/>
      <c r="AV242" s="455"/>
      <c r="AW242" s="455"/>
      <c r="AX242" s="455"/>
      <c r="AY242" s="455"/>
      <c r="AZ242" s="455"/>
      <c r="BA242" s="455"/>
      <c r="BB242" s="455"/>
      <c r="BC242" s="455"/>
    </row>
    <row r="243" spans="2:55" s="447" customFormat="1" x14ac:dyDescent="0.25">
      <c r="B243" s="454"/>
      <c r="C243" s="455"/>
      <c r="D243" s="455"/>
      <c r="E243" s="455"/>
      <c r="F243" s="455"/>
      <c r="G243" s="455"/>
      <c r="H243" s="455"/>
      <c r="I243" s="455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  <c r="AJ243" s="455"/>
      <c r="AK243" s="455"/>
      <c r="AL243" s="455"/>
      <c r="AM243" s="455"/>
      <c r="AN243" s="455"/>
      <c r="AO243" s="455"/>
      <c r="AP243" s="455"/>
      <c r="AQ243" s="455"/>
      <c r="AR243" s="455"/>
      <c r="AS243" s="455"/>
      <c r="AT243" s="455"/>
      <c r="AU243" s="455"/>
      <c r="AV243" s="455"/>
      <c r="AW243" s="455"/>
      <c r="AX243" s="455"/>
      <c r="AY243" s="455"/>
      <c r="AZ243" s="455"/>
      <c r="BA243" s="455"/>
      <c r="BB243" s="455"/>
      <c r="BC243" s="455"/>
    </row>
    <row r="244" spans="2:55" s="447" customFormat="1" x14ac:dyDescent="0.25">
      <c r="B244" s="454"/>
      <c r="C244" s="455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  <c r="AJ244" s="455"/>
      <c r="AK244" s="455"/>
      <c r="AL244" s="455"/>
      <c r="AM244" s="455"/>
      <c r="AN244" s="455"/>
      <c r="AO244" s="455"/>
      <c r="AP244" s="455"/>
      <c r="AQ244" s="455"/>
      <c r="AR244" s="455"/>
      <c r="AS244" s="455"/>
      <c r="AT244" s="455"/>
      <c r="AU244" s="455"/>
      <c r="AV244" s="455"/>
      <c r="AW244" s="455"/>
      <c r="AX244" s="455"/>
      <c r="AY244" s="455"/>
      <c r="AZ244" s="455"/>
      <c r="BA244" s="455"/>
      <c r="BB244" s="455"/>
      <c r="BC244" s="455"/>
    </row>
    <row r="245" spans="2:55" s="447" customFormat="1" x14ac:dyDescent="0.25">
      <c r="B245" s="454"/>
      <c r="C245" s="455"/>
      <c r="D245" s="455"/>
      <c r="E245" s="455"/>
      <c r="F245" s="455"/>
      <c r="G245" s="455"/>
      <c r="H245" s="455"/>
      <c r="I245" s="455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  <c r="AJ245" s="455"/>
      <c r="AK245" s="455"/>
      <c r="AL245" s="455"/>
      <c r="AM245" s="455"/>
      <c r="AN245" s="455"/>
      <c r="AO245" s="455"/>
      <c r="AP245" s="455"/>
      <c r="AQ245" s="455"/>
      <c r="AR245" s="455"/>
      <c r="AS245" s="455"/>
      <c r="AT245" s="455"/>
      <c r="AU245" s="455"/>
      <c r="AV245" s="455"/>
      <c r="AW245" s="455"/>
      <c r="AX245" s="455"/>
      <c r="AY245" s="455"/>
      <c r="AZ245" s="455"/>
      <c r="BA245" s="455"/>
      <c r="BB245" s="455"/>
      <c r="BC245" s="455"/>
    </row>
    <row r="246" spans="2:55" s="447" customFormat="1" x14ac:dyDescent="0.25">
      <c r="B246" s="454"/>
      <c r="C246" s="455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  <c r="AJ246" s="455"/>
      <c r="AK246" s="455"/>
      <c r="AL246" s="455"/>
      <c r="AM246" s="455"/>
      <c r="AN246" s="455"/>
      <c r="AO246" s="455"/>
      <c r="AP246" s="455"/>
      <c r="AQ246" s="455"/>
      <c r="AR246" s="455"/>
      <c r="AS246" s="455"/>
      <c r="AT246" s="455"/>
      <c r="AU246" s="455"/>
      <c r="AV246" s="455"/>
      <c r="AW246" s="455"/>
      <c r="AX246" s="455"/>
      <c r="AY246" s="455"/>
      <c r="AZ246" s="455"/>
      <c r="BA246" s="455"/>
      <c r="BB246" s="455"/>
      <c r="BC246" s="455"/>
    </row>
    <row r="247" spans="2:55" s="447" customFormat="1" x14ac:dyDescent="0.25">
      <c r="B247" s="454"/>
      <c r="C247" s="455"/>
      <c r="D247" s="455"/>
      <c r="E247" s="455"/>
      <c r="F247" s="455"/>
      <c r="G247" s="455"/>
      <c r="H247" s="455"/>
      <c r="I247" s="455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  <c r="AJ247" s="455"/>
      <c r="AK247" s="455"/>
      <c r="AL247" s="455"/>
      <c r="AM247" s="455"/>
      <c r="AN247" s="455"/>
      <c r="AO247" s="455"/>
      <c r="AP247" s="455"/>
      <c r="AQ247" s="455"/>
      <c r="AR247" s="455"/>
      <c r="AS247" s="455"/>
      <c r="AT247" s="455"/>
      <c r="AU247" s="455"/>
      <c r="AV247" s="455"/>
      <c r="AW247" s="455"/>
      <c r="AX247" s="455"/>
      <c r="AY247" s="455"/>
      <c r="AZ247" s="455"/>
      <c r="BA247" s="455"/>
      <c r="BB247" s="455"/>
      <c r="BC247" s="455"/>
    </row>
    <row r="248" spans="2:55" s="447" customFormat="1" x14ac:dyDescent="0.25">
      <c r="B248" s="454"/>
      <c r="C248" s="455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  <c r="AJ248" s="455"/>
      <c r="AK248" s="455"/>
      <c r="AL248" s="455"/>
      <c r="AM248" s="455"/>
      <c r="AN248" s="455"/>
      <c r="AO248" s="455"/>
      <c r="AP248" s="455"/>
      <c r="AQ248" s="455"/>
      <c r="AR248" s="455"/>
      <c r="AS248" s="455"/>
      <c r="AT248" s="455"/>
      <c r="AU248" s="455"/>
      <c r="AV248" s="455"/>
      <c r="AW248" s="455"/>
      <c r="AX248" s="455"/>
      <c r="AY248" s="455"/>
      <c r="AZ248" s="455"/>
      <c r="BA248" s="455"/>
      <c r="BB248" s="455"/>
      <c r="BC248" s="455"/>
    </row>
    <row r="249" spans="2:55" s="447" customFormat="1" x14ac:dyDescent="0.25">
      <c r="B249" s="454"/>
      <c r="C249" s="455"/>
      <c r="D249" s="455"/>
      <c r="E249" s="455"/>
      <c r="F249" s="455"/>
      <c r="G249" s="455"/>
      <c r="H249" s="455"/>
      <c r="I249" s="455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  <c r="AJ249" s="455"/>
      <c r="AK249" s="455"/>
      <c r="AL249" s="455"/>
      <c r="AM249" s="455"/>
      <c r="AN249" s="455"/>
      <c r="AO249" s="455"/>
      <c r="AP249" s="455"/>
      <c r="AQ249" s="455"/>
      <c r="AR249" s="455"/>
      <c r="AS249" s="455"/>
      <c r="AT249" s="455"/>
      <c r="AU249" s="455"/>
      <c r="AV249" s="455"/>
      <c r="AW249" s="455"/>
      <c r="AX249" s="455"/>
      <c r="AY249" s="455"/>
      <c r="AZ249" s="455"/>
      <c r="BA249" s="455"/>
      <c r="BB249" s="455"/>
      <c r="BC249" s="455"/>
    </row>
    <row r="250" spans="2:55" s="447" customFormat="1" x14ac:dyDescent="0.25">
      <c r="B250" s="454"/>
      <c r="C250" s="455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  <c r="AJ250" s="455"/>
      <c r="AK250" s="455"/>
      <c r="AL250" s="455"/>
      <c r="AM250" s="455"/>
      <c r="AN250" s="455"/>
      <c r="AO250" s="455"/>
      <c r="AP250" s="455"/>
      <c r="AQ250" s="455"/>
      <c r="AR250" s="455"/>
      <c r="AS250" s="455"/>
      <c r="AT250" s="455"/>
      <c r="AU250" s="455"/>
      <c r="AV250" s="455"/>
      <c r="AW250" s="455"/>
      <c r="AX250" s="455"/>
      <c r="AY250" s="455"/>
      <c r="AZ250" s="455"/>
      <c r="BA250" s="455"/>
      <c r="BB250" s="455"/>
      <c r="BC250" s="455"/>
    </row>
    <row r="251" spans="2:55" s="447" customFormat="1" x14ac:dyDescent="0.25">
      <c r="B251" s="454"/>
      <c r="C251" s="455"/>
      <c r="D251" s="455"/>
      <c r="E251" s="455"/>
      <c r="F251" s="455"/>
      <c r="G251" s="455"/>
      <c r="H251" s="455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  <c r="AJ251" s="455"/>
      <c r="AK251" s="455"/>
      <c r="AL251" s="455"/>
      <c r="AM251" s="455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  <c r="AX251" s="455"/>
      <c r="AY251" s="455"/>
      <c r="AZ251" s="455"/>
      <c r="BA251" s="455"/>
      <c r="BB251" s="455"/>
      <c r="BC251" s="455"/>
    </row>
    <row r="252" spans="2:55" s="447" customFormat="1" x14ac:dyDescent="0.25">
      <c r="B252" s="454"/>
      <c r="C252" s="455"/>
      <c r="D252" s="455"/>
      <c r="E252" s="455"/>
      <c r="F252" s="455"/>
      <c r="G252" s="455"/>
      <c r="H252" s="455"/>
      <c r="I252" s="455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  <c r="AJ252" s="455"/>
      <c r="AK252" s="455"/>
      <c r="AL252" s="455"/>
      <c r="AM252" s="455"/>
      <c r="AN252" s="455"/>
      <c r="AO252" s="455"/>
      <c r="AP252" s="455"/>
      <c r="AQ252" s="455"/>
      <c r="AR252" s="455"/>
      <c r="AS252" s="455"/>
      <c r="AT252" s="455"/>
      <c r="AU252" s="455"/>
      <c r="AV252" s="455"/>
      <c r="AW252" s="455"/>
      <c r="AX252" s="455"/>
      <c r="AY252" s="455"/>
      <c r="AZ252" s="455"/>
      <c r="BA252" s="455"/>
      <c r="BB252" s="455"/>
      <c r="BC252" s="455"/>
    </row>
    <row r="253" spans="2:55" s="447" customFormat="1" x14ac:dyDescent="0.25">
      <c r="B253" s="454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  <c r="AJ253" s="455"/>
      <c r="AK253" s="455"/>
      <c r="AL253" s="455"/>
      <c r="AM253" s="455"/>
      <c r="AN253" s="455"/>
      <c r="AO253" s="455"/>
      <c r="AP253" s="455"/>
      <c r="AQ253" s="455"/>
      <c r="AR253" s="455"/>
      <c r="AS253" s="455"/>
      <c r="AT253" s="455"/>
      <c r="AU253" s="455"/>
      <c r="AV253" s="455"/>
      <c r="AW253" s="455"/>
      <c r="AX253" s="455"/>
      <c r="AY253" s="455"/>
      <c r="AZ253" s="455"/>
      <c r="BA253" s="455"/>
      <c r="BB253" s="455"/>
      <c r="BC253" s="455"/>
    </row>
    <row r="254" spans="2:55" s="447" customFormat="1" x14ac:dyDescent="0.25">
      <c r="B254" s="454"/>
      <c r="C254" s="455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  <c r="AJ254" s="455"/>
      <c r="AK254" s="455"/>
      <c r="AL254" s="455"/>
      <c r="AM254" s="455"/>
      <c r="AN254" s="455"/>
      <c r="AO254" s="455"/>
      <c r="AP254" s="455"/>
      <c r="AQ254" s="455"/>
      <c r="AR254" s="455"/>
      <c r="AS254" s="455"/>
      <c r="AT254" s="455"/>
      <c r="AU254" s="455"/>
      <c r="AV254" s="455"/>
      <c r="AW254" s="455"/>
      <c r="AX254" s="455"/>
      <c r="AY254" s="455"/>
      <c r="AZ254" s="455"/>
      <c r="BA254" s="455"/>
      <c r="BB254" s="455"/>
      <c r="BC254" s="455"/>
    </row>
    <row r="255" spans="2:55" s="447" customFormat="1" x14ac:dyDescent="0.25">
      <c r="B255" s="454"/>
      <c r="C255" s="455"/>
      <c r="D255" s="455"/>
      <c r="E255" s="455"/>
      <c r="F255" s="455"/>
      <c r="G255" s="455"/>
      <c r="H255" s="455"/>
      <c r="I255" s="455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  <c r="AJ255" s="455"/>
      <c r="AK255" s="455"/>
      <c r="AL255" s="455"/>
      <c r="AM255" s="455"/>
      <c r="AN255" s="455"/>
      <c r="AO255" s="455"/>
      <c r="AP255" s="455"/>
      <c r="AQ255" s="455"/>
      <c r="AR255" s="455"/>
      <c r="AS255" s="455"/>
      <c r="AT255" s="455"/>
      <c r="AU255" s="455"/>
      <c r="AV255" s="455"/>
      <c r="AW255" s="455"/>
      <c r="AX255" s="455"/>
      <c r="AY255" s="455"/>
      <c r="AZ255" s="455"/>
      <c r="BA255" s="455"/>
      <c r="BB255" s="455"/>
      <c r="BC255" s="455"/>
    </row>
    <row r="256" spans="2:55" s="447" customFormat="1" x14ac:dyDescent="0.25">
      <c r="B256" s="454"/>
      <c r="C256" s="455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  <c r="AJ256" s="455"/>
      <c r="AK256" s="455"/>
      <c r="AL256" s="455"/>
      <c r="AM256" s="455"/>
      <c r="AN256" s="455"/>
      <c r="AO256" s="455"/>
      <c r="AP256" s="455"/>
      <c r="AQ256" s="455"/>
      <c r="AR256" s="455"/>
      <c r="AS256" s="455"/>
      <c r="AT256" s="455"/>
      <c r="AU256" s="455"/>
      <c r="AV256" s="455"/>
      <c r="AW256" s="455"/>
      <c r="AX256" s="455"/>
      <c r="AY256" s="455"/>
      <c r="AZ256" s="455"/>
      <c r="BA256" s="455"/>
      <c r="BB256" s="455"/>
      <c r="BC256" s="455"/>
    </row>
    <row r="257" spans="2:55" s="447" customFormat="1" x14ac:dyDescent="0.25">
      <c r="B257" s="454"/>
      <c r="C257" s="455"/>
      <c r="D257" s="455"/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  <c r="AJ257" s="455"/>
      <c r="AK257" s="455"/>
      <c r="AL257" s="455"/>
      <c r="AM257" s="455"/>
      <c r="AN257" s="455"/>
      <c r="AO257" s="455"/>
      <c r="AP257" s="455"/>
      <c r="AQ257" s="455"/>
      <c r="AR257" s="455"/>
      <c r="AS257" s="455"/>
      <c r="AT257" s="455"/>
      <c r="AU257" s="455"/>
      <c r="AV257" s="455"/>
      <c r="AW257" s="455"/>
      <c r="AX257" s="455"/>
      <c r="AY257" s="455"/>
      <c r="AZ257" s="455"/>
      <c r="BA257" s="455"/>
      <c r="BB257" s="455"/>
      <c r="BC257" s="455"/>
    </row>
    <row r="258" spans="2:55" s="447" customFormat="1" x14ac:dyDescent="0.25">
      <c r="B258" s="454"/>
      <c r="C258" s="455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  <c r="AJ258" s="455"/>
      <c r="AK258" s="455"/>
      <c r="AL258" s="455"/>
      <c r="AM258" s="455"/>
      <c r="AN258" s="455"/>
      <c r="AO258" s="455"/>
      <c r="AP258" s="455"/>
      <c r="AQ258" s="455"/>
      <c r="AR258" s="455"/>
      <c r="AS258" s="455"/>
      <c r="AT258" s="455"/>
      <c r="AU258" s="455"/>
      <c r="AV258" s="455"/>
      <c r="AW258" s="455"/>
      <c r="AX258" s="455"/>
      <c r="AY258" s="455"/>
      <c r="AZ258" s="455"/>
      <c r="BA258" s="455"/>
      <c r="BB258" s="455"/>
      <c r="BC258" s="455"/>
    </row>
    <row r="259" spans="2:55" s="447" customFormat="1" x14ac:dyDescent="0.25">
      <c r="B259" s="454"/>
      <c r="C259" s="455"/>
      <c r="D259" s="455"/>
      <c r="E259" s="455"/>
      <c r="F259" s="455"/>
      <c r="G259" s="455"/>
      <c r="H259" s="455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  <c r="AJ259" s="455"/>
      <c r="AK259" s="455"/>
      <c r="AL259" s="455"/>
      <c r="AM259" s="455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  <c r="AX259" s="455"/>
      <c r="AY259" s="455"/>
      <c r="AZ259" s="455"/>
      <c r="BA259" s="455"/>
      <c r="BB259" s="455"/>
      <c r="BC259" s="455"/>
    </row>
    <row r="260" spans="2:55" s="447" customFormat="1" x14ac:dyDescent="0.25">
      <c r="B260" s="454"/>
      <c r="C260" s="455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  <c r="AJ260" s="455"/>
      <c r="AK260" s="455"/>
      <c r="AL260" s="455"/>
      <c r="AM260" s="455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  <c r="AX260" s="455"/>
      <c r="AY260" s="455"/>
      <c r="AZ260" s="455"/>
      <c r="BA260" s="455"/>
      <c r="BB260" s="455"/>
      <c r="BC260" s="455"/>
    </row>
    <row r="261" spans="2:55" s="447" customFormat="1" x14ac:dyDescent="0.25">
      <c r="B261" s="454"/>
      <c r="C261" s="455"/>
      <c r="D261" s="455"/>
      <c r="E261" s="455"/>
      <c r="F261" s="455"/>
      <c r="G261" s="455"/>
      <c r="H261" s="455"/>
      <c r="I261" s="455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  <c r="AJ261" s="455"/>
      <c r="AK261" s="455"/>
      <c r="AL261" s="455"/>
      <c r="AM261" s="455"/>
      <c r="AN261" s="455"/>
      <c r="AO261" s="455"/>
      <c r="AP261" s="455"/>
      <c r="AQ261" s="455"/>
      <c r="AR261" s="455"/>
      <c r="AS261" s="455"/>
      <c r="AT261" s="455"/>
      <c r="AU261" s="455"/>
      <c r="AV261" s="455"/>
      <c r="AW261" s="455"/>
      <c r="AX261" s="455"/>
      <c r="AY261" s="455"/>
      <c r="AZ261" s="455"/>
      <c r="BA261" s="455"/>
      <c r="BB261" s="455"/>
      <c r="BC261" s="455"/>
    </row>
    <row r="262" spans="2:55" s="447" customFormat="1" x14ac:dyDescent="0.25">
      <c r="B262" s="454"/>
      <c r="C262" s="455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  <c r="AJ262" s="455"/>
      <c r="AK262" s="455"/>
      <c r="AL262" s="455"/>
      <c r="AM262" s="455"/>
      <c r="AN262" s="455"/>
      <c r="AO262" s="455"/>
      <c r="AP262" s="455"/>
      <c r="AQ262" s="455"/>
      <c r="AR262" s="455"/>
      <c r="AS262" s="455"/>
      <c r="AT262" s="455"/>
      <c r="AU262" s="455"/>
      <c r="AV262" s="455"/>
      <c r="AW262" s="455"/>
      <c r="AX262" s="455"/>
      <c r="AY262" s="455"/>
      <c r="AZ262" s="455"/>
      <c r="BA262" s="455"/>
      <c r="BB262" s="455"/>
      <c r="BC262" s="455"/>
    </row>
    <row r="263" spans="2:55" s="447" customFormat="1" x14ac:dyDescent="0.25">
      <c r="B263" s="454"/>
      <c r="C263" s="455"/>
      <c r="D263" s="455"/>
      <c r="E263" s="455"/>
      <c r="F263" s="455"/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  <c r="AJ263" s="455"/>
      <c r="AK263" s="455"/>
      <c r="AL263" s="455"/>
      <c r="AM263" s="455"/>
      <c r="AN263" s="455"/>
      <c r="AO263" s="455"/>
      <c r="AP263" s="455"/>
      <c r="AQ263" s="455"/>
      <c r="AR263" s="455"/>
      <c r="AS263" s="455"/>
      <c r="AT263" s="455"/>
      <c r="AU263" s="455"/>
      <c r="AV263" s="455"/>
      <c r="AW263" s="455"/>
      <c r="AX263" s="455"/>
      <c r="AY263" s="455"/>
      <c r="AZ263" s="455"/>
      <c r="BA263" s="455"/>
      <c r="BB263" s="455"/>
      <c r="BC263" s="455"/>
    </row>
    <row r="264" spans="2:55" s="447" customFormat="1" x14ac:dyDescent="0.25">
      <c r="B264" s="454"/>
      <c r="C264" s="455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  <c r="AJ264" s="455"/>
      <c r="AK264" s="455"/>
      <c r="AL264" s="455"/>
      <c r="AM264" s="455"/>
      <c r="AN264" s="455"/>
      <c r="AO264" s="455"/>
      <c r="AP264" s="455"/>
      <c r="AQ264" s="455"/>
      <c r="AR264" s="455"/>
      <c r="AS264" s="455"/>
      <c r="AT264" s="455"/>
      <c r="AU264" s="455"/>
      <c r="AV264" s="455"/>
      <c r="AW264" s="455"/>
      <c r="AX264" s="455"/>
      <c r="AY264" s="455"/>
      <c r="AZ264" s="455"/>
      <c r="BA264" s="455"/>
      <c r="BB264" s="455"/>
      <c r="BC264" s="455"/>
    </row>
    <row r="265" spans="2:55" s="447" customFormat="1" x14ac:dyDescent="0.25">
      <c r="B265" s="454"/>
      <c r="C265" s="455"/>
      <c r="D265" s="455"/>
      <c r="E265" s="455"/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455"/>
      <c r="AM265" s="455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  <c r="AX265" s="455"/>
      <c r="AY265" s="455"/>
      <c r="AZ265" s="455"/>
      <c r="BA265" s="455"/>
      <c r="BB265" s="455"/>
      <c r="BC265" s="455"/>
    </row>
    <row r="266" spans="2:55" s="447" customFormat="1" x14ac:dyDescent="0.25">
      <c r="B266" s="454"/>
      <c r="C266" s="455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  <c r="AJ266" s="455"/>
      <c r="AK266" s="455"/>
      <c r="AL266" s="455"/>
      <c r="AM266" s="455"/>
      <c r="AN266" s="455"/>
      <c r="AO266" s="455"/>
      <c r="AP266" s="455"/>
      <c r="AQ266" s="455"/>
      <c r="AR266" s="455"/>
      <c r="AS266" s="455"/>
      <c r="AT266" s="455"/>
      <c r="AU266" s="455"/>
      <c r="AV266" s="455"/>
      <c r="AW266" s="455"/>
      <c r="AX266" s="455"/>
      <c r="AY266" s="455"/>
      <c r="AZ266" s="455"/>
      <c r="BA266" s="455"/>
      <c r="BB266" s="455"/>
      <c r="BC266" s="455"/>
    </row>
    <row r="267" spans="2:55" s="447" customFormat="1" x14ac:dyDescent="0.25">
      <c r="B267" s="454"/>
      <c r="C267" s="455"/>
      <c r="D267" s="455"/>
      <c r="E267" s="455"/>
      <c r="F267" s="455"/>
      <c r="G267" s="455"/>
      <c r="H267" s="455"/>
      <c r="I267" s="455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  <c r="AJ267" s="455"/>
      <c r="AK267" s="455"/>
      <c r="AL267" s="455"/>
      <c r="AM267" s="455"/>
      <c r="AN267" s="455"/>
      <c r="AO267" s="455"/>
      <c r="AP267" s="455"/>
      <c r="AQ267" s="455"/>
      <c r="AR267" s="455"/>
      <c r="AS267" s="455"/>
      <c r="AT267" s="455"/>
      <c r="AU267" s="455"/>
      <c r="AV267" s="455"/>
      <c r="AW267" s="455"/>
      <c r="AX267" s="455"/>
      <c r="AY267" s="455"/>
      <c r="AZ267" s="455"/>
      <c r="BA267" s="455"/>
      <c r="BB267" s="455"/>
      <c r="BC267" s="455"/>
    </row>
    <row r="268" spans="2:55" s="447" customFormat="1" x14ac:dyDescent="0.25">
      <c r="B268" s="454"/>
      <c r="C268" s="455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  <c r="AJ268" s="455"/>
      <c r="AK268" s="455"/>
      <c r="AL268" s="455"/>
      <c r="AM268" s="455"/>
      <c r="AN268" s="455"/>
      <c r="AO268" s="455"/>
      <c r="AP268" s="455"/>
      <c r="AQ268" s="455"/>
      <c r="AR268" s="455"/>
      <c r="AS268" s="455"/>
      <c r="AT268" s="455"/>
      <c r="AU268" s="455"/>
      <c r="AV268" s="455"/>
      <c r="AW268" s="455"/>
      <c r="AX268" s="455"/>
      <c r="AY268" s="455"/>
      <c r="AZ268" s="455"/>
      <c r="BA268" s="455"/>
      <c r="BB268" s="455"/>
      <c r="BC268" s="455"/>
    </row>
    <row r="269" spans="2:55" s="447" customFormat="1" x14ac:dyDescent="0.25">
      <c r="B269" s="454"/>
      <c r="C269" s="455"/>
      <c r="D269" s="455"/>
      <c r="E269" s="455"/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  <c r="AJ269" s="455"/>
      <c r="AK269" s="455"/>
      <c r="AL269" s="455"/>
      <c r="AM269" s="455"/>
      <c r="AN269" s="455"/>
      <c r="AO269" s="455"/>
      <c r="AP269" s="455"/>
      <c r="AQ269" s="455"/>
      <c r="AR269" s="455"/>
      <c r="AS269" s="455"/>
      <c r="AT269" s="455"/>
      <c r="AU269" s="455"/>
      <c r="AV269" s="455"/>
      <c r="AW269" s="455"/>
      <c r="AX269" s="455"/>
      <c r="AY269" s="455"/>
      <c r="AZ269" s="455"/>
      <c r="BA269" s="455"/>
      <c r="BB269" s="455"/>
      <c r="BC269" s="455"/>
    </row>
    <row r="270" spans="2:55" s="447" customFormat="1" x14ac:dyDescent="0.25">
      <c r="B270" s="454"/>
      <c r="C270" s="455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  <c r="AX270" s="455"/>
      <c r="AY270" s="455"/>
      <c r="AZ270" s="455"/>
      <c r="BA270" s="455"/>
      <c r="BB270" s="455"/>
      <c r="BC270" s="455"/>
    </row>
    <row r="271" spans="2:55" s="447" customFormat="1" x14ac:dyDescent="0.25">
      <c r="B271" s="454"/>
      <c r="C271" s="455"/>
      <c r="D271" s="455"/>
      <c r="E271" s="455"/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  <c r="AJ271" s="455"/>
      <c r="AK271" s="455"/>
      <c r="AL271" s="455"/>
      <c r="AM271" s="455"/>
      <c r="AN271" s="455"/>
      <c r="AO271" s="455"/>
      <c r="AP271" s="455"/>
      <c r="AQ271" s="455"/>
      <c r="AR271" s="455"/>
      <c r="AS271" s="455"/>
      <c r="AT271" s="455"/>
      <c r="AU271" s="455"/>
      <c r="AV271" s="455"/>
      <c r="AW271" s="455"/>
      <c r="AX271" s="455"/>
      <c r="AY271" s="455"/>
      <c r="AZ271" s="455"/>
      <c r="BA271" s="455"/>
      <c r="BB271" s="455"/>
      <c r="BC271" s="455"/>
    </row>
    <row r="272" spans="2:55" s="447" customFormat="1" x14ac:dyDescent="0.25">
      <c r="B272" s="454"/>
      <c r="C272" s="455"/>
      <c r="D272" s="455"/>
      <c r="E272" s="455"/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  <c r="AJ272" s="455"/>
      <c r="AK272" s="455"/>
      <c r="AL272" s="455"/>
      <c r="AM272" s="455"/>
      <c r="AN272" s="455"/>
      <c r="AO272" s="455"/>
      <c r="AP272" s="455"/>
      <c r="AQ272" s="455"/>
      <c r="AR272" s="455"/>
      <c r="AS272" s="455"/>
      <c r="AT272" s="455"/>
      <c r="AU272" s="455"/>
      <c r="AV272" s="455"/>
      <c r="AW272" s="455"/>
      <c r="AX272" s="455"/>
      <c r="AY272" s="455"/>
      <c r="AZ272" s="455"/>
      <c r="BA272" s="455"/>
      <c r="BB272" s="455"/>
      <c r="BC272" s="455"/>
    </row>
    <row r="273" spans="2:55" s="447" customFormat="1" x14ac:dyDescent="0.25">
      <c r="B273" s="454"/>
      <c r="C273" s="455"/>
      <c r="D273" s="455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  <c r="AJ273" s="455"/>
      <c r="AK273" s="455"/>
      <c r="AL273" s="455"/>
      <c r="AM273" s="455"/>
      <c r="AN273" s="455"/>
      <c r="AO273" s="455"/>
      <c r="AP273" s="455"/>
      <c r="AQ273" s="455"/>
      <c r="AR273" s="455"/>
      <c r="AS273" s="455"/>
      <c r="AT273" s="455"/>
      <c r="AU273" s="455"/>
      <c r="AV273" s="455"/>
      <c r="AW273" s="455"/>
      <c r="AX273" s="455"/>
      <c r="AY273" s="455"/>
      <c r="AZ273" s="455"/>
      <c r="BA273" s="455"/>
      <c r="BB273" s="455"/>
      <c r="BC273" s="455"/>
    </row>
    <row r="274" spans="2:55" s="447" customFormat="1" x14ac:dyDescent="0.25">
      <c r="B274" s="454"/>
      <c r="C274" s="455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  <c r="AJ274" s="455"/>
      <c r="AK274" s="455"/>
      <c r="AL274" s="455"/>
      <c r="AM274" s="455"/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  <c r="AX274" s="455"/>
      <c r="AY274" s="455"/>
      <c r="AZ274" s="455"/>
      <c r="BA274" s="455"/>
      <c r="BB274" s="455"/>
      <c r="BC274" s="455"/>
    </row>
    <row r="275" spans="2:55" s="447" customFormat="1" x14ac:dyDescent="0.25">
      <c r="B275" s="454"/>
      <c r="C275" s="455"/>
      <c r="D275" s="455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  <c r="AJ275" s="455"/>
      <c r="AK275" s="455"/>
      <c r="AL275" s="455"/>
      <c r="AM275" s="455"/>
      <c r="AN275" s="455"/>
      <c r="AO275" s="455"/>
      <c r="AP275" s="455"/>
      <c r="AQ275" s="455"/>
      <c r="AR275" s="455"/>
      <c r="AS275" s="455"/>
      <c r="AT275" s="455"/>
      <c r="AU275" s="455"/>
      <c r="AV275" s="455"/>
      <c r="AW275" s="455"/>
      <c r="AX275" s="455"/>
      <c r="AY275" s="455"/>
      <c r="AZ275" s="455"/>
      <c r="BA275" s="455"/>
      <c r="BB275" s="455"/>
      <c r="BC275" s="455"/>
    </row>
    <row r="276" spans="2:55" s="447" customFormat="1" x14ac:dyDescent="0.25">
      <c r="B276" s="454"/>
      <c r="C276" s="455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  <c r="AJ276" s="455"/>
      <c r="AK276" s="455"/>
      <c r="AL276" s="455"/>
      <c r="AM276" s="455"/>
      <c r="AN276" s="455"/>
      <c r="AO276" s="455"/>
      <c r="AP276" s="455"/>
      <c r="AQ276" s="455"/>
      <c r="AR276" s="455"/>
      <c r="AS276" s="455"/>
      <c r="AT276" s="455"/>
      <c r="AU276" s="455"/>
      <c r="AV276" s="455"/>
      <c r="AW276" s="455"/>
      <c r="AX276" s="455"/>
      <c r="AY276" s="455"/>
      <c r="AZ276" s="455"/>
      <c r="BA276" s="455"/>
      <c r="BB276" s="455"/>
      <c r="BC276" s="455"/>
    </row>
    <row r="277" spans="2:55" s="447" customFormat="1" x14ac:dyDescent="0.25">
      <c r="B277" s="454"/>
      <c r="C277" s="455"/>
      <c r="D277" s="455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  <c r="AJ277" s="455"/>
      <c r="AK277" s="455"/>
      <c r="AL277" s="455"/>
      <c r="AM277" s="455"/>
      <c r="AN277" s="455"/>
      <c r="AO277" s="455"/>
      <c r="AP277" s="455"/>
      <c r="AQ277" s="455"/>
      <c r="AR277" s="455"/>
      <c r="AS277" s="455"/>
      <c r="AT277" s="455"/>
      <c r="AU277" s="455"/>
      <c r="AV277" s="455"/>
      <c r="AW277" s="455"/>
      <c r="AX277" s="455"/>
      <c r="AY277" s="455"/>
      <c r="AZ277" s="455"/>
      <c r="BA277" s="455"/>
      <c r="BB277" s="455"/>
      <c r="BC277" s="455"/>
    </row>
    <row r="278" spans="2:55" s="447" customFormat="1" x14ac:dyDescent="0.25">
      <c r="B278" s="454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  <c r="AJ278" s="455"/>
      <c r="AK278" s="455"/>
      <c r="AL278" s="455"/>
      <c r="AM278" s="455"/>
      <c r="AN278" s="455"/>
      <c r="AO278" s="455"/>
      <c r="AP278" s="455"/>
      <c r="AQ278" s="455"/>
      <c r="AR278" s="455"/>
      <c r="AS278" s="455"/>
      <c r="AT278" s="455"/>
      <c r="AU278" s="455"/>
      <c r="AV278" s="455"/>
      <c r="AW278" s="455"/>
      <c r="AX278" s="455"/>
      <c r="AY278" s="455"/>
      <c r="AZ278" s="455"/>
      <c r="BA278" s="455"/>
      <c r="BB278" s="455"/>
      <c r="BC278" s="455"/>
    </row>
    <row r="279" spans="2:55" s="447" customFormat="1" x14ac:dyDescent="0.25">
      <c r="B279" s="454"/>
      <c r="C279" s="455"/>
      <c r="D279" s="455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  <c r="AJ279" s="455"/>
      <c r="AK279" s="455"/>
      <c r="AL279" s="455"/>
      <c r="AM279" s="455"/>
      <c r="AN279" s="455"/>
      <c r="AO279" s="455"/>
      <c r="AP279" s="455"/>
      <c r="AQ279" s="455"/>
      <c r="AR279" s="455"/>
      <c r="AS279" s="455"/>
      <c r="AT279" s="455"/>
      <c r="AU279" s="455"/>
      <c r="AV279" s="455"/>
      <c r="AW279" s="455"/>
      <c r="AX279" s="455"/>
      <c r="AY279" s="455"/>
      <c r="AZ279" s="455"/>
      <c r="BA279" s="455"/>
      <c r="BB279" s="455"/>
      <c r="BC279" s="455"/>
    </row>
    <row r="280" spans="2:55" s="447" customFormat="1" x14ac:dyDescent="0.25">
      <c r="B280" s="454"/>
      <c r="C280" s="455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  <c r="AJ280" s="455"/>
      <c r="AK280" s="455"/>
      <c r="AL280" s="455"/>
      <c r="AM280" s="455"/>
      <c r="AN280" s="455"/>
      <c r="AO280" s="455"/>
      <c r="AP280" s="455"/>
      <c r="AQ280" s="455"/>
      <c r="AR280" s="455"/>
      <c r="AS280" s="455"/>
      <c r="AT280" s="455"/>
      <c r="AU280" s="455"/>
      <c r="AV280" s="455"/>
      <c r="AW280" s="455"/>
      <c r="AX280" s="455"/>
      <c r="AY280" s="455"/>
      <c r="AZ280" s="455"/>
      <c r="BA280" s="455"/>
      <c r="BB280" s="455"/>
      <c r="BC280" s="455"/>
    </row>
    <row r="281" spans="2:55" s="447" customFormat="1" x14ac:dyDescent="0.25">
      <c r="B281" s="454"/>
      <c r="C281" s="455"/>
      <c r="D281" s="455"/>
      <c r="E281" s="455"/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455"/>
      <c r="AN281" s="455"/>
      <c r="AO281" s="455"/>
      <c r="AP281" s="455"/>
      <c r="AQ281" s="455"/>
      <c r="AR281" s="455"/>
      <c r="AS281" s="455"/>
      <c r="AT281" s="455"/>
      <c r="AU281" s="455"/>
      <c r="AV281" s="455"/>
      <c r="AW281" s="455"/>
      <c r="AX281" s="455"/>
      <c r="AY281" s="455"/>
      <c r="AZ281" s="455"/>
      <c r="BA281" s="455"/>
      <c r="BB281" s="455"/>
      <c r="BC281" s="455"/>
    </row>
    <row r="282" spans="2:55" s="447" customFormat="1" x14ac:dyDescent="0.25">
      <c r="B282" s="454"/>
      <c r="C282" s="455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  <c r="AJ282" s="455"/>
      <c r="AK282" s="455"/>
      <c r="AL282" s="455"/>
      <c r="AM282" s="455"/>
      <c r="AN282" s="455"/>
      <c r="AO282" s="455"/>
      <c r="AP282" s="455"/>
      <c r="AQ282" s="455"/>
      <c r="AR282" s="455"/>
      <c r="AS282" s="455"/>
      <c r="AT282" s="455"/>
      <c r="AU282" s="455"/>
      <c r="AV282" s="455"/>
      <c r="AW282" s="455"/>
      <c r="AX282" s="455"/>
      <c r="AY282" s="455"/>
      <c r="AZ282" s="455"/>
      <c r="BA282" s="455"/>
      <c r="BB282" s="455"/>
      <c r="BC282" s="455"/>
    </row>
    <row r="283" spans="2:55" s="447" customFormat="1" x14ac:dyDescent="0.25">
      <c r="B283" s="454"/>
      <c r="C283" s="455"/>
      <c r="D283" s="455"/>
      <c r="E283" s="455"/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  <c r="AJ283" s="455"/>
      <c r="AK283" s="455"/>
      <c r="AL283" s="455"/>
      <c r="AM283" s="455"/>
      <c r="AN283" s="455"/>
      <c r="AO283" s="455"/>
      <c r="AP283" s="455"/>
      <c r="AQ283" s="455"/>
      <c r="AR283" s="455"/>
      <c r="AS283" s="455"/>
      <c r="AT283" s="455"/>
      <c r="AU283" s="455"/>
      <c r="AV283" s="455"/>
      <c r="AW283" s="455"/>
      <c r="AX283" s="455"/>
      <c r="AY283" s="455"/>
      <c r="AZ283" s="455"/>
      <c r="BA283" s="455"/>
      <c r="BB283" s="455"/>
      <c r="BC283" s="455"/>
    </row>
    <row r="284" spans="2:55" s="447" customFormat="1" x14ac:dyDescent="0.25">
      <c r="B284" s="454"/>
      <c r="C284" s="455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  <c r="AJ284" s="455"/>
      <c r="AK284" s="455"/>
      <c r="AL284" s="455"/>
      <c r="AM284" s="455"/>
      <c r="AN284" s="455"/>
      <c r="AO284" s="455"/>
      <c r="AP284" s="455"/>
      <c r="AQ284" s="455"/>
      <c r="AR284" s="455"/>
      <c r="AS284" s="455"/>
      <c r="AT284" s="455"/>
      <c r="AU284" s="455"/>
      <c r="AV284" s="455"/>
      <c r="AW284" s="455"/>
      <c r="AX284" s="455"/>
      <c r="AY284" s="455"/>
      <c r="AZ284" s="455"/>
      <c r="BA284" s="455"/>
      <c r="BB284" s="455"/>
      <c r="BC284" s="455"/>
    </row>
    <row r="285" spans="2:55" s="447" customFormat="1" x14ac:dyDescent="0.25">
      <c r="B285" s="454"/>
      <c r="C285" s="455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  <c r="AJ285" s="455"/>
      <c r="AK285" s="455"/>
      <c r="AL285" s="455"/>
      <c r="AM285" s="455"/>
      <c r="AN285" s="455"/>
      <c r="AO285" s="455"/>
      <c r="AP285" s="455"/>
      <c r="AQ285" s="455"/>
      <c r="AR285" s="455"/>
      <c r="AS285" s="455"/>
      <c r="AT285" s="455"/>
      <c r="AU285" s="455"/>
      <c r="AV285" s="455"/>
      <c r="AW285" s="455"/>
      <c r="AX285" s="455"/>
      <c r="AY285" s="455"/>
      <c r="AZ285" s="455"/>
      <c r="BA285" s="455"/>
      <c r="BB285" s="455"/>
      <c r="BC285" s="455"/>
    </row>
    <row r="286" spans="2:55" s="447" customFormat="1" x14ac:dyDescent="0.25">
      <c r="B286" s="454"/>
      <c r="C286" s="455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  <c r="AJ286" s="455"/>
      <c r="AK286" s="455"/>
      <c r="AL286" s="455"/>
      <c r="AM286" s="455"/>
      <c r="AN286" s="455"/>
      <c r="AO286" s="455"/>
      <c r="AP286" s="455"/>
      <c r="AQ286" s="455"/>
      <c r="AR286" s="455"/>
      <c r="AS286" s="455"/>
      <c r="AT286" s="455"/>
      <c r="AU286" s="455"/>
      <c r="AV286" s="455"/>
      <c r="AW286" s="455"/>
      <c r="AX286" s="455"/>
      <c r="AY286" s="455"/>
      <c r="AZ286" s="455"/>
      <c r="BA286" s="455"/>
      <c r="BB286" s="455"/>
      <c r="BC286" s="455"/>
    </row>
    <row r="287" spans="2:55" s="447" customFormat="1" x14ac:dyDescent="0.25">
      <c r="B287" s="454"/>
      <c r="C287" s="455"/>
      <c r="D287" s="455"/>
      <c r="E287" s="455"/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  <c r="AJ287" s="455"/>
      <c r="AK287" s="455"/>
      <c r="AL287" s="455"/>
      <c r="AM287" s="455"/>
      <c r="AN287" s="455"/>
      <c r="AO287" s="455"/>
      <c r="AP287" s="455"/>
      <c r="AQ287" s="455"/>
      <c r="AR287" s="455"/>
      <c r="AS287" s="455"/>
      <c r="AT287" s="455"/>
      <c r="AU287" s="455"/>
      <c r="AV287" s="455"/>
      <c r="AW287" s="455"/>
      <c r="AX287" s="455"/>
      <c r="AY287" s="455"/>
      <c r="AZ287" s="455"/>
      <c r="BA287" s="455"/>
      <c r="BB287" s="455"/>
      <c r="BC287" s="455"/>
    </row>
    <row r="288" spans="2:55" s="447" customFormat="1" x14ac:dyDescent="0.25">
      <c r="B288" s="454"/>
      <c r="C288" s="455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  <c r="AJ288" s="455"/>
      <c r="AK288" s="455"/>
      <c r="AL288" s="455"/>
      <c r="AM288" s="455"/>
      <c r="AN288" s="455"/>
      <c r="AO288" s="455"/>
      <c r="AP288" s="455"/>
      <c r="AQ288" s="455"/>
      <c r="AR288" s="455"/>
      <c r="AS288" s="455"/>
      <c r="AT288" s="455"/>
      <c r="AU288" s="455"/>
      <c r="AV288" s="455"/>
      <c r="AW288" s="455"/>
      <c r="AX288" s="455"/>
      <c r="AY288" s="455"/>
      <c r="AZ288" s="455"/>
      <c r="BA288" s="455"/>
      <c r="BB288" s="455"/>
      <c r="BC288" s="455"/>
    </row>
    <row r="289" spans="2:55" s="447" customFormat="1" x14ac:dyDescent="0.25">
      <c r="B289" s="454"/>
      <c r="C289" s="455"/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  <c r="AJ289" s="455"/>
      <c r="AK289" s="455"/>
      <c r="AL289" s="455"/>
      <c r="AM289" s="455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  <c r="AX289" s="455"/>
      <c r="AY289" s="455"/>
      <c r="AZ289" s="455"/>
      <c r="BA289" s="455"/>
      <c r="BB289" s="455"/>
      <c r="BC289" s="455"/>
    </row>
    <row r="290" spans="2:55" s="447" customFormat="1" x14ac:dyDescent="0.25">
      <c r="B290" s="454"/>
      <c r="C290" s="455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5"/>
      <c r="Z290" s="455"/>
      <c r="AA290" s="455"/>
      <c r="AB290" s="455"/>
      <c r="AC290" s="455"/>
      <c r="AD290" s="455"/>
      <c r="AE290" s="455"/>
      <c r="AF290" s="455"/>
      <c r="AG290" s="455"/>
      <c r="AH290" s="455"/>
      <c r="AI290" s="455"/>
      <c r="AJ290" s="455"/>
      <c r="AK290" s="455"/>
      <c r="AL290" s="455"/>
      <c r="AM290" s="455"/>
      <c r="AN290" s="455"/>
      <c r="AO290" s="455"/>
      <c r="AP290" s="455"/>
      <c r="AQ290" s="455"/>
      <c r="AR290" s="455"/>
      <c r="AS290" s="455"/>
      <c r="AT290" s="455"/>
      <c r="AU290" s="455"/>
      <c r="AV290" s="455"/>
      <c r="AW290" s="455"/>
      <c r="AX290" s="455"/>
      <c r="AY290" s="455"/>
      <c r="AZ290" s="455"/>
      <c r="BA290" s="455"/>
      <c r="BB290" s="455"/>
      <c r="BC290" s="455"/>
    </row>
    <row r="291" spans="2:55" s="447" customFormat="1" x14ac:dyDescent="0.25">
      <c r="B291" s="454"/>
      <c r="C291" s="455"/>
      <c r="D291" s="455"/>
      <c r="E291" s="455"/>
      <c r="F291" s="455"/>
      <c r="G291" s="455"/>
      <c r="H291" s="455"/>
      <c r="I291" s="455"/>
      <c r="J291" s="455"/>
      <c r="K291" s="455"/>
      <c r="L291" s="455"/>
      <c r="M291" s="455"/>
      <c r="N291" s="455"/>
      <c r="O291" s="455"/>
      <c r="P291" s="455"/>
      <c r="Q291" s="455"/>
      <c r="R291" s="455"/>
      <c r="S291" s="455"/>
      <c r="T291" s="455"/>
      <c r="U291" s="455"/>
      <c r="V291" s="455"/>
      <c r="W291" s="455"/>
      <c r="X291" s="455"/>
      <c r="Y291" s="455"/>
      <c r="Z291" s="455"/>
      <c r="AA291" s="455"/>
      <c r="AB291" s="455"/>
      <c r="AC291" s="455"/>
      <c r="AD291" s="455"/>
      <c r="AE291" s="455"/>
      <c r="AF291" s="455"/>
      <c r="AG291" s="455"/>
      <c r="AH291" s="455"/>
      <c r="AI291" s="455"/>
      <c r="AJ291" s="455"/>
      <c r="AK291" s="455"/>
      <c r="AL291" s="455"/>
      <c r="AM291" s="455"/>
      <c r="AN291" s="455"/>
      <c r="AO291" s="455"/>
      <c r="AP291" s="455"/>
      <c r="AQ291" s="455"/>
      <c r="AR291" s="455"/>
      <c r="AS291" s="455"/>
      <c r="AT291" s="455"/>
      <c r="AU291" s="455"/>
      <c r="AV291" s="455"/>
      <c r="AW291" s="455"/>
      <c r="AX291" s="455"/>
      <c r="AY291" s="455"/>
      <c r="AZ291" s="455"/>
      <c r="BA291" s="455"/>
      <c r="BB291" s="455"/>
      <c r="BC291" s="455"/>
    </row>
    <row r="292" spans="2:55" s="447" customFormat="1" x14ac:dyDescent="0.25">
      <c r="B292" s="454"/>
      <c r="C292" s="455"/>
      <c r="D292" s="455"/>
      <c r="E292" s="455"/>
      <c r="F292" s="455"/>
      <c r="G292" s="455"/>
      <c r="H292" s="455"/>
      <c r="I292" s="455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  <c r="AJ292" s="455"/>
      <c r="AK292" s="455"/>
      <c r="AL292" s="455"/>
      <c r="AM292" s="455"/>
      <c r="AN292" s="455"/>
      <c r="AO292" s="455"/>
      <c r="AP292" s="455"/>
      <c r="AQ292" s="455"/>
      <c r="AR292" s="455"/>
      <c r="AS292" s="455"/>
      <c r="AT292" s="455"/>
      <c r="AU292" s="455"/>
      <c r="AV292" s="455"/>
      <c r="AW292" s="455"/>
      <c r="AX292" s="455"/>
      <c r="AY292" s="455"/>
      <c r="AZ292" s="455"/>
      <c r="BA292" s="455"/>
      <c r="BB292" s="455"/>
      <c r="BC292" s="455"/>
    </row>
    <row r="293" spans="2:55" s="447" customFormat="1" x14ac:dyDescent="0.25">
      <c r="B293" s="454"/>
      <c r="C293" s="455"/>
      <c r="D293" s="455"/>
      <c r="E293" s="455"/>
      <c r="F293" s="455"/>
      <c r="G293" s="455"/>
      <c r="H293" s="455"/>
      <c r="I293" s="455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  <c r="AJ293" s="455"/>
      <c r="AK293" s="455"/>
      <c r="AL293" s="455"/>
      <c r="AM293" s="455"/>
      <c r="AN293" s="455"/>
      <c r="AO293" s="455"/>
      <c r="AP293" s="455"/>
      <c r="AQ293" s="455"/>
      <c r="AR293" s="455"/>
      <c r="AS293" s="455"/>
      <c r="AT293" s="455"/>
      <c r="AU293" s="455"/>
      <c r="AV293" s="455"/>
      <c r="AW293" s="455"/>
      <c r="AX293" s="455"/>
      <c r="AY293" s="455"/>
      <c r="AZ293" s="455"/>
      <c r="BA293" s="455"/>
      <c r="BB293" s="455"/>
      <c r="BC293" s="455"/>
    </row>
    <row r="294" spans="2:55" s="447" customFormat="1" x14ac:dyDescent="0.25">
      <c r="B294" s="454"/>
      <c r="C294" s="455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  <c r="AJ294" s="455"/>
      <c r="AK294" s="455"/>
      <c r="AL294" s="455"/>
      <c r="AM294" s="455"/>
      <c r="AN294" s="455"/>
      <c r="AO294" s="455"/>
      <c r="AP294" s="455"/>
      <c r="AQ294" s="455"/>
      <c r="AR294" s="455"/>
      <c r="AS294" s="455"/>
      <c r="AT294" s="455"/>
      <c r="AU294" s="455"/>
      <c r="AV294" s="455"/>
      <c r="AW294" s="455"/>
      <c r="AX294" s="455"/>
      <c r="AY294" s="455"/>
      <c r="AZ294" s="455"/>
      <c r="BA294" s="455"/>
      <c r="BB294" s="455"/>
      <c r="BC294" s="455"/>
    </row>
    <row r="295" spans="2:55" s="447" customFormat="1" x14ac:dyDescent="0.25">
      <c r="B295" s="454"/>
      <c r="C295" s="455"/>
      <c r="D295" s="455"/>
      <c r="E295" s="455"/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  <c r="AJ295" s="455"/>
      <c r="AK295" s="455"/>
      <c r="AL295" s="455"/>
      <c r="AM295" s="455"/>
      <c r="AN295" s="455"/>
      <c r="AO295" s="455"/>
      <c r="AP295" s="455"/>
      <c r="AQ295" s="455"/>
      <c r="AR295" s="455"/>
      <c r="AS295" s="455"/>
      <c r="AT295" s="455"/>
      <c r="AU295" s="455"/>
      <c r="AV295" s="455"/>
      <c r="AW295" s="455"/>
      <c r="AX295" s="455"/>
      <c r="AY295" s="455"/>
      <c r="AZ295" s="455"/>
      <c r="BA295" s="455"/>
      <c r="BB295" s="455"/>
      <c r="BC295" s="455"/>
    </row>
    <row r="296" spans="2:55" s="447" customFormat="1" x14ac:dyDescent="0.25">
      <c r="B296" s="454"/>
      <c r="C296" s="455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  <c r="AJ296" s="455"/>
      <c r="AK296" s="455"/>
      <c r="AL296" s="455"/>
      <c r="AM296" s="455"/>
      <c r="AN296" s="455"/>
      <c r="AO296" s="455"/>
      <c r="AP296" s="455"/>
      <c r="AQ296" s="455"/>
      <c r="AR296" s="455"/>
      <c r="AS296" s="455"/>
      <c r="AT296" s="455"/>
      <c r="AU296" s="455"/>
      <c r="AV296" s="455"/>
      <c r="AW296" s="455"/>
      <c r="AX296" s="455"/>
      <c r="AY296" s="455"/>
      <c r="AZ296" s="455"/>
      <c r="BA296" s="455"/>
      <c r="BB296" s="455"/>
      <c r="BC296" s="455"/>
    </row>
    <row r="297" spans="2:55" s="447" customFormat="1" x14ac:dyDescent="0.25">
      <c r="B297" s="454"/>
      <c r="C297" s="455"/>
      <c r="D297" s="455"/>
      <c r="E297" s="455"/>
      <c r="F297" s="455"/>
      <c r="G297" s="455"/>
      <c r="H297" s="455"/>
      <c r="I297" s="455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  <c r="AJ297" s="455"/>
      <c r="AK297" s="455"/>
      <c r="AL297" s="455"/>
      <c r="AM297" s="455"/>
      <c r="AN297" s="455"/>
      <c r="AO297" s="455"/>
      <c r="AP297" s="455"/>
      <c r="AQ297" s="455"/>
      <c r="AR297" s="455"/>
      <c r="AS297" s="455"/>
      <c r="AT297" s="455"/>
      <c r="AU297" s="455"/>
      <c r="AV297" s="455"/>
      <c r="AW297" s="455"/>
      <c r="AX297" s="455"/>
      <c r="AY297" s="455"/>
      <c r="AZ297" s="455"/>
      <c r="BA297" s="455"/>
      <c r="BB297" s="455"/>
      <c r="BC297" s="455"/>
    </row>
    <row r="298" spans="2:55" s="447" customFormat="1" x14ac:dyDescent="0.25">
      <c r="B298" s="454"/>
      <c r="C298" s="455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  <c r="AJ298" s="455"/>
      <c r="AK298" s="455"/>
      <c r="AL298" s="455"/>
      <c r="AM298" s="455"/>
      <c r="AN298" s="455"/>
      <c r="AO298" s="455"/>
      <c r="AP298" s="455"/>
      <c r="AQ298" s="455"/>
      <c r="AR298" s="455"/>
      <c r="AS298" s="455"/>
      <c r="AT298" s="455"/>
      <c r="AU298" s="455"/>
      <c r="AV298" s="455"/>
      <c r="AW298" s="455"/>
      <c r="AX298" s="455"/>
      <c r="AY298" s="455"/>
      <c r="AZ298" s="455"/>
      <c r="BA298" s="455"/>
      <c r="BB298" s="455"/>
      <c r="BC298" s="455"/>
    </row>
    <row r="299" spans="2:55" s="447" customFormat="1" x14ac:dyDescent="0.25">
      <c r="B299" s="454"/>
      <c r="C299" s="455"/>
      <c r="D299" s="455"/>
      <c r="E299" s="455"/>
      <c r="F299" s="455"/>
      <c r="G299" s="455"/>
      <c r="H299" s="455"/>
      <c r="I299" s="455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  <c r="AJ299" s="455"/>
      <c r="AK299" s="455"/>
      <c r="AL299" s="455"/>
      <c r="AM299" s="455"/>
      <c r="AN299" s="455"/>
      <c r="AO299" s="455"/>
      <c r="AP299" s="455"/>
      <c r="AQ299" s="455"/>
      <c r="AR299" s="455"/>
      <c r="AS299" s="455"/>
      <c r="AT299" s="455"/>
      <c r="AU299" s="455"/>
      <c r="AV299" s="455"/>
      <c r="AW299" s="455"/>
      <c r="AX299" s="455"/>
      <c r="AY299" s="455"/>
      <c r="AZ299" s="455"/>
      <c r="BA299" s="455"/>
      <c r="BB299" s="455"/>
      <c r="BC299" s="455"/>
    </row>
    <row r="300" spans="2:55" s="447" customFormat="1" x14ac:dyDescent="0.25">
      <c r="B300" s="454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  <c r="AJ300" s="455"/>
      <c r="AK300" s="455"/>
      <c r="AL300" s="455"/>
      <c r="AM300" s="455"/>
      <c r="AN300" s="455"/>
      <c r="AO300" s="455"/>
      <c r="AP300" s="455"/>
      <c r="AQ300" s="455"/>
      <c r="AR300" s="455"/>
      <c r="AS300" s="455"/>
      <c r="AT300" s="455"/>
      <c r="AU300" s="455"/>
      <c r="AV300" s="455"/>
      <c r="AW300" s="455"/>
      <c r="AX300" s="455"/>
      <c r="AY300" s="455"/>
      <c r="AZ300" s="455"/>
      <c r="BA300" s="455"/>
      <c r="BB300" s="455"/>
      <c r="BC300" s="455"/>
    </row>
    <row r="301" spans="2:55" s="447" customFormat="1" x14ac:dyDescent="0.25">
      <c r="B301" s="454"/>
      <c r="C301" s="455"/>
      <c r="D301" s="455"/>
      <c r="E301" s="455"/>
      <c r="F301" s="455"/>
      <c r="G301" s="455"/>
      <c r="H301" s="455"/>
      <c r="I301" s="455"/>
      <c r="J301" s="455"/>
      <c r="K301" s="455"/>
      <c r="L301" s="455"/>
      <c r="M301" s="455"/>
      <c r="N301" s="455"/>
      <c r="O301" s="455"/>
      <c r="P301" s="455"/>
      <c r="Q301" s="455"/>
      <c r="R301" s="455"/>
      <c r="S301" s="455"/>
      <c r="T301" s="455"/>
      <c r="U301" s="455"/>
      <c r="V301" s="455"/>
      <c r="W301" s="455"/>
      <c r="X301" s="455"/>
      <c r="Y301" s="455"/>
      <c r="Z301" s="455"/>
      <c r="AA301" s="455"/>
      <c r="AB301" s="455"/>
      <c r="AC301" s="455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455"/>
      <c r="AU301" s="455"/>
      <c r="AV301" s="455"/>
      <c r="AW301" s="455"/>
      <c r="AX301" s="455"/>
      <c r="AY301" s="455"/>
      <c r="AZ301" s="455"/>
      <c r="BA301" s="455"/>
      <c r="BB301" s="455"/>
      <c r="BC301" s="455"/>
    </row>
    <row r="302" spans="2:55" s="447" customFormat="1" x14ac:dyDescent="0.25">
      <c r="B302" s="454"/>
      <c r="C302" s="455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  <c r="AJ302" s="455"/>
      <c r="AK302" s="455"/>
      <c r="AL302" s="455"/>
      <c r="AM302" s="455"/>
      <c r="AN302" s="455"/>
      <c r="AO302" s="455"/>
      <c r="AP302" s="455"/>
      <c r="AQ302" s="455"/>
      <c r="AR302" s="455"/>
      <c r="AS302" s="455"/>
      <c r="AT302" s="455"/>
      <c r="AU302" s="455"/>
      <c r="AV302" s="455"/>
      <c r="AW302" s="455"/>
      <c r="AX302" s="455"/>
      <c r="AY302" s="455"/>
      <c r="AZ302" s="455"/>
      <c r="BA302" s="455"/>
      <c r="BB302" s="455"/>
      <c r="BC302" s="455"/>
    </row>
    <row r="303" spans="2:55" s="447" customFormat="1" x14ac:dyDescent="0.25">
      <c r="B303" s="454"/>
      <c r="C303" s="455"/>
      <c r="D303" s="455"/>
      <c r="E303" s="455"/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  <c r="AJ303" s="455"/>
      <c r="AK303" s="455"/>
      <c r="AL303" s="455"/>
      <c r="AM303" s="455"/>
      <c r="AN303" s="455"/>
      <c r="AO303" s="455"/>
      <c r="AP303" s="455"/>
      <c r="AQ303" s="455"/>
      <c r="AR303" s="455"/>
      <c r="AS303" s="455"/>
      <c r="AT303" s="455"/>
      <c r="AU303" s="455"/>
      <c r="AV303" s="455"/>
      <c r="AW303" s="455"/>
      <c r="AX303" s="455"/>
      <c r="AY303" s="455"/>
      <c r="AZ303" s="455"/>
      <c r="BA303" s="455"/>
      <c r="BB303" s="455"/>
      <c r="BC303" s="455"/>
    </row>
    <row r="304" spans="2:55" s="447" customFormat="1" x14ac:dyDescent="0.25">
      <c r="B304" s="454"/>
      <c r="C304" s="455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  <c r="AJ304" s="455"/>
      <c r="AK304" s="455"/>
      <c r="AL304" s="455"/>
      <c r="AM304" s="455"/>
      <c r="AN304" s="455"/>
      <c r="AO304" s="455"/>
      <c r="AP304" s="455"/>
      <c r="AQ304" s="455"/>
      <c r="AR304" s="455"/>
      <c r="AS304" s="455"/>
      <c r="AT304" s="455"/>
      <c r="AU304" s="455"/>
      <c r="AV304" s="455"/>
      <c r="AW304" s="455"/>
      <c r="AX304" s="455"/>
      <c r="AY304" s="455"/>
      <c r="AZ304" s="455"/>
      <c r="BA304" s="455"/>
      <c r="BB304" s="455"/>
      <c r="BC304" s="455"/>
    </row>
    <row r="305" spans="2:55" s="447" customFormat="1" x14ac:dyDescent="0.25">
      <c r="B305" s="454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  <c r="AJ305" s="455"/>
      <c r="AK305" s="455"/>
      <c r="AL305" s="455"/>
      <c r="AM305" s="455"/>
      <c r="AN305" s="455"/>
      <c r="AO305" s="455"/>
      <c r="AP305" s="455"/>
      <c r="AQ305" s="455"/>
      <c r="AR305" s="455"/>
      <c r="AS305" s="455"/>
      <c r="AT305" s="455"/>
      <c r="AU305" s="455"/>
      <c r="AV305" s="455"/>
      <c r="AW305" s="455"/>
      <c r="AX305" s="455"/>
      <c r="AY305" s="455"/>
      <c r="AZ305" s="455"/>
      <c r="BA305" s="455"/>
      <c r="BB305" s="455"/>
      <c r="BC305" s="455"/>
    </row>
    <row r="306" spans="2:55" s="447" customFormat="1" x14ac:dyDescent="0.25">
      <c r="B306" s="454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  <c r="AY306" s="455"/>
      <c r="AZ306" s="455"/>
      <c r="BA306" s="455"/>
      <c r="BB306" s="455"/>
      <c r="BC306" s="455"/>
    </row>
    <row r="307" spans="2:55" s="447" customFormat="1" x14ac:dyDescent="0.25">
      <c r="B307" s="454"/>
      <c r="C307" s="455"/>
      <c r="D307" s="455"/>
      <c r="E307" s="455"/>
      <c r="F307" s="455"/>
      <c r="G307" s="455"/>
      <c r="H307" s="45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  <c r="AJ307" s="455"/>
      <c r="AK307" s="455"/>
      <c r="AL307" s="455"/>
      <c r="AM307" s="455"/>
      <c r="AN307" s="455"/>
      <c r="AO307" s="455"/>
      <c r="AP307" s="455"/>
      <c r="AQ307" s="455"/>
      <c r="AR307" s="455"/>
      <c r="AS307" s="455"/>
      <c r="AT307" s="455"/>
      <c r="AU307" s="455"/>
      <c r="AV307" s="455"/>
      <c r="AW307" s="455"/>
      <c r="AX307" s="455"/>
      <c r="AY307" s="455"/>
      <c r="AZ307" s="455"/>
      <c r="BA307" s="455"/>
      <c r="BB307" s="455"/>
      <c r="BC307" s="455"/>
    </row>
    <row r="308" spans="2:55" s="447" customFormat="1" x14ac:dyDescent="0.25">
      <c r="B308" s="454"/>
      <c r="C308" s="455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455"/>
      <c r="AU308" s="455"/>
      <c r="AV308" s="455"/>
      <c r="AW308" s="455"/>
      <c r="AX308" s="455"/>
      <c r="AY308" s="455"/>
      <c r="AZ308" s="455"/>
      <c r="BA308" s="455"/>
      <c r="BB308" s="455"/>
      <c r="BC308" s="455"/>
    </row>
    <row r="309" spans="2:55" s="447" customFormat="1" x14ac:dyDescent="0.25">
      <c r="B309" s="454"/>
      <c r="C309" s="455"/>
      <c r="D309" s="455"/>
      <c r="E309" s="455"/>
      <c r="F309" s="455"/>
      <c r="G309" s="455"/>
      <c r="H309" s="455"/>
      <c r="I309" s="455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  <c r="AJ309" s="455"/>
      <c r="AK309" s="455"/>
      <c r="AL309" s="455"/>
      <c r="AM309" s="455"/>
      <c r="AN309" s="455"/>
      <c r="AO309" s="455"/>
      <c r="AP309" s="455"/>
      <c r="AQ309" s="455"/>
      <c r="AR309" s="455"/>
      <c r="AS309" s="455"/>
      <c r="AT309" s="455"/>
      <c r="AU309" s="455"/>
      <c r="AV309" s="455"/>
      <c r="AW309" s="455"/>
      <c r="AX309" s="455"/>
      <c r="AY309" s="455"/>
      <c r="AZ309" s="455"/>
      <c r="BA309" s="455"/>
      <c r="BB309" s="455"/>
      <c r="BC309" s="455"/>
    </row>
    <row r="310" spans="2:55" s="447" customFormat="1" x14ac:dyDescent="0.25">
      <c r="B310" s="454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  <c r="AJ310" s="455"/>
      <c r="AK310" s="455"/>
      <c r="AL310" s="455"/>
      <c r="AM310" s="455"/>
      <c r="AN310" s="455"/>
      <c r="AO310" s="455"/>
      <c r="AP310" s="455"/>
      <c r="AQ310" s="455"/>
      <c r="AR310" s="455"/>
      <c r="AS310" s="455"/>
      <c r="AT310" s="455"/>
      <c r="AU310" s="455"/>
      <c r="AV310" s="455"/>
      <c r="AW310" s="455"/>
      <c r="AX310" s="455"/>
      <c r="AY310" s="455"/>
      <c r="AZ310" s="455"/>
      <c r="BA310" s="455"/>
      <c r="BB310" s="455"/>
      <c r="BC310" s="455"/>
    </row>
    <row r="311" spans="2:55" s="447" customFormat="1" x14ac:dyDescent="0.25">
      <c r="B311" s="454"/>
      <c r="C311" s="455"/>
      <c r="D311" s="455"/>
      <c r="E311" s="455"/>
      <c r="F311" s="455"/>
      <c r="G311" s="455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  <c r="AJ311" s="455"/>
      <c r="AK311" s="455"/>
      <c r="AL311" s="455"/>
      <c r="AM311" s="455"/>
      <c r="AN311" s="455"/>
      <c r="AO311" s="455"/>
      <c r="AP311" s="455"/>
      <c r="AQ311" s="455"/>
      <c r="AR311" s="455"/>
      <c r="AS311" s="455"/>
      <c r="AT311" s="455"/>
      <c r="AU311" s="455"/>
      <c r="AV311" s="455"/>
      <c r="AW311" s="455"/>
      <c r="AX311" s="455"/>
      <c r="AY311" s="455"/>
      <c r="AZ311" s="455"/>
      <c r="BA311" s="455"/>
      <c r="BB311" s="455"/>
      <c r="BC311" s="455"/>
    </row>
    <row r="312" spans="2:55" s="447" customFormat="1" x14ac:dyDescent="0.25">
      <c r="B312" s="454"/>
      <c r="C312" s="455"/>
      <c r="D312" s="455"/>
      <c r="E312" s="455"/>
      <c r="F312" s="455"/>
      <c r="G312" s="455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  <c r="AJ312" s="455"/>
      <c r="AK312" s="455"/>
      <c r="AL312" s="455"/>
      <c r="AM312" s="455"/>
      <c r="AN312" s="455"/>
      <c r="AO312" s="455"/>
      <c r="AP312" s="455"/>
      <c r="AQ312" s="455"/>
      <c r="AR312" s="455"/>
      <c r="AS312" s="455"/>
      <c r="AT312" s="455"/>
      <c r="AU312" s="455"/>
      <c r="AV312" s="455"/>
      <c r="AW312" s="455"/>
      <c r="AX312" s="455"/>
      <c r="AY312" s="455"/>
      <c r="AZ312" s="455"/>
      <c r="BA312" s="455"/>
      <c r="BB312" s="455"/>
      <c r="BC312" s="455"/>
    </row>
    <row r="313" spans="2:55" s="447" customFormat="1" x14ac:dyDescent="0.25">
      <c r="B313" s="454"/>
      <c r="C313" s="455"/>
      <c r="D313" s="455"/>
      <c r="E313" s="455"/>
      <c r="F313" s="455"/>
      <c r="G313" s="455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  <c r="AJ313" s="455"/>
      <c r="AK313" s="455"/>
      <c r="AL313" s="455"/>
      <c r="AM313" s="455"/>
      <c r="AN313" s="455"/>
      <c r="AO313" s="455"/>
      <c r="AP313" s="455"/>
      <c r="AQ313" s="455"/>
      <c r="AR313" s="455"/>
      <c r="AS313" s="455"/>
      <c r="AT313" s="455"/>
      <c r="AU313" s="455"/>
      <c r="AV313" s="455"/>
      <c r="AW313" s="455"/>
      <c r="AX313" s="455"/>
      <c r="AY313" s="455"/>
      <c r="AZ313" s="455"/>
      <c r="BA313" s="455"/>
      <c r="BB313" s="455"/>
      <c r="BC313" s="455"/>
    </row>
    <row r="314" spans="2:55" s="447" customFormat="1" x14ac:dyDescent="0.25">
      <c r="B314" s="454"/>
      <c r="C314" s="455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  <c r="AJ314" s="455"/>
      <c r="AK314" s="455"/>
      <c r="AL314" s="455"/>
      <c r="AM314" s="455"/>
      <c r="AN314" s="455"/>
      <c r="AO314" s="455"/>
      <c r="AP314" s="455"/>
      <c r="AQ314" s="455"/>
      <c r="AR314" s="455"/>
      <c r="AS314" s="455"/>
      <c r="AT314" s="455"/>
      <c r="AU314" s="455"/>
      <c r="AV314" s="455"/>
      <c r="AW314" s="455"/>
      <c r="AX314" s="455"/>
      <c r="AY314" s="455"/>
      <c r="AZ314" s="455"/>
      <c r="BA314" s="455"/>
      <c r="BB314" s="455"/>
      <c r="BC314" s="455"/>
    </row>
    <row r="315" spans="2:55" s="447" customFormat="1" x14ac:dyDescent="0.25">
      <c r="B315" s="454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  <c r="AJ315" s="455"/>
      <c r="AK315" s="455"/>
      <c r="AL315" s="455"/>
      <c r="AM315" s="455"/>
      <c r="AN315" s="455"/>
      <c r="AO315" s="455"/>
      <c r="AP315" s="455"/>
      <c r="AQ315" s="455"/>
      <c r="AR315" s="455"/>
      <c r="AS315" s="455"/>
      <c r="AT315" s="455"/>
      <c r="AU315" s="455"/>
      <c r="AV315" s="455"/>
      <c r="AW315" s="455"/>
      <c r="AX315" s="455"/>
      <c r="AY315" s="455"/>
      <c r="AZ315" s="455"/>
      <c r="BA315" s="455"/>
      <c r="BB315" s="455"/>
      <c r="BC315" s="455"/>
    </row>
    <row r="316" spans="2:55" s="447" customFormat="1" x14ac:dyDescent="0.25">
      <c r="B316" s="454"/>
      <c r="C316" s="455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  <c r="AJ316" s="455"/>
      <c r="AK316" s="455"/>
      <c r="AL316" s="455"/>
      <c r="AM316" s="455"/>
      <c r="AN316" s="455"/>
      <c r="AO316" s="455"/>
      <c r="AP316" s="455"/>
      <c r="AQ316" s="455"/>
      <c r="AR316" s="455"/>
      <c r="AS316" s="455"/>
      <c r="AT316" s="455"/>
      <c r="AU316" s="455"/>
      <c r="AV316" s="455"/>
      <c r="AW316" s="455"/>
      <c r="AX316" s="455"/>
      <c r="AY316" s="455"/>
      <c r="AZ316" s="455"/>
      <c r="BA316" s="455"/>
      <c r="BB316" s="455"/>
      <c r="BC316" s="455"/>
    </row>
    <row r="317" spans="2:55" s="447" customFormat="1" x14ac:dyDescent="0.25">
      <c r="B317" s="454"/>
      <c r="C317" s="455"/>
      <c r="D317" s="455"/>
      <c r="E317" s="455"/>
      <c r="F317" s="455"/>
      <c r="G317" s="455"/>
      <c r="H317" s="455"/>
      <c r="I317" s="455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  <c r="AJ317" s="455"/>
      <c r="AK317" s="455"/>
      <c r="AL317" s="455"/>
      <c r="AM317" s="455"/>
      <c r="AN317" s="455"/>
      <c r="AO317" s="455"/>
      <c r="AP317" s="455"/>
      <c r="AQ317" s="455"/>
      <c r="AR317" s="455"/>
      <c r="AS317" s="455"/>
      <c r="AT317" s="455"/>
      <c r="AU317" s="455"/>
      <c r="AV317" s="455"/>
      <c r="AW317" s="455"/>
      <c r="AX317" s="455"/>
      <c r="AY317" s="455"/>
      <c r="AZ317" s="455"/>
      <c r="BA317" s="455"/>
      <c r="BB317" s="455"/>
      <c r="BC317" s="455"/>
    </row>
    <row r="318" spans="2:55" s="447" customFormat="1" x14ac:dyDescent="0.25">
      <c r="B318" s="454"/>
      <c r="C318" s="455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  <c r="AJ318" s="455"/>
      <c r="AK318" s="455"/>
      <c r="AL318" s="455"/>
      <c r="AM318" s="455"/>
      <c r="AN318" s="455"/>
      <c r="AO318" s="455"/>
      <c r="AP318" s="455"/>
      <c r="AQ318" s="455"/>
      <c r="AR318" s="455"/>
      <c r="AS318" s="455"/>
      <c r="AT318" s="455"/>
      <c r="AU318" s="455"/>
      <c r="AV318" s="455"/>
      <c r="AW318" s="455"/>
      <c r="AX318" s="455"/>
      <c r="AY318" s="455"/>
      <c r="AZ318" s="455"/>
      <c r="BA318" s="455"/>
      <c r="BB318" s="455"/>
      <c r="BC318" s="455"/>
    </row>
    <row r="319" spans="2:55" s="447" customFormat="1" x14ac:dyDescent="0.25">
      <c r="B319" s="454"/>
      <c r="C319" s="455"/>
      <c r="D319" s="455"/>
      <c r="E319" s="455"/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  <c r="AJ319" s="455"/>
      <c r="AK319" s="455"/>
      <c r="AL319" s="455"/>
      <c r="AM319" s="455"/>
      <c r="AN319" s="455"/>
      <c r="AO319" s="455"/>
      <c r="AP319" s="455"/>
      <c r="AQ319" s="455"/>
      <c r="AR319" s="455"/>
      <c r="AS319" s="455"/>
      <c r="AT319" s="455"/>
      <c r="AU319" s="455"/>
      <c r="AV319" s="455"/>
      <c r="AW319" s="455"/>
      <c r="AX319" s="455"/>
      <c r="AY319" s="455"/>
      <c r="AZ319" s="455"/>
      <c r="BA319" s="455"/>
      <c r="BB319" s="455"/>
      <c r="BC319" s="455"/>
    </row>
    <row r="320" spans="2:55" s="447" customFormat="1" x14ac:dyDescent="0.25">
      <c r="B320" s="454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  <c r="AJ320" s="455"/>
      <c r="AK320" s="455"/>
      <c r="AL320" s="455"/>
      <c r="AM320" s="455"/>
      <c r="AN320" s="455"/>
      <c r="AO320" s="455"/>
      <c r="AP320" s="455"/>
      <c r="AQ320" s="455"/>
      <c r="AR320" s="455"/>
      <c r="AS320" s="455"/>
      <c r="AT320" s="455"/>
      <c r="AU320" s="455"/>
      <c r="AV320" s="455"/>
      <c r="AW320" s="455"/>
      <c r="AX320" s="455"/>
      <c r="AY320" s="455"/>
      <c r="AZ320" s="455"/>
      <c r="BA320" s="455"/>
      <c r="BB320" s="455"/>
      <c r="BC320" s="455"/>
    </row>
    <row r="321" spans="2:55" s="447" customFormat="1" x14ac:dyDescent="0.25">
      <c r="B321" s="454"/>
      <c r="C321" s="455"/>
      <c r="D321" s="455"/>
      <c r="E321" s="455"/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  <c r="AJ321" s="455"/>
      <c r="AK321" s="455"/>
      <c r="AL321" s="455"/>
      <c r="AM321" s="455"/>
      <c r="AN321" s="455"/>
      <c r="AO321" s="455"/>
      <c r="AP321" s="455"/>
      <c r="AQ321" s="455"/>
      <c r="AR321" s="455"/>
      <c r="AS321" s="455"/>
      <c r="AT321" s="455"/>
      <c r="AU321" s="455"/>
      <c r="AV321" s="455"/>
      <c r="AW321" s="455"/>
      <c r="AX321" s="455"/>
      <c r="AY321" s="455"/>
      <c r="AZ321" s="455"/>
      <c r="BA321" s="455"/>
      <c r="BB321" s="455"/>
      <c r="BC321" s="455"/>
    </row>
    <row r="322" spans="2:55" s="447" customFormat="1" x14ac:dyDescent="0.25">
      <c r="B322" s="454"/>
      <c r="C322" s="455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  <c r="AJ322" s="455"/>
      <c r="AK322" s="455"/>
      <c r="AL322" s="455"/>
      <c r="AM322" s="455"/>
      <c r="AN322" s="455"/>
      <c r="AO322" s="455"/>
      <c r="AP322" s="455"/>
      <c r="AQ322" s="455"/>
      <c r="AR322" s="455"/>
      <c r="AS322" s="455"/>
      <c r="AT322" s="455"/>
      <c r="AU322" s="455"/>
      <c r="AV322" s="455"/>
      <c r="AW322" s="455"/>
      <c r="AX322" s="455"/>
      <c r="AY322" s="455"/>
      <c r="AZ322" s="455"/>
      <c r="BA322" s="455"/>
      <c r="BB322" s="455"/>
      <c r="BC322" s="455"/>
    </row>
    <row r="323" spans="2:55" s="447" customFormat="1" x14ac:dyDescent="0.25">
      <c r="B323" s="454"/>
      <c r="C323" s="455"/>
      <c r="D323" s="455"/>
      <c r="E323" s="455"/>
      <c r="F323" s="455"/>
      <c r="G323" s="455"/>
      <c r="H323" s="455"/>
      <c r="I323" s="455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  <c r="AJ323" s="455"/>
      <c r="AK323" s="455"/>
      <c r="AL323" s="455"/>
      <c r="AM323" s="455"/>
      <c r="AN323" s="455"/>
      <c r="AO323" s="455"/>
      <c r="AP323" s="455"/>
      <c r="AQ323" s="455"/>
      <c r="AR323" s="455"/>
      <c r="AS323" s="455"/>
      <c r="AT323" s="455"/>
      <c r="AU323" s="455"/>
      <c r="AV323" s="455"/>
      <c r="AW323" s="455"/>
      <c r="AX323" s="455"/>
      <c r="AY323" s="455"/>
      <c r="AZ323" s="455"/>
      <c r="BA323" s="455"/>
      <c r="BB323" s="455"/>
      <c r="BC323" s="455"/>
    </row>
    <row r="324" spans="2:55" s="447" customFormat="1" x14ac:dyDescent="0.25">
      <c r="B324" s="454"/>
      <c r="C324" s="455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  <c r="AJ324" s="455"/>
      <c r="AK324" s="455"/>
      <c r="AL324" s="455"/>
      <c r="AM324" s="455"/>
      <c r="AN324" s="455"/>
      <c r="AO324" s="455"/>
      <c r="AP324" s="455"/>
      <c r="AQ324" s="455"/>
      <c r="AR324" s="455"/>
      <c r="AS324" s="455"/>
      <c r="AT324" s="455"/>
      <c r="AU324" s="455"/>
      <c r="AV324" s="455"/>
      <c r="AW324" s="455"/>
      <c r="AX324" s="455"/>
      <c r="AY324" s="455"/>
      <c r="AZ324" s="455"/>
      <c r="BA324" s="455"/>
      <c r="BB324" s="455"/>
      <c r="BC324" s="455"/>
    </row>
    <row r="325" spans="2:55" s="447" customFormat="1" x14ac:dyDescent="0.25">
      <c r="B325" s="454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  <c r="AJ325" s="455"/>
      <c r="AK325" s="455"/>
      <c r="AL325" s="455"/>
      <c r="AM325" s="455"/>
      <c r="AN325" s="455"/>
      <c r="AO325" s="455"/>
      <c r="AP325" s="455"/>
      <c r="AQ325" s="455"/>
      <c r="AR325" s="455"/>
      <c r="AS325" s="455"/>
      <c r="AT325" s="455"/>
      <c r="AU325" s="455"/>
      <c r="AV325" s="455"/>
      <c r="AW325" s="455"/>
      <c r="AX325" s="455"/>
      <c r="AY325" s="455"/>
      <c r="AZ325" s="455"/>
      <c r="BA325" s="455"/>
      <c r="BB325" s="455"/>
      <c r="BC325" s="455"/>
    </row>
    <row r="326" spans="2:55" s="447" customFormat="1" x14ac:dyDescent="0.25">
      <c r="B326" s="454"/>
      <c r="C326" s="455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  <c r="AJ326" s="455"/>
      <c r="AK326" s="455"/>
      <c r="AL326" s="455"/>
      <c r="AM326" s="455"/>
      <c r="AN326" s="455"/>
      <c r="AO326" s="455"/>
      <c r="AP326" s="455"/>
      <c r="AQ326" s="455"/>
      <c r="AR326" s="455"/>
      <c r="AS326" s="455"/>
      <c r="AT326" s="455"/>
      <c r="AU326" s="455"/>
      <c r="AV326" s="455"/>
      <c r="AW326" s="455"/>
      <c r="AX326" s="455"/>
      <c r="AY326" s="455"/>
      <c r="AZ326" s="455"/>
      <c r="BA326" s="455"/>
      <c r="BB326" s="455"/>
      <c r="BC326" s="455"/>
    </row>
    <row r="327" spans="2:55" s="447" customFormat="1" x14ac:dyDescent="0.25">
      <c r="B327" s="454"/>
      <c r="C327" s="455"/>
      <c r="D327" s="455"/>
      <c r="E327" s="455"/>
      <c r="F327" s="455"/>
      <c r="G327" s="455"/>
      <c r="H327" s="455"/>
      <c r="I327" s="455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  <c r="AJ327" s="455"/>
      <c r="AK327" s="455"/>
      <c r="AL327" s="455"/>
      <c r="AM327" s="455"/>
      <c r="AN327" s="455"/>
      <c r="AO327" s="455"/>
      <c r="AP327" s="455"/>
      <c r="AQ327" s="455"/>
      <c r="AR327" s="455"/>
      <c r="AS327" s="455"/>
      <c r="AT327" s="455"/>
      <c r="AU327" s="455"/>
      <c r="AV327" s="455"/>
      <c r="AW327" s="455"/>
      <c r="AX327" s="455"/>
      <c r="AY327" s="455"/>
      <c r="AZ327" s="455"/>
      <c r="BA327" s="455"/>
      <c r="BB327" s="455"/>
      <c r="BC327" s="455"/>
    </row>
    <row r="328" spans="2:55" s="447" customFormat="1" x14ac:dyDescent="0.25">
      <c r="B328" s="454"/>
      <c r="C328" s="455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  <c r="AJ328" s="455"/>
      <c r="AK328" s="455"/>
      <c r="AL328" s="455"/>
      <c r="AM328" s="455"/>
      <c r="AN328" s="455"/>
      <c r="AO328" s="455"/>
      <c r="AP328" s="455"/>
      <c r="AQ328" s="455"/>
      <c r="AR328" s="455"/>
      <c r="AS328" s="455"/>
      <c r="AT328" s="455"/>
      <c r="AU328" s="455"/>
      <c r="AV328" s="455"/>
      <c r="AW328" s="455"/>
      <c r="AX328" s="455"/>
      <c r="AY328" s="455"/>
      <c r="AZ328" s="455"/>
      <c r="BA328" s="455"/>
      <c r="BB328" s="455"/>
      <c r="BC328" s="455"/>
    </row>
    <row r="329" spans="2:55" s="447" customFormat="1" x14ac:dyDescent="0.25">
      <c r="B329" s="454"/>
      <c r="C329" s="455"/>
      <c r="D329" s="455"/>
      <c r="E329" s="455"/>
      <c r="F329" s="455"/>
      <c r="G329" s="455"/>
      <c r="H329" s="455"/>
      <c r="I329" s="455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  <c r="AJ329" s="455"/>
      <c r="AK329" s="455"/>
      <c r="AL329" s="455"/>
      <c r="AM329" s="455"/>
      <c r="AN329" s="455"/>
      <c r="AO329" s="455"/>
      <c r="AP329" s="455"/>
      <c r="AQ329" s="455"/>
      <c r="AR329" s="455"/>
      <c r="AS329" s="455"/>
      <c r="AT329" s="455"/>
      <c r="AU329" s="455"/>
      <c r="AV329" s="455"/>
      <c r="AW329" s="455"/>
      <c r="AX329" s="455"/>
      <c r="AY329" s="455"/>
      <c r="AZ329" s="455"/>
      <c r="BA329" s="455"/>
      <c r="BB329" s="455"/>
      <c r="BC329" s="455"/>
    </row>
    <row r="330" spans="2:55" s="447" customFormat="1" x14ac:dyDescent="0.25">
      <c r="B330" s="454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  <c r="AJ330" s="455"/>
      <c r="AK330" s="455"/>
      <c r="AL330" s="455"/>
      <c r="AM330" s="455"/>
      <c r="AN330" s="455"/>
      <c r="AO330" s="455"/>
      <c r="AP330" s="455"/>
      <c r="AQ330" s="455"/>
      <c r="AR330" s="455"/>
      <c r="AS330" s="455"/>
      <c r="AT330" s="455"/>
      <c r="AU330" s="455"/>
      <c r="AV330" s="455"/>
      <c r="AW330" s="455"/>
      <c r="AX330" s="455"/>
      <c r="AY330" s="455"/>
      <c r="AZ330" s="455"/>
      <c r="BA330" s="455"/>
      <c r="BB330" s="455"/>
      <c r="BC330" s="455"/>
    </row>
    <row r="331" spans="2:55" s="447" customFormat="1" x14ac:dyDescent="0.25">
      <c r="B331" s="454"/>
      <c r="C331" s="455"/>
      <c r="D331" s="455"/>
      <c r="E331" s="455"/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  <c r="AJ331" s="455"/>
      <c r="AK331" s="455"/>
      <c r="AL331" s="455"/>
      <c r="AM331" s="455"/>
      <c r="AN331" s="455"/>
      <c r="AO331" s="455"/>
      <c r="AP331" s="455"/>
      <c r="AQ331" s="455"/>
      <c r="AR331" s="455"/>
      <c r="AS331" s="455"/>
      <c r="AT331" s="455"/>
      <c r="AU331" s="455"/>
      <c r="AV331" s="455"/>
      <c r="AW331" s="455"/>
      <c r="AX331" s="455"/>
      <c r="AY331" s="455"/>
      <c r="AZ331" s="455"/>
      <c r="BA331" s="455"/>
      <c r="BB331" s="455"/>
      <c r="BC331" s="455"/>
    </row>
    <row r="332" spans="2:55" s="447" customFormat="1" x14ac:dyDescent="0.25">
      <c r="B332" s="454"/>
      <c r="C332" s="455"/>
      <c r="D332" s="455"/>
      <c r="E332" s="455"/>
      <c r="F332" s="455"/>
      <c r="G332" s="455"/>
      <c r="H332" s="455"/>
      <c r="I332" s="455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  <c r="AJ332" s="455"/>
      <c r="AK332" s="455"/>
      <c r="AL332" s="455"/>
      <c r="AM332" s="455"/>
      <c r="AN332" s="455"/>
      <c r="AO332" s="455"/>
      <c r="AP332" s="455"/>
      <c r="AQ332" s="455"/>
      <c r="AR332" s="455"/>
      <c r="AS332" s="455"/>
      <c r="AT332" s="455"/>
      <c r="AU332" s="455"/>
      <c r="AV332" s="455"/>
      <c r="AW332" s="455"/>
      <c r="AX332" s="455"/>
      <c r="AY332" s="455"/>
      <c r="AZ332" s="455"/>
      <c r="BA332" s="455"/>
      <c r="BB332" s="455"/>
      <c r="BC332" s="455"/>
    </row>
    <row r="333" spans="2:55" s="447" customFormat="1" x14ac:dyDescent="0.25">
      <c r="B333" s="454"/>
      <c r="C333" s="455"/>
      <c r="D333" s="455"/>
      <c r="E333" s="455"/>
      <c r="F333" s="455"/>
      <c r="G333" s="455"/>
      <c r="H333" s="455"/>
      <c r="I333" s="455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  <c r="AJ333" s="455"/>
      <c r="AK333" s="455"/>
      <c r="AL333" s="455"/>
      <c r="AM333" s="455"/>
      <c r="AN333" s="455"/>
      <c r="AO333" s="455"/>
      <c r="AP333" s="455"/>
      <c r="AQ333" s="455"/>
      <c r="AR333" s="455"/>
      <c r="AS333" s="455"/>
      <c r="AT333" s="455"/>
      <c r="AU333" s="455"/>
      <c r="AV333" s="455"/>
      <c r="AW333" s="455"/>
      <c r="AX333" s="455"/>
      <c r="AY333" s="455"/>
      <c r="AZ333" s="455"/>
      <c r="BA333" s="455"/>
      <c r="BB333" s="455"/>
      <c r="BC333" s="455"/>
    </row>
    <row r="334" spans="2:55" s="447" customFormat="1" x14ac:dyDescent="0.25">
      <c r="B334" s="454"/>
      <c r="C334" s="455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  <c r="AJ334" s="455"/>
      <c r="AK334" s="455"/>
      <c r="AL334" s="455"/>
      <c r="AM334" s="455"/>
      <c r="AN334" s="455"/>
      <c r="AO334" s="455"/>
      <c r="AP334" s="455"/>
      <c r="AQ334" s="455"/>
      <c r="AR334" s="455"/>
      <c r="AS334" s="455"/>
      <c r="AT334" s="455"/>
      <c r="AU334" s="455"/>
      <c r="AV334" s="455"/>
      <c r="AW334" s="455"/>
      <c r="AX334" s="455"/>
      <c r="AY334" s="455"/>
      <c r="AZ334" s="455"/>
      <c r="BA334" s="455"/>
      <c r="BB334" s="455"/>
      <c r="BC334" s="455"/>
    </row>
    <row r="335" spans="2:55" s="447" customFormat="1" x14ac:dyDescent="0.25">
      <c r="B335" s="454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  <c r="AJ335" s="455"/>
      <c r="AK335" s="455"/>
      <c r="AL335" s="455"/>
      <c r="AM335" s="455"/>
      <c r="AN335" s="455"/>
      <c r="AO335" s="455"/>
      <c r="AP335" s="455"/>
      <c r="AQ335" s="455"/>
      <c r="AR335" s="455"/>
      <c r="AS335" s="455"/>
      <c r="AT335" s="455"/>
      <c r="AU335" s="455"/>
      <c r="AV335" s="455"/>
      <c r="AW335" s="455"/>
      <c r="AX335" s="455"/>
      <c r="AY335" s="455"/>
      <c r="AZ335" s="455"/>
      <c r="BA335" s="455"/>
      <c r="BB335" s="455"/>
      <c r="BC335" s="455"/>
    </row>
    <row r="336" spans="2:55" s="447" customFormat="1" x14ac:dyDescent="0.25">
      <c r="B336" s="454"/>
      <c r="C336" s="455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  <c r="AJ336" s="455"/>
      <c r="AK336" s="455"/>
      <c r="AL336" s="455"/>
      <c r="AM336" s="455"/>
      <c r="AN336" s="455"/>
      <c r="AO336" s="455"/>
      <c r="AP336" s="455"/>
      <c r="AQ336" s="455"/>
      <c r="AR336" s="455"/>
      <c r="AS336" s="455"/>
      <c r="AT336" s="455"/>
      <c r="AU336" s="455"/>
      <c r="AV336" s="455"/>
      <c r="AW336" s="455"/>
      <c r="AX336" s="455"/>
      <c r="AY336" s="455"/>
      <c r="AZ336" s="455"/>
      <c r="BA336" s="455"/>
      <c r="BB336" s="455"/>
      <c r="BC336" s="455"/>
    </row>
    <row r="337" spans="2:55" s="447" customFormat="1" x14ac:dyDescent="0.25">
      <c r="B337" s="454"/>
      <c r="C337" s="455"/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  <c r="AJ337" s="455"/>
      <c r="AK337" s="455"/>
      <c r="AL337" s="455"/>
      <c r="AM337" s="455"/>
      <c r="AN337" s="455"/>
      <c r="AO337" s="455"/>
      <c r="AP337" s="455"/>
      <c r="AQ337" s="455"/>
      <c r="AR337" s="455"/>
      <c r="AS337" s="455"/>
      <c r="AT337" s="455"/>
      <c r="AU337" s="455"/>
      <c r="AV337" s="455"/>
      <c r="AW337" s="455"/>
      <c r="AX337" s="455"/>
      <c r="AY337" s="455"/>
      <c r="AZ337" s="455"/>
      <c r="BA337" s="455"/>
      <c r="BB337" s="455"/>
      <c r="BC337" s="455"/>
    </row>
    <row r="338" spans="2:55" s="447" customFormat="1" x14ac:dyDescent="0.25">
      <c r="B338" s="454"/>
      <c r="C338" s="455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  <c r="AJ338" s="455"/>
      <c r="AK338" s="455"/>
      <c r="AL338" s="455"/>
      <c r="AM338" s="455"/>
      <c r="AN338" s="455"/>
      <c r="AO338" s="455"/>
      <c r="AP338" s="455"/>
      <c r="AQ338" s="455"/>
      <c r="AR338" s="455"/>
      <c r="AS338" s="455"/>
      <c r="AT338" s="455"/>
      <c r="AU338" s="455"/>
      <c r="AV338" s="455"/>
      <c r="AW338" s="455"/>
      <c r="AX338" s="455"/>
      <c r="AY338" s="455"/>
      <c r="AZ338" s="455"/>
      <c r="BA338" s="455"/>
      <c r="BB338" s="455"/>
      <c r="BC338" s="455"/>
    </row>
    <row r="339" spans="2:55" s="447" customFormat="1" x14ac:dyDescent="0.25">
      <c r="B339" s="454"/>
      <c r="C339" s="455"/>
      <c r="D339" s="455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  <c r="AJ339" s="455"/>
      <c r="AK339" s="455"/>
      <c r="AL339" s="455"/>
      <c r="AM339" s="455"/>
      <c r="AN339" s="455"/>
      <c r="AO339" s="455"/>
      <c r="AP339" s="455"/>
      <c r="AQ339" s="455"/>
      <c r="AR339" s="455"/>
      <c r="AS339" s="455"/>
      <c r="AT339" s="455"/>
      <c r="AU339" s="455"/>
      <c r="AV339" s="455"/>
      <c r="AW339" s="455"/>
      <c r="AX339" s="455"/>
      <c r="AY339" s="455"/>
      <c r="AZ339" s="455"/>
      <c r="BA339" s="455"/>
      <c r="BB339" s="455"/>
      <c r="BC339" s="455"/>
    </row>
    <row r="340" spans="2:55" s="447" customFormat="1" x14ac:dyDescent="0.25">
      <c r="B340" s="454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  <c r="AJ340" s="455"/>
      <c r="AK340" s="455"/>
      <c r="AL340" s="455"/>
      <c r="AM340" s="455"/>
      <c r="AN340" s="455"/>
      <c r="AO340" s="455"/>
      <c r="AP340" s="455"/>
      <c r="AQ340" s="455"/>
      <c r="AR340" s="455"/>
      <c r="AS340" s="455"/>
      <c r="AT340" s="455"/>
      <c r="AU340" s="455"/>
      <c r="AV340" s="455"/>
      <c r="AW340" s="455"/>
      <c r="AX340" s="455"/>
      <c r="AY340" s="455"/>
      <c r="AZ340" s="455"/>
      <c r="BA340" s="455"/>
      <c r="BB340" s="455"/>
      <c r="BC340" s="455"/>
    </row>
    <row r="341" spans="2:55" s="447" customFormat="1" x14ac:dyDescent="0.25">
      <c r="B341" s="454"/>
      <c r="C341" s="455"/>
      <c r="D341" s="455"/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  <c r="AJ341" s="455"/>
      <c r="AK341" s="455"/>
      <c r="AL341" s="455"/>
      <c r="AM341" s="455"/>
      <c r="AN341" s="455"/>
      <c r="AO341" s="455"/>
      <c r="AP341" s="455"/>
      <c r="AQ341" s="455"/>
      <c r="AR341" s="455"/>
      <c r="AS341" s="455"/>
      <c r="AT341" s="455"/>
      <c r="AU341" s="455"/>
      <c r="AV341" s="455"/>
      <c r="AW341" s="455"/>
      <c r="AX341" s="455"/>
      <c r="AY341" s="455"/>
      <c r="AZ341" s="455"/>
      <c r="BA341" s="455"/>
      <c r="BB341" s="455"/>
      <c r="BC341" s="455"/>
    </row>
    <row r="342" spans="2:55" s="447" customFormat="1" x14ac:dyDescent="0.25">
      <c r="B342" s="454"/>
      <c r="C342" s="455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  <c r="AJ342" s="455"/>
      <c r="AK342" s="455"/>
      <c r="AL342" s="455"/>
      <c r="AM342" s="455"/>
      <c r="AN342" s="455"/>
      <c r="AO342" s="455"/>
      <c r="AP342" s="455"/>
      <c r="AQ342" s="455"/>
      <c r="AR342" s="455"/>
      <c r="AS342" s="455"/>
      <c r="AT342" s="455"/>
      <c r="AU342" s="455"/>
      <c r="AV342" s="455"/>
      <c r="AW342" s="455"/>
      <c r="AX342" s="455"/>
      <c r="AY342" s="455"/>
      <c r="AZ342" s="455"/>
      <c r="BA342" s="455"/>
      <c r="BB342" s="455"/>
      <c r="BC342" s="455"/>
    </row>
    <row r="343" spans="2:55" s="447" customFormat="1" x14ac:dyDescent="0.25">
      <c r="B343" s="454"/>
      <c r="C343" s="455"/>
      <c r="D343" s="455"/>
      <c r="E343" s="455"/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  <c r="AJ343" s="455"/>
      <c r="AK343" s="455"/>
      <c r="AL343" s="455"/>
      <c r="AM343" s="455"/>
      <c r="AN343" s="455"/>
      <c r="AO343" s="455"/>
      <c r="AP343" s="455"/>
      <c r="AQ343" s="455"/>
      <c r="AR343" s="455"/>
      <c r="AS343" s="455"/>
      <c r="AT343" s="455"/>
      <c r="AU343" s="455"/>
      <c r="AV343" s="455"/>
      <c r="AW343" s="455"/>
      <c r="AX343" s="455"/>
      <c r="AY343" s="455"/>
      <c r="AZ343" s="455"/>
      <c r="BA343" s="455"/>
      <c r="BB343" s="455"/>
      <c r="BC343" s="455"/>
    </row>
    <row r="344" spans="2:55" s="447" customFormat="1" x14ac:dyDescent="0.25">
      <c r="B344" s="454"/>
      <c r="C344" s="455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  <c r="AJ344" s="455"/>
      <c r="AK344" s="455"/>
      <c r="AL344" s="455"/>
      <c r="AM344" s="455"/>
      <c r="AN344" s="455"/>
      <c r="AO344" s="455"/>
      <c r="AP344" s="455"/>
      <c r="AQ344" s="455"/>
      <c r="AR344" s="455"/>
      <c r="AS344" s="455"/>
      <c r="AT344" s="455"/>
      <c r="AU344" s="455"/>
      <c r="AV344" s="455"/>
      <c r="AW344" s="455"/>
      <c r="AX344" s="455"/>
      <c r="AY344" s="455"/>
      <c r="AZ344" s="455"/>
      <c r="BA344" s="455"/>
      <c r="BB344" s="455"/>
      <c r="BC344" s="455"/>
    </row>
    <row r="345" spans="2:55" s="447" customFormat="1" x14ac:dyDescent="0.25">
      <c r="B345" s="454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  <c r="AJ345" s="455"/>
      <c r="AK345" s="455"/>
      <c r="AL345" s="455"/>
      <c r="AM345" s="455"/>
      <c r="AN345" s="455"/>
      <c r="AO345" s="455"/>
      <c r="AP345" s="455"/>
      <c r="AQ345" s="455"/>
      <c r="AR345" s="455"/>
      <c r="AS345" s="455"/>
      <c r="AT345" s="455"/>
      <c r="AU345" s="455"/>
      <c r="AV345" s="455"/>
      <c r="AW345" s="455"/>
      <c r="AX345" s="455"/>
      <c r="AY345" s="455"/>
      <c r="AZ345" s="455"/>
      <c r="BA345" s="455"/>
      <c r="BB345" s="455"/>
      <c r="BC345" s="455"/>
    </row>
    <row r="346" spans="2:55" s="447" customFormat="1" x14ac:dyDescent="0.25">
      <c r="B346" s="454"/>
      <c r="C346" s="455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  <c r="AJ346" s="455"/>
      <c r="AK346" s="455"/>
      <c r="AL346" s="455"/>
      <c r="AM346" s="455"/>
      <c r="AN346" s="455"/>
      <c r="AO346" s="455"/>
      <c r="AP346" s="455"/>
      <c r="AQ346" s="455"/>
      <c r="AR346" s="455"/>
      <c r="AS346" s="455"/>
      <c r="AT346" s="455"/>
      <c r="AU346" s="455"/>
      <c r="AV346" s="455"/>
      <c r="AW346" s="455"/>
      <c r="AX346" s="455"/>
      <c r="AY346" s="455"/>
      <c r="AZ346" s="455"/>
      <c r="BA346" s="455"/>
      <c r="BB346" s="455"/>
      <c r="BC346" s="455"/>
    </row>
    <row r="347" spans="2:55" s="447" customFormat="1" x14ac:dyDescent="0.25">
      <c r="B347" s="454"/>
      <c r="C347" s="455"/>
      <c r="D347" s="455"/>
      <c r="E347" s="455"/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  <c r="AJ347" s="455"/>
      <c r="AK347" s="455"/>
      <c r="AL347" s="455"/>
      <c r="AM347" s="455"/>
      <c r="AN347" s="455"/>
      <c r="AO347" s="455"/>
      <c r="AP347" s="455"/>
      <c r="AQ347" s="455"/>
      <c r="AR347" s="455"/>
      <c r="AS347" s="455"/>
      <c r="AT347" s="455"/>
      <c r="AU347" s="455"/>
      <c r="AV347" s="455"/>
      <c r="AW347" s="455"/>
      <c r="AX347" s="455"/>
      <c r="AY347" s="455"/>
      <c r="AZ347" s="455"/>
      <c r="BA347" s="455"/>
      <c r="BB347" s="455"/>
      <c r="BC347" s="455"/>
    </row>
    <row r="348" spans="2:55" s="447" customFormat="1" x14ac:dyDescent="0.25">
      <c r="B348" s="454"/>
      <c r="C348" s="455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  <c r="AJ348" s="455"/>
      <c r="AK348" s="455"/>
      <c r="AL348" s="455"/>
      <c r="AM348" s="455"/>
      <c r="AN348" s="455"/>
      <c r="AO348" s="455"/>
      <c r="AP348" s="455"/>
      <c r="AQ348" s="455"/>
      <c r="AR348" s="455"/>
      <c r="AS348" s="455"/>
      <c r="AT348" s="455"/>
      <c r="AU348" s="455"/>
      <c r="AV348" s="455"/>
      <c r="AW348" s="455"/>
      <c r="AX348" s="455"/>
      <c r="AY348" s="455"/>
      <c r="AZ348" s="455"/>
      <c r="BA348" s="455"/>
      <c r="BB348" s="455"/>
      <c r="BC348" s="455"/>
    </row>
    <row r="349" spans="2:55" s="447" customFormat="1" x14ac:dyDescent="0.25">
      <c r="B349" s="454"/>
      <c r="C349" s="455"/>
      <c r="D349" s="455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  <c r="AJ349" s="455"/>
      <c r="AK349" s="455"/>
      <c r="AL349" s="455"/>
      <c r="AM349" s="455"/>
      <c r="AN349" s="455"/>
      <c r="AO349" s="455"/>
      <c r="AP349" s="455"/>
      <c r="AQ349" s="455"/>
      <c r="AR349" s="455"/>
      <c r="AS349" s="455"/>
      <c r="AT349" s="455"/>
      <c r="AU349" s="455"/>
      <c r="AV349" s="455"/>
      <c r="AW349" s="455"/>
      <c r="AX349" s="455"/>
      <c r="AY349" s="455"/>
      <c r="AZ349" s="455"/>
      <c r="BA349" s="455"/>
      <c r="BB349" s="455"/>
      <c r="BC349" s="455"/>
    </row>
    <row r="350" spans="2:55" s="447" customFormat="1" x14ac:dyDescent="0.25">
      <c r="B350" s="454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  <c r="AJ350" s="455"/>
      <c r="AK350" s="455"/>
      <c r="AL350" s="455"/>
      <c r="AM350" s="455"/>
      <c r="AN350" s="455"/>
      <c r="AO350" s="455"/>
      <c r="AP350" s="455"/>
      <c r="AQ350" s="455"/>
      <c r="AR350" s="455"/>
      <c r="AS350" s="455"/>
      <c r="AT350" s="455"/>
      <c r="AU350" s="455"/>
      <c r="AV350" s="455"/>
      <c r="AW350" s="455"/>
      <c r="AX350" s="455"/>
      <c r="AY350" s="455"/>
      <c r="AZ350" s="455"/>
      <c r="BA350" s="455"/>
      <c r="BB350" s="455"/>
      <c r="BC350" s="455"/>
    </row>
    <row r="351" spans="2:55" s="447" customFormat="1" x14ac:dyDescent="0.25">
      <c r="B351" s="454"/>
      <c r="C351" s="455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  <c r="AJ351" s="455"/>
      <c r="AK351" s="455"/>
      <c r="AL351" s="455"/>
      <c r="AM351" s="455"/>
      <c r="AN351" s="455"/>
      <c r="AO351" s="455"/>
      <c r="AP351" s="455"/>
      <c r="AQ351" s="455"/>
      <c r="AR351" s="455"/>
      <c r="AS351" s="455"/>
      <c r="AT351" s="455"/>
      <c r="AU351" s="455"/>
      <c r="AV351" s="455"/>
      <c r="AW351" s="455"/>
      <c r="AX351" s="455"/>
      <c r="AY351" s="455"/>
      <c r="AZ351" s="455"/>
      <c r="BA351" s="455"/>
      <c r="BB351" s="455"/>
      <c r="BC351" s="455"/>
    </row>
    <row r="352" spans="2:55" s="447" customFormat="1" x14ac:dyDescent="0.25">
      <c r="B352" s="454"/>
      <c r="C352" s="455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  <c r="AJ352" s="455"/>
      <c r="AK352" s="455"/>
      <c r="AL352" s="455"/>
      <c r="AM352" s="455"/>
      <c r="AN352" s="455"/>
      <c r="AO352" s="455"/>
      <c r="AP352" s="455"/>
      <c r="AQ352" s="455"/>
      <c r="AR352" s="455"/>
      <c r="AS352" s="455"/>
      <c r="AT352" s="455"/>
      <c r="AU352" s="455"/>
      <c r="AV352" s="455"/>
      <c r="AW352" s="455"/>
      <c r="AX352" s="455"/>
      <c r="AY352" s="455"/>
      <c r="AZ352" s="455"/>
      <c r="BA352" s="455"/>
      <c r="BB352" s="455"/>
      <c r="BC352" s="455"/>
    </row>
    <row r="353" spans="2:55" s="447" customFormat="1" x14ac:dyDescent="0.25">
      <c r="B353" s="454"/>
      <c r="C353" s="455"/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  <c r="AJ353" s="455"/>
      <c r="AK353" s="455"/>
      <c r="AL353" s="455"/>
      <c r="AM353" s="455"/>
      <c r="AN353" s="455"/>
      <c r="AO353" s="455"/>
      <c r="AP353" s="455"/>
      <c r="AQ353" s="455"/>
      <c r="AR353" s="455"/>
      <c r="AS353" s="455"/>
      <c r="AT353" s="455"/>
      <c r="AU353" s="455"/>
      <c r="AV353" s="455"/>
      <c r="AW353" s="455"/>
      <c r="AX353" s="455"/>
      <c r="AY353" s="455"/>
      <c r="AZ353" s="455"/>
      <c r="BA353" s="455"/>
      <c r="BB353" s="455"/>
      <c r="BC353" s="455"/>
    </row>
    <row r="354" spans="2:55" s="447" customFormat="1" x14ac:dyDescent="0.25">
      <c r="B354" s="454"/>
      <c r="C354" s="455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5"/>
      <c r="Z354" s="455"/>
      <c r="AA354" s="455"/>
      <c r="AB354" s="455"/>
      <c r="AC354" s="455"/>
      <c r="AD354" s="455"/>
      <c r="AE354" s="455"/>
      <c r="AF354" s="455"/>
      <c r="AG354" s="455"/>
      <c r="AH354" s="455"/>
      <c r="AI354" s="455"/>
      <c r="AJ354" s="455"/>
      <c r="AK354" s="455"/>
      <c r="AL354" s="455"/>
      <c r="AM354" s="455"/>
      <c r="AN354" s="455"/>
      <c r="AO354" s="455"/>
      <c r="AP354" s="455"/>
      <c r="AQ354" s="455"/>
      <c r="AR354" s="455"/>
      <c r="AS354" s="455"/>
      <c r="AT354" s="455"/>
      <c r="AU354" s="455"/>
      <c r="AV354" s="455"/>
      <c r="AW354" s="455"/>
      <c r="AX354" s="455"/>
      <c r="AY354" s="455"/>
      <c r="AZ354" s="455"/>
      <c r="BA354" s="455"/>
      <c r="BB354" s="455"/>
      <c r="BC354" s="455"/>
    </row>
    <row r="355" spans="2:55" s="447" customFormat="1" x14ac:dyDescent="0.25">
      <c r="B355" s="454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5"/>
      <c r="Z355" s="455"/>
      <c r="AA355" s="455"/>
      <c r="AB355" s="455"/>
      <c r="AC355" s="455"/>
      <c r="AD355" s="455"/>
      <c r="AE355" s="455"/>
      <c r="AF355" s="455"/>
      <c r="AG355" s="455"/>
      <c r="AH355" s="455"/>
      <c r="AI355" s="455"/>
      <c r="AJ355" s="455"/>
      <c r="AK355" s="455"/>
      <c r="AL355" s="455"/>
      <c r="AM355" s="455"/>
      <c r="AN355" s="455"/>
      <c r="AO355" s="455"/>
      <c r="AP355" s="455"/>
      <c r="AQ355" s="455"/>
      <c r="AR355" s="455"/>
      <c r="AS355" s="455"/>
      <c r="AT355" s="455"/>
      <c r="AU355" s="455"/>
      <c r="AV355" s="455"/>
      <c r="AW355" s="455"/>
      <c r="AX355" s="455"/>
      <c r="AY355" s="455"/>
      <c r="AZ355" s="455"/>
      <c r="BA355" s="455"/>
      <c r="BB355" s="455"/>
      <c r="BC355" s="455"/>
    </row>
    <row r="356" spans="2:55" s="447" customFormat="1" x14ac:dyDescent="0.25">
      <c r="B356" s="454"/>
      <c r="C356" s="455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  <c r="AJ356" s="455"/>
      <c r="AK356" s="455"/>
      <c r="AL356" s="455"/>
      <c r="AM356" s="455"/>
      <c r="AN356" s="455"/>
      <c r="AO356" s="455"/>
      <c r="AP356" s="455"/>
      <c r="AQ356" s="455"/>
      <c r="AR356" s="455"/>
      <c r="AS356" s="455"/>
      <c r="AT356" s="455"/>
      <c r="AU356" s="455"/>
      <c r="AV356" s="455"/>
      <c r="AW356" s="455"/>
      <c r="AX356" s="455"/>
      <c r="AY356" s="455"/>
      <c r="AZ356" s="455"/>
      <c r="BA356" s="455"/>
      <c r="BB356" s="455"/>
      <c r="BC356" s="455"/>
    </row>
    <row r="357" spans="2:55" s="447" customFormat="1" x14ac:dyDescent="0.25">
      <c r="B357" s="454"/>
      <c r="C357" s="455"/>
      <c r="D357" s="455"/>
      <c r="E357" s="455"/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  <c r="AJ357" s="455"/>
      <c r="AK357" s="455"/>
      <c r="AL357" s="455"/>
      <c r="AM357" s="455"/>
      <c r="AN357" s="455"/>
      <c r="AO357" s="455"/>
      <c r="AP357" s="455"/>
      <c r="AQ357" s="455"/>
      <c r="AR357" s="455"/>
      <c r="AS357" s="455"/>
      <c r="AT357" s="455"/>
      <c r="AU357" s="455"/>
      <c r="AV357" s="455"/>
      <c r="AW357" s="455"/>
      <c r="AX357" s="455"/>
      <c r="AY357" s="455"/>
      <c r="AZ357" s="455"/>
      <c r="BA357" s="455"/>
      <c r="BB357" s="455"/>
      <c r="BC357" s="455"/>
    </row>
    <row r="358" spans="2:55" s="447" customFormat="1" x14ac:dyDescent="0.25">
      <c r="B358" s="454"/>
      <c r="C358" s="455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  <c r="AJ358" s="455"/>
      <c r="AK358" s="455"/>
      <c r="AL358" s="455"/>
      <c r="AM358" s="455"/>
      <c r="AN358" s="455"/>
      <c r="AO358" s="455"/>
      <c r="AP358" s="455"/>
      <c r="AQ358" s="455"/>
      <c r="AR358" s="455"/>
      <c r="AS358" s="455"/>
      <c r="AT358" s="455"/>
      <c r="AU358" s="455"/>
      <c r="AV358" s="455"/>
      <c r="AW358" s="455"/>
      <c r="AX358" s="455"/>
      <c r="AY358" s="455"/>
      <c r="AZ358" s="455"/>
      <c r="BA358" s="455"/>
      <c r="BB358" s="455"/>
      <c r="BC358" s="455"/>
    </row>
    <row r="359" spans="2:55" s="447" customFormat="1" x14ac:dyDescent="0.25">
      <c r="B359" s="454"/>
      <c r="C359" s="455"/>
      <c r="D359" s="455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  <c r="AJ359" s="455"/>
      <c r="AK359" s="455"/>
      <c r="AL359" s="455"/>
      <c r="AM359" s="455"/>
      <c r="AN359" s="455"/>
      <c r="AO359" s="455"/>
      <c r="AP359" s="455"/>
      <c r="AQ359" s="455"/>
      <c r="AR359" s="455"/>
      <c r="AS359" s="455"/>
      <c r="AT359" s="455"/>
      <c r="AU359" s="455"/>
      <c r="AV359" s="455"/>
      <c r="AW359" s="455"/>
      <c r="AX359" s="455"/>
      <c r="AY359" s="455"/>
      <c r="AZ359" s="455"/>
      <c r="BA359" s="455"/>
      <c r="BB359" s="455"/>
      <c r="BC359" s="455"/>
    </row>
    <row r="360" spans="2:55" s="447" customFormat="1" x14ac:dyDescent="0.25">
      <c r="B360" s="454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  <c r="AJ360" s="455"/>
      <c r="AK360" s="455"/>
      <c r="AL360" s="455"/>
      <c r="AM360" s="455"/>
      <c r="AN360" s="455"/>
      <c r="AO360" s="455"/>
      <c r="AP360" s="455"/>
      <c r="AQ360" s="455"/>
      <c r="AR360" s="455"/>
      <c r="AS360" s="455"/>
      <c r="AT360" s="455"/>
      <c r="AU360" s="455"/>
      <c r="AV360" s="455"/>
      <c r="AW360" s="455"/>
      <c r="AX360" s="455"/>
      <c r="AY360" s="455"/>
      <c r="AZ360" s="455"/>
      <c r="BA360" s="455"/>
      <c r="BB360" s="455"/>
      <c r="BC360" s="455"/>
    </row>
    <row r="361" spans="2:55" s="447" customFormat="1" x14ac:dyDescent="0.25">
      <c r="B361" s="454"/>
      <c r="C361" s="455"/>
      <c r="D361" s="455"/>
      <c r="E361" s="455"/>
      <c r="F361" s="455"/>
      <c r="G361" s="455"/>
      <c r="H361" s="455"/>
      <c r="I361" s="455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  <c r="AJ361" s="455"/>
      <c r="AK361" s="455"/>
      <c r="AL361" s="455"/>
      <c r="AM361" s="455"/>
      <c r="AN361" s="455"/>
      <c r="AO361" s="455"/>
      <c r="AP361" s="455"/>
      <c r="AQ361" s="455"/>
      <c r="AR361" s="455"/>
      <c r="AS361" s="455"/>
      <c r="AT361" s="455"/>
      <c r="AU361" s="455"/>
      <c r="AV361" s="455"/>
      <c r="AW361" s="455"/>
      <c r="AX361" s="455"/>
      <c r="AY361" s="455"/>
      <c r="AZ361" s="455"/>
      <c r="BA361" s="455"/>
      <c r="BB361" s="455"/>
      <c r="BC361" s="455"/>
    </row>
    <row r="362" spans="2:55" s="447" customFormat="1" x14ac:dyDescent="0.25">
      <c r="B362" s="454"/>
      <c r="C362" s="455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  <c r="AJ362" s="455"/>
      <c r="AK362" s="455"/>
      <c r="AL362" s="455"/>
      <c r="AM362" s="455"/>
      <c r="AN362" s="455"/>
      <c r="AO362" s="455"/>
      <c r="AP362" s="455"/>
      <c r="AQ362" s="455"/>
      <c r="AR362" s="455"/>
      <c r="AS362" s="455"/>
      <c r="AT362" s="455"/>
      <c r="AU362" s="455"/>
      <c r="AV362" s="455"/>
      <c r="AW362" s="455"/>
      <c r="AX362" s="455"/>
      <c r="AY362" s="455"/>
      <c r="AZ362" s="455"/>
      <c r="BA362" s="455"/>
      <c r="BB362" s="455"/>
      <c r="BC362" s="455"/>
    </row>
    <row r="363" spans="2:55" s="447" customFormat="1" x14ac:dyDescent="0.25">
      <c r="B363" s="454"/>
      <c r="C363" s="455"/>
      <c r="D363" s="455"/>
      <c r="E363" s="455"/>
      <c r="F363" s="455"/>
      <c r="G363" s="455"/>
      <c r="H363" s="455"/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  <c r="AJ363" s="455"/>
      <c r="AK363" s="455"/>
      <c r="AL363" s="455"/>
      <c r="AM363" s="455"/>
      <c r="AN363" s="455"/>
      <c r="AO363" s="455"/>
      <c r="AP363" s="455"/>
      <c r="AQ363" s="455"/>
      <c r="AR363" s="455"/>
      <c r="AS363" s="455"/>
      <c r="AT363" s="455"/>
      <c r="AU363" s="455"/>
      <c r="AV363" s="455"/>
      <c r="AW363" s="455"/>
      <c r="AX363" s="455"/>
      <c r="AY363" s="455"/>
      <c r="AZ363" s="455"/>
      <c r="BA363" s="455"/>
      <c r="BB363" s="455"/>
      <c r="BC363" s="455"/>
    </row>
    <row r="364" spans="2:55" s="447" customFormat="1" x14ac:dyDescent="0.25">
      <c r="B364" s="454"/>
      <c r="C364" s="455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  <c r="AJ364" s="455"/>
      <c r="AK364" s="455"/>
      <c r="AL364" s="455"/>
      <c r="AM364" s="455"/>
      <c r="AN364" s="455"/>
      <c r="AO364" s="455"/>
      <c r="AP364" s="455"/>
      <c r="AQ364" s="455"/>
      <c r="AR364" s="455"/>
      <c r="AS364" s="455"/>
      <c r="AT364" s="455"/>
      <c r="AU364" s="455"/>
      <c r="AV364" s="455"/>
      <c r="AW364" s="455"/>
      <c r="AX364" s="455"/>
      <c r="AY364" s="455"/>
      <c r="AZ364" s="455"/>
      <c r="BA364" s="455"/>
      <c r="BB364" s="455"/>
      <c r="BC364" s="455"/>
    </row>
    <row r="365" spans="2:55" s="447" customFormat="1" x14ac:dyDescent="0.25">
      <c r="B365" s="454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  <c r="AJ365" s="455"/>
      <c r="AK365" s="455"/>
      <c r="AL365" s="455"/>
      <c r="AM365" s="455"/>
      <c r="AN365" s="455"/>
      <c r="AO365" s="455"/>
      <c r="AP365" s="455"/>
      <c r="AQ365" s="455"/>
      <c r="AR365" s="455"/>
      <c r="AS365" s="455"/>
      <c r="AT365" s="455"/>
      <c r="AU365" s="455"/>
      <c r="AV365" s="455"/>
      <c r="AW365" s="455"/>
      <c r="AX365" s="455"/>
      <c r="AY365" s="455"/>
      <c r="AZ365" s="455"/>
      <c r="BA365" s="455"/>
      <c r="BB365" s="455"/>
      <c r="BC365" s="455"/>
    </row>
    <row r="366" spans="2:55" s="447" customFormat="1" x14ac:dyDescent="0.25">
      <c r="B366" s="454"/>
      <c r="C366" s="455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  <c r="AJ366" s="455"/>
      <c r="AK366" s="455"/>
      <c r="AL366" s="455"/>
      <c r="AM366" s="455"/>
      <c r="AN366" s="455"/>
      <c r="AO366" s="455"/>
      <c r="AP366" s="455"/>
      <c r="AQ366" s="455"/>
      <c r="AR366" s="455"/>
      <c r="AS366" s="455"/>
      <c r="AT366" s="455"/>
      <c r="AU366" s="455"/>
      <c r="AV366" s="455"/>
      <c r="AW366" s="455"/>
      <c r="AX366" s="455"/>
      <c r="AY366" s="455"/>
      <c r="AZ366" s="455"/>
      <c r="BA366" s="455"/>
      <c r="BB366" s="455"/>
      <c r="BC366" s="455"/>
    </row>
    <row r="367" spans="2:55" s="447" customFormat="1" x14ac:dyDescent="0.25">
      <c r="B367" s="454"/>
      <c r="C367" s="455"/>
      <c r="D367" s="455"/>
      <c r="E367" s="455"/>
      <c r="F367" s="455"/>
      <c r="G367" s="455"/>
      <c r="H367" s="455"/>
      <c r="I367" s="455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  <c r="AJ367" s="455"/>
      <c r="AK367" s="455"/>
      <c r="AL367" s="455"/>
      <c r="AM367" s="455"/>
      <c r="AN367" s="455"/>
      <c r="AO367" s="455"/>
      <c r="AP367" s="455"/>
      <c r="AQ367" s="455"/>
      <c r="AR367" s="455"/>
      <c r="AS367" s="455"/>
      <c r="AT367" s="455"/>
      <c r="AU367" s="455"/>
      <c r="AV367" s="455"/>
      <c r="AW367" s="455"/>
      <c r="AX367" s="455"/>
      <c r="AY367" s="455"/>
      <c r="AZ367" s="455"/>
      <c r="BA367" s="455"/>
      <c r="BB367" s="455"/>
      <c r="BC367" s="455"/>
    </row>
    <row r="368" spans="2:55" s="447" customFormat="1" x14ac:dyDescent="0.25">
      <c r="B368" s="454"/>
      <c r="C368" s="455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  <c r="AJ368" s="455"/>
      <c r="AK368" s="455"/>
      <c r="AL368" s="455"/>
      <c r="AM368" s="455"/>
      <c r="AN368" s="455"/>
      <c r="AO368" s="455"/>
      <c r="AP368" s="455"/>
      <c r="AQ368" s="455"/>
      <c r="AR368" s="455"/>
      <c r="AS368" s="455"/>
      <c r="AT368" s="455"/>
      <c r="AU368" s="455"/>
      <c r="AV368" s="455"/>
      <c r="AW368" s="455"/>
      <c r="AX368" s="455"/>
      <c r="AY368" s="455"/>
      <c r="AZ368" s="455"/>
      <c r="BA368" s="455"/>
      <c r="BB368" s="455"/>
      <c r="BC368" s="455"/>
    </row>
    <row r="369" spans="2:55" s="447" customFormat="1" x14ac:dyDescent="0.25">
      <c r="B369" s="454"/>
      <c r="C369" s="455"/>
      <c r="D369" s="455"/>
      <c r="E369" s="455"/>
      <c r="F369" s="455"/>
      <c r="G369" s="455"/>
      <c r="H369" s="455"/>
      <c r="I369" s="455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  <c r="AJ369" s="455"/>
      <c r="AK369" s="455"/>
      <c r="AL369" s="455"/>
      <c r="AM369" s="455"/>
      <c r="AN369" s="455"/>
      <c r="AO369" s="455"/>
      <c r="AP369" s="455"/>
      <c r="AQ369" s="455"/>
      <c r="AR369" s="455"/>
      <c r="AS369" s="455"/>
      <c r="AT369" s="455"/>
      <c r="AU369" s="455"/>
      <c r="AV369" s="455"/>
      <c r="AW369" s="455"/>
      <c r="AX369" s="455"/>
      <c r="AY369" s="455"/>
      <c r="AZ369" s="455"/>
      <c r="BA369" s="455"/>
      <c r="BB369" s="455"/>
      <c r="BC369" s="455"/>
    </row>
    <row r="370" spans="2:55" s="447" customFormat="1" x14ac:dyDescent="0.25">
      <c r="B370" s="454"/>
      <c r="C370" s="455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  <c r="AJ370" s="455"/>
      <c r="AK370" s="455"/>
      <c r="AL370" s="455"/>
      <c r="AM370" s="455"/>
      <c r="AN370" s="455"/>
      <c r="AO370" s="455"/>
      <c r="AP370" s="455"/>
      <c r="AQ370" s="455"/>
      <c r="AR370" s="455"/>
      <c r="AS370" s="455"/>
      <c r="AT370" s="455"/>
      <c r="AU370" s="455"/>
      <c r="AV370" s="455"/>
      <c r="AW370" s="455"/>
      <c r="AX370" s="455"/>
      <c r="AY370" s="455"/>
      <c r="AZ370" s="455"/>
      <c r="BA370" s="455"/>
      <c r="BB370" s="455"/>
      <c r="BC370" s="455"/>
    </row>
    <row r="371" spans="2:55" s="447" customFormat="1" x14ac:dyDescent="0.25">
      <c r="B371" s="454"/>
      <c r="C371" s="455"/>
      <c r="D371" s="455"/>
      <c r="E371" s="455"/>
      <c r="F371" s="455"/>
      <c r="G371" s="455"/>
      <c r="H371" s="455"/>
      <c r="I371" s="455"/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  <c r="AJ371" s="455"/>
      <c r="AK371" s="455"/>
      <c r="AL371" s="455"/>
      <c r="AM371" s="455"/>
      <c r="AN371" s="455"/>
      <c r="AO371" s="455"/>
      <c r="AP371" s="455"/>
      <c r="AQ371" s="455"/>
      <c r="AR371" s="455"/>
      <c r="AS371" s="455"/>
      <c r="AT371" s="455"/>
      <c r="AU371" s="455"/>
      <c r="AV371" s="455"/>
      <c r="AW371" s="455"/>
      <c r="AX371" s="455"/>
      <c r="AY371" s="455"/>
      <c r="AZ371" s="455"/>
      <c r="BA371" s="455"/>
      <c r="BB371" s="455"/>
      <c r="BC371" s="455"/>
    </row>
    <row r="372" spans="2:55" s="447" customFormat="1" x14ac:dyDescent="0.25">
      <c r="B372" s="454"/>
      <c r="C372" s="455"/>
      <c r="D372" s="455"/>
      <c r="E372" s="455"/>
      <c r="F372" s="455"/>
      <c r="G372" s="455"/>
      <c r="H372" s="455"/>
      <c r="I372" s="455"/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  <c r="AJ372" s="455"/>
      <c r="AK372" s="455"/>
      <c r="AL372" s="455"/>
      <c r="AM372" s="455"/>
      <c r="AN372" s="455"/>
      <c r="AO372" s="455"/>
      <c r="AP372" s="455"/>
      <c r="AQ372" s="455"/>
      <c r="AR372" s="455"/>
      <c r="AS372" s="455"/>
      <c r="AT372" s="455"/>
      <c r="AU372" s="455"/>
      <c r="AV372" s="455"/>
      <c r="AW372" s="455"/>
      <c r="AX372" s="455"/>
      <c r="AY372" s="455"/>
      <c r="AZ372" s="455"/>
      <c r="BA372" s="455"/>
      <c r="BB372" s="455"/>
      <c r="BC372" s="455"/>
    </row>
    <row r="373" spans="2:55" s="447" customFormat="1" x14ac:dyDescent="0.25">
      <c r="B373" s="454"/>
      <c r="C373" s="455"/>
      <c r="D373" s="455"/>
      <c r="E373" s="455"/>
      <c r="F373" s="455"/>
      <c r="G373" s="455"/>
      <c r="H373" s="455"/>
      <c r="I373" s="455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  <c r="AJ373" s="455"/>
      <c r="AK373" s="455"/>
      <c r="AL373" s="455"/>
      <c r="AM373" s="455"/>
      <c r="AN373" s="455"/>
      <c r="AO373" s="455"/>
      <c r="AP373" s="455"/>
      <c r="AQ373" s="455"/>
      <c r="AR373" s="455"/>
      <c r="AS373" s="455"/>
      <c r="AT373" s="455"/>
      <c r="AU373" s="455"/>
      <c r="AV373" s="455"/>
      <c r="AW373" s="455"/>
      <c r="AX373" s="455"/>
      <c r="AY373" s="455"/>
      <c r="AZ373" s="455"/>
      <c r="BA373" s="455"/>
      <c r="BB373" s="455"/>
      <c r="BC373" s="455"/>
    </row>
    <row r="374" spans="2:55" s="447" customFormat="1" x14ac:dyDescent="0.25">
      <c r="B374" s="454"/>
      <c r="C374" s="455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  <c r="AJ374" s="455"/>
      <c r="AK374" s="455"/>
      <c r="AL374" s="455"/>
      <c r="AM374" s="455"/>
      <c r="AN374" s="455"/>
      <c r="AO374" s="455"/>
      <c r="AP374" s="455"/>
      <c r="AQ374" s="455"/>
      <c r="AR374" s="455"/>
      <c r="AS374" s="455"/>
      <c r="AT374" s="455"/>
      <c r="AU374" s="455"/>
      <c r="AV374" s="455"/>
      <c r="AW374" s="455"/>
      <c r="AX374" s="455"/>
      <c r="AY374" s="455"/>
      <c r="AZ374" s="455"/>
      <c r="BA374" s="455"/>
      <c r="BB374" s="455"/>
      <c r="BC374" s="455"/>
    </row>
    <row r="375" spans="2:55" s="447" customFormat="1" x14ac:dyDescent="0.25">
      <c r="B375" s="454"/>
      <c r="C375" s="455"/>
      <c r="D375" s="455"/>
      <c r="E375" s="455"/>
      <c r="F375" s="455"/>
      <c r="G375" s="455"/>
      <c r="H375" s="455"/>
      <c r="I375" s="455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  <c r="AJ375" s="455"/>
      <c r="AK375" s="455"/>
      <c r="AL375" s="455"/>
      <c r="AM375" s="455"/>
      <c r="AN375" s="455"/>
      <c r="AO375" s="455"/>
      <c r="AP375" s="455"/>
      <c r="AQ375" s="455"/>
      <c r="AR375" s="455"/>
      <c r="AS375" s="455"/>
      <c r="AT375" s="455"/>
      <c r="AU375" s="455"/>
      <c r="AV375" s="455"/>
      <c r="AW375" s="455"/>
      <c r="AX375" s="455"/>
      <c r="AY375" s="455"/>
      <c r="AZ375" s="455"/>
      <c r="BA375" s="455"/>
      <c r="BB375" s="455"/>
      <c r="BC375" s="455"/>
    </row>
    <row r="376" spans="2:55" s="447" customFormat="1" x14ac:dyDescent="0.25">
      <c r="B376" s="454"/>
      <c r="C376" s="455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  <c r="AJ376" s="455"/>
      <c r="AK376" s="455"/>
      <c r="AL376" s="455"/>
      <c r="AM376" s="455"/>
      <c r="AN376" s="455"/>
      <c r="AO376" s="455"/>
      <c r="AP376" s="455"/>
      <c r="AQ376" s="455"/>
      <c r="AR376" s="455"/>
      <c r="AS376" s="455"/>
      <c r="AT376" s="455"/>
      <c r="AU376" s="455"/>
      <c r="AV376" s="455"/>
      <c r="AW376" s="455"/>
      <c r="AX376" s="455"/>
      <c r="AY376" s="455"/>
      <c r="AZ376" s="455"/>
      <c r="BA376" s="455"/>
      <c r="BB376" s="455"/>
      <c r="BC376" s="455"/>
    </row>
    <row r="377" spans="2:55" s="447" customFormat="1" x14ac:dyDescent="0.25">
      <c r="B377" s="454"/>
      <c r="C377" s="455"/>
      <c r="D377" s="455"/>
      <c r="E377" s="455"/>
      <c r="F377" s="455"/>
      <c r="G377" s="455"/>
      <c r="H377" s="455"/>
      <c r="I377" s="455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  <c r="AJ377" s="455"/>
      <c r="AK377" s="455"/>
      <c r="AL377" s="455"/>
      <c r="AM377" s="455"/>
      <c r="AN377" s="455"/>
      <c r="AO377" s="455"/>
      <c r="AP377" s="455"/>
      <c r="AQ377" s="455"/>
      <c r="AR377" s="455"/>
      <c r="AS377" s="455"/>
      <c r="AT377" s="455"/>
      <c r="AU377" s="455"/>
      <c r="AV377" s="455"/>
      <c r="AW377" s="455"/>
      <c r="AX377" s="455"/>
      <c r="AY377" s="455"/>
      <c r="AZ377" s="455"/>
      <c r="BA377" s="455"/>
      <c r="BB377" s="455"/>
      <c r="BC377" s="455"/>
    </row>
    <row r="378" spans="2:55" s="447" customFormat="1" x14ac:dyDescent="0.25">
      <c r="B378" s="454"/>
      <c r="C378" s="455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  <c r="AJ378" s="455"/>
      <c r="AK378" s="455"/>
      <c r="AL378" s="455"/>
      <c r="AM378" s="455"/>
      <c r="AN378" s="455"/>
      <c r="AO378" s="455"/>
      <c r="AP378" s="455"/>
      <c r="AQ378" s="455"/>
      <c r="AR378" s="455"/>
      <c r="AS378" s="455"/>
      <c r="AT378" s="455"/>
      <c r="AU378" s="455"/>
      <c r="AV378" s="455"/>
      <c r="AW378" s="455"/>
      <c r="AX378" s="455"/>
      <c r="AY378" s="455"/>
      <c r="AZ378" s="455"/>
      <c r="BA378" s="455"/>
      <c r="BB378" s="455"/>
      <c r="BC378" s="455"/>
    </row>
    <row r="379" spans="2:55" s="447" customFormat="1" x14ac:dyDescent="0.25">
      <c r="B379" s="454"/>
      <c r="C379" s="455"/>
      <c r="D379" s="455"/>
      <c r="E379" s="455"/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  <c r="AJ379" s="455"/>
      <c r="AK379" s="455"/>
      <c r="AL379" s="455"/>
      <c r="AM379" s="455"/>
      <c r="AN379" s="455"/>
      <c r="AO379" s="455"/>
      <c r="AP379" s="455"/>
      <c r="AQ379" s="455"/>
      <c r="AR379" s="455"/>
      <c r="AS379" s="455"/>
      <c r="AT379" s="455"/>
      <c r="AU379" s="455"/>
      <c r="AV379" s="455"/>
      <c r="AW379" s="455"/>
      <c r="AX379" s="455"/>
      <c r="AY379" s="455"/>
      <c r="AZ379" s="455"/>
      <c r="BA379" s="455"/>
      <c r="BB379" s="455"/>
      <c r="BC379" s="455"/>
    </row>
    <row r="380" spans="2:55" s="447" customFormat="1" x14ac:dyDescent="0.25">
      <c r="B380" s="454"/>
      <c r="C380" s="455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455"/>
      <c r="AU380" s="455"/>
      <c r="AV380" s="455"/>
      <c r="AW380" s="455"/>
      <c r="AX380" s="455"/>
      <c r="AY380" s="455"/>
      <c r="AZ380" s="455"/>
      <c r="BA380" s="455"/>
      <c r="BB380" s="455"/>
      <c r="BC380" s="455"/>
    </row>
    <row r="381" spans="2:55" s="447" customFormat="1" x14ac:dyDescent="0.25">
      <c r="B381" s="454"/>
      <c r="C381" s="455"/>
      <c r="D381" s="455"/>
      <c r="E381" s="455"/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  <c r="AJ381" s="455"/>
      <c r="AK381" s="455"/>
      <c r="AL381" s="455"/>
      <c r="AM381" s="455"/>
      <c r="AN381" s="455"/>
      <c r="AO381" s="455"/>
      <c r="AP381" s="455"/>
      <c r="AQ381" s="455"/>
      <c r="AR381" s="455"/>
      <c r="AS381" s="455"/>
      <c r="AT381" s="455"/>
      <c r="AU381" s="455"/>
      <c r="AV381" s="455"/>
      <c r="AW381" s="455"/>
      <c r="AX381" s="455"/>
      <c r="AY381" s="455"/>
      <c r="AZ381" s="455"/>
      <c r="BA381" s="455"/>
      <c r="BB381" s="455"/>
      <c r="BC381" s="455"/>
    </row>
    <row r="382" spans="2:55" s="447" customFormat="1" x14ac:dyDescent="0.25">
      <c r="B382" s="454"/>
      <c r="C382" s="455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  <c r="AJ382" s="455"/>
      <c r="AK382" s="455"/>
      <c r="AL382" s="455"/>
      <c r="AM382" s="455"/>
      <c r="AN382" s="455"/>
      <c r="AO382" s="455"/>
      <c r="AP382" s="455"/>
      <c r="AQ382" s="455"/>
      <c r="AR382" s="455"/>
      <c r="AS382" s="455"/>
      <c r="AT382" s="455"/>
      <c r="AU382" s="455"/>
      <c r="AV382" s="455"/>
      <c r="AW382" s="455"/>
      <c r="AX382" s="455"/>
      <c r="AY382" s="455"/>
      <c r="AZ382" s="455"/>
      <c r="BA382" s="455"/>
      <c r="BB382" s="455"/>
      <c r="BC382" s="455"/>
    </row>
    <row r="383" spans="2:55" s="447" customFormat="1" x14ac:dyDescent="0.25">
      <c r="B383" s="454"/>
      <c r="C383" s="455"/>
      <c r="D383" s="455"/>
      <c r="E383" s="455"/>
      <c r="F383" s="455"/>
      <c r="G383" s="455"/>
      <c r="H383" s="455"/>
      <c r="I383" s="455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  <c r="AJ383" s="455"/>
      <c r="AK383" s="455"/>
      <c r="AL383" s="455"/>
      <c r="AM383" s="455"/>
      <c r="AN383" s="455"/>
      <c r="AO383" s="455"/>
      <c r="AP383" s="455"/>
      <c r="AQ383" s="455"/>
      <c r="AR383" s="455"/>
      <c r="AS383" s="455"/>
      <c r="AT383" s="455"/>
      <c r="AU383" s="455"/>
      <c r="AV383" s="455"/>
      <c r="AW383" s="455"/>
      <c r="AX383" s="455"/>
      <c r="AY383" s="455"/>
      <c r="AZ383" s="455"/>
      <c r="BA383" s="455"/>
      <c r="BB383" s="455"/>
      <c r="BC383" s="455"/>
    </row>
    <row r="384" spans="2:55" s="447" customFormat="1" x14ac:dyDescent="0.25">
      <c r="B384" s="454"/>
      <c r="C384" s="455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  <c r="AJ384" s="455"/>
      <c r="AK384" s="455"/>
      <c r="AL384" s="455"/>
      <c r="AM384" s="455"/>
      <c r="AN384" s="455"/>
      <c r="AO384" s="455"/>
      <c r="AP384" s="455"/>
      <c r="AQ384" s="455"/>
      <c r="AR384" s="455"/>
      <c r="AS384" s="455"/>
      <c r="AT384" s="455"/>
      <c r="AU384" s="455"/>
      <c r="AV384" s="455"/>
      <c r="AW384" s="455"/>
      <c r="AX384" s="455"/>
      <c r="AY384" s="455"/>
      <c r="AZ384" s="455"/>
      <c r="BA384" s="455"/>
      <c r="BB384" s="455"/>
      <c r="BC384" s="455"/>
    </row>
    <row r="385" spans="2:55" s="447" customFormat="1" x14ac:dyDescent="0.25">
      <c r="B385" s="454"/>
      <c r="C385" s="455"/>
      <c r="D385" s="455"/>
      <c r="E385" s="455"/>
      <c r="F385" s="455"/>
      <c r="G385" s="455"/>
      <c r="H385" s="455"/>
      <c r="I385" s="455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  <c r="AY385" s="455"/>
      <c r="AZ385" s="455"/>
      <c r="BA385" s="455"/>
      <c r="BB385" s="455"/>
      <c r="BC385" s="455"/>
    </row>
    <row r="386" spans="2:55" s="447" customFormat="1" x14ac:dyDescent="0.25">
      <c r="B386" s="454"/>
      <c r="C386" s="455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  <c r="AJ386" s="455"/>
      <c r="AK386" s="455"/>
      <c r="AL386" s="455"/>
      <c r="AM386" s="455"/>
      <c r="AN386" s="455"/>
      <c r="AO386" s="455"/>
      <c r="AP386" s="455"/>
      <c r="AQ386" s="455"/>
      <c r="AR386" s="455"/>
      <c r="AS386" s="455"/>
      <c r="AT386" s="455"/>
      <c r="AU386" s="455"/>
      <c r="AV386" s="455"/>
      <c r="AW386" s="455"/>
      <c r="AX386" s="455"/>
      <c r="AY386" s="455"/>
      <c r="AZ386" s="455"/>
      <c r="BA386" s="455"/>
      <c r="BB386" s="455"/>
      <c r="BC386" s="455"/>
    </row>
    <row r="387" spans="2:55" s="447" customFormat="1" x14ac:dyDescent="0.25">
      <c r="B387" s="454"/>
      <c r="C387" s="455"/>
      <c r="D387" s="455"/>
      <c r="E387" s="455"/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  <c r="AJ387" s="455"/>
      <c r="AK387" s="455"/>
      <c r="AL387" s="455"/>
      <c r="AM387" s="455"/>
      <c r="AN387" s="455"/>
      <c r="AO387" s="455"/>
      <c r="AP387" s="455"/>
      <c r="AQ387" s="455"/>
      <c r="AR387" s="455"/>
      <c r="AS387" s="455"/>
      <c r="AT387" s="455"/>
      <c r="AU387" s="455"/>
      <c r="AV387" s="455"/>
      <c r="AW387" s="455"/>
      <c r="AX387" s="455"/>
      <c r="AY387" s="455"/>
      <c r="AZ387" s="455"/>
      <c r="BA387" s="455"/>
      <c r="BB387" s="455"/>
      <c r="BC387" s="455"/>
    </row>
    <row r="388" spans="2:55" s="447" customFormat="1" x14ac:dyDescent="0.25">
      <c r="B388" s="454"/>
      <c r="C388" s="455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  <c r="AJ388" s="455"/>
      <c r="AK388" s="455"/>
      <c r="AL388" s="455"/>
      <c r="AM388" s="455"/>
      <c r="AN388" s="455"/>
      <c r="AO388" s="455"/>
      <c r="AP388" s="455"/>
      <c r="AQ388" s="455"/>
      <c r="AR388" s="455"/>
      <c r="AS388" s="455"/>
      <c r="AT388" s="455"/>
      <c r="AU388" s="455"/>
      <c r="AV388" s="455"/>
      <c r="AW388" s="455"/>
      <c r="AX388" s="455"/>
      <c r="AY388" s="455"/>
      <c r="AZ388" s="455"/>
      <c r="BA388" s="455"/>
      <c r="BB388" s="455"/>
      <c r="BC388" s="455"/>
    </row>
    <row r="389" spans="2:55" s="447" customFormat="1" x14ac:dyDescent="0.25">
      <c r="B389" s="454"/>
      <c r="C389" s="455"/>
      <c r="D389" s="455"/>
      <c r="E389" s="455"/>
      <c r="F389" s="455"/>
      <c r="G389" s="455"/>
      <c r="H389" s="455"/>
      <c r="I389" s="455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  <c r="AJ389" s="455"/>
      <c r="AK389" s="455"/>
      <c r="AL389" s="455"/>
      <c r="AM389" s="455"/>
      <c r="AN389" s="455"/>
      <c r="AO389" s="455"/>
      <c r="AP389" s="455"/>
      <c r="AQ389" s="455"/>
      <c r="AR389" s="455"/>
      <c r="AS389" s="455"/>
      <c r="AT389" s="455"/>
      <c r="AU389" s="455"/>
      <c r="AV389" s="455"/>
      <c r="AW389" s="455"/>
      <c r="AX389" s="455"/>
      <c r="AY389" s="455"/>
      <c r="AZ389" s="455"/>
      <c r="BA389" s="455"/>
      <c r="BB389" s="455"/>
      <c r="BC389" s="455"/>
    </row>
    <row r="390" spans="2:55" s="447" customFormat="1" x14ac:dyDescent="0.25">
      <c r="B390" s="454"/>
      <c r="C390" s="455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  <c r="AJ390" s="455"/>
      <c r="AK390" s="455"/>
      <c r="AL390" s="455"/>
      <c r="AM390" s="455"/>
      <c r="AN390" s="455"/>
      <c r="AO390" s="455"/>
      <c r="AP390" s="455"/>
      <c r="AQ390" s="455"/>
      <c r="AR390" s="455"/>
      <c r="AS390" s="455"/>
      <c r="AT390" s="455"/>
      <c r="AU390" s="455"/>
      <c r="AV390" s="455"/>
      <c r="AW390" s="455"/>
      <c r="AX390" s="455"/>
      <c r="AY390" s="455"/>
      <c r="AZ390" s="455"/>
      <c r="BA390" s="455"/>
      <c r="BB390" s="455"/>
      <c r="BC390" s="455"/>
    </row>
    <row r="391" spans="2:55" s="447" customFormat="1" x14ac:dyDescent="0.25">
      <c r="B391" s="454"/>
      <c r="C391" s="455"/>
      <c r="D391" s="455"/>
      <c r="E391" s="455"/>
      <c r="F391" s="455"/>
      <c r="G391" s="455"/>
      <c r="H391" s="455"/>
      <c r="I391" s="455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  <c r="AJ391" s="455"/>
      <c r="AK391" s="455"/>
      <c r="AL391" s="455"/>
      <c r="AM391" s="455"/>
      <c r="AN391" s="455"/>
      <c r="AO391" s="455"/>
      <c r="AP391" s="455"/>
      <c r="AQ391" s="455"/>
      <c r="AR391" s="455"/>
      <c r="AS391" s="455"/>
      <c r="AT391" s="455"/>
      <c r="AU391" s="455"/>
      <c r="AV391" s="455"/>
      <c r="AW391" s="455"/>
      <c r="AX391" s="455"/>
      <c r="AY391" s="455"/>
      <c r="AZ391" s="455"/>
      <c r="BA391" s="455"/>
      <c r="BB391" s="455"/>
      <c r="BC391" s="455"/>
    </row>
    <row r="392" spans="2:55" s="447" customFormat="1" x14ac:dyDescent="0.25">
      <c r="B392" s="454"/>
      <c r="C392" s="455"/>
      <c r="D392" s="455"/>
      <c r="E392" s="455"/>
      <c r="F392" s="455"/>
      <c r="G392" s="455"/>
      <c r="H392" s="455"/>
      <c r="I392" s="455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  <c r="AJ392" s="455"/>
      <c r="AK392" s="455"/>
      <c r="AL392" s="455"/>
      <c r="AM392" s="455"/>
      <c r="AN392" s="455"/>
      <c r="AO392" s="455"/>
      <c r="AP392" s="455"/>
      <c r="AQ392" s="455"/>
      <c r="AR392" s="455"/>
      <c r="AS392" s="455"/>
      <c r="AT392" s="455"/>
      <c r="AU392" s="455"/>
      <c r="AV392" s="455"/>
      <c r="AW392" s="455"/>
      <c r="AX392" s="455"/>
      <c r="AY392" s="455"/>
      <c r="AZ392" s="455"/>
      <c r="BA392" s="455"/>
      <c r="BB392" s="455"/>
      <c r="BC392" s="455"/>
    </row>
    <row r="393" spans="2:55" s="447" customFormat="1" x14ac:dyDescent="0.25">
      <c r="B393" s="454"/>
      <c r="C393" s="455"/>
      <c r="D393" s="455"/>
      <c r="E393" s="455"/>
      <c r="F393" s="455"/>
      <c r="G393" s="455"/>
      <c r="H393" s="455"/>
      <c r="I393" s="455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  <c r="AJ393" s="455"/>
      <c r="AK393" s="455"/>
      <c r="AL393" s="455"/>
      <c r="AM393" s="455"/>
      <c r="AN393" s="455"/>
      <c r="AO393" s="455"/>
      <c r="AP393" s="455"/>
      <c r="AQ393" s="455"/>
      <c r="AR393" s="455"/>
      <c r="AS393" s="455"/>
      <c r="AT393" s="455"/>
      <c r="AU393" s="455"/>
      <c r="AV393" s="455"/>
      <c r="AW393" s="455"/>
      <c r="AX393" s="455"/>
      <c r="AY393" s="455"/>
      <c r="AZ393" s="455"/>
      <c r="BA393" s="455"/>
      <c r="BB393" s="455"/>
      <c r="BC393" s="455"/>
    </row>
    <row r="394" spans="2:55" s="447" customFormat="1" x14ac:dyDescent="0.25">
      <c r="B394" s="454"/>
      <c r="C394" s="455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  <c r="AJ394" s="455"/>
      <c r="AK394" s="455"/>
      <c r="AL394" s="455"/>
      <c r="AM394" s="455"/>
      <c r="AN394" s="455"/>
      <c r="AO394" s="455"/>
      <c r="AP394" s="455"/>
      <c r="AQ394" s="455"/>
      <c r="AR394" s="455"/>
      <c r="AS394" s="455"/>
      <c r="AT394" s="455"/>
      <c r="AU394" s="455"/>
      <c r="AV394" s="455"/>
      <c r="AW394" s="455"/>
      <c r="AX394" s="455"/>
      <c r="AY394" s="455"/>
      <c r="AZ394" s="455"/>
      <c r="BA394" s="455"/>
      <c r="BB394" s="455"/>
      <c r="BC394" s="455"/>
    </row>
    <row r="395" spans="2:55" s="447" customFormat="1" x14ac:dyDescent="0.25">
      <c r="B395" s="454"/>
      <c r="C395" s="455"/>
      <c r="D395" s="455"/>
      <c r="E395" s="455"/>
      <c r="F395" s="455"/>
      <c r="G395" s="455"/>
      <c r="H395" s="455"/>
      <c r="I395" s="455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  <c r="AJ395" s="455"/>
      <c r="AK395" s="455"/>
      <c r="AL395" s="455"/>
      <c r="AM395" s="455"/>
      <c r="AN395" s="455"/>
      <c r="AO395" s="455"/>
      <c r="AP395" s="455"/>
      <c r="AQ395" s="455"/>
      <c r="AR395" s="455"/>
      <c r="AS395" s="455"/>
      <c r="AT395" s="455"/>
      <c r="AU395" s="455"/>
      <c r="AV395" s="455"/>
      <c r="AW395" s="455"/>
      <c r="AX395" s="455"/>
      <c r="AY395" s="455"/>
      <c r="AZ395" s="455"/>
      <c r="BA395" s="455"/>
      <c r="BB395" s="455"/>
      <c r="BC395" s="455"/>
    </row>
    <row r="396" spans="2:55" s="447" customFormat="1" x14ac:dyDescent="0.25">
      <c r="B396" s="454"/>
      <c r="C396" s="455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  <c r="AJ396" s="455"/>
      <c r="AK396" s="455"/>
      <c r="AL396" s="455"/>
      <c r="AM396" s="455"/>
      <c r="AN396" s="455"/>
      <c r="AO396" s="455"/>
      <c r="AP396" s="455"/>
      <c r="AQ396" s="455"/>
      <c r="AR396" s="455"/>
      <c r="AS396" s="455"/>
      <c r="AT396" s="455"/>
      <c r="AU396" s="455"/>
      <c r="AV396" s="455"/>
      <c r="AW396" s="455"/>
      <c r="AX396" s="455"/>
      <c r="AY396" s="455"/>
      <c r="AZ396" s="455"/>
      <c r="BA396" s="455"/>
      <c r="BB396" s="455"/>
      <c r="BC396" s="455"/>
    </row>
    <row r="397" spans="2:55" s="447" customFormat="1" x14ac:dyDescent="0.25">
      <c r="B397" s="454"/>
      <c r="C397" s="455"/>
      <c r="D397" s="455"/>
      <c r="E397" s="455"/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  <c r="AJ397" s="455"/>
      <c r="AK397" s="455"/>
      <c r="AL397" s="455"/>
      <c r="AM397" s="455"/>
      <c r="AN397" s="455"/>
      <c r="AO397" s="455"/>
      <c r="AP397" s="455"/>
      <c r="AQ397" s="455"/>
      <c r="AR397" s="455"/>
      <c r="AS397" s="455"/>
      <c r="AT397" s="455"/>
      <c r="AU397" s="455"/>
      <c r="AV397" s="455"/>
      <c r="AW397" s="455"/>
      <c r="AX397" s="455"/>
      <c r="AY397" s="455"/>
      <c r="AZ397" s="455"/>
      <c r="BA397" s="455"/>
      <c r="BB397" s="455"/>
      <c r="BC397" s="455"/>
    </row>
    <row r="398" spans="2:55" s="447" customFormat="1" x14ac:dyDescent="0.25">
      <c r="B398" s="454"/>
      <c r="C398" s="455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  <c r="AJ398" s="455"/>
      <c r="AK398" s="455"/>
      <c r="AL398" s="455"/>
      <c r="AM398" s="455"/>
      <c r="AN398" s="455"/>
      <c r="AO398" s="455"/>
      <c r="AP398" s="455"/>
      <c r="AQ398" s="455"/>
      <c r="AR398" s="455"/>
      <c r="AS398" s="455"/>
      <c r="AT398" s="455"/>
      <c r="AU398" s="455"/>
      <c r="AV398" s="455"/>
      <c r="AW398" s="455"/>
      <c r="AX398" s="455"/>
      <c r="AY398" s="455"/>
      <c r="AZ398" s="455"/>
      <c r="BA398" s="455"/>
      <c r="BB398" s="455"/>
      <c r="BC398" s="455"/>
    </row>
    <row r="399" spans="2:55" s="447" customFormat="1" x14ac:dyDescent="0.25">
      <c r="B399" s="454"/>
      <c r="C399" s="455"/>
      <c r="D399" s="455"/>
      <c r="E399" s="455"/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  <c r="AJ399" s="455"/>
      <c r="AK399" s="455"/>
      <c r="AL399" s="455"/>
      <c r="AM399" s="455"/>
      <c r="AN399" s="455"/>
      <c r="AO399" s="455"/>
      <c r="AP399" s="455"/>
      <c r="AQ399" s="455"/>
      <c r="AR399" s="455"/>
      <c r="AS399" s="455"/>
      <c r="AT399" s="455"/>
      <c r="AU399" s="455"/>
      <c r="AV399" s="455"/>
      <c r="AW399" s="455"/>
      <c r="AX399" s="455"/>
      <c r="AY399" s="455"/>
      <c r="AZ399" s="455"/>
      <c r="BA399" s="455"/>
      <c r="BB399" s="455"/>
      <c r="BC399" s="455"/>
    </row>
    <row r="400" spans="2:55" s="447" customFormat="1" x14ac:dyDescent="0.25">
      <c r="B400" s="454"/>
      <c r="C400" s="455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  <c r="AJ400" s="455"/>
      <c r="AK400" s="455"/>
      <c r="AL400" s="455"/>
      <c r="AM400" s="455"/>
      <c r="AN400" s="455"/>
      <c r="AO400" s="455"/>
      <c r="AP400" s="455"/>
      <c r="AQ400" s="455"/>
      <c r="AR400" s="455"/>
      <c r="AS400" s="455"/>
      <c r="AT400" s="455"/>
      <c r="AU400" s="455"/>
      <c r="AV400" s="455"/>
      <c r="AW400" s="455"/>
      <c r="AX400" s="455"/>
      <c r="AY400" s="455"/>
      <c r="AZ400" s="455"/>
      <c r="BA400" s="455"/>
      <c r="BB400" s="455"/>
      <c r="BC400" s="455"/>
    </row>
    <row r="401" spans="2:55" s="447" customFormat="1" x14ac:dyDescent="0.25">
      <c r="B401" s="454"/>
      <c r="C401" s="455"/>
      <c r="D401" s="455"/>
      <c r="E401" s="455"/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  <c r="AJ401" s="455"/>
      <c r="AK401" s="455"/>
      <c r="AL401" s="455"/>
      <c r="AM401" s="455"/>
      <c r="AN401" s="455"/>
      <c r="AO401" s="455"/>
      <c r="AP401" s="455"/>
      <c r="AQ401" s="455"/>
      <c r="AR401" s="455"/>
      <c r="AS401" s="455"/>
      <c r="AT401" s="455"/>
      <c r="AU401" s="455"/>
      <c r="AV401" s="455"/>
      <c r="AW401" s="455"/>
      <c r="AX401" s="455"/>
      <c r="AY401" s="455"/>
      <c r="AZ401" s="455"/>
      <c r="BA401" s="455"/>
      <c r="BB401" s="455"/>
      <c r="BC401" s="455"/>
    </row>
    <row r="402" spans="2:55" s="447" customFormat="1" x14ac:dyDescent="0.25">
      <c r="B402" s="454"/>
      <c r="C402" s="455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  <c r="AJ402" s="455"/>
      <c r="AK402" s="455"/>
      <c r="AL402" s="455"/>
      <c r="AM402" s="455"/>
      <c r="AN402" s="455"/>
      <c r="AO402" s="455"/>
      <c r="AP402" s="455"/>
      <c r="AQ402" s="455"/>
      <c r="AR402" s="455"/>
      <c r="AS402" s="455"/>
      <c r="AT402" s="455"/>
      <c r="AU402" s="455"/>
      <c r="AV402" s="455"/>
      <c r="AW402" s="455"/>
      <c r="AX402" s="455"/>
      <c r="AY402" s="455"/>
      <c r="AZ402" s="455"/>
      <c r="BA402" s="455"/>
      <c r="BB402" s="455"/>
      <c r="BC402" s="455"/>
    </row>
    <row r="403" spans="2:55" s="447" customFormat="1" x14ac:dyDescent="0.25">
      <c r="B403" s="454"/>
      <c r="C403" s="455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  <c r="AJ403" s="455"/>
      <c r="AK403" s="455"/>
      <c r="AL403" s="455"/>
      <c r="AM403" s="455"/>
      <c r="AN403" s="455"/>
      <c r="AO403" s="455"/>
      <c r="AP403" s="455"/>
      <c r="AQ403" s="455"/>
      <c r="AR403" s="455"/>
      <c r="AS403" s="455"/>
      <c r="AT403" s="455"/>
      <c r="AU403" s="455"/>
      <c r="AV403" s="455"/>
      <c r="AW403" s="455"/>
      <c r="AX403" s="455"/>
      <c r="AY403" s="455"/>
      <c r="AZ403" s="455"/>
      <c r="BA403" s="455"/>
      <c r="BB403" s="455"/>
      <c r="BC403" s="455"/>
    </row>
    <row r="404" spans="2:55" s="447" customFormat="1" x14ac:dyDescent="0.25">
      <c r="B404" s="454"/>
      <c r="C404" s="455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  <c r="AJ404" s="455"/>
      <c r="AK404" s="455"/>
      <c r="AL404" s="455"/>
      <c r="AM404" s="455"/>
      <c r="AN404" s="455"/>
      <c r="AO404" s="455"/>
      <c r="AP404" s="455"/>
      <c r="AQ404" s="455"/>
      <c r="AR404" s="455"/>
      <c r="AS404" s="455"/>
      <c r="AT404" s="455"/>
      <c r="AU404" s="455"/>
      <c r="AV404" s="455"/>
      <c r="AW404" s="455"/>
      <c r="AX404" s="455"/>
      <c r="AY404" s="455"/>
      <c r="AZ404" s="455"/>
      <c r="BA404" s="455"/>
      <c r="BB404" s="455"/>
      <c r="BC404" s="455"/>
    </row>
    <row r="405" spans="2:55" s="447" customFormat="1" x14ac:dyDescent="0.25">
      <c r="B405" s="454"/>
      <c r="C405" s="455"/>
      <c r="D405" s="455"/>
      <c r="E405" s="455"/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  <c r="AJ405" s="455"/>
      <c r="AK405" s="455"/>
      <c r="AL405" s="455"/>
      <c r="AM405" s="455"/>
      <c r="AN405" s="455"/>
      <c r="AO405" s="455"/>
      <c r="AP405" s="455"/>
      <c r="AQ405" s="455"/>
      <c r="AR405" s="455"/>
      <c r="AS405" s="455"/>
      <c r="AT405" s="455"/>
      <c r="AU405" s="455"/>
      <c r="AV405" s="455"/>
      <c r="AW405" s="455"/>
      <c r="AX405" s="455"/>
      <c r="AY405" s="455"/>
      <c r="AZ405" s="455"/>
      <c r="BA405" s="455"/>
      <c r="BB405" s="455"/>
      <c r="BC405" s="455"/>
    </row>
    <row r="406" spans="2:55" s="447" customFormat="1" x14ac:dyDescent="0.25">
      <c r="B406" s="454"/>
      <c r="C406" s="455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  <c r="AJ406" s="455"/>
      <c r="AK406" s="455"/>
      <c r="AL406" s="455"/>
      <c r="AM406" s="455"/>
      <c r="AN406" s="455"/>
      <c r="AO406" s="455"/>
      <c r="AP406" s="455"/>
      <c r="AQ406" s="455"/>
      <c r="AR406" s="455"/>
      <c r="AS406" s="455"/>
      <c r="AT406" s="455"/>
      <c r="AU406" s="455"/>
      <c r="AV406" s="455"/>
      <c r="AW406" s="455"/>
      <c r="AX406" s="455"/>
      <c r="AY406" s="455"/>
      <c r="AZ406" s="455"/>
      <c r="BA406" s="455"/>
      <c r="BB406" s="455"/>
      <c r="BC406" s="455"/>
    </row>
    <row r="407" spans="2:55" s="447" customFormat="1" x14ac:dyDescent="0.25">
      <c r="B407" s="454"/>
      <c r="C407" s="455"/>
      <c r="D407" s="455"/>
      <c r="E407" s="455"/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  <c r="AJ407" s="455"/>
      <c r="AK407" s="455"/>
      <c r="AL407" s="455"/>
      <c r="AM407" s="455"/>
      <c r="AN407" s="455"/>
      <c r="AO407" s="455"/>
      <c r="AP407" s="455"/>
      <c r="AQ407" s="455"/>
      <c r="AR407" s="455"/>
      <c r="AS407" s="455"/>
      <c r="AT407" s="455"/>
      <c r="AU407" s="455"/>
      <c r="AV407" s="455"/>
      <c r="AW407" s="455"/>
      <c r="AX407" s="455"/>
      <c r="AY407" s="455"/>
      <c r="AZ407" s="455"/>
      <c r="BA407" s="455"/>
      <c r="BB407" s="455"/>
      <c r="BC407" s="455"/>
    </row>
    <row r="408" spans="2:55" s="447" customFormat="1" x14ac:dyDescent="0.25">
      <c r="B408" s="454"/>
      <c r="C408" s="455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  <c r="AJ408" s="455"/>
      <c r="AK408" s="455"/>
      <c r="AL408" s="455"/>
      <c r="AM408" s="455"/>
      <c r="AN408" s="455"/>
      <c r="AO408" s="455"/>
      <c r="AP408" s="455"/>
      <c r="AQ408" s="455"/>
      <c r="AR408" s="455"/>
      <c r="AS408" s="455"/>
      <c r="AT408" s="455"/>
      <c r="AU408" s="455"/>
      <c r="AV408" s="455"/>
      <c r="AW408" s="455"/>
      <c r="AX408" s="455"/>
      <c r="AY408" s="455"/>
      <c r="AZ408" s="455"/>
      <c r="BA408" s="455"/>
      <c r="BB408" s="455"/>
      <c r="BC408" s="455"/>
    </row>
    <row r="409" spans="2:55" s="447" customFormat="1" x14ac:dyDescent="0.25">
      <c r="B409" s="454"/>
      <c r="C409" s="455"/>
      <c r="D409" s="455"/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  <c r="AJ409" s="455"/>
      <c r="AK409" s="455"/>
      <c r="AL409" s="455"/>
      <c r="AM409" s="455"/>
      <c r="AN409" s="455"/>
      <c r="AO409" s="455"/>
      <c r="AP409" s="455"/>
      <c r="AQ409" s="455"/>
      <c r="AR409" s="455"/>
      <c r="AS409" s="455"/>
      <c r="AT409" s="455"/>
      <c r="AU409" s="455"/>
      <c r="AV409" s="455"/>
      <c r="AW409" s="455"/>
      <c r="AX409" s="455"/>
      <c r="AY409" s="455"/>
      <c r="AZ409" s="455"/>
      <c r="BA409" s="455"/>
      <c r="BB409" s="455"/>
      <c r="BC409" s="455"/>
    </row>
    <row r="410" spans="2:55" s="447" customFormat="1" x14ac:dyDescent="0.25">
      <c r="B410" s="454"/>
      <c r="C410" s="455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  <c r="AJ410" s="455"/>
      <c r="AK410" s="455"/>
      <c r="AL410" s="455"/>
      <c r="AM410" s="455"/>
      <c r="AN410" s="455"/>
      <c r="AO410" s="455"/>
      <c r="AP410" s="455"/>
      <c r="AQ410" s="455"/>
      <c r="AR410" s="455"/>
      <c r="AS410" s="455"/>
      <c r="AT410" s="455"/>
      <c r="AU410" s="455"/>
      <c r="AV410" s="455"/>
      <c r="AW410" s="455"/>
      <c r="AX410" s="455"/>
      <c r="AY410" s="455"/>
      <c r="AZ410" s="455"/>
      <c r="BA410" s="455"/>
      <c r="BB410" s="455"/>
      <c r="BC410" s="455"/>
    </row>
    <row r="411" spans="2:55" s="447" customFormat="1" x14ac:dyDescent="0.25">
      <c r="B411" s="454"/>
      <c r="C411" s="455"/>
      <c r="D411" s="455"/>
      <c r="E411" s="455"/>
      <c r="F411" s="455"/>
      <c r="G411" s="455"/>
      <c r="H411" s="455"/>
      <c r="I411" s="455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  <c r="AJ411" s="455"/>
      <c r="AK411" s="455"/>
      <c r="AL411" s="455"/>
      <c r="AM411" s="455"/>
      <c r="AN411" s="455"/>
      <c r="AO411" s="455"/>
      <c r="AP411" s="455"/>
      <c r="AQ411" s="455"/>
      <c r="AR411" s="455"/>
      <c r="AS411" s="455"/>
      <c r="AT411" s="455"/>
      <c r="AU411" s="455"/>
      <c r="AV411" s="455"/>
      <c r="AW411" s="455"/>
      <c r="AX411" s="455"/>
      <c r="AY411" s="455"/>
      <c r="AZ411" s="455"/>
      <c r="BA411" s="455"/>
      <c r="BB411" s="455"/>
      <c r="BC411" s="455"/>
    </row>
    <row r="412" spans="2:55" s="447" customFormat="1" x14ac:dyDescent="0.25">
      <c r="B412" s="454"/>
      <c r="C412" s="455"/>
      <c r="D412" s="455"/>
      <c r="E412" s="455"/>
      <c r="F412" s="455"/>
      <c r="G412" s="455"/>
      <c r="H412" s="455"/>
      <c r="I412" s="455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  <c r="AJ412" s="455"/>
      <c r="AK412" s="455"/>
      <c r="AL412" s="455"/>
      <c r="AM412" s="455"/>
      <c r="AN412" s="455"/>
      <c r="AO412" s="455"/>
      <c r="AP412" s="455"/>
      <c r="AQ412" s="455"/>
      <c r="AR412" s="455"/>
      <c r="AS412" s="455"/>
      <c r="AT412" s="455"/>
      <c r="AU412" s="455"/>
      <c r="AV412" s="455"/>
      <c r="AW412" s="455"/>
      <c r="AX412" s="455"/>
      <c r="AY412" s="455"/>
      <c r="AZ412" s="455"/>
      <c r="BA412" s="455"/>
      <c r="BB412" s="455"/>
      <c r="BC412" s="455"/>
    </row>
    <row r="413" spans="2:55" s="447" customFormat="1" x14ac:dyDescent="0.25">
      <c r="B413" s="454"/>
      <c r="C413" s="455"/>
      <c r="D413" s="455"/>
      <c r="E413" s="455"/>
      <c r="F413" s="455"/>
      <c r="G413" s="455"/>
      <c r="H413" s="455"/>
      <c r="I413" s="455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  <c r="AJ413" s="455"/>
      <c r="AK413" s="455"/>
      <c r="AL413" s="455"/>
      <c r="AM413" s="455"/>
      <c r="AN413" s="455"/>
      <c r="AO413" s="455"/>
      <c r="AP413" s="455"/>
      <c r="AQ413" s="455"/>
      <c r="AR413" s="455"/>
      <c r="AS413" s="455"/>
      <c r="AT413" s="455"/>
      <c r="AU413" s="455"/>
      <c r="AV413" s="455"/>
      <c r="AW413" s="455"/>
      <c r="AX413" s="455"/>
      <c r="AY413" s="455"/>
      <c r="AZ413" s="455"/>
      <c r="BA413" s="455"/>
      <c r="BB413" s="455"/>
      <c r="BC413" s="455"/>
    </row>
    <row r="414" spans="2:55" s="447" customFormat="1" x14ac:dyDescent="0.25">
      <c r="B414" s="454"/>
      <c r="C414" s="455"/>
      <c r="D414" s="455"/>
      <c r="E414" s="455"/>
      <c r="F414" s="455"/>
      <c r="G414" s="455"/>
      <c r="H414" s="455"/>
      <c r="I414" s="455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  <c r="AJ414" s="455"/>
      <c r="AK414" s="455"/>
      <c r="AL414" s="455"/>
      <c r="AM414" s="455"/>
      <c r="AN414" s="455"/>
      <c r="AO414" s="455"/>
      <c r="AP414" s="455"/>
      <c r="AQ414" s="455"/>
      <c r="AR414" s="455"/>
      <c r="AS414" s="455"/>
      <c r="AT414" s="455"/>
      <c r="AU414" s="455"/>
      <c r="AV414" s="455"/>
      <c r="AW414" s="455"/>
      <c r="AX414" s="455"/>
      <c r="AY414" s="455"/>
      <c r="AZ414" s="455"/>
      <c r="BA414" s="455"/>
      <c r="BB414" s="455"/>
      <c r="BC414" s="455"/>
    </row>
    <row r="415" spans="2:55" s="447" customFormat="1" x14ac:dyDescent="0.25">
      <c r="B415" s="454"/>
      <c r="C415" s="455"/>
      <c r="D415" s="455"/>
      <c r="E415" s="455"/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  <c r="AJ415" s="455"/>
      <c r="AK415" s="455"/>
      <c r="AL415" s="455"/>
      <c r="AM415" s="455"/>
      <c r="AN415" s="455"/>
      <c r="AO415" s="455"/>
      <c r="AP415" s="455"/>
      <c r="AQ415" s="455"/>
      <c r="AR415" s="455"/>
      <c r="AS415" s="455"/>
      <c r="AT415" s="455"/>
      <c r="AU415" s="455"/>
      <c r="AV415" s="455"/>
      <c r="AW415" s="455"/>
      <c r="AX415" s="455"/>
      <c r="AY415" s="455"/>
      <c r="AZ415" s="455"/>
      <c r="BA415" s="455"/>
      <c r="BB415" s="455"/>
      <c r="BC415" s="455"/>
    </row>
    <row r="416" spans="2:55" s="447" customFormat="1" x14ac:dyDescent="0.25">
      <c r="B416" s="454"/>
      <c r="C416" s="455"/>
      <c r="D416" s="455"/>
      <c r="E416" s="455"/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  <c r="AJ416" s="455"/>
      <c r="AK416" s="455"/>
      <c r="AL416" s="455"/>
      <c r="AM416" s="455"/>
      <c r="AN416" s="455"/>
      <c r="AO416" s="455"/>
      <c r="AP416" s="455"/>
      <c r="AQ416" s="455"/>
      <c r="AR416" s="455"/>
      <c r="AS416" s="455"/>
      <c r="AT416" s="455"/>
      <c r="AU416" s="455"/>
      <c r="AV416" s="455"/>
      <c r="AW416" s="455"/>
      <c r="AX416" s="455"/>
      <c r="AY416" s="455"/>
      <c r="AZ416" s="455"/>
      <c r="BA416" s="455"/>
      <c r="BB416" s="455"/>
      <c r="BC416" s="455"/>
    </row>
    <row r="417" spans="2:55" s="447" customFormat="1" x14ac:dyDescent="0.25">
      <c r="B417" s="454"/>
      <c r="C417" s="455"/>
      <c r="D417" s="455"/>
      <c r="E417" s="455"/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  <c r="AJ417" s="455"/>
      <c r="AK417" s="455"/>
      <c r="AL417" s="455"/>
      <c r="AM417" s="455"/>
      <c r="AN417" s="455"/>
      <c r="AO417" s="455"/>
      <c r="AP417" s="455"/>
      <c r="AQ417" s="455"/>
      <c r="AR417" s="455"/>
      <c r="AS417" s="455"/>
      <c r="AT417" s="455"/>
      <c r="AU417" s="455"/>
      <c r="AV417" s="455"/>
      <c r="AW417" s="455"/>
      <c r="AX417" s="455"/>
      <c r="AY417" s="455"/>
      <c r="AZ417" s="455"/>
      <c r="BA417" s="455"/>
      <c r="BB417" s="455"/>
      <c r="BC417" s="455"/>
    </row>
    <row r="418" spans="2:55" s="447" customFormat="1" x14ac:dyDescent="0.25">
      <c r="B418" s="454"/>
      <c r="C418" s="455"/>
      <c r="D418" s="455"/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  <c r="AJ418" s="455"/>
      <c r="AK418" s="455"/>
      <c r="AL418" s="455"/>
      <c r="AM418" s="455"/>
      <c r="AN418" s="455"/>
      <c r="AO418" s="455"/>
      <c r="AP418" s="455"/>
      <c r="AQ418" s="455"/>
      <c r="AR418" s="455"/>
      <c r="AS418" s="455"/>
      <c r="AT418" s="455"/>
      <c r="AU418" s="455"/>
      <c r="AV418" s="455"/>
      <c r="AW418" s="455"/>
      <c r="AX418" s="455"/>
      <c r="AY418" s="455"/>
      <c r="AZ418" s="455"/>
      <c r="BA418" s="455"/>
      <c r="BB418" s="455"/>
      <c r="BC418" s="455"/>
    </row>
    <row r="419" spans="2:55" s="447" customFormat="1" x14ac:dyDescent="0.25">
      <c r="B419" s="454"/>
      <c r="C419" s="455"/>
      <c r="D419" s="455"/>
      <c r="E419" s="455"/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  <c r="AJ419" s="455"/>
      <c r="AK419" s="455"/>
      <c r="AL419" s="455"/>
      <c r="AM419" s="455"/>
      <c r="AN419" s="455"/>
      <c r="AO419" s="455"/>
      <c r="AP419" s="455"/>
      <c r="AQ419" s="455"/>
      <c r="AR419" s="455"/>
      <c r="AS419" s="455"/>
      <c r="AT419" s="455"/>
      <c r="AU419" s="455"/>
      <c r="AV419" s="455"/>
      <c r="AW419" s="455"/>
      <c r="AX419" s="455"/>
      <c r="AY419" s="455"/>
      <c r="AZ419" s="455"/>
      <c r="BA419" s="455"/>
      <c r="BB419" s="455"/>
      <c r="BC419" s="455"/>
    </row>
    <row r="420" spans="2:55" s="447" customFormat="1" x14ac:dyDescent="0.25">
      <c r="B420" s="454"/>
      <c r="C420" s="455"/>
      <c r="D420" s="455"/>
      <c r="E420" s="455"/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  <c r="AJ420" s="455"/>
      <c r="AK420" s="455"/>
      <c r="AL420" s="455"/>
      <c r="AM420" s="455"/>
      <c r="AN420" s="455"/>
      <c r="AO420" s="455"/>
      <c r="AP420" s="455"/>
      <c r="AQ420" s="455"/>
      <c r="AR420" s="455"/>
      <c r="AS420" s="455"/>
      <c r="AT420" s="455"/>
      <c r="AU420" s="455"/>
      <c r="AV420" s="455"/>
      <c r="AW420" s="455"/>
      <c r="AX420" s="455"/>
      <c r="AY420" s="455"/>
      <c r="AZ420" s="455"/>
      <c r="BA420" s="455"/>
      <c r="BB420" s="455"/>
      <c r="BC420" s="455"/>
    </row>
    <row r="421" spans="2:55" s="447" customFormat="1" x14ac:dyDescent="0.25">
      <c r="B421" s="454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  <c r="AJ421" s="455"/>
      <c r="AK421" s="455"/>
      <c r="AL421" s="455"/>
      <c r="AM421" s="455"/>
      <c r="AN421" s="455"/>
      <c r="AO421" s="455"/>
      <c r="AP421" s="455"/>
      <c r="AQ421" s="455"/>
      <c r="AR421" s="455"/>
      <c r="AS421" s="455"/>
      <c r="AT421" s="455"/>
      <c r="AU421" s="455"/>
      <c r="AV421" s="455"/>
      <c r="AW421" s="455"/>
      <c r="AX421" s="455"/>
      <c r="AY421" s="455"/>
      <c r="AZ421" s="455"/>
      <c r="BA421" s="455"/>
      <c r="BB421" s="455"/>
      <c r="BC421" s="455"/>
    </row>
    <row r="422" spans="2:55" s="447" customFormat="1" x14ac:dyDescent="0.25">
      <c r="B422" s="454"/>
      <c r="C422" s="455"/>
      <c r="D422" s="455"/>
      <c r="E422" s="455"/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  <c r="AJ422" s="455"/>
      <c r="AK422" s="455"/>
      <c r="AL422" s="455"/>
      <c r="AM422" s="455"/>
      <c r="AN422" s="455"/>
      <c r="AO422" s="455"/>
      <c r="AP422" s="455"/>
      <c r="AQ422" s="455"/>
      <c r="AR422" s="455"/>
      <c r="AS422" s="455"/>
      <c r="AT422" s="455"/>
      <c r="AU422" s="455"/>
      <c r="AV422" s="455"/>
      <c r="AW422" s="455"/>
      <c r="AX422" s="455"/>
      <c r="AY422" s="455"/>
      <c r="AZ422" s="455"/>
      <c r="BA422" s="455"/>
      <c r="BB422" s="455"/>
      <c r="BC422" s="455"/>
    </row>
    <row r="423" spans="2:55" s="447" customFormat="1" x14ac:dyDescent="0.25">
      <c r="B423" s="454"/>
      <c r="C423" s="455"/>
      <c r="D423" s="455"/>
      <c r="E423" s="455"/>
      <c r="F423" s="455"/>
      <c r="G423" s="455"/>
      <c r="H423" s="455"/>
      <c r="I423" s="455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  <c r="AJ423" s="455"/>
      <c r="AK423" s="455"/>
      <c r="AL423" s="455"/>
      <c r="AM423" s="455"/>
      <c r="AN423" s="455"/>
      <c r="AO423" s="455"/>
      <c r="AP423" s="455"/>
      <c r="AQ423" s="455"/>
      <c r="AR423" s="455"/>
      <c r="AS423" s="455"/>
      <c r="AT423" s="455"/>
      <c r="AU423" s="455"/>
      <c r="AV423" s="455"/>
      <c r="AW423" s="455"/>
      <c r="AX423" s="455"/>
      <c r="AY423" s="455"/>
      <c r="AZ423" s="455"/>
      <c r="BA423" s="455"/>
      <c r="BB423" s="455"/>
      <c r="BC423" s="455"/>
    </row>
    <row r="424" spans="2:55" s="447" customFormat="1" x14ac:dyDescent="0.25">
      <c r="B424" s="454"/>
      <c r="C424" s="455"/>
      <c r="D424" s="455"/>
      <c r="E424" s="455"/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  <c r="AJ424" s="455"/>
      <c r="AK424" s="455"/>
      <c r="AL424" s="455"/>
      <c r="AM424" s="455"/>
      <c r="AN424" s="455"/>
      <c r="AO424" s="455"/>
      <c r="AP424" s="455"/>
      <c r="AQ424" s="455"/>
      <c r="AR424" s="455"/>
      <c r="AS424" s="455"/>
      <c r="AT424" s="455"/>
      <c r="AU424" s="455"/>
      <c r="AV424" s="455"/>
      <c r="AW424" s="455"/>
      <c r="AX424" s="455"/>
      <c r="AY424" s="455"/>
      <c r="AZ424" s="455"/>
      <c r="BA424" s="455"/>
      <c r="BB424" s="455"/>
      <c r="BC424" s="455"/>
    </row>
    <row r="425" spans="2:55" s="447" customFormat="1" x14ac:dyDescent="0.25">
      <c r="B425" s="454"/>
      <c r="C425" s="455"/>
      <c r="D425" s="455"/>
      <c r="E425" s="455"/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  <c r="AJ425" s="455"/>
      <c r="AK425" s="455"/>
      <c r="AL425" s="455"/>
      <c r="AM425" s="455"/>
      <c r="AN425" s="455"/>
      <c r="AO425" s="455"/>
      <c r="AP425" s="455"/>
      <c r="AQ425" s="455"/>
      <c r="AR425" s="455"/>
      <c r="AS425" s="455"/>
      <c r="AT425" s="455"/>
      <c r="AU425" s="455"/>
      <c r="AV425" s="455"/>
      <c r="AW425" s="455"/>
      <c r="AX425" s="455"/>
      <c r="AY425" s="455"/>
      <c r="AZ425" s="455"/>
      <c r="BA425" s="455"/>
      <c r="BB425" s="455"/>
      <c r="BC425" s="455"/>
    </row>
    <row r="426" spans="2:55" s="447" customFormat="1" x14ac:dyDescent="0.25">
      <c r="B426" s="454"/>
      <c r="C426" s="455"/>
      <c r="D426" s="455"/>
      <c r="E426" s="455"/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/>
      <c r="AH426" s="455"/>
      <c r="AI426" s="455"/>
      <c r="AJ426" s="455"/>
      <c r="AK426" s="455"/>
      <c r="AL426" s="455"/>
      <c r="AM426" s="455"/>
      <c r="AN426" s="455"/>
      <c r="AO426" s="455"/>
      <c r="AP426" s="455"/>
      <c r="AQ426" s="455"/>
      <c r="AR426" s="455"/>
      <c r="AS426" s="455"/>
      <c r="AT426" s="455"/>
      <c r="AU426" s="455"/>
      <c r="AV426" s="455"/>
      <c r="AW426" s="455"/>
      <c r="AX426" s="455"/>
      <c r="AY426" s="455"/>
      <c r="AZ426" s="455"/>
      <c r="BA426" s="455"/>
      <c r="BB426" s="455"/>
      <c r="BC426" s="455"/>
    </row>
    <row r="427" spans="2:55" s="447" customFormat="1" x14ac:dyDescent="0.25">
      <c r="B427" s="454"/>
      <c r="C427" s="455"/>
      <c r="D427" s="455"/>
      <c r="E427" s="455"/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  <c r="AJ427" s="455"/>
      <c r="AK427" s="455"/>
      <c r="AL427" s="455"/>
      <c r="AM427" s="455"/>
      <c r="AN427" s="455"/>
      <c r="AO427" s="455"/>
      <c r="AP427" s="455"/>
      <c r="AQ427" s="455"/>
      <c r="AR427" s="455"/>
      <c r="AS427" s="455"/>
      <c r="AT427" s="455"/>
      <c r="AU427" s="455"/>
      <c r="AV427" s="455"/>
      <c r="AW427" s="455"/>
      <c r="AX427" s="455"/>
      <c r="AY427" s="455"/>
      <c r="AZ427" s="455"/>
      <c r="BA427" s="455"/>
      <c r="BB427" s="455"/>
      <c r="BC427" s="455"/>
    </row>
    <row r="428" spans="2:55" s="447" customFormat="1" x14ac:dyDescent="0.25">
      <c r="B428" s="454"/>
      <c r="C428" s="455"/>
      <c r="D428" s="455"/>
      <c r="E428" s="455"/>
      <c r="F428" s="455"/>
      <c r="G428" s="455"/>
      <c r="H428" s="455"/>
      <c r="I428" s="455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  <c r="AJ428" s="455"/>
      <c r="AK428" s="455"/>
      <c r="AL428" s="455"/>
      <c r="AM428" s="455"/>
      <c r="AN428" s="455"/>
      <c r="AO428" s="455"/>
      <c r="AP428" s="455"/>
      <c r="AQ428" s="455"/>
      <c r="AR428" s="455"/>
      <c r="AS428" s="455"/>
      <c r="AT428" s="455"/>
      <c r="AU428" s="455"/>
      <c r="AV428" s="455"/>
      <c r="AW428" s="455"/>
      <c r="AX428" s="455"/>
      <c r="AY428" s="455"/>
      <c r="AZ428" s="455"/>
      <c r="BA428" s="455"/>
      <c r="BB428" s="455"/>
      <c r="BC428" s="455"/>
    </row>
    <row r="429" spans="2:55" s="447" customFormat="1" x14ac:dyDescent="0.25">
      <c r="B429" s="454"/>
      <c r="C429" s="455"/>
      <c r="D429" s="455"/>
      <c r="E429" s="455"/>
      <c r="F429" s="455"/>
      <c r="G429" s="455"/>
      <c r="H429" s="455"/>
      <c r="I429" s="455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  <c r="AJ429" s="455"/>
      <c r="AK429" s="455"/>
      <c r="AL429" s="455"/>
      <c r="AM429" s="455"/>
      <c r="AN429" s="455"/>
      <c r="AO429" s="455"/>
      <c r="AP429" s="455"/>
      <c r="AQ429" s="455"/>
      <c r="AR429" s="455"/>
      <c r="AS429" s="455"/>
      <c r="AT429" s="455"/>
      <c r="AU429" s="455"/>
      <c r="AV429" s="455"/>
      <c r="AW429" s="455"/>
      <c r="AX429" s="455"/>
      <c r="AY429" s="455"/>
      <c r="AZ429" s="455"/>
      <c r="BA429" s="455"/>
      <c r="BB429" s="455"/>
      <c r="BC429" s="455"/>
    </row>
    <row r="430" spans="2:55" s="447" customFormat="1" x14ac:dyDescent="0.25">
      <c r="B430" s="454"/>
      <c r="C430" s="455"/>
      <c r="D430" s="455"/>
      <c r="E430" s="455"/>
      <c r="F430" s="455"/>
      <c r="G430" s="455"/>
      <c r="H430" s="455"/>
      <c r="I430" s="455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  <c r="AJ430" s="455"/>
      <c r="AK430" s="455"/>
      <c r="AL430" s="455"/>
      <c r="AM430" s="455"/>
      <c r="AN430" s="455"/>
      <c r="AO430" s="455"/>
      <c r="AP430" s="455"/>
      <c r="AQ430" s="455"/>
      <c r="AR430" s="455"/>
      <c r="AS430" s="455"/>
      <c r="AT430" s="455"/>
      <c r="AU430" s="455"/>
      <c r="AV430" s="455"/>
      <c r="AW430" s="455"/>
      <c r="AX430" s="455"/>
      <c r="AY430" s="455"/>
      <c r="AZ430" s="455"/>
      <c r="BA430" s="455"/>
      <c r="BB430" s="455"/>
      <c r="BC430" s="455"/>
    </row>
    <row r="431" spans="2:55" s="447" customFormat="1" x14ac:dyDescent="0.25">
      <c r="B431" s="454"/>
      <c r="C431" s="455"/>
      <c r="D431" s="455"/>
      <c r="E431" s="455"/>
      <c r="F431" s="455"/>
      <c r="G431" s="455"/>
      <c r="H431" s="455"/>
      <c r="I431" s="455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  <c r="AJ431" s="455"/>
      <c r="AK431" s="455"/>
      <c r="AL431" s="455"/>
      <c r="AM431" s="455"/>
      <c r="AN431" s="455"/>
      <c r="AO431" s="455"/>
      <c r="AP431" s="455"/>
      <c r="AQ431" s="455"/>
      <c r="AR431" s="455"/>
      <c r="AS431" s="455"/>
      <c r="AT431" s="455"/>
      <c r="AU431" s="455"/>
      <c r="AV431" s="455"/>
      <c r="AW431" s="455"/>
      <c r="AX431" s="455"/>
      <c r="AY431" s="455"/>
      <c r="AZ431" s="455"/>
      <c r="BA431" s="455"/>
      <c r="BB431" s="455"/>
      <c r="BC431" s="455"/>
    </row>
    <row r="432" spans="2:55" s="447" customFormat="1" x14ac:dyDescent="0.25">
      <c r="B432" s="454"/>
      <c r="C432" s="455"/>
      <c r="D432" s="455"/>
      <c r="E432" s="455"/>
      <c r="F432" s="455"/>
      <c r="G432" s="455"/>
      <c r="H432" s="455"/>
      <c r="I432" s="455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  <c r="AJ432" s="455"/>
      <c r="AK432" s="455"/>
      <c r="AL432" s="455"/>
      <c r="AM432" s="455"/>
      <c r="AN432" s="455"/>
      <c r="AO432" s="455"/>
      <c r="AP432" s="455"/>
      <c r="AQ432" s="455"/>
      <c r="AR432" s="455"/>
      <c r="AS432" s="455"/>
      <c r="AT432" s="455"/>
      <c r="AU432" s="455"/>
      <c r="AV432" s="455"/>
      <c r="AW432" s="455"/>
      <c r="AX432" s="455"/>
      <c r="AY432" s="455"/>
      <c r="AZ432" s="455"/>
      <c r="BA432" s="455"/>
      <c r="BB432" s="455"/>
      <c r="BC432" s="455"/>
    </row>
    <row r="433" spans="2:55" s="447" customFormat="1" x14ac:dyDescent="0.25">
      <c r="B433" s="454"/>
      <c r="C433" s="455"/>
      <c r="D433" s="455"/>
      <c r="E433" s="455"/>
      <c r="F433" s="455"/>
      <c r="G433" s="455"/>
      <c r="H433" s="455"/>
      <c r="I433" s="455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  <c r="AJ433" s="455"/>
      <c r="AK433" s="455"/>
      <c r="AL433" s="455"/>
      <c r="AM433" s="455"/>
      <c r="AN433" s="455"/>
      <c r="AO433" s="455"/>
      <c r="AP433" s="455"/>
      <c r="AQ433" s="455"/>
      <c r="AR433" s="455"/>
      <c r="AS433" s="455"/>
      <c r="AT433" s="455"/>
      <c r="AU433" s="455"/>
      <c r="AV433" s="455"/>
      <c r="AW433" s="455"/>
      <c r="AX433" s="455"/>
      <c r="AY433" s="455"/>
      <c r="AZ433" s="455"/>
      <c r="BA433" s="455"/>
      <c r="BB433" s="455"/>
      <c r="BC433" s="455"/>
    </row>
    <row r="434" spans="2:55" s="447" customFormat="1" x14ac:dyDescent="0.25">
      <c r="B434" s="454"/>
      <c r="C434" s="455"/>
      <c r="D434" s="455"/>
      <c r="E434" s="455"/>
      <c r="F434" s="455"/>
      <c r="G434" s="455"/>
      <c r="H434" s="455"/>
      <c r="I434" s="455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  <c r="AJ434" s="455"/>
      <c r="AK434" s="455"/>
      <c r="AL434" s="455"/>
      <c r="AM434" s="455"/>
      <c r="AN434" s="455"/>
      <c r="AO434" s="455"/>
      <c r="AP434" s="455"/>
      <c r="AQ434" s="455"/>
      <c r="AR434" s="455"/>
      <c r="AS434" s="455"/>
      <c r="AT434" s="455"/>
      <c r="AU434" s="455"/>
      <c r="AV434" s="455"/>
      <c r="AW434" s="455"/>
      <c r="AX434" s="455"/>
      <c r="AY434" s="455"/>
      <c r="AZ434" s="455"/>
      <c r="BA434" s="455"/>
      <c r="BB434" s="455"/>
      <c r="BC434" s="455"/>
    </row>
    <row r="435" spans="2:55" s="447" customFormat="1" x14ac:dyDescent="0.25">
      <c r="B435" s="454"/>
      <c r="C435" s="455"/>
      <c r="D435" s="455"/>
      <c r="E435" s="455"/>
      <c r="F435" s="455"/>
      <c r="G435" s="455"/>
      <c r="H435" s="455"/>
      <c r="I435" s="455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  <c r="AJ435" s="455"/>
      <c r="AK435" s="455"/>
      <c r="AL435" s="455"/>
      <c r="AM435" s="455"/>
      <c r="AN435" s="455"/>
      <c r="AO435" s="455"/>
      <c r="AP435" s="455"/>
      <c r="AQ435" s="455"/>
      <c r="AR435" s="455"/>
      <c r="AS435" s="455"/>
      <c r="AT435" s="455"/>
      <c r="AU435" s="455"/>
      <c r="AV435" s="455"/>
      <c r="AW435" s="455"/>
      <c r="AX435" s="455"/>
      <c r="AY435" s="455"/>
      <c r="AZ435" s="455"/>
      <c r="BA435" s="455"/>
      <c r="BB435" s="455"/>
      <c r="BC435" s="455"/>
    </row>
    <row r="436" spans="2:55" s="447" customFormat="1" x14ac:dyDescent="0.25">
      <c r="B436" s="454"/>
      <c r="C436" s="455"/>
      <c r="D436" s="455"/>
      <c r="E436" s="455"/>
      <c r="F436" s="455"/>
      <c r="G436" s="455"/>
      <c r="H436" s="455"/>
      <c r="I436" s="455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  <c r="AJ436" s="455"/>
      <c r="AK436" s="455"/>
      <c r="AL436" s="455"/>
      <c r="AM436" s="455"/>
      <c r="AN436" s="455"/>
      <c r="AO436" s="455"/>
      <c r="AP436" s="455"/>
      <c r="AQ436" s="455"/>
      <c r="AR436" s="455"/>
      <c r="AS436" s="455"/>
      <c r="AT436" s="455"/>
      <c r="AU436" s="455"/>
      <c r="AV436" s="455"/>
      <c r="AW436" s="455"/>
      <c r="AX436" s="455"/>
      <c r="AY436" s="455"/>
      <c r="AZ436" s="455"/>
      <c r="BA436" s="455"/>
      <c r="BB436" s="455"/>
      <c r="BC436" s="455"/>
    </row>
    <row r="437" spans="2:55" s="447" customFormat="1" x14ac:dyDescent="0.25">
      <c r="B437" s="454"/>
      <c r="C437" s="455"/>
      <c r="D437" s="455"/>
      <c r="E437" s="455"/>
      <c r="F437" s="455"/>
      <c r="G437" s="455"/>
      <c r="H437" s="455"/>
      <c r="I437" s="455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  <c r="AJ437" s="455"/>
      <c r="AK437" s="455"/>
      <c r="AL437" s="455"/>
      <c r="AM437" s="455"/>
      <c r="AN437" s="455"/>
      <c r="AO437" s="455"/>
      <c r="AP437" s="455"/>
      <c r="AQ437" s="455"/>
      <c r="AR437" s="455"/>
      <c r="AS437" s="455"/>
      <c r="AT437" s="455"/>
      <c r="AU437" s="455"/>
      <c r="AV437" s="455"/>
      <c r="AW437" s="455"/>
      <c r="AX437" s="455"/>
      <c r="AY437" s="455"/>
      <c r="AZ437" s="455"/>
      <c r="BA437" s="455"/>
      <c r="BB437" s="455"/>
      <c r="BC437" s="455"/>
    </row>
    <row r="438" spans="2:55" s="447" customFormat="1" x14ac:dyDescent="0.25">
      <c r="B438" s="454"/>
      <c r="C438" s="455"/>
      <c r="D438" s="455"/>
      <c r="E438" s="455"/>
      <c r="F438" s="455"/>
      <c r="G438" s="455"/>
      <c r="H438" s="455"/>
      <c r="I438" s="455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  <c r="AJ438" s="455"/>
      <c r="AK438" s="455"/>
      <c r="AL438" s="455"/>
      <c r="AM438" s="455"/>
      <c r="AN438" s="455"/>
      <c r="AO438" s="455"/>
      <c r="AP438" s="455"/>
      <c r="AQ438" s="455"/>
      <c r="AR438" s="455"/>
      <c r="AS438" s="455"/>
      <c r="AT438" s="455"/>
      <c r="AU438" s="455"/>
      <c r="AV438" s="455"/>
      <c r="AW438" s="455"/>
      <c r="AX438" s="455"/>
      <c r="AY438" s="455"/>
      <c r="AZ438" s="455"/>
      <c r="BA438" s="455"/>
      <c r="BB438" s="455"/>
      <c r="BC438" s="455"/>
    </row>
    <row r="439" spans="2:55" s="447" customFormat="1" x14ac:dyDescent="0.25">
      <c r="B439" s="454"/>
      <c r="C439" s="455"/>
      <c r="D439" s="455"/>
      <c r="E439" s="455"/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  <c r="AJ439" s="455"/>
      <c r="AK439" s="455"/>
      <c r="AL439" s="455"/>
      <c r="AM439" s="455"/>
      <c r="AN439" s="455"/>
      <c r="AO439" s="455"/>
      <c r="AP439" s="455"/>
      <c r="AQ439" s="455"/>
      <c r="AR439" s="455"/>
      <c r="AS439" s="455"/>
      <c r="AT439" s="455"/>
      <c r="AU439" s="455"/>
      <c r="AV439" s="455"/>
      <c r="AW439" s="455"/>
      <c r="AX439" s="455"/>
      <c r="AY439" s="455"/>
      <c r="AZ439" s="455"/>
      <c r="BA439" s="455"/>
      <c r="BB439" s="455"/>
      <c r="BC439" s="455"/>
    </row>
    <row r="440" spans="2:55" s="447" customFormat="1" x14ac:dyDescent="0.25">
      <c r="B440" s="454"/>
      <c r="C440" s="455"/>
      <c r="D440" s="455"/>
      <c r="E440" s="455"/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  <c r="AJ440" s="455"/>
      <c r="AK440" s="455"/>
      <c r="AL440" s="455"/>
      <c r="AM440" s="455"/>
      <c r="AN440" s="455"/>
      <c r="AO440" s="455"/>
      <c r="AP440" s="455"/>
      <c r="AQ440" s="455"/>
      <c r="AR440" s="455"/>
      <c r="AS440" s="455"/>
      <c r="AT440" s="455"/>
      <c r="AU440" s="455"/>
      <c r="AV440" s="455"/>
      <c r="AW440" s="455"/>
      <c r="AX440" s="455"/>
      <c r="AY440" s="455"/>
      <c r="AZ440" s="455"/>
      <c r="BA440" s="455"/>
      <c r="BB440" s="455"/>
      <c r="BC440" s="455"/>
    </row>
    <row r="441" spans="2:55" s="447" customFormat="1" x14ac:dyDescent="0.25">
      <c r="B441" s="454"/>
      <c r="C441" s="455"/>
      <c r="D441" s="455"/>
      <c r="E441" s="455"/>
      <c r="F441" s="455"/>
      <c r="G441" s="455"/>
      <c r="H441" s="455"/>
      <c r="I441" s="455"/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  <c r="AJ441" s="455"/>
      <c r="AK441" s="455"/>
      <c r="AL441" s="455"/>
      <c r="AM441" s="455"/>
      <c r="AN441" s="455"/>
      <c r="AO441" s="455"/>
      <c r="AP441" s="455"/>
      <c r="AQ441" s="455"/>
      <c r="AR441" s="455"/>
      <c r="AS441" s="455"/>
      <c r="AT441" s="455"/>
      <c r="AU441" s="455"/>
      <c r="AV441" s="455"/>
      <c r="AW441" s="455"/>
      <c r="AX441" s="455"/>
      <c r="AY441" s="455"/>
      <c r="AZ441" s="455"/>
      <c r="BA441" s="455"/>
      <c r="BB441" s="455"/>
      <c r="BC441" s="455"/>
    </row>
    <row r="442" spans="2:55" s="447" customFormat="1" x14ac:dyDescent="0.25">
      <c r="B442" s="454"/>
      <c r="C442" s="455"/>
      <c r="D442" s="455"/>
      <c r="E442" s="455"/>
      <c r="F442" s="455"/>
      <c r="G442" s="455"/>
      <c r="H442" s="455"/>
      <c r="I442" s="455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  <c r="AJ442" s="455"/>
      <c r="AK442" s="455"/>
      <c r="AL442" s="455"/>
      <c r="AM442" s="455"/>
      <c r="AN442" s="455"/>
      <c r="AO442" s="455"/>
      <c r="AP442" s="455"/>
      <c r="AQ442" s="455"/>
      <c r="AR442" s="455"/>
      <c r="AS442" s="455"/>
      <c r="AT442" s="455"/>
      <c r="AU442" s="455"/>
      <c r="AV442" s="455"/>
      <c r="AW442" s="455"/>
      <c r="AX442" s="455"/>
      <c r="AY442" s="455"/>
      <c r="AZ442" s="455"/>
      <c r="BA442" s="455"/>
      <c r="BB442" s="455"/>
      <c r="BC442" s="455"/>
    </row>
    <row r="443" spans="2:55" s="447" customFormat="1" x14ac:dyDescent="0.25">
      <c r="B443" s="454"/>
      <c r="C443" s="455"/>
      <c r="D443" s="455"/>
      <c r="E443" s="455"/>
      <c r="F443" s="455"/>
      <c r="G443" s="455"/>
      <c r="H443" s="455"/>
      <c r="I443" s="455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  <c r="AJ443" s="455"/>
      <c r="AK443" s="455"/>
      <c r="AL443" s="455"/>
      <c r="AM443" s="455"/>
      <c r="AN443" s="455"/>
      <c r="AO443" s="455"/>
      <c r="AP443" s="455"/>
      <c r="AQ443" s="455"/>
      <c r="AR443" s="455"/>
      <c r="AS443" s="455"/>
      <c r="AT443" s="455"/>
      <c r="AU443" s="455"/>
      <c r="AV443" s="455"/>
      <c r="AW443" s="455"/>
      <c r="AX443" s="455"/>
      <c r="AY443" s="455"/>
      <c r="AZ443" s="455"/>
      <c r="BA443" s="455"/>
      <c r="BB443" s="455"/>
      <c r="BC443" s="455"/>
    </row>
    <row r="444" spans="2:55" s="447" customFormat="1" x14ac:dyDescent="0.25">
      <c r="B444" s="454"/>
      <c r="C444" s="455"/>
      <c r="D444" s="455"/>
      <c r="E444" s="455"/>
      <c r="F444" s="455"/>
      <c r="G444" s="455"/>
      <c r="H444" s="455"/>
      <c r="I444" s="455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  <c r="AJ444" s="455"/>
      <c r="AK444" s="455"/>
      <c r="AL444" s="455"/>
      <c r="AM444" s="455"/>
      <c r="AN444" s="455"/>
      <c r="AO444" s="455"/>
      <c r="AP444" s="455"/>
      <c r="AQ444" s="455"/>
      <c r="AR444" s="455"/>
      <c r="AS444" s="455"/>
      <c r="AT444" s="455"/>
      <c r="AU444" s="455"/>
      <c r="AV444" s="455"/>
      <c r="AW444" s="455"/>
      <c r="AX444" s="455"/>
      <c r="AY444" s="455"/>
      <c r="AZ444" s="455"/>
      <c r="BA444" s="455"/>
      <c r="BB444" s="455"/>
      <c r="BC444" s="455"/>
    </row>
    <row r="445" spans="2:55" s="447" customFormat="1" x14ac:dyDescent="0.25">
      <c r="B445" s="454"/>
      <c r="C445" s="455"/>
      <c r="D445" s="455"/>
      <c r="E445" s="455"/>
      <c r="F445" s="455"/>
      <c r="G445" s="455"/>
      <c r="H445" s="455"/>
      <c r="I445" s="455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  <c r="AJ445" s="455"/>
      <c r="AK445" s="455"/>
      <c r="AL445" s="455"/>
      <c r="AM445" s="455"/>
      <c r="AN445" s="455"/>
      <c r="AO445" s="455"/>
      <c r="AP445" s="455"/>
      <c r="AQ445" s="455"/>
      <c r="AR445" s="455"/>
      <c r="AS445" s="455"/>
      <c r="AT445" s="455"/>
      <c r="AU445" s="455"/>
      <c r="AV445" s="455"/>
      <c r="AW445" s="455"/>
      <c r="AX445" s="455"/>
      <c r="AY445" s="455"/>
      <c r="AZ445" s="455"/>
      <c r="BA445" s="455"/>
      <c r="BB445" s="455"/>
      <c r="BC445" s="455"/>
    </row>
    <row r="446" spans="2:55" s="447" customFormat="1" x14ac:dyDescent="0.25">
      <c r="B446" s="454"/>
      <c r="C446" s="455"/>
      <c r="D446" s="455"/>
      <c r="E446" s="455"/>
      <c r="F446" s="455"/>
      <c r="G446" s="455"/>
      <c r="H446" s="455"/>
      <c r="I446" s="455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  <c r="AJ446" s="455"/>
      <c r="AK446" s="455"/>
      <c r="AL446" s="455"/>
      <c r="AM446" s="455"/>
      <c r="AN446" s="455"/>
      <c r="AO446" s="455"/>
      <c r="AP446" s="455"/>
      <c r="AQ446" s="455"/>
      <c r="AR446" s="455"/>
      <c r="AS446" s="455"/>
      <c r="AT446" s="455"/>
      <c r="AU446" s="455"/>
      <c r="AV446" s="455"/>
      <c r="AW446" s="455"/>
      <c r="AX446" s="455"/>
      <c r="AY446" s="455"/>
      <c r="AZ446" s="455"/>
      <c r="BA446" s="455"/>
      <c r="BB446" s="455"/>
      <c r="BC446" s="455"/>
    </row>
    <row r="447" spans="2:55" s="447" customFormat="1" x14ac:dyDescent="0.25">
      <c r="B447" s="454"/>
      <c r="C447" s="455"/>
      <c r="D447" s="455"/>
      <c r="E447" s="455"/>
      <c r="F447" s="455"/>
      <c r="G447" s="455"/>
      <c r="H447" s="455"/>
      <c r="I447" s="455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  <c r="AJ447" s="455"/>
      <c r="AK447" s="455"/>
      <c r="AL447" s="455"/>
      <c r="AM447" s="455"/>
      <c r="AN447" s="455"/>
      <c r="AO447" s="455"/>
      <c r="AP447" s="455"/>
      <c r="AQ447" s="455"/>
      <c r="AR447" s="455"/>
      <c r="AS447" s="455"/>
      <c r="AT447" s="455"/>
      <c r="AU447" s="455"/>
      <c r="AV447" s="455"/>
      <c r="AW447" s="455"/>
      <c r="AX447" s="455"/>
      <c r="AY447" s="455"/>
      <c r="AZ447" s="455"/>
      <c r="BA447" s="455"/>
      <c r="BB447" s="455"/>
      <c r="BC447" s="455"/>
    </row>
    <row r="448" spans="2:55" s="447" customFormat="1" x14ac:dyDescent="0.25">
      <c r="B448" s="454"/>
      <c r="C448" s="455"/>
      <c r="D448" s="455"/>
      <c r="E448" s="455"/>
      <c r="F448" s="455"/>
      <c r="G448" s="455"/>
      <c r="H448" s="455"/>
      <c r="I448" s="455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  <c r="AJ448" s="455"/>
      <c r="AK448" s="455"/>
      <c r="AL448" s="455"/>
      <c r="AM448" s="455"/>
      <c r="AN448" s="455"/>
      <c r="AO448" s="455"/>
      <c r="AP448" s="455"/>
      <c r="AQ448" s="455"/>
      <c r="AR448" s="455"/>
      <c r="AS448" s="455"/>
      <c r="AT448" s="455"/>
      <c r="AU448" s="455"/>
      <c r="AV448" s="455"/>
      <c r="AW448" s="455"/>
      <c r="AX448" s="455"/>
      <c r="AY448" s="455"/>
      <c r="AZ448" s="455"/>
      <c r="BA448" s="455"/>
      <c r="BB448" s="455"/>
      <c r="BC448" s="455"/>
    </row>
    <row r="449" spans="2:55" s="447" customFormat="1" x14ac:dyDescent="0.25">
      <c r="B449" s="454"/>
      <c r="C449" s="455"/>
      <c r="D449" s="455"/>
      <c r="E449" s="455"/>
      <c r="F449" s="455"/>
      <c r="G449" s="455"/>
      <c r="H449" s="455"/>
      <c r="I449" s="455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  <c r="AJ449" s="455"/>
      <c r="AK449" s="455"/>
      <c r="AL449" s="455"/>
      <c r="AM449" s="455"/>
      <c r="AN449" s="455"/>
      <c r="AO449" s="455"/>
      <c r="AP449" s="455"/>
      <c r="AQ449" s="455"/>
      <c r="AR449" s="455"/>
      <c r="AS449" s="455"/>
      <c r="AT449" s="455"/>
      <c r="AU449" s="455"/>
      <c r="AV449" s="455"/>
      <c r="AW449" s="455"/>
      <c r="AX449" s="455"/>
      <c r="AY449" s="455"/>
      <c r="AZ449" s="455"/>
      <c r="BA449" s="455"/>
      <c r="BB449" s="455"/>
      <c r="BC449" s="455"/>
    </row>
    <row r="450" spans="2:55" s="447" customFormat="1" x14ac:dyDescent="0.25">
      <c r="B450" s="454"/>
      <c r="C450" s="455"/>
      <c r="D450" s="455"/>
      <c r="E450" s="455"/>
      <c r="F450" s="455"/>
      <c r="G450" s="455"/>
      <c r="H450" s="455"/>
      <c r="I450" s="455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  <c r="AJ450" s="455"/>
      <c r="AK450" s="455"/>
      <c r="AL450" s="455"/>
      <c r="AM450" s="455"/>
      <c r="AN450" s="455"/>
      <c r="AO450" s="455"/>
      <c r="AP450" s="455"/>
      <c r="AQ450" s="455"/>
      <c r="AR450" s="455"/>
      <c r="AS450" s="455"/>
      <c r="AT450" s="455"/>
      <c r="AU450" s="455"/>
      <c r="AV450" s="455"/>
      <c r="AW450" s="455"/>
      <c r="AX450" s="455"/>
      <c r="AY450" s="455"/>
      <c r="AZ450" s="455"/>
      <c r="BA450" s="455"/>
      <c r="BB450" s="455"/>
      <c r="BC450" s="455"/>
    </row>
    <row r="451" spans="2:55" s="447" customFormat="1" x14ac:dyDescent="0.25">
      <c r="B451" s="454"/>
      <c r="C451" s="455"/>
      <c r="D451" s="455"/>
      <c r="E451" s="455"/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  <c r="AJ451" s="455"/>
      <c r="AK451" s="455"/>
      <c r="AL451" s="455"/>
      <c r="AM451" s="455"/>
      <c r="AN451" s="455"/>
      <c r="AO451" s="455"/>
      <c r="AP451" s="455"/>
      <c r="AQ451" s="455"/>
      <c r="AR451" s="455"/>
      <c r="AS451" s="455"/>
      <c r="AT451" s="455"/>
      <c r="AU451" s="455"/>
      <c r="AV451" s="455"/>
      <c r="AW451" s="455"/>
      <c r="AX451" s="455"/>
      <c r="AY451" s="455"/>
      <c r="AZ451" s="455"/>
      <c r="BA451" s="455"/>
      <c r="BB451" s="455"/>
      <c r="BC451" s="455"/>
    </row>
    <row r="452" spans="2:55" s="447" customFormat="1" x14ac:dyDescent="0.25">
      <c r="B452" s="454"/>
      <c r="C452" s="455"/>
      <c r="D452" s="455"/>
      <c r="E452" s="455"/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  <c r="AJ452" s="455"/>
      <c r="AK452" s="455"/>
      <c r="AL452" s="455"/>
      <c r="AM452" s="455"/>
      <c r="AN452" s="455"/>
      <c r="AO452" s="455"/>
      <c r="AP452" s="455"/>
      <c r="AQ452" s="455"/>
      <c r="AR452" s="455"/>
      <c r="AS452" s="455"/>
      <c r="AT452" s="455"/>
      <c r="AU452" s="455"/>
      <c r="AV452" s="455"/>
      <c r="AW452" s="455"/>
      <c r="AX452" s="455"/>
      <c r="AY452" s="455"/>
      <c r="AZ452" s="455"/>
      <c r="BA452" s="455"/>
      <c r="BB452" s="455"/>
      <c r="BC452" s="455"/>
    </row>
    <row r="453" spans="2:55" s="447" customFormat="1" x14ac:dyDescent="0.25">
      <c r="B453" s="454"/>
      <c r="C453" s="455"/>
      <c r="D453" s="455"/>
      <c r="E453" s="455"/>
      <c r="F453" s="455"/>
      <c r="G453" s="455"/>
      <c r="H453" s="455"/>
      <c r="I453" s="455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  <c r="AJ453" s="455"/>
      <c r="AK453" s="455"/>
      <c r="AL453" s="455"/>
      <c r="AM453" s="455"/>
      <c r="AN453" s="455"/>
      <c r="AO453" s="455"/>
      <c r="AP453" s="455"/>
      <c r="AQ453" s="455"/>
      <c r="AR453" s="455"/>
      <c r="AS453" s="455"/>
      <c r="AT453" s="455"/>
      <c r="AU453" s="455"/>
      <c r="AV453" s="455"/>
      <c r="AW453" s="455"/>
      <c r="AX453" s="455"/>
      <c r="AY453" s="455"/>
      <c r="AZ453" s="455"/>
      <c r="BA453" s="455"/>
      <c r="BB453" s="455"/>
      <c r="BC453" s="455"/>
    </row>
    <row r="454" spans="2:55" s="447" customFormat="1" x14ac:dyDescent="0.25">
      <c r="B454" s="454"/>
      <c r="C454" s="455"/>
      <c r="D454" s="455"/>
      <c r="E454" s="455"/>
      <c r="F454" s="455"/>
      <c r="G454" s="455"/>
      <c r="H454" s="455"/>
      <c r="I454" s="455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  <c r="AJ454" s="455"/>
      <c r="AK454" s="455"/>
      <c r="AL454" s="455"/>
      <c r="AM454" s="455"/>
      <c r="AN454" s="455"/>
      <c r="AO454" s="455"/>
      <c r="AP454" s="455"/>
      <c r="AQ454" s="455"/>
      <c r="AR454" s="455"/>
      <c r="AS454" s="455"/>
      <c r="AT454" s="455"/>
      <c r="AU454" s="455"/>
      <c r="AV454" s="455"/>
      <c r="AW454" s="455"/>
      <c r="AX454" s="455"/>
      <c r="AY454" s="455"/>
      <c r="AZ454" s="455"/>
      <c r="BA454" s="455"/>
      <c r="BB454" s="455"/>
      <c r="BC454" s="455"/>
    </row>
    <row r="455" spans="2:55" s="447" customFormat="1" x14ac:dyDescent="0.25">
      <c r="B455" s="454"/>
      <c r="C455" s="455"/>
      <c r="D455" s="455"/>
      <c r="E455" s="455"/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455"/>
      <c r="AU455" s="455"/>
      <c r="AV455" s="455"/>
      <c r="AW455" s="455"/>
      <c r="AX455" s="455"/>
      <c r="AY455" s="455"/>
      <c r="AZ455" s="455"/>
      <c r="BA455" s="455"/>
      <c r="BB455" s="455"/>
      <c r="BC455" s="455"/>
    </row>
    <row r="456" spans="2:55" s="447" customFormat="1" x14ac:dyDescent="0.25">
      <c r="B456" s="454"/>
      <c r="C456" s="455"/>
      <c r="D456" s="455"/>
      <c r="E456" s="455"/>
      <c r="F456" s="455"/>
      <c r="G456" s="455"/>
      <c r="H456" s="455"/>
      <c r="I456" s="455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  <c r="AJ456" s="455"/>
      <c r="AK456" s="455"/>
      <c r="AL456" s="455"/>
      <c r="AM456" s="455"/>
      <c r="AN456" s="455"/>
      <c r="AO456" s="455"/>
      <c r="AP456" s="455"/>
      <c r="AQ456" s="455"/>
      <c r="AR456" s="455"/>
      <c r="AS456" s="455"/>
      <c r="AT456" s="455"/>
      <c r="AU456" s="455"/>
      <c r="AV456" s="455"/>
      <c r="AW456" s="455"/>
      <c r="AX456" s="455"/>
      <c r="AY456" s="455"/>
      <c r="AZ456" s="455"/>
      <c r="BA456" s="455"/>
      <c r="BB456" s="455"/>
      <c r="BC456" s="455"/>
    </row>
    <row r="457" spans="2:55" s="447" customFormat="1" x14ac:dyDescent="0.25">
      <c r="B457" s="454"/>
      <c r="C457" s="455"/>
      <c r="D457" s="455"/>
      <c r="E457" s="455"/>
      <c r="F457" s="455"/>
      <c r="G457" s="455"/>
      <c r="H457" s="455"/>
      <c r="I457" s="455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  <c r="AJ457" s="455"/>
      <c r="AK457" s="455"/>
      <c r="AL457" s="455"/>
      <c r="AM457" s="455"/>
      <c r="AN457" s="455"/>
      <c r="AO457" s="455"/>
      <c r="AP457" s="455"/>
      <c r="AQ457" s="455"/>
      <c r="AR457" s="455"/>
      <c r="AS457" s="455"/>
      <c r="AT457" s="455"/>
      <c r="AU457" s="455"/>
      <c r="AV457" s="455"/>
      <c r="AW457" s="455"/>
      <c r="AX457" s="455"/>
      <c r="AY457" s="455"/>
      <c r="AZ457" s="455"/>
      <c r="BA457" s="455"/>
      <c r="BB457" s="455"/>
      <c r="BC457" s="455"/>
    </row>
    <row r="458" spans="2:55" s="447" customFormat="1" x14ac:dyDescent="0.25">
      <c r="B458" s="454"/>
      <c r="C458" s="455"/>
      <c r="D458" s="455"/>
      <c r="E458" s="455"/>
      <c r="F458" s="455"/>
      <c r="G458" s="455"/>
      <c r="H458" s="455"/>
      <c r="I458" s="455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  <c r="AJ458" s="455"/>
      <c r="AK458" s="455"/>
      <c r="AL458" s="455"/>
      <c r="AM458" s="455"/>
      <c r="AN458" s="455"/>
      <c r="AO458" s="455"/>
      <c r="AP458" s="455"/>
      <c r="AQ458" s="455"/>
      <c r="AR458" s="455"/>
      <c r="AS458" s="455"/>
      <c r="AT458" s="455"/>
      <c r="AU458" s="455"/>
      <c r="AV458" s="455"/>
      <c r="AW458" s="455"/>
      <c r="AX458" s="455"/>
      <c r="AY458" s="455"/>
      <c r="AZ458" s="455"/>
      <c r="BA458" s="455"/>
      <c r="BB458" s="455"/>
      <c r="BC458" s="455"/>
    </row>
    <row r="459" spans="2:55" s="447" customFormat="1" x14ac:dyDescent="0.25">
      <c r="B459" s="454"/>
      <c r="C459" s="455"/>
      <c r="D459" s="455"/>
      <c r="E459" s="455"/>
      <c r="F459" s="455"/>
      <c r="G459" s="455"/>
      <c r="H459" s="455"/>
      <c r="I459" s="455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  <c r="AJ459" s="455"/>
      <c r="AK459" s="455"/>
      <c r="AL459" s="455"/>
      <c r="AM459" s="455"/>
      <c r="AN459" s="455"/>
      <c r="AO459" s="455"/>
      <c r="AP459" s="455"/>
      <c r="AQ459" s="455"/>
      <c r="AR459" s="455"/>
      <c r="AS459" s="455"/>
      <c r="AT459" s="455"/>
      <c r="AU459" s="455"/>
      <c r="AV459" s="455"/>
      <c r="AW459" s="455"/>
      <c r="AX459" s="455"/>
      <c r="AY459" s="455"/>
      <c r="AZ459" s="455"/>
      <c r="BA459" s="455"/>
      <c r="BB459" s="455"/>
      <c r="BC459" s="455"/>
    </row>
    <row r="460" spans="2:55" s="447" customFormat="1" x14ac:dyDescent="0.25">
      <c r="B460" s="454"/>
      <c r="C460" s="455"/>
      <c r="D460" s="455"/>
      <c r="E460" s="455"/>
      <c r="F460" s="455"/>
      <c r="G460" s="455"/>
      <c r="H460" s="455"/>
      <c r="I460" s="455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  <c r="AJ460" s="455"/>
      <c r="AK460" s="455"/>
      <c r="AL460" s="455"/>
      <c r="AM460" s="455"/>
      <c r="AN460" s="455"/>
      <c r="AO460" s="455"/>
      <c r="AP460" s="455"/>
      <c r="AQ460" s="455"/>
      <c r="AR460" s="455"/>
      <c r="AS460" s="455"/>
      <c r="AT460" s="455"/>
      <c r="AU460" s="455"/>
      <c r="AV460" s="455"/>
      <c r="AW460" s="455"/>
      <c r="AX460" s="455"/>
      <c r="AY460" s="455"/>
      <c r="AZ460" s="455"/>
      <c r="BA460" s="455"/>
      <c r="BB460" s="455"/>
      <c r="BC460" s="455"/>
    </row>
    <row r="461" spans="2:55" s="447" customFormat="1" x14ac:dyDescent="0.25">
      <c r="B461" s="454"/>
      <c r="C461" s="455"/>
      <c r="D461" s="455"/>
      <c r="E461" s="455"/>
      <c r="F461" s="455"/>
      <c r="G461" s="455"/>
      <c r="H461" s="455"/>
      <c r="I461" s="455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  <c r="AJ461" s="455"/>
      <c r="AK461" s="455"/>
      <c r="AL461" s="455"/>
      <c r="AM461" s="455"/>
      <c r="AN461" s="455"/>
      <c r="AO461" s="455"/>
      <c r="AP461" s="455"/>
      <c r="AQ461" s="455"/>
      <c r="AR461" s="455"/>
      <c r="AS461" s="455"/>
      <c r="AT461" s="455"/>
      <c r="AU461" s="455"/>
      <c r="AV461" s="455"/>
      <c r="AW461" s="455"/>
      <c r="AX461" s="455"/>
      <c r="AY461" s="455"/>
      <c r="AZ461" s="455"/>
      <c r="BA461" s="455"/>
      <c r="BB461" s="455"/>
      <c r="BC461" s="455"/>
    </row>
    <row r="462" spans="2:55" s="447" customFormat="1" x14ac:dyDescent="0.25">
      <c r="B462" s="454"/>
      <c r="C462" s="455"/>
      <c r="D462" s="455"/>
      <c r="E462" s="455"/>
      <c r="F462" s="455"/>
      <c r="G462" s="455"/>
      <c r="H462" s="455"/>
      <c r="I462" s="455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  <c r="AJ462" s="455"/>
      <c r="AK462" s="455"/>
      <c r="AL462" s="455"/>
      <c r="AM462" s="455"/>
      <c r="AN462" s="455"/>
      <c r="AO462" s="455"/>
      <c r="AP462" s="455"/>
      <c r="AQ462" s="455"/>
      <c r="AR462" s="455"/>
      <c r="AS462" s="455"/>
      <c r="AT462" s="455"/>
      <c r="AU462" s="455"/>
      <c r="AV462" s="455"/>
      <c r="AW462" s="455"/>
      <c r="AX462" s="455"/>
      <c r="AY462" s="455"/>
      <c r="AZ462" s="455"/>
      <c r="BA462" s="455"/>
      <c r="BB462" s="455"/>
      <c r="BC462" s="455"/>
    </row>
    <row r="463" spans="2:55" s="447" customFormat="1" x14ac:dyDescent="0.25">
      <c r="B463" s="454"/>
      <c r="C463" s="455"/>
      <c r="D463" s="455"/>
      <c r="E463" s="455"/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  <c r="AJ463" s="455"/>
      <c r="AK463" s="455"/>
      <c r="AL463" s="455"/>
      <c r="AM463" s="455"/>
      <c r="AN463" s="455"/>
      <c r="AO463" s="455"/>
      <c r="AP463" s="455"/>
      <c r="AQ463" s="455"/>
      <c r="AR463" s="455"/>
      <c r="AS463" s="455"/>
      <c r="AT463" s="455"/>
      <c r="AU463" s="455"/>
      <c r="AV463" s="455"/>
      <c r="AW463" s="455"/>
      <c r="AX463" s="455"/>
      <c r="AY463" s="455"/>
      <c r="AZ463" s="455"/>
      <c r="BA463" s="455"/>
      <c r="BB463" s="455"/>
      <c r="BC463" s="455"/>
    </row>
    <row r="464" spans="2:55" s="447" customFormat="1" x14ac:dyDescent="0.25">
      <c r="B464" s="454"/>
      <c r="C464" s="455"/>
      <c r="D464" s="455"/>
      <c r="E464" s="455"/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  <c r="AJ464" s="455"/>
      <c r="AK464" s="455"/>
      <c r="AL464" s="455"/>
      <c r="AM464" s="455"/>
      <c r="AN464" s="455"/>
      <c r="AO464" s="455"/>
      <c r="AP464" s="455"/>
      <c r="AQ464" s="455"/>
      <c r="AR464" s="455"/>
      <c r="AS464" s="455"/>
      <c r="AT464" s="455"/>
      <c r="AU464" s="455"/>
      <c r="AV464" s="455"/>
      <c r="AW464" s="455"/>
      <c r="AX464" s="455"/>
      <c r="AY464" s="455"/>
      <c r="AZ464" s="455"/>
      <c r="BA464" s="455"/>
      <c r="BB464" s="455"/>
      <c r="BC464" s="455"/>
    </row>
    <row r="465" spans="2:55" s="447" customFormat="1" x14ac:dyDescent="0.25">
      <c r="B465" s="454"/>
      <c r="C465" s="455"/>
      <c r="D465" s="455"/>
      <c r="E465" s="455"/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  <c r="AJ465" s="455"/>
      <c r="AK465" s="455"/>
      <c r="AL465" s="455"/>
      <c r="AM465" s="455"/>
      <c r="AN465" s="455"/>
      <c r="AO465" s="455"/>
      <c r="AP465" s="455"/>
      <c r="AQ465" s="455"/>
      <c r="AR465" s="455"/>
      <c r="AS465" s="455"/>
      <c r="AT465" s="455"/>
      <c r="AU465" s="455"/>
      <c r="AV465" s="455"/>
      <c r="AW465" s="455"/>
      <c r="AX465" s="455"/>
      <c r="AY465" s="455"/>
      <c r="AZ465" s="455"/>
      <c r="BA465" s="455"/>
      <c r="BB465" s="455"/>
      <c r="BC465" s="455"/>
    </row>
    <row r="466" spans="2:55" s="447" customFormat="1" x14ac:dyDescent="0.25">
      <c r="B466" s="454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  <c r="AJ466" s="455"/>
      <c r="AK466" s="455"/>
      <c r="AL466" s="455"/>
      <c r="AM466" s="455"/>
      <c r="AN466" s="455"/>
      <c r="AO466" s="455"/>
      <c r="AP466" s="455"/>
      <c r="AQ466" s="455"/>
      <c r="AR466" s="455"/>
      <c r="AS466" s="455"/>
      <c r="AT466" s="455"/>
      <c r="AU466" s="455"/>
      <c r="AV466" s="455"/>
      <c r="AW466" s="455"/>
      <c r="AX466" s="455"/>
      <c r="AY466" s="455"/>
      <c r="AZ466" s="455"/>
      <c r="BA466" s="455"/>
      <c r="BB466" s="455"/>
      <c r="BC466" s="455"/>
    </row>
    <row r="467" spans="2:55" s="447" customFormat="1" x14ac:dyDescent="0.25">
      <c r="B467" s="454"/>
      <c r="C467" s="455"/>
      <c r="D467" s="455"/>
      <c r="E467" s="455"/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  <c r="AJ467" s="455"/>
      <c r="AK467" s="455"/>
      <c r="AL467" s="455"/>
      <c r="AM467" s="455"/>
      <c r="AN467" s="455"/>
      <c r="AO467" s="455"/>
      <c r="AP467" s="455"/>
      <c r="AQ467" s="455"/>
      <c r="AR467" s="455"/>
      <c r="AS467" s="455"/>
      <c r="AT467" s="455"/>
      <c r="AU467" s="455"/>
      <c r="AV467" s="455"/>
      <c r="AW467" s="455"/>
      <c r="AX467" s="455"/>
      <c r="AY467" s="455"/>
      <c r="AZ467" s="455"/>
      <c r="BA467" s="455"/>
      <c r="BB467" s="455"/>
      <c r="BC467" s="455"/>
    </row>
    <row r="468" spans="2:55" s="447" customFormat="1" x14ac:dyDescent="0.25">
      <c r="B468" s="454"/>
      <c r="C468" s="455"/>
      <c r="D468" s="455"/>
      <c r="E468" s="455"/>
      <c r="F468" s="455"/>
      <c r="G468" s="455"/>
      <c r="H468" s="455"/>
      <c r="I468" s="455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  <c r="AJ468" s="455"/>
      <c r="AK468" s="455"/>
      <c r="AL468" s="455"/>
      <c r="AM468" s="455"/>
      <c r="AN468" s="455"/>
      <c r="AO468" s="455"/>
      <c r="AP468" s="455"/>
      <c r="AQ468" s="455"/>
      <c r="AR468" s="455"/>
      <c r="AS468" s="455"/>
      <c r="AT468" s="455"/>
      <c r="AU468" s="455"/>
      <c r="AV468" s="455"/>
      <c r="AW468" s="455"/>
      <c r="AX468" s="455"/>
      <c r="AY468" s="455"/>
      <c r="AZ468" s="455"/>
      <c r="BA468" s="455"/>
      <c r="BB468" s="455"/>
      <c r="BC468" s="455"/>
    </row>
    <row r="469" spans="2:55" s="447" customFormat="1" x14ac:dyDescent="0.25">
      <c r="B469" s="454"/>
      <c r="C469" s="455"/>
      <c r="D469" s="455"/>
      <c r="E469" s="455"/>
      <c r="F469" s="455"/>
      <c r="G469" s="455"/>
      <c r="H469" s="455"/>
      <c r="I469" s="455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  <c r="AJ469" s="455"/>
      <c r="AK469" s="455"/>
      <c r="AL469" s="455"/>
      <c r="AM469" s="455"/>
      <c r="AN469" s="455"/>
      <c r="AO469" s="455"/>
      <c r="AP469" s="455"/>
      <c r="AQ469" s="455"/>
      <c r="AR469" s="455"/>
      <c r="AS469" s="455"/>
      <c r="AT469" s="455"/>
      <c r="AU469" s="455"/>
      <c r="AV469" s="455"/>
      <c r="AW469" s="455"/>
      <c r="AX469" s="455"/>
      <c r="AY469" s="455"/>
      <c r="AZ469" s="455"/>
      <c r="BA469" s="455"/>
      <c r="BB469" s="455"/>
      <c r="BC469" s="455"/>
    </row>
    <row r="470" spans="2:55" s="447" customFormat="1" x14ac:dyDescent="0.25">
      <c r="B470" s="454"/>
      <c r="C470" s="455"/>
      <c r="D470" s="455"/>
      <c r="E470" s="455"/>
      <c r="F470" s="455"/>
      <c r="G470" s="455"/>
      <c r="H470" s="455"/>
      <c r="I470" s="455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  <c r="AJ470" s="455"/>
      <c r="AK470" s="455"/>
      <c r="AL470" s="455"/>
      <c r="AM470" s="455"/>
      <c r="AN470" s="455"/>
      <c r="AO470" s="455"/>
      <c r="AP470" s="455"/>
      <c r="AQ470" s="455"/>
      <c r="AR470" s="455"/>
      <c r="AS470" s="455"/>
      <c r="AT470" s="455"/>
      <c r="AU470" s="455"/>
      <c r="AV470" s="455"/>
      <c r="AW470" s="455"/>
      <c r="AX470" s="455"/>
      <c r="AY470" s="455"/>
      <c r="AZ470" s="455"/>
      <c r="BA470" s="455"/>
      <c r="BB470" s="455"/>
      <c r="BC470" s="455"/>
    </row>
    <row r="471" spans="2:55" s="447" customFormat="1" x14ac:dyDescent="0.25">
      <c r="B471" s="454"/>
      <c r="C471" s="455"/>
      <c r="D471" s="455"/>
      <c r="E471" s="455"/>
      <c r="F471" s="455"/>
      <c r="G471" s="455"/>
      <c r="H471" s="455"/>
      <c r="I471" s="455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  <c r="AJ471" s="455"/>
      <c r="AK471" s="455"/>
      <c r="AL471" s="455"/>
      <c r="AM471" s="455"/>
      <c r="AN471" s="455"/>
      <c r="AO471" s="455"/>
      <c r="AP471" s="455"/>
      <c r="AQ471" s="455"/>
      <c r="AR471" s="455"/>
      <c r="AS471" s="455"/>
      <c r="AT471" s="455"/>
      <c r="AU471" s="455"/>
      <c r="AV471" s="455"/>
      <c r="AW471" s="455"/>
      <c r="AX471" s="455"/>
      <c r="AY471" s="455"/>
      <c r="AZ471" s="455"/>
      <c r="BA471" s="455"/>
      <c r="BB471" s="455"/>
      <c r="BC471" s="455"/>
    </row>
    <row r="472" spans="2:55" s="447" customFormat="1" x14ac:dyDescent="0.25">
      <c r="B472" s="454"/>
      <c r="C472" s="455"/>
      <c r="D472" s="455"/>
      <c r="E472" s="455"/>
      <c r="F472" s="455"/>
      <c r="G472" s="455"/>
      <c r="H472" s="455"/>
      <c r="I472" s="455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  <c r="AJ472" s="455"/>
      <c r="AK472" s="455"/>
      <c r="AL472" s="455"/>
      <c r="AM472" s="455"/>
      <c r="AN472" s="455"/>
      <c r="AO472" s="455"/>
      <c r="AP472" s="455"/>
      <c r="AQ472" s="455"/>
      <c r="AR472" s="455"/>
      <c r="AS472" s="455"/>
      <c r="AT472" s="455"/>
      <c r="AU472" s="455"/>
      <c r="AV472" s="455"/>
      <c r="AW472" s="455"/>
      <c r="AX472" s="455"/>
      <c r="AY472" s="455"/>
      <c r="AZ472" s="455"/>
      <c r="BA472" s="455"/>
      <c r="BB472" s="455"/>
      <c r="BC472" s="455"/>
    </row>
    <row r="473" spans="2:55" s="447" customFormat="1" x14ac:dyDescent="0.25">
      <c r="B473" s="454"/>
      <c r="C473" s="455"/>
      <c r="D473" s="455"/>
      <c r="E473" s="455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  <c r="AJ473" s="455"/>
      <c r="AK473" s="455"/>
      <c r="AL473" s="455"/>
      <c r="AM473" s="455"/>
      <c r="AN473" s="455"/>
      <c r="AO473" s="455"/>
      <c r="AP473" s="455"/>
      <c r="AQ473" s="455"/>
      <c r="AR473" s="455"/>
      <c r="AS473" s="455"/>
      <c r="AT473" s="455"/>
      <c r="AU473" s="455"/>
      <c r="AV473" s="455"/>
      <c r="AW473" s="455"/>
      <c r="AX473" s="455"/>
      <c r="AY473" s="455"/>
      <c r="AZ473" s="455"/>
      <c r="BA473" s="455"/>
      <c r="BB473" s="455"/>
      <c r="BC473" s="455"/>
    </row>
    <row r="474" spans="2:55" s="447" customFormat="1" x14ac:dyDescent="0.25">
      <c r="B474" s="454"/>
      <c r="C474" s="455"/>
      <c r="D474" s="455"/>
      <c r="E474" s="455"/>
      <c r="F474" s="455"/>
      <c r="G474" s="455"/>
      <c r="H474" s="455"/>
      <c r="I474" s="455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  <c r="AJ474" s="455"/>
      <c r="AK474" s="455"/>
      <c r="AL474" s="455"/>
      <c r="AM474" s="455"/>
      <c r="AN474" s="455"/>
      <c r="AO474" s="455"/>
      <c r="AP474" s="455"/>
      <c r="AQ474" s="455"/>
      <c r="AR474" s="455"/>
      <c r="AS474" s="455"/>
      <c r="AT474" s="455"/>
      <c r="AU474" s="455"/>
      <c r="AV474" s="455"/>
      <c r="AW474" s="455"/>
      <c r="AX474" s="455"/>
      <c r="AY474" s="455"/>
      <c r="AZ474" s="455"/>
      <c r="BA474" s="455"/>
      <c r="BB474" s="455"/>
      <c r="BC474" s="455"/>
    </row>
    <row r="475" spans="2:55" s="447" customFormat="1" x14ac:dyDescent="0.25">
      <c r="B475" s="454"/>
      <c r="C475" s="455"/>
      <c r="D475" s="455"/>
      <c r="E475" s="455"/>
      <c r="F475" s="455"/>
      <c r="G475" s="455"/>
      <c r="H475" s="455"/>
      <c r="I475" s="455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  <c r="AJ475" s="455"/>
      <c r="AK475" s="455"/>
      <c r="AL475" s="455"/>
      <c r="AM475" s="455"/>
      <c r="AN475" s="455"/>
      <c r="AO475" s="455"/>
      <c r="AP475" s="455"/>
      <c r="AQ475" s="455"/>
      <c r="AR475" s="455"/>
      <c r="AS475" s="455"/>
      <c r="AT475" s="455"/>
      <c r="AU475" s="455"/>
      <c r="AV475" s="455"/>
      <c r="AW475" s="455"/>
      <c r="AX475" s="455"/>
      <c r="AY475" s="455"/>
      <c r="AZ475" s="455"/>
      <c r="BA475" s="455"/>
      <c r="BB475" s="455"/>
      <c r="BC475" s="455"/>
    </row>
    <row r="476" spans="2:55" s="447" customFormat="1" x14ac:dyDescent="0.25">
      <c r="B476" s="454"/>
      <c r="C476" s="455"/>
      <c r="D476" s="455"/>
      <c r="E476" s="455"/>
      <c r="F476" s="455"/>
      <c r="G476" s="455"/>
      <c r="H476" s="455"/>
      <c r="I476" s="455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  <c r="AJ476" s="455"/>
      <c r="AK476" s="455"/>
      <c r="AL476" s="455"/>
      <c r="AM476" s="455"/>
      <c r="AN476" s="455"/>
      <c r="AO476" s="455"/>
      <c r="AP476" s="455"/>
      <c r="AQ476" s="455"/>
      <c r="AR476" s="455"/>
      <c r="AS476" s="455"/>
      <c r="AT476" s="455"/>
      <c r="AU476" s="455"/>
      <c r="AV476" s="455"/>
      <c r="AW476" s="455"/>
      <c r="AX476" s="455"/>
      <c r="AY476" s="455"/>
      <c r="AZ476" s="455"/>
      <c r="BA476" s="455"/>
      <c r="BB476" s="455"/>
      <c r="BC476" s="455"/>
    </row>
    <row r="477" spans="2:55" s="447" customFormat="1" x14ac:dyDescent="0.25">
      <c r="B477" s="454"/>
      <c r="C477" s="455"/>
      <c r="D477" s="455"/>
      <c r="E477" s="455"/>
      <c r="F477" s="455"/>
      <c r="G477" s="455"/>
      <c r="H477" s="455"/>
      <c r="I477" s="455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  <c r="AJ477" s="455"/>
      <c r="AK477" s="455"/>
      <c r="AL477" s="455"/>
      <c r="AM477" s="455"/>
      <c r="AN477" s="455"/>
      <c r="AO477" s="455"/>
      <c r="AP477" s="455"/>
      <c r="AQ477" s="455"/>
      <c r="AR477" s="455"/>
      <c r="AS477" s="455"/>
      <c r="AT477" s="455"/>
      <c r="AU477" s="455"/>
      <c r="AV477" s="455"/>
      <c r="AW477" s="455"/>
      <c r="AX477" s="455"/>
      <c r="AY477" s="455"/>
      <c r="AZ477" s="455"/>
      <c r="BA477" s="455"/>
      <c r="BB477" s="455"/>
      <c r="BC477" s="455"/>
    </row>
    <row r="478" spans="2:55" s="447" customFormat="1" x14ac:dyDescent="0.25">
      <c r="B478" s="454"/>
      <c r="C478" s="455"/>
      <c r="D478" s="455"/>
      <c r="E478" s="455"/>
      <c r="F478" s="455"/>
      <c r="G478" s="455"/>
      <c r="H478" s="455"/>
      <c r="I478" s="455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  <c r="AJ478" s="455"/>
      <c r="AK478" s="455"/>
      <c r="AL478" s="455"/>
      <c r="AM478" s="455"/>
      <c r="AN478" s="455"/>
      <c r="AO478" s="455"/>
      <c r="AP478" s="455"/>
      <c r="AQ478" s="455"/>
      <c r="AR478" s="455"/>
      <c r="AS478" s="455"/>
      <c r="AT478" s="455"/>
      <c r="AU478" s="455"/>
      <c r="AV478" s="455"/>
      <c r="AW478" s="455"/>
      <c r="AX478" s="455"/>
      <c r="AY478" s="455"/>
      <c r="AZ478" s="455"/>
      <c r="BA478" s="455"/>
      <c r="BB478" s="455"/>
      <c r="BC478" s="455"/>
    </row>
    <row r="479" spans="2:55" s="447" customFormat="1" x14ac:dyDescent="0.25">
      <c r="B479" s="454"/>
      <c r="C479" s="455"/>
      <c r="D479" s="455"/>
      <c r="E479" s="455"/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  <c r="AJ479" s="455"/>
      <c r="AK479" s="455"/>
      <c r="AL479" s="455"/>
      <c r="AM479" s="455"/>
      <c r="AN479" s="455"/>
      <c r="AO479" s="455"/>
      <c r="AP479" s="455"/>
      <c r="AQ479" s="455"/>
      <c r="AR479" s="455"/>
      <c r="AS479" s="455"/>
      <c r="AT479" s="455"/>
      <c r="AU479" s="455"/>
      <c r="AV479" s="455"/>
      <c r="AW479" s="455"/>
      <c r="AX479" s="455"/>
      <c r="AY479" s="455"/>
      <c r="AZ479" s="455"/>
      <c r="BA479" s="455"/>
      <c r="BB479" s="455"/>
      <c r="BC479" s="455"/>
    </row>
    <row r="480" spans="2:55" s="447" customFormat="1" x14ac:dyDescent="0.25">
      <c r="B480" s="454"/>
      <c r="C480" s="455"/>
      <c r="D480" s="455"/>
      <c r="E480" s="455"/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  <c r="AJ480" s="455"/>
      <c r="AK480" s="455"/>
      <c r="AL480" s="455"/>
      <c r="AM480" s="455"/>
      <c r="AN480" s="455"/>
      <c r="AO480" s="455"/>
      <c r="AP480" s="455"/>
      <c r="AQ480" s="455"/>
      <c r="AR480" s="455"/>
      <c r="AS480" s="455"/>
      <c r="AT480" s="455"/>
      <c r="AU480" s="455"/>
      <c r="AV480" s="455"/>
      <c r="AW480" s="455"/>
      <c r="AX480" s="455"/>
      <c r="AY480" s="455"/>
      <c r="AZ480" s="455"/>
      <c r="BA480" s="455"/>
      <c r="BB480" s="455"/>
      <c r="BC480" s="455"/>
    </row>
    <row r="481" spans="2:55" s="447" customFormat="1" x14ac:dyDescent="0.25">
      <c r="B481" s="454"/>
      <c r="C481" s="455"/>
      <c r="D481" s="455"/>
      <c r="E481" s="455"/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  <c r="AJ481" s="455"/>
      <c r="AK481" s="455"/>
      <c r="AL481" s="455"/>
      <c r="AM481" s="455"/>
      <c r="AN481" s="455"/>
      <c r="AO481" s="455"/>
      <c r="AP481" s="455"/>
      <c r="AQ481" s="455"/>
      <c r="AR481" s="455"/>
      <c r="AS481" s="455"/>
      <c r="AT481" s="455"/>
      <c r="AU481" s="455"/>
      <c r="AV481" s="455"/>
      <c r="AW481" s="455"/>
      <c r="AX481" s="455"/>
      <c r="AY481" s="455"/>
      <c r="AZ481" s="455"/>
      <c r="BA481" s="455"/>
      <c r="BB481" s="455"/>
      <c r="BC481" s="455"/>
    </row>
    <row r="482" spans="2:55" s="447" customFormat="1" x14ac:dyDescent="0.25">
      <c r="B482" s="454"/>
      <c r="C482" s="455"/>
      <c r="D482" s="455"/>
      <c r="E482" s="455"/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  <c r="AJ482" s="455"/>
      <c r="AK482" s="455"/>
      <c r="AL482" s="455"/>
      <c r="AM482" s="455"/>
      <c r="AN482" s="455"/>
      <c r="AO482" s="455"/>
      <c r="AP482" s="455"/>
      <c r="AQ482" s="455"/>
      <c r="AR482" s="455"/>
      <c r="AS482" s="455"/>
      <c r="AT482" s="455"/>
      <c r="AU482" s="455"/>
      <c r="AV482" s="455"/>
      <c r="AW482" s="455"/>
      <c r="AX482" s="455"/>
      <c r="AY482" s="455"/>
      <c r="AZ482" s="455"/>
      <c r="BA482" s="455"/>
      <c r="BB482" s="455"/>
      <c r="BC482" s="455"/>
    </row>
    <row r="483" spans="2:55" s="447" customFormat="1" x14ac:dyDescent="0.25">
      <c r="B483" s="454"/>
      <c r="C483" s="455"/>
      <c r="D483" s="455"/>
      <c r="E483" s="455"/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  <c r="AJ483" s="455"/>
      <c r="AK483" s="455"/>
      <c r="AL483" s="455"/>
      <c r="AM483" s="455"/>
      <c r="AN483" s="455"/>
      <c r="AO483" s="455"/>
      <c r="AP483" s="455"/>
      <c r="AQ483" s="455"/>
      <c r="AR483" s="455"/>
      <c r="AS483" s="455"/>
      <c r="AT483" s="455"/>
      <c r="AU483" s="455"/>
      <c r="AV483" s="455"/>
      <c r="AW483" s="455"/>
      <c r="AX483" s="455"/>
      <c r="AY483" s="455"/>
      <c r="AZ483" s="455"/>
      <c r="BA483" s="455"/>
      <c r="BB483" s="455"/>
      <c r="BC483" s="455"/>
    </row>
    <row r="484" spans="2:55" s="447" customFormat="1" x14ac:dyDescent="0.25">
      <c r="B484" s="454"/>
      <c r="C484" s="455"/>
      <c r="D484" s="455"/>
      <c r="E484" s="455"/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  <c r="AJ484" s="455"/>
      <c r="AK484" s="455"/>
      <c r="AL484" s="455"/>
      <c r="AM484" s="455"/>
      <c r="AN484" s="455"/>
      <c r="AO484" s="455"/>
      <c r="AP484" s="455"/>
      <c r="AQ484" s="455"/>
      <c r="AR484" s="455"/>
      <c r="AS484" s="455"/>
      <c r="AT484" s="455"/>
      <c r="AU484" s="455"/>
      <c r="AV484" s="455"/>
      <c r="AW484" s="455"/>
      <c r="AX484" s="455"/>
      <c r="AY484" s="455"/>
      <c r="AZ484" s="455"/>
      <c r="BA484" s="455"/>
      <c r="BB484" s="455"/>
      <c r="BC484" s="455"/>
    </row>
    <row r="485" spans="2:55" s="447" customFormat="1" x14ac:dyDescent="0.25">
      <c r="B485" s="454"/>
      <c r="C485" s="455"/>
      <c r="D485" s="455"/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  <c r="AJ485" s="455"/>
      <c r="AK485" s="455"/>
      <c r="AL485" s="455"/>
      <c r="AM485" s="455"/>
      <c r="AN485" s="455"/>
      <c r="AO485" s="455"/>
      <c r="AP485" s="455"/>
      <c r="AQ485" s="455"/>
      <c r="AR485" s="455"/>
      <c r="AS485" s="455"/>
      <c r="AT485" s="455"/>
      <c r="AU485" s="455"/>
      <c r="AV485" s="455"/>
      <c r="AW485" s="455"/>
      <c r="AX485" s="455"/>
      <c r="AY485" s="455"/>
      <c r="AZ485" s="455"/>
      <c r="BA485" s="455"/>
      <c r="BB485" s="455"/>
      <c r="BC485" s="455"/>
    </row>
    <row r="486" spans="2:55" s="447" customFormat="1" x14ac:dyDescent="0.25">
      <c r="B486" s="454"/>
      <c r="C486" s="455"/>
      <c r="D486" s="455"/>
      <c r="E486" s="455"/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  <c r="AJ486" s="455"/>
      <c r="AK486" s="455"/>
      <c r="AL486" s="455"/>
      <c r="AM486" s="455"/>
      <c r="AN486" s="455"/>
      <c r="AO486" s="455"/>
      <c r="AP486" s="455"/>
      <c r="AQ486" s="455"/>
      <c r="AR486" s="455"/>
      <c r="AS486" s="455"/>
      <c r="AT486" s="455"/>
      <c r="AU486" s="455"/>
      <c r="AV486" s="455"/>
      <c r="AW486" s="455"/>
      <c r="AX486" s="455"/>
      <c r="AY486" s="455"/>
      <c r="AZ486" s="455"/>
      <c r="BA486" s="455"/>
      <c r="BB486" s="455"/>
      <c r="BC486" s="455"/>
    </row>
    <row r="487" spans="2:55" s="447" customFormat="1" x14ac:dyDescent="0.25">
      <c r="B487" s="454"/>
      <c r="C487" s="455"/>
      <c r="D487" s="455"/>
      <c r="E487" s="455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  <c r="AJ487" s="455"/>
      <c r="AK487" s="455"/>
      <c r="AL487" s="455"/>
      <c r="AM487" s="455"/>
      <c r="AN487" s="455"/>
      <c r="AO487" s="455"/>
      <c r="AP487" s="455"/>
      <c r="AQ487" s="455"/>
      <c r="AR487" s="455"/>
      <c r="AS487" s="455"/>
      <c r="AT487" s="455"/>
      <c r="AU487" s="455"/>
      <c r="AV487" s="455"/>
      <c r="AW487" s="455"/>
      <c r="AX487" s="455"/>
      <c r="AY487" s="455"/>
      <c r="AZ487" s="455"/>
      <c r="BA487" s="455"/>
      <c r="BB487" s="455"/>
      <c r="BC487" s="455"/>
    </row>
    <row r="488" spans="2:55" s="447" customFormat="1" x14ac:dyDescent="0.25">
      <c r="B488" s="454"/>
      <c r="C488" s="455"/>
      <c r="D488" s="455"/>
      <c r="E488" s="455"/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  <c r="AJ488" s="455"/>
      <c r="AK488" s="455"/>
      <c r="AL488" s="455"/>
      <c r="AM488" s="455"/>
      <c r="AN488" s="455"/>
      <c r="AO488" s="455"/>
      <c r="AP488" s="455"/>
      <c r="AQ488" s="455"/>
      <c r="AR488" s="455"/>
      <c r="AS488" s="455"/>
      <c r="AT488" s="455"/>
      <c r="AU488" s="455"/>
      <c r="AV488" s="455"/>
      <c r="AW488" s="455"/>
      <c r="AX488" s="455"/>
      <c r="AY488" s="455"/>
      <c r="AZ488" s="455"/>
      <c r="BA488" s="455"/>
      <c r="BB488" s="455"/>
      <c r="BC488" s="455"/>
    </row>
    <row r="489" spans="2:55" s="447" customFormat="1" x14ac:dyDescent="0.25">
      <c r="B489" s="454"/>
      <c r="C489" s="455"/>
      <c r="D489" s="455"/>
      <c r="E489" s="455"/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  <c r="AJ489" s="455"/>
      <c r="AK489" s="455"/>
      <c r="AL489" s="455"/>
      <c r="AM489" s="455"/>
      <c r="AN489" s="455"/>
      <c r="AO489" s="455"/>
      <c r="AP489" s="455"/>
      <c r="AQ489" s="455"/>
      <c r="AR489" s="455"/>
      <c r="AS489" s="455"/>
      <c r="AT489" s="455"/>
      <c r="AU489" s="455"/>
      <c r="AV489" s="455"/>
      <c r="AW489" s="455"/>
      <c r="AX489" s="455"/>
      <c r="AY489" s="455"/>
      <c r="AZ489" s="455"/>
      <c r="BA489" s="455"/>
      <c r="BB489" s="455"/>
      <c r="BC489" s="455"/>
    </row>
    <row r="490" spans="2:55" s="447" customFormat="1" x14ac:dyDescent="0.25">
      <c r="B490" s="454"/>
      <c r="C490" s="455"/>
      <c r="D490" s="455"/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  <c r="AJ490" s="455"/>
      <c r="AK490" s="455"/>
      <c r="AL490" s="455"/>
      <c r="AM490" s="455"/>
      <c r="AN490" s="455"/>
      <c r="AO490" s="455"/>
      <c r="AP490" s="455"/>
      <c r="AQ490" s="455"/>
      <c r="AR490" s="455"/>
      <c r="AS490" s="455"/>
      <c r="AT490" s="455"/>
      <c r="AU490" s="455"/>
      <c r="AV490" s="455"/>
      <c r="AW490" s="455"/>
      <c r="AX490" s="455"/>
      <c r="AY490" s="455"/>
      <c r="AZ490" s="455"/>
      <c r="BA490" s="455"/>
      <c r="BB490" s="455"/>
      <c r="BC490" s="455"/>
    </row>
    <row r="491" spans="2:55" s="447" customFormat="1" x14ac:dyDescent="0.25">
      <c r="B491" s="454"/>
      <c r="C491" s="455"/>
      <c r="D491" s="455"/>
      <c r="E491" s="455"/>
      <c r="F491" s="455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  <c r="AJ491" s="455"/>
      <c r="AK491" s="455"/>
      <c r="AL491" s="455"/>
      <c r="AM491" s="455"/>
      <c r="AN491" s="455"/>
      <c r="AO491" s="455"/>
      <c r="AP491" s="455"/>
      <c r="AQ491" s="455"/>
      <c r="AR491" s="455"/>
      <c r="AS491" s="455"/>
      <c r="AT491" s="455"/>
      <c r="AU491" s="455"/>
      <c r="AV491" s="455"/>
      <c r="AW491" s="455"/>
      <c r="AX491" s="455"/>
      <c r="AY491" s="455"/>
      <c r="AZ491" s="455"/>
      <c r="BA491" s="455"/>
      <c r="BB491" s="455"/>
      <c r="BC491" s="455"/>
    </row>
    <row r="492" spans="2:55" s="447" customFormat="1" x14ac:dyDescent="0.25">
      <c r="B492" s="454"/>
      <c r="C492" s="455"/>
      <c r="D492" s="455"/>
      <c r="E492" s="455"/>
      <c r="F492" s="455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  <c r="AJ492" s="455"/>
      <c r="AK492" s="455"/>
      <c r="AL492" s="455"/>
      <c r="AM492" s="455"/>
      <c r="AN492" s="455"/>
      <c r="AO492" s="455"/>
      <c r="AP492" s="455"/>
      <c r="AQ492" s="455"/>
      <c r="AR492" s="455"/>
      <c r="AS492" s="455"/>
      <c r="AT492" s="455"/>
      <c r="AU492" s="455"/>
      <c r="AV492" s="455"/>
      <c r="AW492" s="455"/>
      <c r="AX492" s="455"/>
      <c r="AY492" s="455"/>
      <c r="AZ492" s="455"/>
      <c r="BA492" s="455"/>
      <c r="BB492" s="455"/>
      <c r="BC492" s="455"/>
    </row>
    <row r="493" spans="2:55" x14ac:dyDescent="0.25">
      <c r="AX493" s="515"/>
    </row>
  </sheetData>
  <mergeCells count="17"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  <mergeCell ref="BC5:BC6"/>
    <mergeCell ref="AE5:AH5"/>
    <mergeCell ref="AI5:AL5"/>
    <mergeCell ref="AM5:AP5"/>
    <mergeCell ref="AQ5:AT5"/>
    <mergeCell ref="AU5:AX5"/>
    <mergeCell ref="AY5:B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IV77"/>
  <sheetViews>
    <sheetView topLeftCell="A8" zoomScale="70" zoomScaleNormal="70" zoomScalePageLayoutView="90" workbookViewId="0">
      <selection activeCell="B36" sqref="B36"/>
    </sheetView>
  </sheetViews>
  <sheetFormatPr baseColWidth="10" defaultColWidth="5.42578125" defaultRowHeight="16.5" x14ac:dyDescent="0.3"/>
  <cols>
    <col min="1" max="1" width="24.140625" style="2" customWidth="1"/>
    <col min="2" max="3" width="7.42578125" style="1" bestFit="1" customWidth="1"/>
    <col min="4" max="38" width="6.42578125" style="1" bestFit="1" customWidth="1"/>
    <col min="39" max="40" width="7.42578125" style="1" bestFit="1" customWidth="1"/>
    <col min="41" max="51" width="6.42578125" style="1" bestFit="1" customWidth="1"/>
    <col min="52" max="53" width="7.42578125" style="1" bestFit="1" customWidth="1"/>
    <col min="54" max="54" width="11.42578125" style="1" bestFit="1" customWidth="1"/>
    <col min="55" max="56" width="5.42578125" style="2"/>
    <col min="57" max="57" width="18.140625" style="1" bestFit="1" customWidth="1"/>
    <col min="58" max="60" width="5.42578125" style="1" bestFit="1" customWidth="1"/>
    <col min="61" max="82" width="6.42578125" style="1" bestFit="1" customWidth="1"/>
    <col min="83" max="109" width="7.42578125" style="1" bestFit="1" customWidth="1"/>
    <col min="110" max="16384" width="5.42578125" style="2"/>
  </cols>
  <sheetData>
    <row r="25" spans="1:256" x14ac:dyDescent="0.3">
      <c r="BE25" s="1" t="s">
        <v>213</v>
      </c>
    </row>
    <row r="26" spans="1:256" s="4" customFormat="1" x14ac:dyDescent="0.3">
      <c r="A26" s="3" t="s">
        <v>0</v>
      </c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  <c r="Q26" s="3">
        <v>16</v>
      </c>
      <c r="R26" s="3">
        <v>17</v>
      </c>
      <c r="S26" s="3">
        <v>18</v>
      </c>
      <c r="T26" s="3">
        <v>19</v>
      </c>
      <c r="U26" s="3">
        <v>20</v>
      </c>
      <c r="V26" s="3">
        <v>21</v>
      </c>
      <c r="W26" s="3">
        <v>22</v>
      </c>
      <c r="X26" s="3">
        <v>23</v>
      </c>
      <c r="Y26" s="3">
        <v>24</v>
      </c>
      <c r="Z26" s="3">
        <v>25</v>
      </c>
      <c r="AA26" s="3">
        <v>26</v>
      </c>
      <c r="AB26" s="3">
        <v>27</v>
      </c>
      <c r="AC26" s="3">
        <v>28</v>
      </c>
      <c r="AD26" s="3">
        <v>29</v>
      </c>
      <c r="AE26" s="3">
        <v>30</v>
      </c>
      <c r="AF26" s="3">
        <v>31</v>
      </c>
      <c r="AG26" s="3">
        <v>32</v>
      </c>
      <c r="AH26" s="3">
        <v>33</v>
      </c>
      <c r="AI26" s="3">
        <v>34</v>
      </c>
      <c r="AJ26" s="3">
        <v>35</v>
      </c>
      <c r="AK26" s="3">
        <v>36</v>
      </c>
      <c r="AL26" s="3">
        <v>37</v>
      </c>
      <c r="AM26" s="3">
        <v>38</v>
      </c>
      <c r="AN26" s="3">
        <v>39</v>
      </c>
      <c r="AO26" s="3">
        <v>40</v>
      </c>
      <c r="AP26" s="3">
        <v>41</v>
      </c>
      <c r="AQ26" s="3">
        <v>42</v>
      </c>
      <c r="AR26" s="3">
        <v>43</v>
      </c>
      <c r="AS26" s="3">
        <v>44</v>
      </c>
      <c r="AT26" s="3">
        <v>45</v>
      </c>
      <c r="AU26" s="3">
        <v>46</v>
      </c>
      <c r="AV26" s="3">
        <v>47</v>
      </c>
      <c r="AW26" s="3">
        <v>48</v>
      </c>
      <c r="AX26" s="3">
        <v>49</v>
      </c>
      <c r="AY26" s="3">
        <v>50</v>
      </c>
      <c r="AZ26" s="3">
        <v>51</v>
      </c>
      <c r="BA26" s="3">
        <v>52</v>
      </c>
      <c r="BB26" s="3" t="s">
        <v>214</v>
      </c>
      <c r="BC26" s="1"/>
      <c r="BD26" s="1"/>
      <c r="BE26" s="3" t="s">
        <v>2</v>
      </c>
      <c r="BF26" s="3">
        <v>1</v>
      </c>
      <c r="BG26" s="3">
        <v>2</v>
      </c>
      <c r="BH26" s="3">
        <v>3</v>
      </c>
      <c r="BI26" s="3">
        <v>4</v>
      </c>
      <c r="BJ26" s="3">
        <v>5</v>
      </c>
      <c r="BK26" s="3">
        <v>6</v>
      </c>
      <c r="BL26" s="3">
        <v>7</v>
      </c>
      <c r="BM26" s="3">
        <v>8</v>
      </c>
      <c r="BN26" s="3">
        <v>9</v>
      </c>
      <c r="BO26" s="3">
        <v>10</v>
      </c>
      <c r="BP26" s="3">
        <v>11</v>
      </c>
      <c r="BQ26" s="3">
        <v>12</v>
      </c>
      <c r="BR26" s="3">
        <v>13</v>
      </c>
      <c r="BS26" s="3">
        <v>14</v>
      </c>
      <c r="BT26" s="3">
        <v>15</v>
      </c>
      <c r="BU26" s="3">
        <v>16</v>
      </c>
      <c r="BV26" s="3">
        <v>17</v>
      </c>
      <c r="BW26" s="3">
        <v>18</v>
      </c>
      <c r="BX26" s="3">
        <v>19</v>
      </c>
      <c r="BY26" s="3">
        <v>20</v>
      </c>
      <c r="BZ26" s="3">
        <v>21</v>
      </c>
      <c r="CA26" s="3">
        <v>22</v>
      </c>
      <c r="CB26" s="3">
        <v>23</v>
      </c>
      <c r="CC26" s="3">
        <v>24</v>
      </c>
      <c r="CD26" s="3">
        <v>25</v>
      </c>
      <c r="CE26" s="3">
        <v>26</v>
      </c>
      <c r="CF26" s="3">
        <v>27</v>
      </c>
      <c r="CG26" s="3">
        <v>28</v>
      </c>
      <c r="CH26" s="3">
        <v>29</v>
      </c>
      <c r="CI26" s="3">
        <v>30</v>
      </c>
      <c r="CJ26" s="3">
        <v>31</v>
      </c>
      <c r="CK26" s="3">
        <v>32</v>
      </c>
      <c r="CL26" s="3">
        <v>33</v>
      </c>
      <c r="CM26" s="3">
        <v>34</v>
      </c>
      <c r="CN26" s="3">
        <v>35</v>
      </c>
      <c r="CO26" s="3">
        <v>36</v>
      </c>
      <c r="CP26" s="3">
        <v>37</v>
      </c>
      <c r="CQ26" s="3">
        <v>38</v>
      </c>
      <c r="CR26" s="3">
        <v>39</v>
      </c>
      <c r="CS26" s="3">
        <v>40</v>
      </c>
      <c r="CT26" s="3">
        <v>41</v>
      </c>
      <c r="CU26" s="3">
        <v>42</v>
      </c>
      <c r="CV26" s="3">
        <v>43</v>
      </c>
      <c r="CW26" s="3">
        <v>44</v>
      </c>
      <c r="CX26" s="3">
        <v>45</v>
      </c>
      <c r="CY26" s="3">
        <v>46</v>
      </c>
      <c r="CZ26" s="3">
        <v>47</v>
      </c>
      <c r="DA26" s="3">
        <v>48</v>
      </c>
      <c r="DB26" s="3">
        <v>49</v>
      </c>
      <c r="DC26" s="3">
        <v>50</v>
      </c>
      <c r="DD26" s="3">
        <v>51</v>
      </c>
      <c r="DE26" s="3">
        <v>52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0" customFormat="1" ht="13.5" hidden="1" x14ac:dyDescent="0.25">
      <c r="A27" s="112">
        <v>2014</v>
      </c>
      <c r="B27" s="206">
        <v>7</v>
      </c>
      <c r="C27" s="206">
        <v>9</v>
      </c>
      <c r="D27" s="206">
        <v>3</v>
      </c>
      <c r="E27" s="206">
        <v>6</v>
      </c>
      <c r="F27" s="206">
        <v>6</v>
      </c>
      <c r="G27" s="206">
        <v>6</v>
      </c>
      <c r="H27" s="206">
        <v>9</v>
      </c>
      <c r="I27" s="206">
        <v>9</v>
      </c>
      <c r="J27" s="206">
        <v>5</v>
      </c>
      <c r="K27" s="206">
        <v>11</v>
      </c>
      <c r="L27" s="206">
        <v>7</v>
      </c>
      <c r="M27" s="206">
        <v>3</v>
      </c>
      <c r="N27" s="206">
        <v>5</v>
      </c>
      <c r="O27" s="206">
        <v>4</v>
      </c>
      <c r="P27" s="206">
        <v>6</v>
      </c>
      <c r="Q27" s="206">
        <v>10</v>
      </c>
      <c r="R27" s="206">
        <v>14</v>
      </c>
      <c r="S27" s="206">
        <v>12</v>
      </c>
      <c r="T27" s="206">
        <v>7</v>
      </c>
      <c r="U27" s="206">
        <v>3</v>
      </c>
      <c r="V27" s="206">
        <v>2</v>
      </c>
      <c r="W27" s="206">
        <v>2</v>
      </c>
      <c r="X27" s="206">
        <v>10</v>
      </c>
      <c r="Y27" s="206">
        <v>7</v>
      </c>
      <c r="Z27" s="206">
        <v>13</v>
      </c>
      <c r="AA27" s="206">
        <v>8</v>
      </c>
      <c r="AB27" s="206">
        <v>12</v>
      </c>
      <c r="AC27" s="206">
        <v>12</v>
      </c>
      <c r="AD27" s="206">
        <v>9</v>
      </c>
      <c r="AE27" s="206">
        <v>2</v>
      </c>
      <c r="AF27" s="206">
        <v>14</v>
      </c>
      <c r="AG27" s="206">
        <v>5</v>
      </c>
      <c r="AH27" s="206">
        <v>5</v>
      </c>
      <c r="AI27" s="206">
        <v>10</v>
      </c>
      <c r="AJ27" s="206">
        <v>7</v>
      </c>
      <c r="AK27" s="206">
        <v>10</v>
      </c>
      <c r="AL27" s="206">
        <v>7</v>
      </c>
      <c r="AM27" s="206">
        <v>16</v>
      </c>
      <c r="AN27" s="206">
        <v>14</v>
      </c>
      <c r="AO27" s="206">
        <v>8</v>
      </c>
      <c r="AP27" s="206">
        <v>12</v>
      </c>
      <c r="AQ27" s="206">
        <v>17</v>
      </c>
      <c r="AR27" s="206">
        <v>8</v>
      </c>
      <c r="AS27" s="206">
        <v>7</v>
      </c>
      <c r="AT27" s="206">
        <v>10</v>
      </c>
      <c r="AU27" s="113">
        <v>10</v>
      </c>
      <c r="AV27" s="113">
        <v>12</v>
      </c>
      <c r="AW27" s="113">
        <v>12</v>
      </c>
      <c r="AX27" s="113">
        <v>7</v>
      </c>
      <c r="AY27" s="113">
        <v>14</v>
      </c>
      <c r="AZ27" s="113">
        <v>5</v>
      </c>
      <c r="BA27" s="113">
        <v>4</v>
      </c>
      <c r="BB27" s="207">
        <v>467185</v>
      </c>
      <c r="BC27" s="19"/>
      <c r="BD27" s="19"/>
      <c r="BE27" s="112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20" customFormat="1" ht="13.5" hidden="1" x14ac:dyDescent="0.25">
      <c r="A28" s="112">
        <v>2015</v>
      </c>
      <c r="B28" s="209">
        <v>6</v>
      </c>
      <c r="C28" s="210">
        <v>5</v>
      </c>
      <c r="D28" s="210">
        <v>6</v>
      </c>
      <c r="E28" s="210">
        <v>6</v>
      </c>
      <c r="F28" s="210">
        <v>10</v>
      </c>
      <c r="G28" s="210">
        <v>7</v>
      </c>
      <c r="H28" s="210">
        <v>6</v>
      </c>
      <c r="I28" s="210">
        <v>6</v>
      </c>
      <c r="J28" s="210">
        <v>6</v>
      </c>
      <c r="K28" s="210">
        <v>8</v>
      </c>
      <c r="L28" s="210">
        <v>13</v>
      </c>
      <c r="M28" s="210">
        <v>4</v>
      </c>
      <c r="N28" s="210">
        <v>13</v>
      </c>
      <c r="O28" s="210">
        <v>7</v>
      </c>
      <c r="P28" s="210">
        <v>17</v>
      </c>
      <c r="Q28" s="210">
        <v>12</v>
      </c>
      <c r="R28" s="210">
        <v>9</v>
      </c>
      <c r="S28" s="210">
        <v>18</v>
      </c>
      <c r="T28" s="210">
        <v>23</v>
      </c>
      <c r="U28" s="210">
        <v>20</v>
      </c>
      <c r="V28" s="210">
        <v>24</v>
      </c>
      <c r="W28" s="210">
        <v>10</v>
      </c>
      <c r="X28" s="210">
        <v>9</v>
      </c>
      <c r="Y28" s="210">
        <v>14</v>
      </c>
      <c r="Z28" s="210">
        <v>15</v>
      </c>
      <c r="AA28" s="210">
        <v>27</v>
      </c>
      <c r="AB28" s="210">
        <v>13</v>
      </c>
      <c r="AC28" s="210">
        <v>16</v>
      </c>
      <c r="AD28" s="210">
        <v>10</v>
      </c>
      <c r="AE28" s="210">
        <v>13</v>
      </c>
      <c r="AF28" s="210">
        <v>13</v>
      </c>
      <c r="AG28" s="210">
        <v>15</v>
      </c>
      <c r="AH28" s="210">
        <v>18</v>
      </c>
      <c r="AI28" s="210">
        <v>22</v>
      </c>
      <c r="AJ28" s="210">
        <v>22</v>
      </c>
      <c r="AK28" s="210">
        <v>20</v>
      </c>
      <c r="AL28" s="210">
        <v>15</v>
      </c>
      <c r="AM28" s="210">
        <v>16</v>
      </c>
      <c r="AN28" s="210">
        <v>19</v>
      </c>
      <c r="AO28" s="210">
        <v>19</v>
      </c>
      <c r="AP28" s="210">
        <v>18</v>
      </c>
      <c r="AQ28" s="210">
        <v>14</v>
      </c>
      <c r="AR28" s="210">
        <v>27</v>
      </c>
      <c r="AS28" s="210">
        <v>7</v>
      </c>
      <c r="AT28" s="210">
        <v>15</v>
      </c>
      <c r="AU28" s="210">
        <v>10</v>
      </c>
      <c r="AV28" s="210">
        <v>7</v>
      </c>
      <c r="AW28" s="210">
        <v>12</v>
      </c>
      <c r="AX28" s="210">
        <v>17</v>
      </c>
      <c r="AY28" s="210">
        <v>9</v>
      </c>
      <c r="AZ28" s="210">
        <v>20</v>
      </c>
      <c r="BA28" s="210">
        <v>28</v>
      </c>
      <c r="BB28" s="187">
        <v>469612</v>
      </c>
      <c r="BC28" s="19"/>
      <c r="BD28" s="19"/>
      <c r="BE28" s="112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s="20" customFormat="1" hidden="1" x14ac:dyDescent="0.3">
      <c r="A29" s="112">
        <v>2016</v>
      </c>
      <c r="B29" s="398">
        <v>15</v>
      </c>
      <c r="C29" s="398">
        <v>31</v>
      </c>
      <c r="D29" s="398">
        <v>41</v>
      </c>
      <c r="E29" s="398">
        <v>23</v>
      </c>
      <c r="F29" s="398">
        <v>41</v>
      </c>
      <c r="G29" s="398">
        <v>34</v>
      </c>
      <c r="H29" s="398">
        <v>46</v>
      </c>
      <c r="I29" s="398">
        <v>33</v>
      </c>
      <c r="J29" s="398">
        <v>48</v>
      </c>
      <c r="K29" s="398">
        <v>53</v>
      </c>
      <c r="L29" s="398">
        <v>39</v>
      </c>
      <c r="M29" s="398">
        <v>49</v>
      </c>
      <c r="N29" s="398">
        <v>61</v>
      </c>
      <c r="O29" s="398">
        <v>42</v>
      </c>
      <c r="P29" s="398">
        <v>56</v>
      </c>
      <c r="Q29" s="398">
        <v>56</v>
      </c>
      <c r="R29" s="398">
        <v>58</v>
      </c>
      <c r="S29" s="398">
        <v>34</v>
      </c>
      <c r="T29" s="398">
        <v>54</v>
      </c>
      <c r="U29" s="398">
        <v>61</v>
      </c>
      <c r="V29" s="398">
        <v>57</v>
      </c>
      <c r="W29" s="398">
        <v>46</v>
      </c>
      <c r="X29" s="398">
        <v>36</v>
      </c>
      <c r="Y29" s="398">
        <v>30</v>
      </c>
      <c r="Z29" s="398">
        <v>24</v>
      </c>
      <c r="AA29" s="398">
        <v>15</v>
      </c>
      <c r="AB29" s="398">
        <v>28</v>
      </c>
      <c r="AC29" s="398">
        <v>28</v>
      </c>
      <c r="AD29" s="398">
        <v>24</v>
      </c>
      <c r="AE29" s="398">
        <v>20</v>
      </c>
      <c r="AF29" s="398">
        <v>11</v>
      </c>
      <c r="AG29" s="398">
        <v>17</v>
      </c>
      <c r="AH29" s="398">
        <v>10</v>
      </c>
      <c r="AI29" s="398">
        <v>6</v>
      </c>
      <c r="AJ29" s="398">
        <v>4</v>
      </c>
      <c r="AK29" s="398">
        <v>9</v>
      </c>
      <c r="AL29" s="398">
        <v>9</v>
      </c>
      <c r="AM29" s="398">
        <v>5</v>
      </c>
      <c r="AN29" s="398">
        <v>10</v>
      </c>
      <c r="AO29" s="398">
        <v>6</v>
      </c>
      <c r="AP29" s="398">
        <v>9</v>
      </c>
      <c r="AQ29" s="398">
        <v>5</v>
      </c>
      <c r="AR29" s="398">
        <v>3</v>
      </c>
      <c r="AS29" s="398">
        <v>6</v>
      </c>
      <c r="AT29" s="398">
        <v>5</v>
      </c>
      <c r="AU29" s="398">
        <v>6</v>
      </c>
      <c r="AV29" s="398">
        <v>5</v>
      </c>
      <c r="AW29" s="398">
        <v>2</v>
      </c>
      <c r="AX29" s="398">
        <v>4</v>
      </c>
      <c r="AY29" s="398">
        <v>5</v>
      </c>
      <c r="AZ29" s="398">
        <v>1</v>
      </c>
      <c r="BA29" s="398">
        <v>2</v>
      </c>
      <c r="BB29" s="208">
        <v>472000</v>
      </c>
      <c r="BC29" s="19"/>
      <c r="BD29" s="19"/>
      <c r="BE29" s="112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16" customFormat="1" hidden="1" x14ac:dyDescent="0.3">
      <c r="A30" s="112">
        <v>2017</v>
      </c>
      <c r="B30" s="231">
        <v>6</v>
      </c>
      <c r="C30" s="231">
        <v>2</v>
      </c>
      <c r="D30" s="231">
        <v>3</v>
      </c>
      <c r="E30" s="231">
        <v>4</v>
      </c>
      <c r="F30" s="231">
        <v>2</v>
      </c>
      <c r="G30" s="231">
        <v>2</v>
      </c>
      <c r="H30" s="231">
        <v>4</v>
      </c>
      <c r="I30" s="231">
        <v>3</v>
      </c>
      <c r="J30" s="231">
        <v>1</v>
      </c>
      <c r="K30" s="231">
        <v>2</v>
      </c>
      <c r="L30" s="231">
        <v>1</v>
      </c>
      <c r="M30" s="231">
        <v>2</v>
      </c>
      <c r="N30" s="231">
        <v>1</v>
      </c>
      <c r="O30" s="419">
        <v>1</v>
      </c>
      <c r="P30" s="419">
        <v>1</v>
      </c>
      <c r="Q30" s="419">
        <v>1</v>
      </c>
      <c r="R30" s="419">
        <v>1</v>
      </c>
      <c r="S30" s="419">
        <v>1</v>
      </c>
      <c r="T30" s="419">
        <v>1</v>
      </c>
      <c r="U30" s="419">
        <v>3</v>
      </c>
      <c r="V30" s="419">
        <v>1</v>
      </c>
      <c r="W30" s="419">
        <v>1</v>
      </c>
      <c r="X30" s="419">
        <v>1</v>
      </c>
      <c r="Y30" s="419">
        <v>1</v>
      </c>
      <c r="Z30" s="419">
        <v>2</v>
      </c>
      <c r="AA30" s="419">
        <v>1</v>
      </c>
      <c r="AB30" s="419">
        <v>1</v>
      </c>
      <c r="AC30" s="419">
        <v>3</v>
      </c>
      <c r="AD30" s="419">
        <v>1</v>
      </c>
      <c r="AE30" s="419">
        <v>1</v>
      </c>
      <c r="AF30" s="419">
        <v>2</v>
      </c>
      <c r="AG30" s="419">
        <v>1</v>
      </c>
      <c r="AH30" s="419">
        <v>1</v>
      </c>
      <c r="AI30" s="419">
        <v>2</v>
      </c>
      <c r="AJ30" s="419">
        <v>1</v>
      </c>
      <c r="AK30" s="419">
        <v>1</v>
      </c>
      <c r="AL30" s="419">
        <v>1</v>
      </c>
      <c r="AM30" s="419">
        <v>1</v>
      </c>
      <c r="AN30" s="419">
        <v>1</v>
      </c>
      <c r="AO30" s="399">
        <v>1</v>
      </c>
      <c r="AP30" s="399">
        <v>2</v>
      </c>
      <c r="AQ30" s="399">
        <v>3</v>
      </c>
      <c r="AR30" s="399">
        <v>2</v>
      </c>
      <c r="AS30" s="399">
        <v>1</v>
      </c>
      <c r="AT30" s="399">
        <v>2</v>
      </c>
      <c r="AU30" s="399">
        <v>1</v>
      </c>
      <c r="AV30" s="399">
        <v>1</v>
      </c>
      <c r="AW30" s="399">
        <v>1</v>
      </c>
      <c r="AX30" s="399">
        <v>2</v>
      </c>
      <c r="AY30" s="399">
        <v>2</v>
      </c>
      <c r="AZ30" s="399">
        <v>0.5</v>
      </c>
      <c r="BA30" s="399">
        <v>1</v>
      </c>
      <c r="BB30" s="16">
        <v>474335</v>
      </c>
      <c r="BE30" s="15"/>
      <c r="BF30" s="191"/>
      <c r="BG30" s="191"/>
      <c r="BH30" s="19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</row>
    <row r="31" spans="1:256" s="16" customFormat="1" hidden="1" x14ac:dyDescent="0.3">
      <c r="A31" s="112">
        <v>2018</v>
      </c>
      <c r="B31" s="416">
        <v>1</v>
      </c>
      <c r="C31" s="416">
        <v>1</v>
      </c>
      <c r="D31" s="416">
        <v>1</v>
      </c>
      <c r="E31" s="416">
        <v>1</v>
      </c>
      <c r="F31" s="416">
        <v>1</v>
      </c>
      <c r="G31" s="416">
        <v>1</v>
      </c>
      <c r="H31" s="416">
        <v>1</v>
      </c>
      <c r="I31" s="416">
        <v>1</v>
      </c>
      <c r="J31" s="416">
        <v>2</v>
      </c>
      <c r="K31" s="416">
        <v>1</v>
      </c>
      <c r="L31" s="416">
        <v>2</v>
      </c>
      <c r="M31" s="416">
        <v>1</v>
      </c>
      <c r="N31" s="416">
        <v>1</v>
      </c>
      <c r="O31" s="420">
        <v>1</v>
      </c>
      <c r="P31" s="420">
        <v>1</v>
      </c>
      <c r="Q31" s="420">
        <v>2</v>
      </c>
      <c r="R31" s="419">
        <v>1</v>
      </c>
      <c r="S31" s="419">
        <v>1</v>
      </c>
      <c r="T31" s="419">
        <v>1</v>
      </c>
      <c r="U31" s="419">
        <v>1</v>
      </c>
      <c r="V31" s="419">
        <v>1</v>
      </c>
      <c r="W31" s="419">
        <v>3</v>
      </c>
      <c r="X31" s="419">
        <v>1</v>
      </c>
      <c r="Y31" s="419">
        <v>1</v>
      </c>
      <c r="Z31" s="419">
        <v>1</v>
      </c>
      <c r="AA31" s="419">
        <v>2</v>
      </c>
      <c r="AB31" s="419">
        <v>1</v>
      </c>
      <c r="AC31" s="419">
        <v>3</v>
      </c>
      <c r="AD31" s="419">
        <v>3</v>
      </c>
      <c r="AE31" s="419">
        <v>1</v>
      </c>
      <c r="AF31" s="419">
        <v>4</v>
      </c>
      <c r="AG31" s="419">
        <v>1</v>
      </c>
      <c r="AH31" s="419">
        <v>1</v>
      </c>
      <c r="AI31" s="419">
        <v>1</v>
      </c>
      <c r="AJ31" s="419">
        <v>1</v>
      </c>
      <c r="AK31" s="419">
        <v>1</v>
      </c>
      <c r="AL31" s="419">
        <v>1</v>
      </c>
      <c r="AM31" s="419">
        <v>3</v>
      </c>
      <c r="AN31" s="419">
        <v>3</v>
      </c>
      <c r="AO31" s="419">
        <v>1</v>
      </c>
      <c r="AP31" s="419">
        <v>2</v>
      </c>
      <c r="AQ31" s="419">
        <v>1</v>
      </c>
      <c r="AR31" s="419">
        <v>1</v>
      </c>
      <c r="AS31" s="419">
        <v>2</v>
      </c>
      <c r="AT31" s="419">
        <v>2</v>
      </c>
      <c r="AU31" s="419">
        <v>3</v>
      </c>
      <c r="AV31" s="419">
        <v>4</v>
      </c>
      <c r="AW31" s="419">
        <v>4</v>
      </c>
      <c r="AX31" s="419">
        <v>4</v>
      </c>
      <c r="AY31" s="419">
        <v>1</v>
      </c>
      <c r="AZ31" s="419">
        <v>1</v>
      </c>
      <c r="BA31" s="399">
        <v>1</v>
      </c>
      <c r="BB31" s="16">
        <v>476636</v>
      </c>
      <c r="BE31" s="390"/>
      <c r="BF31" s="391"/>
      <c r="BG31" s="391"/>
      <c r="BH31" s="391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0"/>
      <c r="CO31" s="390"/>
      <c r="CP31" s="390"/>
      <c r="CQ31" s="390"/>
      <c r="CR31" s="390"/>
      <c r="CS31" s="390"/>
      <c r="CT31" s="390"/>
      <c r="CU31" s="390"/>
      <c r="CV31" s="390"/>
      <c r="CW31" s="390"/>
      <c r="CX31" s="390"/>
      <c r="CY31" s="390"/>
      <c r="CZ31" s="390"/>
      <c r="DA31" s="390"/>
      <c r="DB31" s="390"/>
      <c r="DC31" s="390"/>
      <c r="DD31" s="390"/>
      <c r="DE31" s="390"/>
    </row>
    <row r="32" spans="1:256" s="16" customFormat="1" hidden="1" x14ac:dyDescent="0.3">
      <c r="A32" s="434">
        <v>2019</v>
      </c>
      <c r="B32" s="416">
        <v>2</v>
      </c>
      <c r="C32" s="416">
        <v>1</v>
      </c>
      <c r="D32" s="416">
        <v>2</v>
      </c>
      <c r="E32" s="416">
        <v>1</v>
      </c>
      <c r="F32" s="416">
        <v>1</v>
      </c>
      <c r="G32" s="416">
        <v>1</v>
      </c>
      <c r="H32" s="416">
        <v>2</v>
      </c>
      <c r="I32" s="416">
        <v>3</v>
      </c>
      <c r="J32" s="416">
        <v>2</v>
      </c>
      <c r="K32" s="416">
        <v>5</v>
      </c>
      <c r="L32" s="416">
        <v>5</v>
      </c>
      <c r="M32" s="416">
        <v>3</v>
      </c>
      <c r="N32" s="416">
        <v>2</v>
      </c>
      <c r="O32" s="416">
        <v>1</v>
      </c>
      <c r="P32" s="416">
        <v>2</v>
      </c>
      <c r="Q32" s="416">
        <v>1</v>
      </c>
      <c r="R32" s="416">
        <v>1</v>
      </c>
      <c r="S32" s="416">
        <v>1</v>
      </c>
      <c r="T32" s="416">
        <v>2</v>
      </c>
      <c r="U32" s="416">
        <v>1</v>
      </c>
      <c r="V32" s="416">
        <v>1</v>
      </c>
      <c r="W32" s="416">
        <v>2</v>
      </c>
      <c r="X32" s="416">
        <v>3</v>
      </c>
      <c r="Y32" s="416">
        <v>3</v>
      </c>
      <c r="Z32" s="416">
        <v>4</v>
      </c>
      <c r="AA32" s="416">
        <v>6</v>
      </c>
      <c r="AB32" s="416">
        <v>2</v>
      </c>
      <c r="AC32" s="416">
        <v>2</v>
      </c>
      <c r="AD32" s="416">
        <v>5</v>
      </c>
      <c r="AE32" s="416">
        <v>1</v>
      </c>
      <c r="AF32" s="416">
        <v>1</v>
      </c>
      <c r="AG32" s="416">
        <v>3</v>
      </c>
      <c r="AH32" s="416">
        <v>9</v>
      </c>
      <c r="AI32" s="416">
        <v>3</v>
      </c>
      <c r="AJ32" s="416">
        <v>8</v>
      </c>
      <c r="AK32" s="416">
        <v>3</v>
      </c>
      <c r="AL32" s="416">
        <v>1</v>
      </c>
      <c r="AM32" s="416">
        <v>3</v>
      </c>
      <c r="AN32" s="416">
        <v>1</v>
      </c>
      <c r="AO32" s="416">
        <v>3</v>
      </c>
      <c r="AP32" s="416">
        <v>7</v>
      </c>
      <c r="AQ32" s="416">
        <v>5</v>
      </c>
      <c r="AR32" s="416">
        <v>3</v>
      </c>
      <c r="AS32" s="416">
        <v>2</v>
      </c>
      <c r="AT32" s="416">
        <v>5</v>
      </c>
      <c r="AU32" s="416">
        <v>10</v>
      </c>
      <c r="AV32" s="416">
        <v>6</v>
      </c>
      <c r="AW32" s="416">
        <v>6</v>
      </c>
      <c r="AX32" s="416">
        <v>18</v>
      </c>
      <c r="AY32" s="435">
        <v>8</v>
      </c>
      <c r="AZ32" s="435">
        <v>1</v>
      </c>
      <c r="BA32" s="435">
        <v>1</v>
      </c>
      <c r="BB32" s="16">
        <v>478892</v>
      </c>
      <c r="BE32" s="390"/>
      <c r="BF32" s="391"/>
      <c r="BG32" s="391"/>
      <c r="BH32" s="391"/>
      <c r="BI32" s="390"/>
      <c r="BJ32" s="390"/>
      <c r="BK32" s="390"/>
      <c r="BL32" s="390"/>
      <c r="BM32" s="390"/>
      <c r="BN32" s="390"/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  <c r="DE32" s="390"/>
    </row>
    <row r="33" spans="1:109" s="16" customFormat="1" hidden="1" x14ac:dyDescent="0.3">
      <c r="A33" s="434">
        <v>2020</v>
      </c>
      <c r="B33" s="527">
        <v>7</v>
      </c>
      <c r="C33" s="527">
        <v>6</v>
      </c>
      <c r="D33" s="527">
        <v>3</v>
      </c>
      <c r="E33" s="527">
        <v>5</v>
      </c>
      <c r="F33" s="527">
        <v>6</v>
      </c>
      <c r="G33" s="527">
        <v>2</v>
      </c>
      <c r="H33" s="527">
        <v>7</v>
      </c>
      <c r="I33" s="527">
        <v>14</v>
      </c>
      <c r="J33" s="527">
        <v>10</v>
      </c>
      <c r="K33" s="527">
        <v>6</v>
      </c>
      <c r="L33" s="527">
        <v>11</v>
      </c>
      <c r="M33" s="527">
        <v>4</v>
      </c>
      <c r="N33" s="527">
        <v>9</v>
      </c>
      <c r="O33" s="527">
        <v>16</v>
      </c>
      <c r="P33" s="527">
        <v>5</v>
      </c>
      <c r="Q33" s="527">
        <v>7</v>
      </c>
      <c r="R33" s="527">
        <v>7</v>
      </c>
      <c r="S33" s="527">
        <v>5</v>
      </c>
      <c r="T33" s="527">
        <v>3</v>
      </c>
      <c r="U33" s="527">
        <v>13</v>
      </c>
      <c r="V33" s="527">
        <v>11</v>
      </c>
      <c r="W33" s="527">
        <v>4</v>
      </c>
      <c r="X33" s="527">
        <v>13</v>
      </c>
      <c r="Y33" s="527">
        <v>7</v>
      </c>
      <c r="Z33" s="527">
        <v>6</v>
      </c>
      <c r="AA33" s="527">
        <v>7</v>
      </c>
      <c r="AB33" s="527">
        <v>6</v>
      </c>
      <c r="AC33" s="527">
        <v>8</v>
      </c>
      <c r="AD33" s="527">
        <v>2</v>
      </c>
      <c r="AE33" s="527">
        <v>9</v>
      </c>
      <c r="AF33" s="527">
        <v>6</v>
      </c>
      <c r="AG33" s="527">
        <v>1</v>
      </c>
      <c r="AH33" s="527">
        <v>5</v>
      </c>
      <c r="AI33" s="527">
        <v>7</v>
      </c>
      <c r="AJ33" s="527">
        <v>4</v>
      </c>
      <c r="AK33" s="527">
        <v>3</v>
      </c>
      <c r="AL33" s="527">
        <v>4</v>
      </c>
      <c r="AM33" s="527">
        <v>2</v>
      </c>
      <c r="AN33" s="527">
        <v>1</v>
      </c>
      <c r="AO33" s="527">
        <v>3</v>
      </c>
      <c r="AP33" s="527">
        <v>3</v>
      </c>
      <c r="AQ33" s="527">
        <v>9</v>
      </c>
      <c r="AR33" s="527">
        <v>3</v>
      </c>
      <c r="AS33" s="527">
        <v>3</v>
      </c>
      <c r="AT33" s="527">
        <v>6</v>
      </c>
      <c r="AU33" s="527">
        <v>5</v>
      </c>
      <c r="AV33" s="527">
        <v>3</v>
      </c>
      <c r="AW33" s="527">
        <v>4</v>
      </c>
      <c r="AX33" s="527">
        <v>3</v>
      </c>
      <c r="AY33" s="527">
        <v>3</v>
      </c>
      <c r="AZ33" s="435">
        <v>1</v>
      </c>
      <c r="BA33" s="435">
        <v>1</v>
      </c>
      <c r="BB33" s="434">
        <v>477027</v>
      </c>
      <c r="BE33" s="390"/>
      <c r="BF33" s="391"/>
      <c r="BG33" s="391"/>
      <c r="BH33" s="391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 s="390"/>
    </row>
    <row r="34" spans="1:109" s="16" customFormat="1" x14ac:dyDescent="0.3">
      <c r="A34" s="434">
        <v>2021</v>
      </c>
      <c r="B34" s="533">
        <v>2</v>
      </c>
      <c r="C34" s="534">
        <v>3</v>
      </c>
      <c r="D34" s="534">
        <v>5</v>
      </c>
      <c r="E34" s="534">
        <v>7</v>
      </c>
      <c r="F34" s="534">
        <v>5</v>
      </c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435"/>
      <c r="BA34" s="435"/>
      <c r="BB34" s="434">
        <v>480803</v>
      </c>
      <c r="BE34" s="390"/>
      <c r="BF34" s="391"/>
      <c r="BG34" s="391"/>
      <c r="BH34" s="391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  <c r="DE34" s="390"/>
    </row>
    <row r="35" spans="1:109" s="16" customFormat="1" x14ac:dyDescent="0.3">
      <c r="A35" s="433" t="s">
        <v>269</v>
      </c>
      <c r="B35" s="388">
        <v>0</v>
      </c>
      <c r="C35" s="388">
        <v>0</v>
      </c>
      <c r="D35" s="388">
        <v>0</v>
      </c>
      <c r="E35" s="388">
        <v>0</v>
      </c>
      <c r="F35" s="388">
        <v>0</v>
      </c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517"/>
      <c r="AH35" s="517"/>
      <c r="AI35" s="517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97"/>
      <c r="BB35" s="433">
        <v>480803</v>
      </c>
      <c r="BE35" s="390"/>
      <c r="BF35" s="391"/>
      <c r="BG35" s="391"/>
      <c r="BH35" s="391"/>
      <c r="BI35" s="390"/>
      <c r="BJ35" s="390"/>
      <c r="BK35" s="390"/>
      <c r="BL35" s="390"/>
      <c r="BM35" s="390"/>
      <c r="BN35" s="390"/>
      <c r="BO35" s="390"/>
      <c r="BP35" s="390"/>
      <c r="BQ35" s="390"/>
      <c r="BR35" s="390"/>
      <c r="BS35" s="390"/>
      <c r="BT35" s="390"/>
      <c r="BU35" s="390"/>
      <c r="BV35" s="390"/>
      <c r="BW35" s="390"/>
      <c r="BX35" s="390"/>
      <c r="BY35" s="390"/>
      <c r="BZ35" s="390"/>
      <c r="CA35" s="390"/>
      <c r="CB35" s="390"/>
      <c r="CC35" s="390"/>
      <c r="CD35" s="390"/>
      <c r="CE35" s="390"/>
      <c r="CF35" s="390"/>
      <c r="CG35" s="390"/>
      <c r="CH35" s="390"/>
      <c r="CI35" s="390"/>
      <c r="CJ35" s="390"/>
      <c r="CK35" s="390"/>
      <c r="CL35" s="390"/>
      <c r="CM35" s="390"/>
      <c r="CN35" s="390"/>
      <c r="CO35" s="390"/>
      <c r="CP35" s="390"/>
      <c r="CQ35" s="390"/>
      <c r="CR35" s="390"/>
      <c r="CS35" s="390"/>
      <c r="CT35" s="390"/>
      <c r="CU35" s="390"/>
      <c r="CV35" s="390"/>
      <c r="CW35" s="390"/>
      <c r="CX35" s="390"/>
      <c r="CY35" s="390"/>
      <c r="CZ35" s="390"/>
      <c r="DA35" s="390"/>
      <c r="DB35" s="390"/>
      <c r="DC35" s="390"/>
      <c r="DD35" s="390"/>
      <c r="DE35" s="390"/>
    </row>
    <row r="36" spans="1:109" s="16" customFormat="1" x14ac:dyDescent="0.3">
      <c r="A36" s="15" t="s">
        <v>270</v>
      </c>
      <c r="B36" s="388"/>
      <c r="C36" s="388"/>
      <c r="D36" s="388"/>
      <c r="E36" s="388">
        <v>1</v>
      </c>
      <c r="F36" s="388"/>
      <c r="G36" s="388"/>
      <c r="H36" s="388"/>
      <c r="I36" s="388"/>
      <c r="J36" s="388"/>
      <c r="K36" s="388"/>
      <c r="L36" s="389"/>
      <c r="M36" s="388"/>
      <c r="N36" s="388"/>
      <c r="O36" s="388"/>
      <c r="P36" s="388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517"/>
      <c r="AH36" s="517"/>
      <c r="AI36" s="517"/>
      <c r="AJ36" s="421"/>
      <c r="AK36" s="421"/>
      <c r="AL36" s="421"/>
      <c r="AM36" s="421"/>
      <c r="AN36" s="389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157"/>
      <c r="BB36" s="434">
        <v>480803</v>
      </c>
      <c r="BE36" s="390"/>
      <c r="BF36" s="391"/>
      <c r="BG36" s="391"/>
      <c r="BH36" s="391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390"/>
      <c r="CL36" s="390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390"/>
      <c r="DC36" s="390"/>
      <c r="DD36" s="390"/>
      <c r="DE36" s="390"/>
    </row>
    <row r="37" spans="1:109" hidden="1" x14ac:dyDescent="0.3">
      <c r="A37" s="6" t="s">
        <v>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BE37" s="7" t="s">
        <v>248</v>
      </c>
    </row>
    <row r="38" spans="1:109" hidden="1" x14ac:dyDescent="0.3">
      <c r="A38" s="3" t="s">
        <v>4</v>
      </c>
      <c r="B38" s="232">
        <v>1</v>
      </c>
      <c r="C38" s="232">
        <v>2</v>
      </c>
      <c r="D38" s="232">
        <v>3</v>
      </c>
      <c r="E38" s="232">
        <v>4</v>
      </c>
      <c r="F38" s="232">
        <v>5</v>
      </c>
      <c r="G38" s="232">
        <v>6</v>
      </c>
      <c r="H38" s="232">
        <v>7</v>
      </c>
      <c r="I38" s="232">
        <v>8</v>
      </c>
      <c r="J38" s="232">
        <v>9</v>
      </c>
      <c r="K38" s="232">
        <v>10</v>
      </c>
      <c r="L38" s="232">
        <v>11</v>
      </c>
      <c r="M38" s="232">
        <v>12</v>
      </c>
      <c r="N38" s="232">
        <v>13</v>
      </c>
      <c r="O38" s="232">
        <v>14</v>
      </c>
      <c r="P38" s="232">
        <v>15</v>
      </c>
      <c r="Q38" s="232">
        <v>16</v>
      </c>
      <c r="R38" s="232">
        <v>17</v>
      </c>
      <c r="S38" s="232">
        <v>18</v>
      </c>
      <c r="T38" s="232">
        <v>19</v>
      </c>
      <c r="U38" s="232">
        <v>20</v>
      </c>
      <c r="V38" s="3">
        <v>21</v>
      </c>
      <c r="W38" s="3">
        <v>22</v>
      </c>
      <c r="X38" s="3">
        <v>23</v>
      </c>
      <c r="Y38" s="3">
        <v>24</v>
      </c>
      <c r="Z38" s="3">
        <v>25</v>
      </c>
      <c r="AA38" s="3">
        <v>26</v>
      </c>
      <c r="AB38" s="3">
        <v>27</v>
      </c>
      <c r="AC38" s="3">
        <v>28</v>
      </c>
      <c r="AD38" s="3">
        <v>29</v>
      </c>
      <c r="AE38" s="3">
        <v>30</v>
      </c>
      <c r="AF38" s="3">
        <v>31</v>
      </c>
      <c r="AG38" s="3">
        <v>32</v>
      </c>
      <c r="AH38" s="3">
        <v>33</v>
      </c>
      <c r="AI38" s="3">
        <v>34</v>
      </c>
      <c r="AJ38" s="3">
        <v>35</v>
      </c>
      <c r="AK38" s="3">
        <v>36</v>
      </c>
      <c r="AL38" s="3">
        <v>37</v>
      </c>
      <c r="AM38" s="3">
        <v>38</v>
      </c>
      <c r="AN38" s="3">
        <v>39</v>
      </c>
      <c r="AO38" s="3">
        <v>40</v>
      </c>
      <c r="AP38" s="3">
        <v>41</v>
      </c>
      <c r="AQ38" s="3">
        <v>42</v>
      </c>
      <c r="AR38" s="3">
        <v>43</v>
      </c>
      <c r="AS38" s="3">
        <v>44</v>
      </c>
      <c r="AT38" s="3">
        <v>45</v>
      </c>
      <c r="AU38" s="3">
        <v>46</v>
      </c>
      <c r="AV38" s="3">
        <v>47</v>
      </c>
      <c r="AW38" s="3">
        <v>48</v>
      </c>
      <c r="AX38" s="3">
        <v>49</v>
      </c>
      <c r="AY38" s="3">
        <v>50</v>
      </c>
      <c r="AZ38" s="3">
        <v>51</v>
      </c>
      <c r="BA38" s="3">
        <v>52</v>
      </c>
      <c r="BE38" s="3" t="s">
        <v>2</v>
      </c>
      <c r="BF38" s="3">
        <v>1</v>
      </c>
      <c r="BG38" s="3">
        <v>2</v>
      </c>
      <c r="BH38" s="3">
        <v>3</v>
      </c>
      <c r="BI38" s="3">
        <v>4</v>
      </c>
      <c r="BJ38" s="3">
        <v>5</v>
      </c>
      <c r="BK38" s="3">
        <v>6</v>
      </c>
      <c r="BL38" s="3">
        <v>7</v>
      </c>
      <c r="BM38" s="3">
        <v>8</v>
      </c>
      <c r="BN38" s="3">
        <v>9</v>
      </c>
      <c r="BO38" s="3">
        <v>10</v>
      </c>
      <c r="BP38" s="3">
        <v>11</v>
      </c>
      <c r="BQ38" s="3">
        <v>12</v>
      </c>
      <c r="BR38" s="3">
        <v>13</v>
      </c>
      <c r="BS38" s="3">
        <v>14</v>
      </c>
      <c r="BT38" s="3">
        <v>15</v>
      </c>
      <c r="BU38" s="3">
        <v>16</v>
      </c>
      <c r="BV38" s="3">
        <v>17</v>
      </c>
      <c r="BW38" s="3">
        <v>18</v>
      </c>
      <c r="BX38" s="3">
        <v>19</v>
      </c>
      <c r="BY38" s="3">
        <v>20</v>
      </c>
      <c r="BZ38" s="3">
        <v>21</v>
      </c>
      <c r="CA38" s="3">
        <v>22</v>
      </c>
      <c r="CB38" s="3">
        <v>23</v>
      </c>
      <c r="CC38" s="3">
        <v>24</v>
      </c>
      <c r="CD38" s="3">
        <v>25</v>
      </c>
      <c r="CE38" s="3">
        <v>26</v>
      </c>
      <c r="CF38" s="3">
        <v>27</v>
      </c>
      <c r="CG38" s="3">
        <v>28</v>
      </c>
      <c r="CH38" s="3">
        <v>29</v>
      </c>
      <c r="CI38" s="3">
        <v>30</v>
      </c>
      <c r="CJ38" s="3">
        <v>31</v>
      </c>
      <c r="CK38" s="3">
        <v>32</v>
      </c>
      <c r="CL38" s="3">
        <v>33</v>
      </c>
      <c r="CM38" s="3">
        <v>34</v>
      </c>
      <c r="CN38" s="3">
        <v>35</v>
      </c>
      <c r="CO38" s="3">
        <v>36</v>
      </c>
      <c r="CP38" s="3">
        <v>37</v>
      </c>
      <c r="CQ38" s="3">
        <v>38</v>
      </c>
      <c r="CR38" s="3">
        <v>39</v>
      </c>
      <c r="CS38" s="3">
        <v>40</v>
      </c>
      <c r="CT38" s="3">
        <v>41</v>
      </c>
      <c r="CU38" s="3">
        <v>42</v>
      </c>
      <c r="CV38" s="3">
        <v>43</v>
      </c>
      <c r="CW38" s="3">
        <v>44</v>
      </c>
      <c r="CX38" s="3">
        <v>45</v>
      </c>
      <c r="CY38" s="3">
        <v>46</v>
      </c>
      <c r="CZ38" s="3">
        <v>47</v>
      </c>
      <c r="DA38" s="3">
        <v>48</v>
      </c>
      <c r="DB38" s="3">
        <v>49</v>
      </c>
      <c r="DC38" s="3">
        <v>50</v>
      </c>
      <c r="DD38" s="3">
        <v>51</v>
      </c>
      <c r="DE38" s="3">
        <v>52</v>
      </c>
    </row>
    <row r="39" spans="1:109" s="19" customFormat="1" ht="13.5" hidden="1" x14ac:dyDescent="0.25">
      <c r="A39" s="188">
        <v>2014</v>
      </c>
      <c r="B39" s="22">
        <f t="shared" ref="B39:AG39" si="0">B27/$BB27*100000+1</f>
        <v>2.498335777047636</v>
      </c>
      <c r="C39" s="22">
        <f t="shared" si="0"/>
        <v>2.9264317133469611</v>
      </c>
      <c r="D39" s="22">
        <f t="shared" si="0"/>
        <v>1.6421439044489872</v>
      </c>
      <c r="E39" s="22">
        <f t="shared" si="0"/>
        <v>2.2842878088979743</v>
      </c>
      <c r="F39" s="22">
        <f t="shared" si="0"/>
        <v>2.2842878088979743</v>
      </c>
      <c r="G39" s="22">
        <f t="shared" si="0"/>
        <v>2.2842878088979743</v>
      </c>
      <c r="H39" s="22">
        <f t="shared" si="0"/>
        <v>2.9264317133469611</v>
      </c>
      <c r="I39" s="22">
        <f t="shared" si="0"/>
        <v>2.9264317133469611</v>
      </c>
      <c r="J39" s="22">
        <f t="shared" si="0"/>
        <v>2.0702398407483118</v>
      </c>
      <c r="K39" s="22">
        <f t="shared" si="0"/>
        <v>3.3545276496462857</v>
      </c>
      <c r="L39" s="22">
        <f t="shared" si="0"/>
        <v>2.498335777047636</v>
      </c>
      <c r="M39" s="22">
        <f t="shared" si="0"/>
        <v>1.6421439044489872</v>
      </c>
      <c r="N39" s="22">
        <f t="shared" si="0"/>
        <v>2.0702398407483118</v>
      </c>
      <c r="O39" s="22">
        <f t="shared" si="0"/>
        <v>1.8561918725986493</v>
      </c>
      <c r="P39" s="22">
        <f t="shared" si="0"/>
        <v>2.2842878088979743</v>
      </c>
      <c r="Q39" s="22">
        <f t="shared" si="0"/>
        <v>3.1404796814966232</v>
      </c>
      <c r="R39" s="22">
        <f t="shared" si="0"/>
        <v>3.9966715540952724</v>
      </c>
      <c r="S39" s="22">
        <f t="shared" si="0"/>
        <v>3.5685756177959482</v>
      </c>
      <c r="T39" s="22">
        <f t="shared" si="0"/>
        <v>2.498335777047636</v>
      </c>
      <c r="U39" s="22">
        <f t="shared" si="0"/>
        <v>1.6421439044489872</v>
      </c>
      <c r="V39" s="22">
        <f t="shared" si="0"/>
        <v>1.4280959362993246</v>
      </c>
      <c r="W39" s="22">
        <f t="shared" si="0"/>
        <v>1.4280959362993246</v>
      </c>
      <c r="X39" s="22">
        <f t="shared" si="0"/>
        <v>3.1404796814966232</v>
      </c>
      <c r="Y39" s="22">
        <f t="shared" si="0"/>
        <v>2.498335777047636</v>
      </c>
      <c r="Z39" s="22">
        <f t="shared" si="0"/>
        <v>3.7826235859456108</v>
      </c>
      <c r="AA39" s="22">
        <f t="shared" si="0"/>
        <v>2.7123837451972985</v>
      </c>
      <c r="AB39" s="22">
        <f t="shared" si="0"/>
        <v>3.5685756177959482</v>
      </c>
      <c r="AC39" s="22">
        <f t="shared" si="0"/>
        <v>3.5685756177959482</v>
      </c>
      <c r="AD39" s="22">
        <f t="shared" si="0"/>
        <v>2.9264317133469611</v>
      </c>
      <c r="AE39" s="22">
        <f t="shared" si="0"/>
        <v>1.4280959362993246</v>
      </c>
      <c r="AF39" s="22">
        <f t="shared" si="0"/>
        <v>3.9966715540952724</v>
      </c>
      <c r="AG39" s="22">
        <f t="shared" si="0"/>
        <v>2.0702398407483118</v>
      </c>
      <c r="AH39" s="22">
        <f t="shared" ref="AH39:BA39" si="1">AH27/$BB27*100000+1</f>
        <v>2.0702398407483118</v>
      </c>
      <c r="AI39" s="22">
        <f t="shared" si="1"/>
        <v>3.1404796814966232</v>
      </c>
      <c r="AJ39" s="22">
        <f t="shared" si="1"/>
        <v>2.498335777047636</v>
      </c>
      <c r="AK39" s="22">
        <f t="shared" si="1"/>
        <v>3.1404796814966232</v>
      </c>
      <c r="AL39" s="22">
        <f t="shared" si="1"/>
        <v>2.498335777047636</v>
      </c>
      <c r="AM39" s="22">
        <f t="shared" si="1"/>
        <v>4.424767490394597</v>
      </c>
      <c r="AN39" s="22">
        <f t="shared" si="1"/>
        <v>3.9966715540952724</v>
      </c>
      <c r="AO39" s="22">
        <f t="shared" si="1"/>
        <v>2.7123837451972985</v>
      </c>
      <c r="AP39" s="22">
        <f t="shared" si="1"/>
        <v>3.5685756177959482</v>
      </c>
      <c r="AQ39" s="22">
        <f t="shared" si="1"/>
        <v>4.6388154585442596</v>
      </c>
      <c r="AR39" s="22">
        <f t="shared" si="1"/>
        <v>2.7123837451972985</v>
      </c>
      <c r="AS39" s="22">
        <f t="shared" si="1"/>
        <v>2.498335777047636</v>
      </c>
      <c r="AT39" s="22">
        <f t="shared" si="1"/>
        <v>3.1404796814966232</v>
      </c>
      <c r="AU39" s="22">
        <f t="shared" si="1"/>
        <v>3.1404796814966232</v>
      </c>
      <c r="AV39" s="22">
        <f t="shared" si="1"/>
        <v>3.5685756177959482</v>
      </c>
      <c r="AW39" s="22">
        <f t="shared" si="1"/>
        <v>3.5685756177959482</v>
      </c>
      <c r="AX39" s="22">
        <f t="shared" si="1"/>
        <v>2.498335777047636</v>
      </c>
      <c r="AY39" s="22">
        <f t="shared" si="1"/>
        <v>3.9966715540952724</v>
      </c>
      <c r="AZ39" s="22">
        <f t="shared" si="1"/>
        <v>2.0702398407483118</v>
      </c>
      <c r="BA39" s="22">
        <f t="shared" si="1"/>
        <v>1.8561918725986493</v>
      </c>
      <c r="BB39" s="18"/>
      <c r="BE39" s="112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</row>
    <row r="40" spans="1:109" s="19" customFormat="1" ht="13.5" hidden="1" x14ac:dyDescent="0.25">
      <c r="A40" s="188">
        <v>2015</v>
      </c>
      <c r="B40" s="22">
        <f t="shared" ref="B40:AG40" si="2">B28/$BB28*100000+1</f>
        <v>2.2776504859330684</v>
      </c>
      <c r="C40" s="22">
        <f t="shared" si="2"/>
        <v>2.0647087382775569</v>
      </c>
      <c r="D40" s="22">
        <f t="shared" si="2"/>
        <v>2.2776504859330684</v>
      </c>
      <c r="E40" s="22">
        <f t="shared" si="2"/>
        <v>2.2776504859330684</v>
      </c>
      <c r="F40" s="22">
        <f t="shared" si="2"/>
        <v>3.1294174765551133</v>
      </c>
      <c r="G40" s="22">
        <f t="shared" si="2"/>
        <v>2.4905922335885795</v>
      </c>
      <c r="H40" s="22">
        <f t="shared" si="2"/>
        <v>2.2776504859330684</v>
      </c>
      <c r="I40" s="22">
        <f t="shared" si="2"/>
        <v>2.2776504859330684</v>
      </c>
      <c r="J40" s="22">
        <f t="shared" si="2"/>
        <v>2.2776504859330684</v>
      </c>
      <c r="K40" s="22">
        <f t="shared" si="2"/>
        <v>2.7035339812440906</v>
      </c>
      <c r="L40" s="22">
        <f t="shared" si="2"/>
        <v>3.7682427195216479</v>
      </c>
      <c r="M40" s="22">
        <f t="shared" si="2"/>
        <v>1.8517669906220453</v>
      </c>
      <c r="N40" s="22">
        <f t="shared" si="2"/>
        <v>3.7682427195216479</v>
      </c>
      <c r="O40" s="22">
        <f t="shared" si="2"/>
        <v>2.4905922335885795</v>
      </c>
      <c r="P40" s="22">
        <f t="shared" si="2"/>
        <v>4.6200097101436928</v>
      </c>
      <c r="Q40" s="22">
        <f t="shared" si="2"/>
        <v>3.5553009718661364</v>
      </c>
      <c r="R40" s="22">
        <f t="shared" si="2"/>
        <v>2.9164757288996022</v>
      </c>
      <c r="S40" s="22">
        <f t="shared" si="2"/>
        <v>4.8329514577992043</v>
      </c>
      <c r="T40" s="22">
        <f t="shared" si="2"/>
        <v>5.8976601960767612</v>
      </c>
      <c r="U40" s="22">
        <f t="shared" si="2"/>
        <v>5.2588349531102265</v>
      </c>
      <c r="V40" s="22">
        <f t="shared" si="2"/>
        <v>6.1106019437322727</v>
      </c>
      <c r="W40" s="22">
        <f t="shared" si="2"/>
        <v>3.1294174765551133</v>
      </c>
      <c r="X40" s="22">
        <f t="shared" si="2"/>
        <v>2.9164757288996022</v>
      </c>
      <c r="Y40" s="22">
        <f t="shared" si="2"/>
        <v>3.981184467177159</v>
      </c>
      <c r="Z40" s="22">
        <f t="shared" si="2"/>
        <v>4.1941262148326706</v>
      </c>
      <c r="AA40" s="22">
        <f t="shared" si="2"/>
        <v>6.7494271866988065</v>
      </c>
      <c r="AB40" s="22">
        <f t="shared" si="2"/>
        <v>3.7682427195216479</v>
      </c>
      <c r="AC40" s="22">
        <f t="shared" si="2"/>
        <v>4.4070679624881812</v>
      </c>
      <c r="AD40" s="22">
        <f t="shared" si="2"/>
        <v>3.1294174765551133</v>
      </c>
      <c r="AE40" s="22">
        <f t="shared" si="2"/>
        <v>3.7682427195216479</v>
      </c>
      <c r="AF40" s="22">
        <f t="shared" si="2"/>
        <v>3.7682427195216479</v>
      </c>
      <c r="AG40" s="22">
        <f t="shared" si="2"/>
        <v>4.1941262148326706</v>
      </c>
      <c r="AH40" s="22">
        <f t="shared" ref="AH40:BA40" si="3">AH28/$BB28*100000+1</f>
        <v>4.8329514577992043</v>
      </c>
      <c r="AI40" s="22">
        <f t="shared" si="3"/>
        <v>5.6847184484212496</v>
      </c>
      <c r="AJ40" s="22">
        <f t="shared" si="3"/>
        <v>5.6847184484212496</v>
      </c>
      <c r="AK40" s="22">
        <f t="shared" si="3"/>
        <v>5.2588349531102265</v>
      </c>
      <c r="AL40" s="22">
        <f t="shared" si="3"/>
        <v>4.1941262148326706</v>
      </c>
      <c r="AM40" s="22">
        <f t="shared" si="3"/>
        <v>4.4070679624881812</v>
      </c>
      <c r="AN40" s="22">
        <f t="shared" si="3"/>
        <v>5.0458932054547159</v>
      </c>
      <c r="AO40" s="22">
        <f t="shared" si="3"/>
        <v>5.0458932054547159</v>
      </c>
      <c r="AP40" s="22">
        <f t="shared" si="3"/>
        <v>4.8329514577992043</v>
      </c>
      <c r="AQ40" s="22">
        <f t="shared" si="3"/>
        <v>3.981184467177159</v>
      </c>
      <c r="AR40" s="22">
        <f t="shared" si="3"/>
        <v>6.7494271866988065</v>
      </c>
      <c r="AS40" s="22">
        <f t="shared" si="3"/>
        <v>2.4905922335885795</v>
      </c>
      <c r="AT40" s="22">
        <f t="shared" si="3"/>
        <v>4.1941262148326706</v>
      </c>
      <c r="AU40" s="22">
        <f t="shared" si="3"/>
        <v>3.1294174765551133</v>
      </c>
      <c r="AV40" s="22">
        <f t="shared" si="3"/>
        <v>2.4905922335885795</v>
      </c>
      <c r="AW40" s="22">
        <f t="shared" si="3"/>
        <v>3.5553009718661364</v>
      </c>
      <c r="AX40" s="22">
        <f t="shared" si="3"/>
        <v>4.6200097101436928</v>
      </c>
      <c r="AY40" s="22">
        <f t="shared" si="3"/>
        <v>2.9164757288996022</v>
      </c>
      <c r="AZ40" s="22">
        <f t="shared" si="3"/>
        <v>5.2588349531102265</v>
      </c>
      <c r="BA40" s="22">
        <f t="shared" si="3"/>
        <v>6.962368934354318</v>
      </c>
      <c r="BB40" s="18"/>
      <c r="BE40" s="112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</row>
    <row r="41" spans="1:109" s="19" customFormat="1" ht="13.5" hidden="1" x14ac:dyDescent="0.25">
      <c r="A41" s="188">
        <v>2016</v>
      </c>
      <c r="B41" s="22">
        <f t="shared" ref="B41:AG41" si="4">B29/$BB29*100000+1</f>
        <v>4.1779661016949152</v>
      </c>
      <c r="C41" s="22">
        <f t="shared" si="4"/>
        <v>7.5677966101694913</v>
      </c>
      <c r="D41" s="22">
        <f t="shared" si="4"/>
        <v>9.6864406779661021</v>
      </c>
      <c r="E41" s="22">
        <f t="shared" si="4"/>
        <v>5.8728813559322033</v>
      </c>
      <c r="F41" s="22">
        <f t="shared" si="4"/>
        <v>9.6864406779661021</v>
      </c>
      <c r="G41" s="22">
        <f t="shared" si="4"/>
        <v>8.203389830508474</v>
      </c>
      <c r="H41" s="22">
        <f t="shared" si="4"/>
        <v>10.745762711864407</v>
      </c>
      <c r="I41" s="22">
        <f t="shared" si="4"/>
        <v>7.9915254237288131</v>
      </c>
      <c r="J41" s="22">
        <f t="shared" si="4"/>
        <v>11.169491525423728</v>
      </c>
      <c r="K41" s="22">
        <f t="shared" si="4"/>
        <v>12.228813559322033</v>
      </c>
      <c r="L41" s="22">
        <f t="shared" si="4"/>
        <v>9.2627118644067803</v>
      </c>
      <c r="M41" s="22">
        <f t="shared" si="4"/>
        <v>11.381355932203389</v>
      </c>
      <c r="N41" s="22">
        <f t="shared" si="4"/>
        <v>13.923728813559322</v>
      </c>
      <c r="O41" s="22">
        <f t="shared" si="4"/>
        <v>9.898305084745763</v>
      </c>
      <c r="P41" s="22">
        <f t="shared" si="4"/>
        <v>12.864406779661017</v>
      </c>
      <c r="Q41" s="22">
        <f t="shared" si="4"/>
        <v>12.864406779661017</v>
      </c>
      <c r="R41" s="22">
        <f t="shared" si="4"/>
        <v>13.288135593220339</v>
      </c>
      <c r="S41" s="22">
        <f t="shared" si="4"/>
        <v>8.203389830508474</v>
      </c>
      <c r="T41" s="22">
        <f t="shared" si="4"/>
        <v>12.440677966101694</v>
      </c>
      <c r="U41" s="22">
        <f t="shared" si="4"/>
        <v>13.923728813559322</v>
      </c>
      <c r="V41" s="22">
        <f t="shared" si="4"/>
        <v>13.076271186440678</v>
      </c>
      <c r="W41" s="22">
        <f t="shared" si="4"/>
        <v>10.745762711864407</v>
      </c>
      <c r="X41" s="22">
        <f t="shared" si="4"/>
        <v>8.6271186440677958</v>
      </c>
      <c r="Y41" s="22">
        <f t="shared" si="4"/>
        <v>7.3559322033898304</v>
      </c>
      <c r="Z41" s="22">
        <f t="shared" si="4"/>
        <v>6.0847457627118642</v>
      </c>
      <c r="AA41" s="22">
        <f t="shared" si="4"/>
        <v>4.1779661016949152</v>
      </c>
      <c r="AB41" s="22">
        <f t="shared" si="4"/>
        <v>6.9322033898305087</v>
      </c>
      <c r="AC41" s="22">
        <f t="shared" si="4"/>
        <v>6.9322033898305087</v>
      </c>
      <c r="AD41" s="22">
        <f t="shared" si="4"/>
        <v>6.0847457627118642</v>
      </c>
      <c r="AE41" s="22">
        <f t="shared" si="4"/>
        <v>5.2372881355932206</v>
      </c>
      <c r="AF41" s="22">
        <f t="shared" si="4"/>
        <v>3.3305084745762712</v>
      </c>
      <c r="AG41" s="22">
        <f t="shared" si="4"/>
        <v>4.601694915254237</v>
      </c>
      <c r="AH41" s="22">
        <f t="shared" ref="AH41:BA41" si="5">AH29/$BB29*100000+1</f>
        <v>3.1186440677966103</v>
      </c>
      <c r="AI41" s="22">
        <f t="shared" si="5"/>
        <v>2.2711864406779663</v>
      </c>
      <c r="AJ41" s="22">
        <f t="shared" si="5"/>
        <v>1.847457627118644</v>
      </c>
      <c r="AK41" s="22">
        <f t="shared" si="5"/>
        <v>2.906779661016949</v>
      </c>
      <c r="AL41" s="22">
        <f t="shared" si="5"/>
        <v>2.906779661016949</v>
      </c>
      <c r="AM41" s="22">
        <f t="shared" si="5"/>
        <v>2.0593220338983054</v>
      </c>
      <c r="AN41" s="22">
        <f t="shared" si="5"/>
        <v>3.1186440677966103</v>
      </c>
      <c r="AO41" s="22">
        <f t="shared" si="5"/>
        <v>2.2711864406779663</v>
      </c>
      <c r="AP41" s="22">
        <f t="shared" si="5"/>
        <v>2.906779661016949</v>
      </c>
      <c r="AQ41" s="22">
        <f t="shared" si="5"/>
        <v>2.0593220338983054</v>
      </c>
      <c r="AR41" s="22">
        <f t="shared" si="5"/>
        <v>1.6355932203389831</v>
      </c>
      <c r="AS41" s="22">
        <f t="shared" si="5"/>
        <v>2.2711864406779663</v>
      </c>
      <c r="AT41" s="22">
        <f t="shared" si="5"/>
        <v>2.0593220338983054</v>
      </c>
      <c r="AU41" s="22">
        <f t="shared" si="5"/>
        <v>2.2711864406779663</v>
      </c>
      <c r="AV41" s="22">
        <f t="shared" si="5"/>
        <v>2.0593220338983054</v>
      </c>
      <c r="AW41" s="22">
        <f t="shared" si="5"/>
        <v>1.423728813559322</v>
      </c>
      <c r="AX41" s="22">
        <f t="shared" si="5"/>
        <v>1.847457627118644</v>
      </c>
      <c r="AY41" s="22">
        <f t="shared" si="5"/>
        <v>2.0593220338983054</v>
      </c>
      <c r="AZ41" s="22">
        <f t="shared" si="5"/>
        <v>1.2118644067796609</v>
      </c>
      <c r="BA41" s="22">
        <f t="shared" si="5"/>
        <v>1.423728813559322</v>
      </c>
      <c r="BB41" s="18"/>
      <c r="BE41" s="112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</row>
    <row r="42" spans="1:109" s="19" customFormat="1" ht="13.5" hidden="1" x14ac:dyDescent="0.25">
      <c r="A42" s="188">
        <v>2017</v>
      </c>
      <c r="B42" s="22">
        <f t="shared" ref="B42:AG42" si="6">B30/$BB30*100000+1</f>
        <v>2.264928795049912</v>
      </c>
      <c r="C42" s="22">
        <f t="shared" si="6"/>
        <v>1.4216429316833041</v>
      </c>
      <c r="D42" s="22">
        <f t="shared" si="6"/>
        <v>1.632464397524956</v>
      </c>
      <c r="E42" s="22">
        <f t="shared" si="6"/>
        <v>1.843285863366608</v>
      </c>
      <c r="F42" s="22">
        <f t="shared" si="6"/>
        <v>1.4216429316833041</v>
      </c>
      <c r="G42" s="22">
        <f t="shared" si="6"/>
        <v>1.4216429316833041</v>
      </c>
      <c r="H42" s="22">
        <f t="shared" si="6"/>
        <v>1.843285863366608</v>
      </c>
      <c r="I42" s="22">
        <f t="shared" si="6"/>
        <v>1.632464397524956</v>
      </c>
      <c r="J42" s="22">
        <f t="shared" si="6"/>
        <v>1.2108214658416521</v>
      </c>
      <c r="K42" s="22">
        <f t="shared" si="6"/>
        <v>1.4216429316833041</v>
      </c>
      <c r="L42" s="22">
        <f t="shared" si="6"/>
        <v>1.2108214658416521</v>
      </c>
      <c r="M42" s="22">
        <f t="shared" si="6"/>
        <v>1.4216429316833041</v>
      </c>
      <c r="N42" s="22">
        <f t="shared" si="6"/>
        <v>1.2108214658416521</v>
      </c>
      <c r="O42" s="22">
        <f t="shared" si="6"/>
        <v>1.2108214658416521</v>
      </c>
      <c r="P42" s="22">
        <f t="shared" si="6"/>
        <v>1.2108214658416521</v>
      </c>
      <c r="Q42" s="22">
        <f t="shared" si="6"/>
        <v>1.2108214658416521</v>
      </c>
      <c r="R42" s="22">
        <f t="shared" si="6"/>
        <v>1.2108214658416521</v>
      </c>
      <c r="S42" s="22">
        <f t="shared" si="6"/>
        <v>1.2108214658416521</v>
      </c>
      <c r="T42" s="22">
        <f t="shared" si="6"/>
        <v>1.2108214658416521</v>
      </c>
      <c r="U42" s="22">
        <f t="shared" si="6"/>
        <v>1.632464397524956</v>
      </c>
      <c r="V42" s="22">
        <f t="shared" si="6"/>
        <v>1.2108214658416521</v>
      </c>
      <c r="W42" s="22">
        <f t="shared" si="6"/>
        <v>1.2108214658416521</v>
      </c>
      <c r="X42" s="22">
        <f t="shared" si="6"/>
        <v>1.2108214658416521</v>
      </c>
      <c r="Y42" s="22">
        <f t="shared" si="6"/>
        <v>1.2108214658416521</v>
      </c>
      <c r="Z42" s="22">
        <f t="shared" si="6"/>
        <v>1.4216429316833041</v>
      </c>
      <c r="AA42" s="22">
        <f t="shared" si="6"/>
        <v>1.2108214658416521</v>
      </c>
      <c r="AB42" s="22">
        <f t="shared" si="6"/>
        <v>1.2108214658416521</v>
      </c>
      <c r="AC42" s="22">
        <f t="shared" si="6"/>
        <v>1.632464397524956</v>
      </c>
      <c r="AD42" s="22">
        <f t="shared" si="6"/>
        <v>1.2108214658416521</v>
      </c>
      <c r="AE42" s="22">
        <f t="shared" si="6"/>
        <v>1.2108214658416521</v>
      </c>
      <c r="AF42" s="22">
        <f t="shared" si="6"/>
        <v>1.4216429316833041</v>
      </c>
      <c r="AG42" s="22">
        <f t="shared" si="6"/>
        <v>1.2108214658416521</v>
      </c>
      <c r="AH42" s="22">
        <f t="shared" ref="AH42:BA42" si="7">AH30/$BB30*100000+1</f>
        <v>1.2108214658416521</v>
      </c>
      <c r="AI42" s="22">
        <f t="shared" si="7"/>
        <v>1.4216429316833041</v>
      </c>
      <c r="AJ42" s="22">
        <f t="shared" si="7"/>
        <v>1.2108214658416521</v>
      </c>
      <c r="AK42" s="22">
        <f t="shared" si="7"/>
        <v>1.2108214658416521</v>
      </c>
      <c r="AL42" s="22">
        <f t="shared" si="7"/>
        <v>1.2108214658416521</v>
      </c>
      <c r="AM42" s="22">
        <f t="shared" si="7"/>
        <v>1.2108214658416521</v>
      </c>
      <c r="AN42" s="22">
        <f t="shared" si="7"/>
        <v>1.2108214658416521</v>
      </c>
      <c r="AO42" s="22">
        <f t="shared" si="7"/>
        <v>1.2108214658416521</v>
      </c>
      <c r="AP42" s="22">
        <f t="shared" si="7"/>
        <v>1.4216429316833041</v>
      </c>
      <c r="AQ42" s="22">
        <f t="shared" si="7"/>
        <v>1.632464397524956</v>
      </c>
      <c r="AR42" s="22">
        <f t="shared" si="7"/>
        <v>1.4216429316833041</v>
      </c>
      <c r="AS42" s="22">
        <f t="shared" si="7"/>
        <v>1.2108214658416521</v>
      </c>
      <c r="AT42" s="22">
        <f t="shared" si="7"/>
        <v>1.4216429316833041</v>
      </c>
      <c r="AU42" s="22">
        <f t="shared" si="7"/>
        <v>1.2108214658416521</v>
      </c>
      <c r="AV42" s="22">
        <f t="shared" si="7"/>
        <v>1.2108214658416521</v>
      </c>
      <c r="AW42" s="22">
        <f t="shared" si="7"/>
        <v>1.2108214658416521</v>
      </c>
      <c r="AX42" s="22">
        <f t="shared" si="7"/>
        <v>1.4216429316833041</v>
      </c>
      <c r="AY42" s="22">
        <f t="shared" si="7"/>
        <v>1.4216429316833041</v>
      </c>
      <c r="AZ42" s="22">
        <f t="shared" si="7"/>
        <v>1.105410732920826</v>
      </c>
      <c r="BA42" s="22">
        <f t="shared" si="7"/>
        <v>1.2108214658416521</v>
      </c>
      <c r="BB42" s="18"/>
      <c r="BE42" s="112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</row>
    <row r="43" spans="1:109" s="19" customFormat="1" ht="13.5" hidden="1" x14ac:dyDescent="0.25">
      <c r="A43" s="188">
        <v>2018</v>
      </c>
      <c r="B43" s="22">
        <f t="shared" ref="B43:AG43" si="8">B31/$BB31*100000+1</f>
        <v>1.2098037076511217</v>
      </c>
      <c r="C43" s="22">
        <f t="shared" si="8"/>
        <v>1.2098037076511217</v>
      </c>
      <c r="D43" s="22">
        <f t="shared" si="8"/>
        <v>1.2098037076511217</v>
      </c>
      <c r="E43" s="22">
        <f t="shared" si="8"/>
        <v>1.2098037076511217</v>
      </c>
      <c r="F43" s="22">
        <f t="shared" si="8"/>
        <v>1.2098037076511217</v>
      </c>
      <c r="G43" s="22">
        <f t="shared" si="8"/>
        <v>1.2098037076511217</v>
      </c>
      <c r="H43" s="22">
        <f t="shared" si="8"/>
        <v>1.2098037076511217</v>
      </c>
      <c r="I43" s="22">
        <f t="shared" si="8"/>
        <v>1.2098037076511217</v>
      </c>
      <c r="J43" s="22">
        <f t="shared" si="8"/>
        <v>1.4196074153022433</v>
      </c>
      <c r="K43" s="22">
        <f t="shared" si="8"/>
        <v>1.2098037076511217</v>
      </c>
      <c r="L43" s="22">
        <f t="shared" si="8"/>
        <v>1.4196074153022433</v>
      </c>
      <c r="M43" s="22">
        <f t="shared" si="8"/>
        <v>1.2098037076511217</v>
      </c>
      <c r="N43" s="22">
        <f t="shared" si="8"/>
        <v>1.2098037076511217</v>
      </c>
      <c r="O43" s="22">
        <f t="shared" si="8"/>
        <v>1.2098037076511217</v>
      </c>
      <c r="P43" s="22">
        <f t="shared" si="8"/>
        <v>1.2098037076511217</v>
      </c>
      <c r="Q43" s="22">
        <f t="shared" si="8"/>
        <v>1.4196074153022433</v>
      </c>
      <c r="R43" s="22">
        <f t="shared" si="8"/>
        <v>1.2098037076511217</v>
      </c>
      <c r="S43" s="22">
        <f t="shared" si="8"/>
        <v>1.2098037076511217</v>
      </c>
      <c r="T43" s="22">
        <f t="shared" si="8"/>
        <v>1.2098037076511217</v>
      </c>
      <c r="U43" s="22">
        <f t="shared" si="8"/>
        <v>1.2098037076511217</v>
      </c>
      <c r="V43" s="22">
        <f t="shared" si="8"/>
        <v>1.2098037076511217</v>
      </c>
      <c r="W43" s="22">
        <f t="shared" si="8"/>
        <v>1.6294111229533648</v>
      </c>
      <c r="X43" s="22">
        <f t="shared" si="8"/>
        <v>1.2098037076511217</v>
      </c>
      <c r="Y43" s="22">
        <f t="shared" si="8"/>
        <v>1.2098037076511217</v>
      </c>
      <c r="Z43" s="22">
        <f t="shared" si="8"/>
        <v>1.2098037076511217</v>
      </c>
      <c r="AA43" s="22">
        <f t="shared" si="8"/>
        <v>1.4196074153022433</v>
      </c>
      <c r="AB43" s="22">
        <f t="shared" si="8"/>
        <v>1.2098037076511217</v>
      </c>
      <c r="AC43" s="22">
        <f t="shared" si="8"/>
        <v>1.6294111229533648</v>
      </c>
      <c r="AD43" s="22">
        <f t="shared" si="8"/>
        <v>1.6294111229533648</v>
      </c>
      <c r="AE43" s="22">
        <f t="shared" si="8"/>
        <v>1.2098037076511217</v>
      </c>
      <c r="AF43" s="22">
        <f t="shared" si="8"/>
        <v>1.8392148306044864</v>
      </c>
      <c r="AG43" s="22">
        <f t="shared" si="8"/>
        <v>1.2098037076511217</v>
      </c>
      <c r="AH43" s="22">
        <f t="shared" ref="AH43:BA43" si="9">AH31/$BB31*100000+1</f>
        <v>1.2098037076511217</v>
      </c>
      <c r="AI43" s="22">
        <f t="shared" si="9"/>
        <v>1.2098037076511217</v>
      </c>
      <c r="AJ43" s="22">
        <f t="shared" si="9"/>
        <v>1.2098037076511217</v>
      </c>
      <c r="AK43" s="22">
        <f t="shared" si="9"/>
        <v>1.2098037076511217</v>
      </c>
      <c r="AL43" s="22">
        <f t="shared" si="9"/>
        <v>1.2098037076511217</v>
      </c>
      <c r="AM43" s="22">
        <f t="shared" si="9"/>
        <v>1.6294111229533648</v>
      </c>
      <c r="AN43" s="22">
        <f t="shared" si="9"/>
        <v>1.6294111229533648</v>
      </c>
      <c r="AO43" s="22">
        <f t="shared" si="9"/>
        <v>1.2098037076511217</v>
      </c>
      <c r="AP43" s="22">
        <f t="shared" si="9"/>
        <v>1.4196074153022433</v>
      </c>
      <c r="AQ43" s="22">
        <f t="shared" si="9"/>
        <v>1.2098037076511217</v>
      </c>
      <c r="AR43" s="22">
        <f t="shared" si="9"/>
        <v>1.2098037076511217</v>
      </c>
      <c r="AS43" s="22">
        <f t="shared" si="9"/>
        <v>1.4196074153022433</v>
      </c>
      <c r="AT43" s="22">
        <f t="shared" si="9"/>
        <v>1.4196074153022433</v>
      </c>
      <c r="AU43" s="22">
        <f t="shared" si="9"/>
        <v>1.6294111229533648</v>
      </c>
      <c r="AV43" s="22">
        <f t="shared" si="9"/>
        <v>1.8392148306044864</v>
      </c>
      <c r="AW43" s="22">
        <f t="shared" si="9"/>
        <v>1.8392148306044864</v>
      </c>
      <c r="AX43" s="22">
        <f t="shared" si="9"/>
        <v>1.8392148306044864</v>
      </c>
      <c r="AY43" s="22">
        <f t="shared" si="9"/>
        <v>1.2098037076511217</v>
      </c>
      <c r="AZ43" s="22">
        <f t="shared" si="9"/>
        <v>1.2098037076511217</v>
      </c>
      <c r="BA43" s="22">
        <f t="shared" si="9"/>
        <v>1.2098037076511217</v>
      </c>
      <c r="BB43" s="18"/>
      <c r="BE43" s="430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432"/>
      <c r="BR43" s="432"/>
      <c r="BS43" s="432"/>
      <c r="BT43" s="432"/>
      <c r="BU43" s="432"/>
      <c r="BV43" s="432"/>
      <c r="BW43" s="432"/>
      <c r="BX43" s="432"/>
      <c r="BY43" s="432"/>
      <c r="BZ43" s="432"/>
      <c r="CA43" s="432"/>
      <c r="CB43" s="432"/>
      <c r="CC43" s="432"/>
      <c r="CD43" s="432"/>
      <c r="CE43" s="432"/>
      <c r="CF43" s="432"/>
      <c r="CG43" s="432"/>
      <c r="CH43" s="432"/>
      <c r="CI43" s="432"/>
      <c r="CJ43" s="432"/>
      <c r="CK43" s="432"/>
      <c r="CL43" s="432"/>
      <c r="CM43" s="432"/>
      <c r="CN43" s="432"/>
      <c r="CO43" s="432"/>
      <c r="CP43" s="432"/>
      <c r="CQ43" s="432"/>
      <c r="CR43" s="432"/>
      <c r="CS43" s="432"/>
      <c r="CT43" s="432"/>
      <c r="CU43" s="432"/>
      <c r="CV43" s="432"/>
      <c r="CW43" s="432"/>
      <c r="CX43" s="432"/>
      <c r="CY43" s="432"/>
      <c r="CZ43" s="432"/>
      <c r="DA43" s="432"/>
      <c r="DB43" s="432"/>
      <c r="DC43" s="432"/>
      <c r="DD43" s="432"/>
      <c r="DE43" s="432"/>
    </row>
    <row r="44" spans="1:109" s="19" customFormat="1" ht="13.5" hidden="1" x14ac:dyDescent="0.25">
      <c r="A44" s="188">
        <v>2019</v>
      </c>
      <c r="B44" s="22">
        <f t="shared" ref="B44:AG44" si="10">B32/$BB32*100000+1</f>
        <v>1.4176306975267909</v>
      </c>
      <c r="C44" s="22">
        <f t="shared" si="10"/>
        <v>1.2088153487633955</v>
      </c>
      <c r="D44" s="22">
        <f t="shared" si="10"/>
        <v>1.4176306975267909</v>
      </c>
      <c r="E44" s="22">
        <f t="shared" si="10"/>
        <v>1.2088153487633955</v>
      </c>
      <c r="F44" s="22">
        <f t="shared" si="10"/>
        <v>1.2088153487633955</v>
      </c>
      <c r="G44" s="22">
        <f t="shared" si="10"/>
        <v>1.2088153487633955</v>
      </c>
      <c r="H44" s="22">
        <f t="shared" si="10"/>
        <v>1.4176306975267909</v>
      </c>
      <c r="I44" s="22">
        <f t="shared" si="10"/>
        <v>1.6264460462901864</v>
      </c>
      <c r="J44" s="22">
        <f t="shared" si="10"/>
        <v>1.4176306975267909</v>
      </c>
      <c r="K44" s="22">
        <f t="shared" si="10"/>
        <v>2.0440767438169773</v>
      </c>
      <c r="L44" s="22">
        <f t="shared" si="10"/>
        <v>2.0440767438169773</v>
      </c>
      <c r="M44" s="22">
        <f t="shared" si="10"/>
        <v>1.6264460462901864</v>
      </c>
      <c r="N44" s="22">
        <f t="shared" si="10"/>
        <v>1.4176306975267909</v>
      </c>
      <c r="O44" s="22">
        <f t="shared" si="10"/>
        <v>1.2088153487633955</v>
      </c>
      <c r="P44" s="22">
        <f t="shared" si="10"/>
        <v>1.4176306975267909</v>
      </c>
      <c r="Q44" s="22">
        <f t="shared" si="10"/>
        <v>1.2088153487633955</v>
      </c>
      <c r="R44" s="22">
        <f t="shared" si="10"/>
        <v>1.2088153487633955</v>
      </c>
      <c r="S44" s="22">
        <f t="shared" si="10"/>
        <v>1.2088153487633955</v>
      </c>
      <c r="T44" s="22">
        <f t="shared" si="10"/>
        <v>1.4176306975267909</v>
      </c>
      <c r="U44" s="22">
        <f t="shared" si="10"/>
        <v>1.2088153487633955</v>
      </c>
      <c r="V44" s="22">
        <f t="shared" si="10"/>
        <v>1.2088153487633955</v>
      </c>
      <c r="W44" s="22">
        <f t="shared" si="10"/>
        <v>1.4176306975267909</v>
      </c>
      <c r="X44" s="22">
        <f t="shared" si="10"/>
        <v>1.6264460462901864</v>
      </c>
      <c r="Y44" s="22">
        <f t="shared" si="10"/>
        <v>1.6264460462901864</v>
      </c>
      <c r="Z44" s="22">
        <f t="shared" si="10"/>
        <v>1.8352613950535821</v>
      </c>
      <c r="AA44" s="22">
        <f t="shared" si="10"/>
        <v>2.2528920925803728</v>
      </c>
      <c r="AB44" s="22">
        <f t="shared" si="10"/>
        <v>1.4176306975267909</v>
      </c>
      <c r="AC44" s="22">
        <f t="shared" si="10"/>
        <v>1.4176306975267909</v>
      </c>
      <c r="AD44" s="22">
        <f t="shared" si="10"/>
        <v>2.0440767438169773</v>
      </c>
      <c r="AE44" s="22">
        <f t="shared" si="10"/>
        <v>1.2088153487633955</v>
      </c>
      <c r="AF44" s="22">
        <f t="shared" si="10"/>
        <v>1.2088153487633955</v>
      </c>
      <c r="AG44" s="22">
        <f t="shared" si="10"/>
        <v>1.6264460462901864</v>
      </c>
      <c r="AH44" s="22">
        <f t="shared" ref="AH44:BA44" si="11">AH32/$BB32*100000+1</f>
        <v>2.8793381388705592</v>
      </c>
      <c r="AI44" s="22">
        <f t="shared" si="11"/>
        <v>1.6264460462901864</v>
      </c>
      <c r="AJ44" s="22">
        <f t="shared" si="11"/>
        <v>2.6705227901071642</v>
      </c>
      <c r="AK44" s="22">
        <f t="shared" si="11"/>
        <v>1.6264460462901864</v>
      </c>
      <c r="AL44" s="22">
        <f t="shared" si="11"/>
        <v>1.2088153487633955</v>
      </c>
      <c r="AM44" s="22">
        <f t="shared" si="11"/>
        <v>1.6264460462901864</v>
      </c>
      <c r="AN44" s="22">
        <f t="shared" si="11"/>
        <v>1.2088153487633955</v>
      </c>
      <c r="AO44" s="22">
        <f t="shared" si="11"/>
        <v>1.6264460462901864</v>
      </c>
      <c r="AP44" s="22">
        <f t="shared" si="11"/>
        <v>2.4617074413437683</v>
      </c>
      <c r="AQ44" s="22">
        <f t="shared" si="11"/>
        <v>2.0440767438169773</v>
      </c>
      <c r="AR44" s="22">
        <f t="shared" si="11"/>
        <v>1.6264460462901864</v>
      </c>
      <c r="AS44" s="22">
        <f t="shared" si="11"/>
        <v>1.4176306975267909</v>
      </c>
      <c r="AT44" s="22">
        <f t="shared" si="11"/>
        <v>2.0440767438169773</v>
      </c>
      <c r="AU44" s="22">
        <f t="shared" si="11"/>
        <v>3.0881534876339551</v>
      </c>
      <c r="AV44" s="22">
        <f t="shared" si="11"/>
        <v>2.2528920925803728</v>
      </c>
      <c r="AW44" s="22">
        <f t="shared" si="11"/>
        <v>2.2528920925803728</v>
      </c>
      <c r="AX44" s="22">
        <f t="shared" si="11"/>
        <v>4.7586762777411185</v>
      </c>
      <c r="AY44" s="22">
        <f t="shared" si="11"/>
        <v>2.6705227901071642</v>
      </c>
      <c r="AZ44" s="22">
        <f t="shared" si="11"/>
        <v>1.2088153487633955</v>
      </c>
      <c r="BA44" s="22">
        <f t="shared" si="11"/>
        <v>1.2088153487633955</v>
      </c>
      <c r="BB44" s="18"/>
      <c r="BE44" s="430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432"/>
      <c r="BR44" s="432"/>
      <c r="BS44" s="432"/>
      <c r="BT44" s="432"/>
      <c r="BU44" s="432"/>
      <c r="BV44" s="432"/>
      <c r="BW44" s="432"/>
      <c r="BX44" s="432"/>
      <c r="BY44" s="432"/>
      <c r="BZ44" s="432"/>
      <c r="CA44" s="432"/>
      <c r="CB44" s="432"/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  <c r="CP44" s="432"/>
      <c r="CQ44" s="432"/>
      <c r="CR44" s="432"/>
      <c r="CS44" s="432"/>
      <c r="CT44" s="432"/>
      <c r="CU44" s="432"/>
      <c r="CV44" s="432"/>
      <c r="CW44" s="432"/>
      <c r="CX44" s="432"/>
      <c r="CY44" s="432"/>
      <c r="CZ44" s="432"/>
      <c r="DA44" s="432"/>
      <c r="DB44" s="432"/>
      <c r="DC44" s="432"/>
      <c r="DD44" s="432"/>
      <c r="DE44" s="432"/>
    </row>
    <row r="45" spans="1:109" s="19" customFormat="1" ht="13.5" hidden="1" x14ac:dyDescent="0.25">
      <c r="A45" s="190">
        <v>2020</v>
      </c>
      <c r="B45" s="22">
        <f t="shared" ref="B45:AG45" si="12">B33/$BB33*100000</f>
        <v>1.4674221794573472</v>
      </c>
      <c r="C45" s="22">
        <f t="shared" si="12"/>
        <v>1.2577904395348691</v>
      </c>
      <c r="D45" s="22">
        <f t="shared" si="12"/>
        <v>0.62889521976743457</v>
      </c>
      <c r="E45" s="22">
        <f t="shared" si="12"/>
        <v>1.0481586996123908</v>
      </c>
      <c r="F45" s="22">
        <f t="shared" si="12"/>
        <v>1.2577904395348691</v>
      </c>
      <c r="G45" s="22">
        <f t="shared" si="12"/>
        <v>0.41926347984495632</v>
      </c>
      <c r="H45" s="22">
        <f t="shared" si="12"/>
        <v>1.4674221794573472</v>
      </c>
      <c r="I45" s="22">
        <f t="shared" si="12"/>
        <v>2.9348443589146944</v>
      </c>
      <c r="J45" s="22">
        <f t="shared" si="12"/>
        <v>2.0963173992247817</v>
      </c>
      <c r="K45" s="22">
        <f t="shared" si="12"/>
        <v>1.2577904395348691</v>
      </c>
      <c r="L45" s="22">
        <f t="shared" si="12"/>
        <v>2.30594913914726</v>
      </c>
      <c r="M45" s="22">
        <f t="shared" si="12"/>
        <v>0.83852695968991264</v>
      </c>
      <c r="N45" s="22">
        <f t="shared" si="12"/>
        <v>1.8866856593023036</v>
      </c>
      <c r="O45" s="22">
        <f t="shared" si="12"/>
        <v>3.3541078387596506</v>
      </c>
      <c r="P45" s="22">
        <f t="shared" si="12"/>
        <v>1.0481586996123908</v>
      </c>
      <c r="Q45" s="22">
        <f t="shared" si="12"/>
        <v>1.4674221794573472</v>
      </c>
      <c r="R45" s="22">
        <f t="shared" si="12"/>
        <v>1.4674221794573472</v>
      </c>
      <c r="S45" s="22">
        <f t="shared" si="12"/>
        <v>1.0481586996123908</v>
      </c>
      <c r="T45" s="22">
        <f t="shared" si="12"/>
        <v>0.62889521976743457</v>
      </c>
      <c r="U45" s="22">
        <f t="shared" si="12"/>
        <v>2.7252126189922166</v>
      </c>
      <c r="V45" s="22">
        <f t="shared" si="12"/>
        <v>2.30594913914726</v>
      </c>
      <c r="W45" s="22">
        <f t="shared" si="12"/>
        <v>0.83852695968991264</v>
      </c>
      <c r="X45" s="22">
        <f t="shared" si="12"/>
        <v>2.7252126189922166</v>
      </c>
      <c r="Y45" s="22">
        <f t="shared" si="12"/>
        <v>1.4674221794573472</v>
      </c>
      <c r="Z45" s="22">
        <f t="shared" si="12"/>
        <v>1.2577904395348691</v>
      </c>
      <c r="AA45" s="22">
        <f t="shared" si="12"/>
        <v>1.4674221794573472</v>
      </c>
      <c r="AB45" s="22">
        <f t="shared" si="12"/>
        <v>1.2577904395348691</v>
      </c>
      <c r="AC45" s="22">
        <f t="shared" si="12"/>
        <v>1.6770539193798253</v>
      </c>
      <c r="AD45" s="22">
        <f t="shared" si="12"/>
        <v>0.41926347984495632</v>
      </c>
      <c r="AE45" s="22">
        <f t="shared" si="12"/>
        <v>1.8866856593023036</v>
      </c>
      <c r="AF45" s="22">
        <f t="shared" si="12"/>
        <v>1.2577904395348691</v>
      </c>
      <c r="AG45" s="22">
        <f t="shared" si="12"/>
        <v>0.20963173992247816</v>
      </c>
      <c r="AH45" s="22">
        <f t="shared" ref="AH45:BA45" si="13">AH33/$BB33*100000</f>
        <v>1.0481586996123908</v>
      </c>
      <c r="AI45" s="22">
        <f t="shared" si="13"/>
        <v>1.4674221794573472</v>
      </c>
      <c r="AJ45" s="22">
        <f t="shared" si="13"/>
        <v>0.83852695968991264</v>
      </c>
      <c r="AK45" s="22">
        <f t="shared" si="13"/>
        <v>0.62889521976743457</v>
      </c>
      <c r="AL45" s="22">
        <f t="shared" si="13"/>
        <v>0.83852695968991264</v>
      </c>
      <c r="AM45" s="22">
        <f t="shared" si="13"/>
        <v>0.41926347984495632</v>
      </c>
      <c r="AN45" s="22">
        <f t="shared" si="13"/>
        <v>0.20963173992247816</v>
      </c>
      <c r="AO45" s="22">
        <f t="shared" si="13"/>
        <v>0.62889521976743457</v>
      </c>
      <c r="AP45" s="22">
        <f t="shared" si="13"/>
        <v>0.62889521976743457</v>
      </c>
      <c r="AQ45" s="22">
        <f t="shared" si="13"/>
        <v>1.8866856593023036</v>
      </c>
      <c r="AR45" s="22">
        <f t="shared" si="13"/>
        <v>0.62889521976743457</v>
      </c>
      <c r="AS45" s="22">
        <f t="shared" si="13"/>
        <v>0.62889521976743457</v>
      </c>
      <c r="AT45" s="22">
        <f t="shared" si="13"/>
        <v>1.2577904395348691</v>
      </c>
      <c r="AU45" s="22">
        <f t="shared" si="13"/>
        <v>1.0481586996123908</v>
      </c>
      <c r="AV45" s="22">
        <f t="shared" si="13"/>
        <v>0.62889521976743457</v>
      </c>
      <c r="AW45" s="22">
        <f t="shared" si="13"/>
        <v>0.83852695968991264</v>
      </c>
      <c r="AX45" s="22">
        <f t="shared" si="13"/>
        <v>0.62889521976743457</v>
      </c>
      <c r="AY45" s="22">
        <f t="shared" si="13"/>
        <v>0.62889521976743457</v>
      </c>
      <c r="AZ45" s="22">
        <f t="shared" si="13"/>
        <v>0.20963173992247816</v>
      </c>
      <c r="BA45" s="22">
        <f t="shared" si="13"/>
        <v>0.20963173992247816</v>
      </c>
      <c r="BB45" s="18"/>
      <c r="BE45" s="2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</row>
    <row r="46" spans="1:109" s="19" customFormat="1" ht="13.5" hidden="1" x14ac:dyDescent="0.25">
      <c r="A46" s="526" t="s">
        <v>5</v>
      </c>
      <c r="B46" s="22">
        <f>B34/$BB34*100000</f>
        <v>0.41597078221225742</v>
      </c>
      <c r="C46" s="22">
        <f t="shared" ref="C46:BA46" si="14">C34/$BB34*100000</f>
        <v>0.62395617331838615</v>
      </c>
      <c r="D46" s="22">
        <f t="shared" si="14"/>
        <v>1.0399269555306436</v>
      </c>
      <c r="E46" s="22">
        <f t="shared" si="14"/>
        <v>1.455897737742901</v>
      </c>
      <c r="F46" s="22">
        <f t="shared" si="14"/>
        <v>1.0399269555306436</v>
      </c>
      <c r="G46" s="22">
        <f t="shared" si="14"/>
        <v>0</v>
      </c>
      <c r="H46" s="22">
        <f t="shared" si="14"/>
        <v>0</v>
      </c>
      <c r="I46" s="22">
        <f t="shared" si="14"/>
        <v>0</v>
      </c>
      <c r="J46" s="22">
        <f t="shared" si="14"/>
        <v>0</v>
      </c>
      <c r="K46" s="22">
        <f t="shared" si="14"/>
        <v>0</v>
      </c>
      <c r="L46" s="22">
        <f t="shared" si="14"/>
        <v>0</v>
      </c>
      <c r="M46" s="22">
        <f t="shared" si="14"/>
        <v>0</v>
      </c>
      <c r="N46" s="22">
        <f t="shared" si="14"/>
        <v>0</v>
      </c>
      <c r="O46" s="22">
        <f t="shared" si="14"/>
        <v>0</v>
      </c>
      <c r="P46" s="22">
        <f t="shared" si="14"/>
        <v>0</v>
      </c>
      <c r="Q46" s="22">
        <f t="shared" si="14"/>
        <v>0</v>
      </c>
      <c r="R46" s="22">
        <f t="shared" si="14"/>
        <v>0</v>
      </c>
      <c r="S46" s="22">
        <f t="shared" si="14"/>
        <v>0</v>
      </c>
      <c r="T46" s="22">
        <f t="shared" si="14"/>
        <v>0</v>
      </c>
      <c r="U46" s="22">
        <f t="shared" si="14"/>
        <v>0</v>
      </c>
      <c r="V46" s="22">
        <f t="shared" si="14"/>
        <v>0</v>
      </c>
      <c r="W46" s="22">
        <f t="shared" si="14"/>
        <v>0</v>
      </c>
      <c r="X46" s="22">
        <f t="shared" si="14"/>
        <v>0</v>
      </c>
      <c r="Y46" s="22">
        <f t="shared" si="14"/>
        <v>0</v>
      </c>
      <c r="Z46" s="22">
        <f t="shared" si="14"/>
        <v>0</v>
      </c>
      <c r="AA46" s="22">
        <f t="shared" si="14"/>
        <v>0</v>
      </c>
      <c r="AB46" s="22">
        <f t="shared" si="14"/>
        <v>0</v>
      </c>
      <c r="AC46" s="22">
        <f t="shared" si="14"/>
        <v>0</v>
      </c>
      <c r="AD46" s="22">
        <f t="shared" si="14"/>
        <v>0</v>
      </c>
      <c r="AE46" s="22">
        <f t="shared" si="14"/>
        <v>0</v>
      </c>
      <c r="AF46" s="22">
        <f t="shared" si="14"/>
        <v>0</v>
      </c>
      <c r="AG46" s="22">
        <f t="shared" si="14"/>
        <v>0</v>
      </c>
      <c r="AH46" s="22">
        <f t="shared" si="14"/>
        <v>0</v>
      </c>
      <c r="AI46" s="22">
        <f t="shared" si="14"/>
        <v>0</v>
      </c>
      <c r="AJ46" s="22">
        <f t="shared" si="14"/>
        <v>0</v>
      </c>
      <c r="AK46" s="22">
        <f t="shared" si="14"/>
        <v>0</v>
      </c>
      <c r="AL46" s="22">
        <f t="shared" si="14"/>
        <v>0</v>
      </c>
      <c r="AM46" s="22">
        <f t="shared" si="14"/>
        <v>0</v>
      </c>
      <c r="AN46" s="22">
        <f t="shared" si="14"/>
        <v>0</v>
      </c>
      <c r="AO46" s="22">
        <f t="shared" si="14"/>
        <v>0</v>
      </c>
      <c r="AP46" s="22">
        <f t="shared" si="14"/>
        <v>0</v>
      </c>
      <c r="AQ46" s="22">
        <f t="shared" si="14"/>
        <v>0</v>
      </c>
      <c r="AR46" s="22">
        <f t="shared" si="14"/>
        <v>0</v>
      </c>
      <c r="AS46" s="22">
        <f t="shared" si="14"/>
        <v>0</v>
      </c>
      <c r="AT46" s="22">
        <f t="shared" si="14"/>
        <v>0</v>
      </c>
      <c r="AU46" s="22">
        <f t="shared" si="14"/>
        <v>0</v>
      </c>
      <c r="AV46" s="22">
        <f t="shared" si="14"/>
        <v>0</v>
      </c>
      <c r="AW46" s="22">
        <f t="shared" si="14"/>
        <v>0</v>
      </c>
      <c r="AX46" s="22">
        <f t="shared" si="14"/>
        <v>0</v>
      </c>
      <c r="AY46" s="22">
        <f t="shared" si="14"/>
        <v>0</v>
      </c>
      <c r="AZ46" s="22">
        <f t="shared" si="14"/>
        <v>0</v>
      </c>
      <c r="BA46" s="22">
        <f t="shared" si="14"/>
        <v>0</v>
      </c>
      <c r="BB46" s="18"/>
      <c r="BE46" s="524"/>
      <c r="BF46" s="525"/>
      <c r="BG46" s="525"/>
      <c r="BH46" s="525"/>
      <c r="BI46" s="525"/>
      <c r="BJ46" s="525"/>
      <c r="BK46" s="525"/>
      <c r="BL46" s="525"/>
      <c r="BM46" s="525"/>
      <c r="BN46" s="525"/>
      <c r="BO46" s="525"/>
      <c r="BP46" s="525"/>
      <c r="BQ46" s="525"/>
      <c r="BR46" s="525"/>
      <c r="BS46" s="525"/>
      <c r="BT46" s="525"/>
      <c r="BU46" s="525"/>
      <c r="BV46" s="525"/>
      <c r="BW46" s="525"/>
      <c r="BX46" s="525"/>
      <c r="BY46" s="525"/>
      <c r="BZ46" s="525"/>
      <c r="CA46" s="525"/>
      <c r="CB46" s="525"/>
      <c r="CC46" s="525"/>
      <c r="CD46" s="525"/>
      <c r="CE46" s="525"/>
      <c r="CF46" s="525"/>
      <c r="CG46" s="525"/>
      <c r="CH46" s="525"/>
      <c r="CI46" s="525"/>
      <c r="CJ46" s="525"/>
      <c r="CK46" s="525"/>
      <c r="CL46" s="525"/>
      <c r="CM46" s="525"/>
      <c r="CN46" s="525"/>
      <c r="CO46" s="525"/>
      <c r="CP46" s="525"/>
      <c r="CQ46" s="525"/>
      <c r="CR46" s="525"/>
      <c r="CS46" s="525"/>
      <c r="CT46" s="525"/>
      <c r="CU46" s="525"/>
      <c r="CV46" s="525"/>
      <c r="CW46" s="525"/>
      <c r="CX46" s="525"/>
      <c r="CY46" s="525"/>
      <c r="CZ46" s="525"/>
      <c r="DA46" s="525"/>
      <c r="DB46" s="525"/>
      <c r="DC46" s="525"/>
      <c r="DD46" s="525"/>
      <c r="DE46" s="525"/>
    </row>
    <row r="47" spans="1:109" hidden="1" x14ac:dyDescent="0.3"/>
    <row r="48" spans="1:109" hidden="1" x14ac:dyDescent="0.3">
      <c r="A48" s="6" t="s">
        <v>6</v>
      </c>
      <c r="BE48" s="7"/>
    </row>
    <row r="49" spans="1:109" hidden="1" x14ac:dyDescent="0.3">
      <c r="A49" s="3" t="s">
        <v>4</v>
      </c>
      <c r="B49" s="3">
        <v>1</v>
      </c>
      <c r="C49" s="3">
        <v>2</v>
      </c>
      <c r="D49" s="3">
        <v>3</v>
      </c>
      <c r="E49" s="3">
        <v>4</v>
      </c>
      <c r="F49" s="3">
        <v>5</v>
      </c>
      <c r="G49" s="3">
        <v>6</v>
      </c>
      <c r="H49" s="3">
        <v>7</v>
      </c>
      <c r="I49" s="3">
        <v>8</v>
      </c>
      <c r="J49" s="3">
        <v>9</v>
      </c>
      <c r="K49" s="3">
        <v>10</v>
      </c>
      <c r="L49" s="3">
        <v>11</v>
      </c>
      <c r="M49" s="3">
        <v>12</v>
      </c>
      <c r="N49" s="3">
        <v>13</v>
      </c>
      <c r="O49" s="3">
        <v>14</v>
      </c>
      <c r="P49" s="3">
        <v>15</v>
      </c>
      <c r="Q49" s="3">
        <v>16</v>
      </c>
      <c r="R49" s="3">
        <v>17</v>
      </c>
      <c r="S49" s="3">
        <v>18</v>
      </c>
      <c r="T49" s="3">
        <v>19</v>
      </c>
      <c r="U49" s="3">
        <v>20</v>
      </c>
      <c r="V49" s="3">
        <v>21</v>
      </c>
      <c r="W49" s="3">
        <v>22</v>
      </c>
      <c r="X49" s="3">
        <v>23</v>
      </c>
      <c r="Y49" s="3">
        <v>24</v>
      </c>
      <c r="Z49" s="3">
        <v>25</v>
      </c>
      <c r="AA49" s="3">
        <v>26</v>
      </c>
      <c r="AB49" s="3">
        <v>27</v>
      </c>
      <c r="AC49" s="3">
        <v>28</v>
      </c>
      <c r="AD49" s="3">
        <v>29</v>
      </c>
      <c r="AE49" s="3">
        <v>30</v>
      </c>
      <c r="AF49" s="3">
        <v>31</v>
      </c>
      <c r="AG49" s="3">
        <v>32</v>
      </c>
      <c r="AH49" s="3">
        <v>33</v>
      </c>
      <c r="AI49" s="3">
        <v>34</v>
      </c>
      <c r="AJ49" s="3">
        <v>35</v>
      </c>
      <c r="AK49" s="3">
        <v>36</v>
      </c>
      <c r="AL49" s="3">
        <v>37</v>
      </c>
      <c r="AM49" s="3">
        <v>38</v>
      </c>
      <c r="AN49" s="3">
        <v>39</v>
      </c>
      <c r="AO49" s="3">
        <v>40</v>
      </c>
      <c r="AP49" s="3">
        <v>41</v>
      </c>
      <c r="AQ49" s="3">
        <v>42</v>
      </c>
      <c r="AR49" s="3">
        <v>43</v>
      </c>
      <c r="AS49" s="3">
        <v>44</v>
      </c>
      <c r="AT49" s="3">
        <v>45</v>
      </c>
      <c r="AU49" s="3">
        <v>46</v>
      </c>
      <c r="AV49" s="3">
        <v>47</v>
      </c>
      <c r="AW49" s="3">
        <v>48</v>
      </c>
      <c r="AX49" s="3">
        <v>49</v>
      </c>
      <c r="AY49" s="3">
        <v>50</v>
      </c>
      <c r="AZ49" s="3">
        <v>51</v>
      </c>
      <c r="BA49" s="3">
        <v>52</v>
      </c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</row>
    <row r="50" spans="1:109" hidden="1" x14ac:dyDescent="0.3">
      <c r="A50" s="199">
        <v>2014</v>
      </c>
      <c r="B50" s="10">
        <f t="shared" ref="B50:AG50" si="15">LN(B39)</f>
        <v>0.91562482102378584</v>
      </c>
      <c r="C50" s="10">
        <f t="shared" si="15"/>
        <v>1.0737838355787137</v>
      </c>
      <c r="D50" s="10">
        <f t="shared" si="15"/>
        <v>0.49600264692760648</v>
      </c>
      <c r="E50" s="10">
        <f t="shared" si="15"/>
        <v>0.8260542947560966</v>
      </c>
      <c r="F50" s="10">
        <f t="shared" si="15"/>
        <v>0.8260542947560966</v>
      </c>
      <c r="G50" s="10">
        <f t="shared" si="15"/>
        <v>0.8260542947560966</v>
      </c>
      <c r="H50" s="10">
        <f t="shared" si="15"/>
        <v>1.0737838355787137</v>
      </c>
      <c r="I50" s="10">
        <f t="shared" si="15"/>
        <v>1.0737838355787137</v>
      </c>
      <c r="J50" s="10">
        <f t="shared" si="15"/>
        <v>0.72766446566123877</v>
      </c>
      <c r="K50" s="10">
        <f t="shared" si="15"/>
        <v>1.210310970540506</v>
      </c>
      <c r="L50" s="10">
        <f t="shared" si="15"/>
        <v>0.91562482102378584</v>
      </c>
      <c r="M50" s="10">
        <f t="shared" si="15"/>
        <v>0.49600264692760648</v>
      </c>
      <c r="N50" s="10">
        <f t="shared" si="15"/>
        <v>0.72766446566123877</v>
      </c>
      <c r="O50" s="10">
        <f t="shared" si="15"/>
        <v>0.61852700865359578</v>
      </c>
      <c r="P50" s="10">
        <f t="shared" si="15"/>
        <v>0.8260542947560966</v>
      </c>
      <c r="Q50" s="10">
        <f t="shared" si="15"/>
        <v>1.1443755530606488</v>
      </c>
      <c r="R50" s="10">
        <f t="shared" si="15"/>
        <v>1.3854619032467803</v>
      </c>
      <c r="S50" s="10">
        <f t="shared" si="15"/>
        <v>1.2721665295634323</v>
      </c>
      <c r="T50" s="10">
        <f t="shared" si="15"/>
        <v>0.91562482102378584</v>
      </c>
      <c r="U50" s="10">
        <f t="shared" si="15"/>
        <v>0.49600264692760648</v>
      </c>
      <c r="V50" s="10">
        <f t="shared" si="15"/>
        <v>0.3563420439432044</v>
      </c>
      <c r="W50" s="10">
        <f t="shared" si="15"/>
        <v>0.3563420439432044</v>
      </c>
      <c r="X50" s="10">
        <f t="shared" si="15"/>
        <v>1.1443755530606488</v>
      </c>
      <c r="Y50" s="10">
        <f t="shared" si="15"/>
        <v>0.91562482102378584</v>
      </c>
      <c r="Z50" s="10">
        <f t="shared" si="15"/>
        <v>1.3304178392320429</v>
      </c>
      <c r="AA50" s="10">
        <f t="shared" si="15"/>
        <v>0.99782785903467008</v>
      </c>
      <c r="AB50" s="10">
        <f t="shared" si="15"/>
        <v>1.2721665295634323</v>
      </c>
      <c r="AC50" s="10">
        <f t="shared" si="15"/>
        <v>1.2721665295634323</v>
      </c>
      <c r="AD50" s="10">
        <f t="shared" si="15"/>
        <v>1.0737838355787137</v>
      </c>
      <c r="AE50" s="10">
        <f t="shared" si="15"/>
        <v>0.3563420439432044</v>
      </c>
      <c r="AF50" s="10">
        <f t="shared" si="15"/>
        <v>1.3854619032467803</v>
      </c>
      <c r="AG50" s="10">
        <f t="shared" si="15"/>
        <v>0.72766446566123877</v>
      </c>
      <c r="AH50" s="10">
        <f t="shared" ref="AH50:BA50" si="16">LN(AH39)</f>
        <v>0.72766446566123877</v>
      </c>
      <c r="AI50" s="10">
        <f t="shared" si="16"/>
        <v>1.1443755530606488</v>
      </c>
      <c r="AJ50" s="10">
        <f t="shared" si="16"/>
        <v>0.91562482102378584</v>
      </c>
      <c r="AK50" s="10">
        <f t="shared" si="16"/>
        <v>1.1443755530606488</v>
      </c>
      <c r="AL50" s="10">
        <f t="shared" si="16"/>
        <v>0.91562482102378584</v>
      </c>
      <c r="AM50" s="10">
        <f t="shared" si="16"/>
        <v>1.487217732535786</v>
      </c>
      <c r="AN50" s="10">
        <f t="shared" si="16"/>
        <v>1.3854619032467803</v>
      </c>
      <c r="AO50" s="10">
        <f t="shared" si="16"/>
        <v>0.99782785903467008</v>
      </c>
      <c r="AP50" s="10">
        <f t="shared" si="16"/>
        <v>1.2721665295634323</v>
      </c>
      <c r="AQ50" s="10">
        <f t="shared" si="16"/>
        <v>1.5344590445395123</v>
      </c>
      <c r="AR50" s="10">
        <f t="shared" si="16"/>
        <v>0.99782785903467008</v>
      </c>
      <c r="AS50" s="10">
        <f t="shared" si="16"/>
        <v>0.91562482102378584</v>
      </c>
      <c r="AT50" s="10">
        <f t="shared" si="16"/>
        <v>1.1443755530606488</v>
      </c>
      <c r="AU50" s="10">
        <f t="shared" si="16"/>
        <v>1.1443755530606488</v>
      </c>
      <c r="AV50" s="10">
        <f t="shared" si="16"/>
        <v>1.2721665295634323</v>
      </c>
      <c r="AW50" s="10">
        <f t="shared" si="16"/>
        <v>1.2721665295634323</v>
      </c>
      <c r="AX50" s="10">
        <f t="shared" si="16"/>
        <v>0.91562482102378584</v>
      </c>
      <c r="AY50" s="10">
        <f t="shared" si="16"/>
        <v>1.3854619032467803</v>
      </c>
      <c r="AZ50" s="10">
        <f t="shared" si="16"/>
        <v>0.72766446566123877</v>
      </c>
      <c r="BA50" s="10">
        <f t="shared" si="16"/>
        <v>0.61852700865359578</v>
      </c>
      <c r="BE50" s="396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</row>
    <row r="51" spans="1:109" hidden="1" x14ac:dyDescent="0.3">
      <c r="A51" s="199">
        <v>2015</v>
      </c>
      <c r="B51" s="10">
        <f t="shared" ref="B51:AG51" si="17">LN(B40)</f>
        <v>0.82314442302205515</v>
      </c>
      <c r="C51" s="10">
        <f t="shared" si="17"/>
        <v>0.72498916962599969</v>
      </c>
      <c r="D51" s="10">
        <f t="shared" si="17"/>
        <v>0.82314442302205515</v>
      </c>
      <c r="E51" s="10">
        <f t="shared" si="17"/>
        <v>0.82314442302205515</v>
      </c>
      <c r="F51" s="10">
        <f t="shared" si="17"/>
        <v>1.1408468775046967</v>
      </c>
      <c r="G51" s="10">
        <f t="shared" si="17"/>
        <v>0.91252052701071307</v>
      </c>
      <c r="H51" s="10">
        <f t="shared" si="17"/>
        <v>0.82314442302205515</v>
      </c>
      <c r="I51" s="10">
        <f t="shared" si="17"/>
        <v>0.82314442302205515</v>
      </c>
      <c r="J51" s="10">
        <f t="shared" si="17"/>
        <v>0.82314442302205515</v>
      </c>
      <c r="K51" s="10">
        <f t="shared" si="17"/>
        <v>0.9945597991132834</v>
      </c>
      <c r="L51" s="10">
        <f t="shared" si="17"/>
        <v>1.3266087706484244</v>
      </c>
      <c r="M51" s="10">
        <f t="shared" si="17"/>
        <v>0.61614031330972108</v>
      </c>
      <c r="N51" s="10">
        <f t="shared" si="17"/>
        <v>1.3266087706484244</v>
      </c>
      <c r="O51" s="10">
        <f t="shared" si="17"/>
        <v>0.91252052701071307</v>
      </c>
      <c r="P51" s="10">
        <f t="shared" si="17"/>
        <v>1.5303968068541429</v>
      </c>
      <c r="Q51" s="10">
        <f t="shared" si="17"/>
        <v>1.2684397212373366</v>
      </c>
      <c r="R51" s="10">
        <f t="shared" si="17"/>
        <v>1.0703759451812482</v>
      </c>
      <c r="S51" s="10">
        <f t="shared" si="17"/>
        <v>1.5754573489058656</v>
      </c>
      <c r="T51" s="10">
        <f t="shared" si="17"/>
        <v>1.7745556953181019</v>
      </c>
      <c r="U51" s="10">
        <f t="shared" si="17"/>
        <v>1.6599095104125468</v>
      </c>
      <c r="V51" s="10">
        <f t="shared" si="17"/>
        <v>1.8100252861267339</v>
      </c>
      <c r="W51" s="10">
        <f t="shared" si="17"/>
        <v>1.1408468775046967</v>
      </c>
      <c r="X51" s="10">
        <f t="shared" si="17"/>
        <v>1.0703759451812482</v>
      </c>
      <c r="Y51" s="10">
        <f t="shared" si="17"/>
        <v>1.3815793798391982</v>
      </c>
      <c r="Z51" s="10">
        <f t="shared" si="17"/>
        <v>1.4336850261691763</v>
      </c>
      <c r="AA51" s="10">
        <f t="shared" si="17"/>
        <v>1.9094576400537142</v>
      </c>
      <c r="AB51" s="10">
        <f t="shared" si="17"/>
        <v>1.3266087706484244</v>
      </c>
      <c r="AC51" s="10">
        <f t="shared" si="17"/>
        <v>1.4832096072267993</v>
      </c>
      <c r="AD51" s="10">
        <f t="shared" si="17"/>
        <v>1.1408468775046967</v>
      </c>
      <c r="AE51" s="10">
        <f t="shared" si="17"/>
        <v>1.3266087706484244</v>
      </c>
      <c r="AF51" s="10">
        <f t="shared" si="17"/>
        <v>1.3266087706484244</v>
      </c>
      <c r="AG51" s="10">
        <f t="shared" si="17"/>
        <v>1.4336850261691763</v>
      </c>
      <c r="AH51" s="10">
        <f t="shared" ref="AH51:BA51" si="18">LN(AH40)</f>
        <v>1.5754573489058656</v>
      </c>
      <c r="AI51" s="10">
        <f t="shared" si="18"/>
        <v>1.7377816006324114</v>
      </c>
      <c r="AJ51" s="10">
        <f t="shared" si="18"/>
        <v>1.7377816006324114</v>
      </c>
      <c r="AK51" s="10">
        <f t="shared" si="18"/>
        <v>1.6599095104125468</v>
      </c>
      <c r="AL51" s="10">
        <f t="shared" si="18"/>
        <v>1.4336850261691763</v>
      </c>
      <c r="AM51" s="10">
        <f t="shared" si="18"/>
        <v>1.4832096072267993</v>
      </c>
      <c r="AN51" s="10">
        <f t="shared" si="18"/>
        <v>1.61857468579647</v>
      </c>
      <c r="AO51" s="10">
        <f t="shared" si="18"/>
        <v>1.61857468579647</v>
      </c>
      <c r="AP51" s="10">
        <f t="shared" si="18"/>
        <v>1.5754573489058656</v>
      </c>
      <c r="AQ51" s="10">
        <f t="shared" si="18"/>
        <v>1.3815793798391982</v>
      </c>
      <c r="AR51" s="10">
        <f t="shared" si="18"/>
        <v>1.9094576400537142</v>
      </c>
      <c r="AS51" s="10">
        <f t="shared" si="18"/>
        <v>0.91252052701071307</v>
      </c>
      <c r="AT51" s="10">
        <f t="shared" si="18"/>
        <v>1.4336850261691763</v>
      </c>
      <c r="AU51" s="10">
        <f t="shared" si="18"/>
        <v>1.1408468775046967</v>
      </c>
      <c r="AV51" s="10">
        <f t="shared" si="18"/>
        <v>0.91252052701071307</v>
      </c>
      <c r="AW51" s="10">
        <f t="shared" si="18"/>
        <v>1.2684397212373366</v>
      </c>
      <c r="AX51" s="10">
        <f t="shared" si="18"/>
        <v>1.5303968068541429</v>
      </c>
      <c r="AY51" s="10">
        <f t="shared" si="18"/>
        <v>1.0703759451812482</v>
      </c>
      <c r="AZ51" s="10">
        <f t="shared" si="18"/>
        <v>1.6599095104125468</v>
      </c>
      <c r="BA51" s="10">
        <f t="shared" si="18"/>
        <v>1.9405197805669649</v>
      </c>
      <c r="BE51" s="396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</row>
    <row r="52" spans="1:109" hidden="1" x14ac:dyDescent="0.3">
      <c r="A52" s="27">
        <v>2016</v>
      </c>
      <c r="B52" s="10">
        <f t="shared" ref="B52:AG52" si="19">LN(B41)</f>
        <v>1.4298245495770254</v>
      </c>
      <c r="C52" s="10">
        <f t="shared" si="19"/>
        <v>2.0239019564108345</v>
      </c>
      <c r="D52" s="10">
        <f t="shared" si="19"/>
        <v>2.2707270393291461</v>
      </c>
      <c r="E52" s="10">
        <f t="shared" si="19"/>
        <v>1.7703453747242384</v>
      </c>
      <c r="F52" s="10">
        <f t="shared" si="19"/>
        <v>2.2707270393291461</v>
      </c>
      <c r="G52" s="10">
        <f t="shared" si="19"/>
        <v>2.104547462810912</v>
      </c>
      <c r="H52" s="10">
        <f t="shared" si="19"/>
        <v>2.3745115105315064</v>
      </c>
      <c r="I52" s="10">
        <f t="shared" si="19"/>
        <v>2.0783816581677925</v>
      </c>
      <c r="J52" s="10">
        <f t="shared" si="19"/>
        <v>2.4131860905967879</v>
      </c>
      <c r="K52" s="10">
        <f t="shared" si="19"/>
        <v>2.503794934308206</v>
      </c>
      <c r="L52" s="10">
        <f t="shared" si="19"/>
        <v>2.2259968637108738</v>
      </c>
      <c r="M52" s="10">
        <f t="shared" si="19"/>
        <v>2.4319765720575726</v>
      </c>
      <c r="N52" s="10">
        <f t="shared" si="19"/>
        <v>2.6335944935716031</v>
      </c>
      <c r="O52" s="10">
        <f t="shared" si="19"/>
        <v>2.2923635389225074</v>
      </c>
      <c r="P52" s="10">
        <f t="shared" si="19"/>
        <v>2.5544643334899106</v>
      </c>
      <c r="Q52" s="10">
        <f t="shared" si="19"/>
        <v>2.5544643334899106</v>
      </c>
      <c r="R52" s="10">
        <f t="shared" si="19"/>
        <v>2.5868715764446883</v>
      </c>
      <c r="S52" s="10">
        <f t="shared" si="19"/>
        <v>2.104547462810912</v>
      </c>
      <c r="T52" s="10">
        <f t="shared" si="19"/>
        <v>2.5209715847087959</v>
      </c>
      <c r="U52" s="10">
        <f t="shared" si="19"/>
        <v>2.6335944935716031</v>
      </c>
      <c r="V52" s="10">
        <f t="shared" si="19"/>
        <v>2.570799227897496</v>
      </c>
      <c r="W52" s="10">
        <f t="shared" si="19"/>
        <v>2.3745115105315064</v>
      </c>
      <c r="X52" s="10">
        <f t="shared" si="19"/>
        <v>2.1549105726448032</v>
      </c>
      <c r="Y52" s="10">
        <f t="shared" si="19"/>
        <v>1.9955070901946854</v>
      </c>
      <c r="Z52" s="10">
        <f t="shared" si="19"/>
        <v>1.8057849445825593</v>
      </c>
      <c r="AA52" s="10">
        <f t="shared" si="19"/>
        <v>1.4298245495770254</v>
      </c>
      <c r="AB52" s="10">
        <f t="shared" si="19"/>
        <v>1.9361777121370822</v>
      </c>
      <c r="AC52" s="10">
        <f t="shared" si="19"/>
        <v>1.9361777121370822</v>
      </c>
      <c r="AD52" s="10">
        <f t="shared" si="19"/>
        <v>1.8057849445825593</v>
      </c>
      <c r="AE52" s="10">
        <f t="shared" si="19"/>
        <v>1.6558038329920262</v>
      </c>
      <c r="AF52" s="10">
        <f t="shared" si="19"/>
        <v>1.2031249874035965</v>
      </c>
      <c r="AG52" s="10">
        <f t="shared" si="19"/>
        <v>1.5264246954682705</v>
      </c>
      <c r="AH52" s="10">
        <f t="shared" ref="AH52:BA52" si="20">LN(AH41)</f>
        <v>1.1373983137032662</v>
      </c>
      <c r="AI52" s="10">
        <f t="shared" si="20"/>
        <v>0.82030235604519197</v>
      </c>
      <c r="AJ52" s="10">
        <f t="shared" si="20"/>
        <v>0.61381043832342419</v>
      </c>
      <c r="AK52" s="10">
        <f t="shared" si="20"/>
        <v>1.067045822700275</v>
      </c>
      <c r="AL52" s="10">
        <f t="shared" si="20"/>
        <v>1.067045822700275</v>
      </c>
      <c r="AM52" s="10">
        <f t="shared" si="20"/>
        <v>0.72237681887488381</v>
      </c>
      <c r="AN52" s="10">
        <f t="shared" si="20"/>
        <v>1.1373983137032662</v>
      </c>
      <c r="AO52" s="10">
        <f t="shared" si="20"/>
        <v>0.82030235604519197</v>
      </c>
      <c r="AP52" s="10">
        <f t="shared" si="20"/>
        <v>1.067045822700275</v>
      </c>
      <c r="AQ52" s="10">
        <f t="shared" si="20"/>
        <v>0.72237681887488381</v>
      </c>
      <c r="AR52" s="10">
        <f t="shared" si="20"/>
        <v>0.49200556443922083</v>
      </c>
      <c r="AS52" s="10">
        <f t="shared" si="20"/>
        <v>0.82030235604519197</v>
      </c>
      <c r="AT52" s="10">
        <f t="shared" si="20"/>
        <v>0.72237681887488381</v>
      </c>
      <c r="AU52" s="10">
        <f t="shared" si="20"/>
        <v>0.82030235604519197</v>
      </c>
      <c r="AV52" s="10">
        <f t="shared" si="20"/>
        <v>0.72237681887488381</v>
      </c>
      <c r="AW52" s="10">
        <f t="shared" si="20"/>
        <v>0.35327935493759416</v>
      </c>
      <c r="AX52" s="10">
        <f t="shared" si="20"/>
        <v>0.61381043832342419</v>
      </c>
      <c r="AY52" s="10">
        <f t="shared" si="20"/>
        <v>0.72237681887488381</v>
      </c>
      <c r="AZ52" s="10">
        <f t="shared" si="20"/>
        <v>0.19216000579424242</v>
      </c>
      <c r="BA52" s="10">
        <f t="shared" si="20"/>
        <v>0.35327935493759416</v>
      </c>
      <c r="BE52" s="396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</row>
    <row r="53" spans="1:109" hidden="1" x14ac:dyDescent="0.3">
      <c r="A53" s="27">
        <v>2017</v>
      </c>
      <c r="B53" s="10">
        <f t="shared" ref="B53:AG53" si="21">LN(B42)</f>
        <v>0.81754332137678598</v>
      </c>
      <c r="C53" s="10">
        <f t="shared" si="21"/>
        <v>0.35181319695443453</v>
      </c>
      <c r="D53" s="10">
        <f t="shared" si="21"/>
        <v>0.49009077337012197</v>
      </c>
      <c r="E53" s="10">
        <f t="shared" si="21"/>
        <v>0.61154977429219259</v>
      </c>
      <c r="F53" s="10">
        <f t="shared" si="21"/>
        <v>0.35181319695443453</v>
      </c>
      <c r="G53" s="10">
        <f t="shared" si="21"/>
        <v>0.35181319695443453</v>
      </c>
      <c r="H53" s="10">
        <f t="shared" si="21"/>
        <v>0.61154977429219259</v>
      </c>
      <c r="I53" s="10">
        <f t="shared" si="21"/>
        <v>0.49009077337012197</v>
      </c>
      <c r="J53" s="10">
        <f t="shared" si="21"/>
        <v>0.19129902665186044</v>
      </c>
      <c r="K53" s="10">
        <f t="shared" si="21"/>
        <v>0.35181319695443453</v>
      </c>
      <c r="L53" s="10">
        <f t="shared" si="21"/>
        <v>0.19129902665186044</v>
      </c>
      <c r="M53" s="10">
        <f t="shared" si="21"/>
        <v>0.35181319695443453</v>
      </c>
      <c r="N53" s="10">
        <f t="shared" si="21"/>
        <v>0.19129902665186044</v>
      </c>
      <c r="O53" s="10">
        <f t="shared" si="21"/>
        <v>0.19129902665186044</v>
      </c>
      <c r="P53" s="10">
        <f t="shared" si="21"/>
        <v>0.19129902665186044</v>
      </c>
      <c r="Q53" s="10">
        <f t="shared" si="21"/>
        <v>0.19129902665186044</v>
      </c>
      <c r="R53" s="10">
        <f t="shared" si="21"/>
        <v>0.19129902665186044</v>
      </c>
      <c r="S53" s="10">
        <f t="shared" si="21"/>
        <v>0.19129902665186044</v>
      </c>
      <c r="T53" s="10">
        <f t="shared" si="21"/>
        <v>0.19129902665186044</v>
      </c>
      <c r="U53" s="10">
        <f t="shared" si="21"/>
        <v>0.49009077337012197</v>
      </c>
      <c r="V53" s="10">
        <f t="shared" si="21"/>
        <v>0.19129902665186044</v>
      </c>
      <c r="W53" s="10">
        <f t="shared" si="21"/>
        <v>0.19129902665186044</v>
      </c>
      <c r="X53" s="10">
        <f t="shared" si="21"/>
        <v>0.19129902665186044</v>
      </c>
      <c r="Y53" s="10">
        <f t="shared" si="21"/>
        <v>0.19129902665186044</v>
      </c>
      <c r="Z53" s="10">
        <f t="shared" si="21"/>
        <v>0.35181319695443453</v>
      </c>
      <c r="AA53" s="10">
        <f t="shared" si="21"/>
        <v>0.19129902665186044</v>
      </c>
      <c r="AB53" s="10">
        <f t="shared" si="21"/>
        <v>0.19129902665186044</v>
      </c>
      <c r="AC53" s="10">
        <f t="shared" si="21"/>
        <v>0.49009077337012197</v>
      </c>
      <c r="AD53" s="10">
        <f t="shared" si="21"/>
        <v>0.19129902665186044</v>
      </c>
      <c r="AE53" s="10">
        <f t="shared" si="21"/>
        <v>0.19129902665186044</v>
      </c>
      <c r="AF53" s="10">
        <f t="shared" si="21"/>
        <v>0.35181319695443453</v>
      </c>
      <c r="AG53" s="10">
        <f t="shared" si="21"/>
        <v>0.19129902665186044</v>
      </c>
      <c r="AH53" s="10">
        <f t="shared" ref="AH53:BA53" si="22">LN(AH42)</f>
        <v>0.19129902665186044</v>
      </c>
      <c r="AI53" s="10">
        <f t="shared" si="22"/>
        <v>0.35181319695443453</v>
      </c>
      <c r="AJ53" s="10">
        <f t="shared" si="22"/>
        <v>0.19129902665186044</v>
      </c>
      <c r="AK53" s="10">
        <f t="shared" si="22"/>
        <v>0.19129902665186044</v>
      </c>
      <c r="AL53" s="10">
        <f t="shared" si="22"/>
        <v>0.19129902665186044</v>
      </c>
      <c r="AM53" s="10">
        <f t="shared" si="22"/>
        <v>0.19129902665186044</v>
      </c>
      <c r="AN53" s="10">
        <f t="shared" si="22"/>
        <v>0.19129902665186044</v>
      </c>
      <c r="AO53" s="10">
        <f t="shared" si="22"/>
        <v>0.19129902665186044</v>
      </c>
      <c r="AP53" s="10">
        <f t="shared" si="22"/>
        <v>0.35181319695443453</v>
      </c>
      <c r="AQ53" s="10">
        <f t="shared" si="22"/>
        <v>0.49009077337012197</v>
      </c>
      <c r="AR53" s="10">
        <f t="shared" si="22"/>
        <v>0.35181319695443453</v>
      </c>
      <c r="AS53" s="10">
        <f t="shared" si="22"/>
        <v>0.19129902665186044</v>
      </c>
      <c r="AT53" s="10">
        <f t="shared" si="22"/>
        <v>0.35181319695443453</v>
      </c>
      <c r="AU53" s="10">
        <f t="shared" si="22"/>
        <v>0.19129902665186044</v>
      </c>
      <c r="AV53" s="10">
        <f t="shared" si="22"/>
        <v>0.19129902665186044</v>
      </c>
      <c r="AW53" s="10">
        <f t="shared" si="22"/>
        <v>0.19129902665186044</v>
      </c>
      <c r="AX53" s="10">
        <f t="shared" si="22"/>
        <v>0.35181319695443453</v>
      </c>
      <c r="AY53" s="10">
        <f t="shared" si="22"/>
        <v>0.35181319695443453</v>
      </c>
      <c r="AZ53" s="10">
        <f t="shared" si="22"/>
        <v>0.10021696990564551</v>
      </c>
      <c r="BA53" s="10">
        <f t="shared" si="22"/>
        <v>0.19129902665186044</v>
      </c>
      <c r="BE53" s="396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</row>
    <row r="54" spans="1:109" hidden="1" x14ac:dyDescent="0.3">
      <c r="A54" s="518">
        <v>2018</v>
      </c>
      <c r="B54" s="10">
        <f t="shared" ref="B54:AG54" si="23">LN(B43)</f>
        <v>0.19045812136702026</v>
      </c>
      <c r="C54" s="10">
        <f t="shared" si="23"/>
        <v>0.19045812136702026</v>
      </c>
      <c r="D54" s="10">
        <f t="shared" si="23"/>
        <v>0.19045812136702026</v>
      </c>
      <c r="E54" s="10">
        <f t="shared" si="23"/>
        <v>0.19045812136702026</v>
      </c>
      <c r="F54" s="10">
        <f t="shared" si="23"/>
        <v>0.19045812136702026</v>
      </c>
      <c r="G54" s="10">
        <f t="shared" si="23"/>
        <v>0.19045812136702026</v>
      </c>
      <c r="H54" s="10">
        <f t="shared" si="23"/>
        <v>0.19045812136702026</v>
      </c>
      <c r="I54" s="10">
        <f t="shared" si="23"/>
        <v>0.19045812136702026</v>
      </c>
      <c r="J54" s="10">
        <f t="shared" si="23"/>
        <v>0.35038036529180794</v>
      </c>
      <c r="K54" s="10">
        <f t="shared" si="23"/>
        <v>0.19045812136702026</v>
      </c>
      <c r="L54" s="10">
        <f t="shared" si="23"/>
        <v>0.35038036529180794</v>
      </c>
      <c r="M54" s="10">
        <f t="shared" si="23"/>
        <v>0.19045812136702026</v>
      </c>
      <c r="N54" s="10">
        <f t="shared" si="23"/>
        <v>0.19045812136702026</v>
      </c>
      <c r="O54" s="10">
        <f t="shared" si="23"/>
        <v>0.19045812136702026</v>
      </c>
      <c r="P54" s="10">
        <f t="shared" si="23"/>
        <v>0.19045812136702026</v>
      </c>
      <c r="Q54" s="10">
        <f t="shared" si="23"/>
        <v>0.35038036529180794</v>
      </c>
      <c r="R54" s="10">
        <f t="shared" si="23"/>
        <v>0.19045812136702026</v>
      </c>
      <c r="S54" s="10">
        <f t="shared" si="23"/>
        <v>0.19045812136702026</v>
      </c>
      <c r="T54" s="10">
        <f t="shared" si="23"/>
        <v>0.19045812136702026</v>
      </c>
      <c r="U54" s="10">
        <f t="shared" si="23"/>
        <v>0.19045812136702026</v>
      </c>
      <c r="V54" s="10">
        <f t="shared" si="23"/>
        <v>0.19045812136702026</v>
      </c>
      <c r="W54" s="10">
        <f t="shared" si="23"/>
        <v>0.48821867528166346</v>
      </c>
      <c r="X54" s="10">
        <f t="shared" si="23"/>
        <v>0.19045812136702026</v>
      </c>
      <c r="Y54" s="10">
        <f t="shared" si="23"/>
        <v>0.19045812136702026</v>
      </c>
      <c r="Z54" s="10">
        <f t="shared" si="23"/>
        <v>0.19045812136702026</v>
      </c>
      <c r="AA54" s="10">
        <f t="shared" si="23"/>
        <v>0.35038036529180794</v>
      </c>
      <c r="AB54" s="10">
        <f t="shared" si="23"/>
        <v>0.19045812136702026</v>
      </c>
      <c r="AC54" s="10">
        <f t="shared" si="23"/>
        <v>0.48821867528166346</v>
      </c>
      <c r="AD54" s="10">
        <f t="shared" si="23"/>
        <v>0.48821867528166346</v>
      </c>
      <c r="AE54" s="10">
        <f t="shared" si="23"/>
        <v>0.19045812136702026</v>
      </c>
      <c r="AF54" s="10">
        <f t="shared" si="23"/>
        <v>0.60933875805137838</v>
      </c>
      <c r="AG54" s="10">
        <f t="shared" si="23"/>
        <v>0.19045812136702026</v>
      </c>
      <c r="AH54" s="10">
        <f t="shared" ref="AH54:BA54" si="24">LN(AH43)</f>
        <v>0.19045812136702026</v>
      </c>
      <c r="AI54" s="10">
        <f t="shared" si="24"/>
        <v>0.19045812136702026</v>
      </c>
      <c r="AJ54" s="10">
        <f t="shared" si="24"/>
        <v>0.19045812136702026</v>
      </c>
      <c r="AK54" s="10">
        <f t="shared" si="24"/>
        <v>0.19045812136702026</v>
      </c>
      <c r="AL54" s="10">
        <f t="shared" si="24"/>
        <v>0.19045812136702026</v>
      </c>
      <c r="AM54" s="10">
        <f t="shared" si="24"/>
        <v>0.48821867528166346</v>
      </c>
      <c r="AN54" s="10">
        <f t="shared" si="24"/>
        <v>0.48821867528166346</v>
      </c>
      <c r="AO54" s="10">
        <f t="shared" si="24"/>
        <v>0.19045812136702026</v>
      </c>
      <c r="AP54" s="10">
        <f t="shared" si="24"/>
        <v>0.35038036529180794</v>
      </c>
      <c r="AQ54" s="10">
        <f t="shared" si="24"/>
        <v>0.19045812136702026</v>
      </c>
      <c r="AR54" s="10">
        <f t="shared" si="24"/>
        <v>0.19045812136702026</v>
      </c>
      <c r="AS54" s="10">
        <f t="shared" si="24"/>
        <v>0.35038036529180794</v>
      </c>
      <c r="AT54" s="10">
        <f t="shared" si="24"/>
        <v>0.35038036529180794</v>
      </c>
      <c r="AU54" s="10">
        <f t="shared" si="24"/>
        <v>0.48821867528166346</v>
      </c>
      <c r="AV54" s="10">
        <f t="shared" si="24"/>
        <v>0.60933875805137838</v>
      </c>
      <c r="AW54" s="10">
        <f t="shared" si="24"/>
        <v>0.60933875805137838</v>
      </c>
      <c r="AX54" s="10">
        <f t="shared" si="24"/>
        <v>0.60933875805137838</v>
      </c>
      <c r="AY54" s="10">
        <f t="shared" si="24"/>
        <v>0.19045812136702026</v>
      </c>
      <c r="AZ54" s="10">
        <f t="shared" si="24"/>
        <v>0.19045812136702026</v>
      </c>
      <c r="BA54" s="10">
        <f t="shared" si="24"/>
        <v>0.19045812136702026</v>
      </c>
      <c r="BE54" s="396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</row>
    <row r="55" spans="1:109" hidden="1" x14ac:dyDescent="0.3">
      <c r="A55" s="518">
        <v>2019</v>
      </c>
      <c r="B55" s="10">
        <f t="shared" ref="B55:AG55" si="25">LN(B44)</f>
        <v>0.34898695521011902</v>
      </c>
      <c r="C55" s="10">
        <f t="shared" si="25"/>
        <v>0.18964082941678875</v>
      </c>
      <c r="D55" s="10">
        <f t="shared" si="25"/>
        <v>0.34898695521011902</v>
      </c>
      <c r="E55" s="10">
        <f t="shared" si="25"/>
        <v>0.18964082941678875</v>
      </c>
      <c r="F55" s="10">
        <f t="shared" si="25"/>
        <v>0.18964082941678875</v>
      </c>
      <c r="G55" s="10">
        <f t="shared" si="25"/>
        <v>0.18964082941678875</v>
      </c>
      <c r="H55" s="10">
        <f t="shared" si="25"/>
        <v>0.34898695521011902</v>
      </c>
      <c r="I55" s="10">
        <f t="shared" si="25"/>
        <v>0.48639729471811166</v>
      </c>
      <c r="J55" s="10">
        <f t="shared" si="25"/>
        <v>0.34898695521011902</v>
      </c>
      <c r="K55" s="10">
        <f t="shared" si="25"/>
        <v>0.71494621753534526</v>
      </c>
      <c r="L55" s="10">
        <f t="shared" si="25"/>
        <v>0.71494621753534526</v>
      </c>
      <c r="M55" s="10">
        <f t="shared" si="25"/>
        <v>0.48639729471811166</v>
      </c>
      <c r="N55" s="10">
        <f t="shared" si="25"/>
        <v>0.34898695521011902</v>
      </c>
      <c r="O55" s="10">
        <f t="shared" si="25"/>
        <v>0.18964082941678875</v>
      </c>
      <c r="P55" s="10">
        <f t="shared" si="25"/>
        <v>0.34898695521011902</v>
      </c>
      <c r="Q55" s="10">
        <f t="shared" si="25"/>
        <v>0.18964082941678875</v>
      </c>
      <c r="R55" s="10">
        <f t="shared" si="25"/>
        <v>0.18964082941678875</v>
      </c>
      <c r="S55" s="10">
        <f t="shared" si="25"/>
        <v>0.18964082941678875</v>
      </c>
      <c r="T55" s="10">
        <f t="shared" si="25"/>
        <v>0.34898695521011902</v>
      </c>
      <c r="U55" s="10">
        <f t="shared" si="25"/>
        <v>0.18964082941678875</v>
      </c>
      <c r="V55" s="10">
        <f t="shared" si="25"/>
        <v>0.18964082941678875</v>
      </c>
      <c r="W55" s="10">
        <f t="shared" si="25"/>
        <v>0.34898695521011902</v>
      </c>
      <c r="X55" s="10">
        <f t="shared" si="25"/>
        <v>0.48639729471811166</v>
      </c>
      <c r="Y55" s="10">
        <f t="shared" si="25"/>
        <v>0.48639729471811166</v>
      </c>
      <c r="Z55" s="10">
        <f t="shared" si="25"/>
        <v>0.60718692098203053</v>
      </c>
      <c r="AA55" s="10">
        <f t="shared" si="25"/>
        <v>0.81221476530992887</v>
      </c>
      <c r="AB55" s="10">
        <f t="shared" si="25"/>
        <v>0.34898695521011902</v>
      </c>
      <c r="AC55" s="10">
        <f t="shared" si="25"/>
        <v>0.34898695521011902</v>
      </c>
      <c r="AD55" s="10">
        <f t="shared" si="25"/>
        <v>0.71494621753534526</v>
      </c>
      <c r="AE55" s="10">
        <f t="shared" si="25"/>
        <v>0.18964082941678875</v>
      </c>
      <c r="AF55" s="10">
        <f t="shared" si="25"/>
        <v>0.18964082941678875</v>
      </c>
      <c r="AG55" s="10">
        <f t="shared" si="25"/>
        <v>0.48639729471811166</v>
      </c>
      <c r="AH55" s="10">
        <f t="shared" ref="AH55:BA55" si="26">LN(AH44)</f>
        <v>1.0575604548446584</v>
      </c>
      <c r="AI55" s="10">
        <f t="shared" si="26"/>
        <v>0.48639729471811166</v>
      </c>
      <c r="AJ55" s="10">
        <f t="shared" si="26"/>
        <v>0.98227425478380259</v>
      </c>
      <c r="AK55" s="10">
        <f t="shared" si="26"/>
        <v>0.48639729471811166</v>
      </c>
      <c r="AL55" s="10">
        <f t="shared" si="26"/>
        <v>0.18964082941678875</v>
      </c>
      <c r="AM55" s="10">
        <f t="shared" si="26"/>
        <v>0.48639729471811166</v>
      </c>
      <c r="AN55" s="10">
        <f t="shared" si="26"/>
        <v>0.18964082941678875</v>
      </c>
      <c r="AO55" s="10">
        <f t="shared" si="26"/>
        <v>0.48639729471811166</v>
      </c>
      <c r="AP55" s="10">
        <f t="shared" si="26"/>
        <v>0.90085519102792644</v>
      </c>
      <c r="AQ55" s="10">
        <f t="shared" si="26"/>
        <v>0.71494621753534526</v>
      </c>
      <c r="AR55" s="10">
        <f t="shared" si="26"/>
        <v>0.48639729471811166</v>
      </c>
      <c r="AS55" s="10">
        <f t="shared" si="26"/>
        <v>0.34898695521011902</v>
      </c>
      <c r="AT55" s="10">
        <f t="shared" si="26"/>
        <v>0.71494621753534526</v>
      </c>
      <c r="AU55" s="10">
        <f t="shared" si="26"/>
        <v>1.1275733354719744</v>
      </c>
      <c r="AV55" s="10">
        <f t="shared" si="26"/>
        <v>0.81221476530992887</v>
      </c>
      <c r="AW55" s="10">
        <f t="shared" si="26"/>
        <v>0.81221476530992887</v>
      </c>
      <c r="AX55" s="10">
        <f t="shared" si="26"/>
        <v>1.5599695366567949</v>
      </c>
      <c r="AY55" s="10">
        <f t="shared" si="26"/>
        <v>0.98227425478380259</v>
      </c>
      <c r="AZ55" s="10">
        <f t="shared" si="26"/>
        <v>0.18964082941678875</v>
      </c>
      <c r="BA55" s="10">
        <f t="shared" si="26"/>
        <v>0.18964082941678875</v>
      </c>
      <c r="BE55" s="396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</row>
    <row r="56" spans="1:109" hidden="1" x14ac:dyDescent="0.3">
      <c r="A56" s="401">
        <v>2020</v>
      </c>
      <c r="B56" s="10">
        <f>LN(B45)</f>
        <v>0.38350724198341163</v>
      </c>
      <c r="C56" s="10">
        <f t="shared" ref="C56:BA56" si="27">LN(C45)</f>
        <v>0.22935656215615341</v>
      </c>
      <c r="D56" s="10">
        <f t="shared" si="27"/>
        <v>-0.46379061840379188</v>
      </c>
      <c r="E56" s="10">
        <f t="shared" si="27"/>
        <v>4.7035005362198685E-2</v>
      </c>
      <c r="F56" s="10">
        <f t="shared" si="27"/>
        <v>0.22935656215615341</v>
      </c>
      <c r="G56" s="10">
        <f t="shared" si="27"/>
        <v>-0.86925572651195637</v>
      </c>
      <c r="H56" s="10">
        <f t="shared" si="27"/>
        <v>0.38350724198341163</v>
      </c>
      <c r="I56" s="10">
        <f t="shared" si="27"/>
        <v>1.076654422543357</v>
      </c>
      <c r="J56" s="10">
        <f t="shared" si="27"/>
        <v>0.74018218592214402</v>
      </c>
      <c r="K56" s="10">
        <f t="shared" si="27"/>
        <v>0.22935656215615341</v>
      </c>
      <c r="L56" s="10">
        <f t="shared" si="27"/>
        <v>0.8354923657264689</v>
      </c>
      <c r="M56" s="10">
        <f t="shared" si="27"/>
        <v>-0.17610854595201109</v>
      </c>
      <c r="N56" s="10">
        <f t="shared" si="27"/>
        <v>0.63482167026431779</v>
      </c>
      <c r="O56" s="10">
        <f t="shared" si="27"/>
        <v>1.2101858151678795</v>
      </c>
      <c r="P56" s="10">
        <f t="shared" si="27"/>
        <v>4.7035005362198685E-2</v>
      </c>
      <c r="Q56" s="10">
        <f t="shared" si="27"/>
        <v>0.38350724198341163</v>
      </c>
      <c r="R56" s="10">
        <f t="shared" si="27"/>
        <v>0.38350724198341163</v>
      </c>
      <c r="S56" s="10">
        <f t="shared" si="27"/>
        <v>4.7035005362198685E-2</v>
      </c>
      <c r="T56" s="10">
        <f t="shared" si="27"/>
        <v>-0.46379061840379188</v>
      </c>
      <c r="U56" s="10">
        <f t="shared" si="27"/>
        <v>1.0025464503896353</v>
      </c>
      <c r="V56" s="10">
        <f t="shared" si="27"/>
        <v>0.8354923657264689</v>
      </c>
      <c r="W56" s="10">
        <f t="shared" si="27"/>
        <v>-0.17610854595201109</v>
      </c>
      <c r="X56" s="10">
        <f t="shared" si="27"/>
        <v>1.0025464503896353</v>
      </c>
      <c r="Y56" s="10">
        <f t="shared" si="27"/>
        <v>0.38350724198341163</v>
      </c>
      <c r="Z56" s="10">
        <f t="shared" si="27"/>
        <v>0.22935656215615341</v>
      </c>
      <c r="AA56" s="10">
        <f t="shared" si="27"/>
        <v>0.38350724198341163</v>
      </c>
      <c r="AB56" s="10">
        <f t="shared" si="27"/>
        <v>0.22935656215615341</v>
      </c>
      <c r="AC56" s="10">
        <f t="shared" si="27"/>
        <v>0.5170386346079342</v>
      </c>
      <c r="AD56" s="10">
        <f t="shared" si="27"/>
        <v>-0.86925572651195637</v>
      </c>
      <c r="AE56" s="10">
        <f t="shared" si="27"/>
        <v>0.63482167026431779</v>
      </c>
      <c r="AF56" s="10">
        <f t="shared" si="27"/>
        <v>0.22935656215615341</v>
      </c>
      <c r="AG56" s="10">
        <f t="shared" si="27"/>
        <v>-1.5624029070719017</v>
      </c>
      <c r="AH56" s="10">
        <f t="shared" si="27"/>
        <v>4.7035005362198685E-2</v>
      </c>
      <c r="AI56" s="10">
        <f t="shared" si="27"/>
        <v>0.38350724198341163</v>
      </c>
      <c r="AJ56" s="10">
        <f t="shared" si="27"/>
        <v>-0.17610854595201109</v>
      </c>
      <c r="AK56" s="10">
        <f t="shared" si="27"/>
        <v>-0.46379061840379188</v>
      </c>
      <c r="AL56" s="10">
        <f t="shared" si="27"/>
        <v>-0.17610854595201109</v>
      </c>
      <c r="AM56" s="10">
        <f t="shared" si="27"/>
        <v>-0.86925572651195637</v>
      </c>
      <c r="AN56" s="10">
        <f t="shared" si="27"/>
        <v>-1.5624029070719017</v>
      </c>
      <c r="AO56" s="10">
        <f t="shared" si="27"/>
        <v>-0.46379061840379188</v>
      </c>
      <c r="AP56" s="10">
        <f t="shared" si="27"/>
        <v>-0.46379061840379188</v>
      </c>
      <c r="AQ56" s="10">
        <f t="shared" si="27"/>
        <v>0.63482167026431779</v>
      </c>
      <c r="AR56" s="10">
        <f t="shared" si="27"/>
        <v>-0.46379061840379188</v>
      </c>
      <c r="AS56" s="10">
        <f t="shared" si="27"/>
        <v>-0.46379061840379188</v>
      </c>
      <c r="AT56" s="10">
        <f t="shared" si="27"/>
        <v>0.22935656215615341</v>
      </c>
      <c r="AU56" s="10">
        <f t="shared" si="27"/>
        <v>4.7035005362198685E-2</v>
      </c>
      <c r="AV56" s="10">
        <f t="shared" si="27"/>
        <v>-0.46379061840379188</v>
      </c>
      <c r="AW56" s="10">
        <f t="shared" si="27"/>
        <v>-0.17610854595201109</v>
      </c>
      <c r="AX56" s="10">
        <f t="shared" si="27"/>
        <v>-0.46379061840379188</v>
      </c>
      <c r="AY56" s="10">
        <f t="shared" si="27"/>
        <v>-0.46379061840379188</v>
      </c>
      <c r="AZ56" s="10">
        <f t="shared" si="27"/>
        <v>-1.5624029070719017</v>
      </c>
      <c r="BA56" s="10">
        <f t="shared" si="27"/>
        <v>-1.5624029070719017</v>
      </c>
      <c r="BE56" s="396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</row>
    <row r="57" spans="1:109" hidden="1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E57" s="14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</row>
    <row r="58" spans="1:109" hidden="1" x14ac:dyDescent="0.3">
      <c r="A58" s="5" t="s">
        <v>7</v>
      </c>
      <c r="B58" s="10">
        <f>AVERAGE(B50:B56)</f>
        <v>0.70129849050860049</v>
      </c>
      <c r="C58" s="10">
        <f t="shared" ref="C58:BA58" si="28">AVERAGE(C50:C56)</f>
        <v>0.68342052450142066</v>
      </c>
      <c r="D58" s="10">
        <f t="shared" si="28"/>
        <v>0.59365990583175388</v>
      </c>
      <c r="E58" s="10">
        <f t="shared" si="28"/>
        <v>0.63688968899151277</v>
      </c>
      <c r="F58" s="10">
        <f t="shared" si="28"/>
        <v>0.74269956021204808</v>
      </c>
      <c r="G58" s="10">
        <f t="shared" si="28"/>
        <v>0.52939695797200126</v>
      </c>
      <c r="H58" s="10">
        <f t="shared" si="28"/>
        <v>0.82942026599785978</v>
      </c>
      <c r="I58" s="10">
        <f t="shared" si="28"/>
        <v>0.8884157898238817</v>
      </c>
      <c r="J58" s="10">
        <f t="shared" si="28"/>
        <v>0.79926335890800193</v>
      </c>
      <c r="K58" s="10">
        <f t="shared" si="28"/>
        <v>0.88503425742499275</v>
      </c>
      <c r="L58" s="10">
        <f t="shared" si="28"/>
        <v>0.93719263294122379</v>
      </c>
      <c r="M58" s="10">
        <f t="shared" si="28"/>
        <v>0.62809708562606503</v>
      </c>
      <c r="N58" s="10">
        <f t="shared" si="28"/>
        <v>0.86477621476779754</v>
      </c>
      <c r="O58" s="10">
        <f t="shared" si="28"/>
        <v>0.80071355245576648</v>
      </c>
      <c r="P58" s="10">
        <f t="shared" si="28"/>
        <v>0.81267064909876408</v>
      </c>
      <c r="Q58" s="10">
        <f t="shared" si="28"/>
        <v>0.86887243873310915</v>
      </c>
      <c r="R58" s="10">
        <f t="shared" si="28"/>
        <v>0.85680209204168534</v>
      </c>
      <c r="S58" s="10">
        <f t="shared" si="28"/>
        <v>0.79580061772543953</v>
      </c>
      <c r="T58" s="10">
        <f t="shared" si="28"/>
        <v>0.78258651226798448</v>
      </c>
      <c r="U58" s="10">
        <f t="shared" si="28"/>
        <v>0.95174897506504597</v>
      </c>
      <c r="V58" s="10">
        <f t="shared" si="28"/>
        <v>0.87772241444708166</v>
      </c>
      <c r="W58" s="10">
        <f t="shared" si="28"/>
        <v>0.67487093473871984</v>
      </c>
      <c r="X58" s="10">
        <f t="shared" si="28"/>
        <v>0.8914804234304754</v>
      </c>
      <c r="Y58" s="10">
        <f t="shared" si="28"/>
        <v>0.79205328225401039</v>
      </c>
      <c r="Z58" s="10">
        <f t="shared" si="28"/>
        <v>0.84981465877763118</v>
      </c>
      <c r="AA58" s="10">
        <f t="shared" si="28"/>
        <v>0.86778734970034554</v>
      </c>
      <c r="AB58" s="10">
        <f t="shared" si="28"/>
        <v>0.7850076682477275</v>
      </c>
      <c r="AC58" s="10">
        <f t="shared" si="28"/>
        <v>0.93369841248530761</v>
      </c>
      <c r="AD58" s="10">
        <f t="shared" si="28"/>
        <v>0.64937483580326893</v>
      </c>
      <c r="AE58" s="10">
        <f t="shared" si="28"/>
        <v>0.64928204218337748</v>
      </c>
      <c r="AF58" s="10">
        <f t="shared" si="28"/>
        <v>0.75647785826822234</v>
      </c>
      <c r="AG58" s="10">
        <f t="shared" si="28"/>
        <v>0.42764653185196799</v>
      </c>
      <c r="AH58" s="10">
        <f t="shared" si="28"/>
        <v>0.70383896235658694</v>
      </c>
      <c r="AI58" s="10">
        <f t="shared" si="28"/>
        <v>0.73066219496589002</v>
      </c>
      <c r="AJ58" s="10">
        <f t="shared" si="28"/>
        <v>0.63644853097575638</v>
      </c>
      <c r="AK58" s="10">
        <f t="shared" si="28"/>
        <v>0.61081353007238159</v>
      </c>
      <c r="AL58" s="10">
        <f t="shared" si="28"/>
        <v>0.54452072876812796</v>
      </c>
      <c r="AM58" s="10">
        <f t="shared" si="28"/>
        <v>0.56992334696816405</v>
      </c>
      <c r="AN58" s="10">
        <f t="shared" si="28"/>
        <v>0.49259864671784659</v>
      </c>
      <c r="AO58" s="10">
        <f t="shared" si="28"/>
        <v>0.54872410360136192</v>
      </c>
      <c r="AP58" s="10">
        <f t="shared" si="28"/>
        <v>0.72198969086285014</v>
      </c>
      <c r="AQ58" s="10">
        <f t="shared" si="28"/>
        <v>0.80981886082719989</v>
      </c>
      <c r="AR58" s="10">
        <f t="shared" si="28"/>
        <v>0.56630986545191142</v>
      </c>
      <c r="AS58" s="10">
        <f t="shared" si="28"/>
        <v>0.43933191897566953</v>
      </c>
      <c r="AT58" s="10">
        <f t="shared" si="28"/>
        <v>0.70670482000606438</v>
      </c>
      <c r="AU58" s="10">
        <f t="shared" si="28"/>
        <v>0.70852154705403347</v>
      </c>
      <c r="AV58" s="10">
        <f t="shared" si="28"/>
        <v>0.57944654386548655</v>
      </c>
      <c r="AW58" s="10">
        <f t="shared" si="28"/>
        <v>0.61866137282850286</v>
      </c>
      <c r="AX58" s="10">
        <f t="shared" si="28"/>
        <v>0.73102327706573855</v>
      </c>
      <c r="AY58" s="10">
        <f t="shared" si="28"/>
        <v>0.60556708885776822</v>
      </c>
      <c r="AZ58" s="10">
        <f t="shared" si="28"/>
        <v>0.21394957078365445</v>
      </c>
      <c r="BA58" s="10">
        <f t="shared" si="28"/>
        <v>0.27447445921741759</v>
      </c>
      <c r="BE58" s="14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</row>
    <row r="59" spans="1:109" hidden="1" x14ac:dyDescent="0.3">
      <c r="A59" s="5" t="s">
        <v>8</v>
      </c>
      <c r="B59" s="10">
        <f>STDEVA(B50:B56)</f>
        <v>0.42644223230425105</v>
      </c>
      <c r="C59" s="10">
        <f t="shared" ref="C59:BA59" si="29">STDEVA(C50:C56)</f>
        <v>0.67749166734753852</v>
      </c>
      <c r="D59" s="10">
        <f t="shared" si="29"/>
        <v>0.83925750540484945</v>
      </c>
      <c r="E59" s="10">
        <f t="shared" si="29"/>
        <v>0.59204436933697002</v>
      </c>
      <c r="F59" s="10">
        <f t="shared" si="29"/>
        <v>0.76675670023107312</v>
      </c>
      <c r="G59" s="10">
        <f t="shared" si="29"/>
        <v>0.90682297457996708</v>
      </c>
      <c r="H59" s="10">
        <f t="shared" si="29"/>
        <v>0.74525774722635141</v>
      </c>
      <c r="I59" s="10">
        <f t="shared" si="29"/>
        <v>0.61880271633755968</v>
      </c>
      <c r="J59" s="10">
        <f t="shared" si="29"/>
        <v>0.75142079717704879</v>
      </c>
      <c r="K59" s="10">
        <f t="shared" si="29"/>
        <v>0.81279259376730228</v>
      </c>
      <c r="L59" s="10">
        <f t="shared" si="29"/>
        <v>0.67989812557310902</v>
      </c>
      <c r="M59" s="10">
        <f t="shared" si="29"/>
        <v>0.8372832341856391</v>
      </c>
      <c r="N59" s="10">
        <f t="shared" si="29"/>
        <v>0.87445231541975477</v>
      </c>
      <c r="O59" s="10">
        <f t="shared" si="29"/>
        <v>0.76980382572822814</v>
      </c>
      <c r="P59" s="10">
        <f t="shared" si="29"/>
        <v>0.92408574893143391</v>
      </c>
      <c r="Q59" s="10">
        <f t="shared" si="29"/>
        <v>0.86618423052037141</v>
      </c>
      <c r="R59" s="10">
        <f t="shared" si="29"/>
        <v>0.90131905101425502</v>
      </c>
      <c r="S59" s="10">
        <f t="shared" si="29"/>
        <v>0.83741156226447666</v>
      </c>
      <c r="T59" s="10">
        <f t="shared" si="29"/>
        <v>1.0380579753801775</v>
      </c>
      <c r="U59" s="10">
        <f t="shared" si="29"/>
        <v>0.9049752920968106</v>
      </c>
      <c r="V59" s="10">
        <f t="shared" si="29"/>
        <v>0.95098932276341808</v>
      </c>
      <c r="W59" s="10">
        <f t="shared" si="29"/>
        <v>0.84719336845360083</v>
      </c>
      <c r="X59" s="10">
        <f t="shared" si="29"/>
        <v>0.68924228397736054</v>
      </c>
      <c r="Y59" s="10">
        <f t="shared" si="29"/>
        <v>0.68243068948904129</v>
      </c>
      <c r="Z59" s="10">
        <f t="shared" si="29"/>
        <v>0.65984293314620157</v>
      </c>
      <c r="AA59" s="10">
        <f t="shared" si="29"/>
        <v>0.62992530185727358</v>
      </c>
      <c r="AB59" s="10">
        <f t="shared" si="29"/>
        <v>0.71422327378868478</v>
      </c>
      <c r="AC59" s="10">
        <f t="shared" si="29"/>
        <v>0.62346087262487415</v>
      </c>
      <c r="AD59" s="10">
        <f t="shared" si="29"/>
        <v>0.84708276380915981</v>
      </c>
      <c r="AE59" s="10">
        <f t="shared" si="29"/>
        <v>0.60407207554134601</v>
      </c>
      <c r="AF59" s="10">
        <f t="shared" si="29"/>
        <v>0.53303038141597425</v>
      </c>
      <c r="AG59" s="10">
        <f t="shared" si="29"/>
        <v>1.0316091453223684</v>
      </c>
      <c r="AH59" s="10">
        <f t="shared" si="29"/>
        <v>0.58181145045416471</v>
      </c>
      <c r="AI59" s="10">
        <f t="shared" si="29"/>
        <v>0.54909205447339349</v>
      </c>
      <c r="AJ59" s="10">
        <f t="shared" si="29"/>
        <v>0.64139124508872658</v>
      </c>
      <c r="AK59" s="10">
        <f t="shared" si="29"/>
        <v>0.72069217618986225</v>
      </c>
      <c r="AL59" s="10">
        <f t="shared" si="29"/>
        <v>0.59114804465594284</v>
      </c>
      <c r="AM59" s="10">
        <f t="shared" si="29"/>
        <v>0.80901255453025933</v>
      </c>
      <c r="AN59" s="10">
        <f t="shared" si="29"/>
        <v>1.071323862978802</v>
      </c>
      <c r="AO59" s="10">
        <f t="shared" si="29"/>
        <v>0.67146693783206146</v>
      </c>
      <c r="AP59" s="10">
        <f t="shared" si="29"/>
        <v>0.69081561309489925</v>
      </c>
      <c r="AQ59" s="10">
        <f t="shared" si="29"/>
        <v>0.4804716794109688</v>
      </c>
      <c r="AR59" s="10">
        <f t="shared" si="29"/>
        <v>0.73604135215372002</v>
      </c>
      <c r="AS59" s="10">
        <f t="shared" si="29"/>
        <v>0.49818438450944114</v>
      </c>
      <c r="AT59" s="10">
        <f t="shared" si="29"/>
        <v>0.44742708220059968</v>
      </c>
      <c r="AU59" s="10">
        <f t="shared" si="29"/>
        <v>0.46879103239041658</v>
      </c>
      <c r="AV59" s="10">
        <f t="shared" si="29"/>
        <v>0.56351651581681739</v>
      </c>
      <c r="AW59" s="10">
        <f t="shared" si="29"/>
        <v>0.54337772819271357</v>
      </c>
      <c r="AX59" s="10">
        <f t="shared" si="29"/>
        <v>0.70239520841747316</v>
      </c>
      <c r="AY59" s="10">
        <f t="shared" si="29"/>
        <v>0.62717201188367955</v>
      </c>
      <c r="AZ59" s="10">
        <f t="shared" si="29"/>
        <v>0.95957316192858122</v>
      </c>
      <c r="BA59" s="10">
        <f t="shared" si="29"/>
        <v>1.0243356775892294</v>
      </c>
      <c r="BE59" s="14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</row>
    <row r="60" spans="1:109" hidden="1" x14ac:dyDescent="0.3">
      <c r="A60" s="5" t="s">
        <v>9</v>
      </c>
      <c r="B60" s="10">
        <f>B58-(2.45*B59/SQRT(7))</f>
        <v>0.30640745718430146</v>
      </c>
      <c r="C60" s="10">
        <f t="shared" ref="C60:BA60" si="30">C58-(2.45*C59/SQRT(7))</f>
        <v>5.605446100939071E-2</v>
      </c>
      <c r="D60" s="10">
        <f t="shared" si="30"/>
        <v>-0.18350342000423348</v>
      </c>
      <c r="E60" s="10">
        <f t="shared" si="30"/>
        <v>8.8648930757918798E-2</v>
      </c>
      <c r="F60" s="10">
        <f t="shared" si="30"/>
        <v>3.2672919495675745E-2</v>
      </c>
      <c r="G60" s="10">
        <f t="shared" si="30"/>
        <v>-0.31033286789245262</v>
      </c>
      <c r="H60" s="10">
        <f t="shared" si="30"/>
        <v>0.13930193436605287</v>
      </c>
      <c r="I60" s="10">
        <f t="shared" si="30"/>
        <v>0.31539645550973172</v>
      </c>
      <c r="J60" s="10">
        <f t="shared" si="30"/>
        <v>0.10343796315567011</v>
      </c>
      <c r="K60" s="10">
        <f t="shared" si="30"/>
        <v>0.13237778272079259</v>
      </c>
      <c r="L60" s="10">
        <f t="shared" si="30"/>
        <v>0.30759815794733003</v>
      </c>
      <c r="M60" s="10">
        <f t="shared" si="30"/>
        <v>-0.1472380394766043</v>
      </c>
      <c r="N60" s="10">
        <f t="shared" si="30"/>
        <v>5.5022038772948423E-2</v>
      </c>
      <c r="O60" s="10">
        <f t="shared" si="30"/>
        <v>8.7865234041717422E-2</v>
      </c>
      <c r="P60" s="10">
        <f t="shared" si="30"/>
        <v>-4.3044729521241831E-2</v>
      </c>
      <c r="Q60" s="10">
        <f t="shared" si="30"/>
        <v>6.6774616500148043E-2</v>
      </c>
      <c r="R60" s="10">
        <f t="shared" si="30"/>
        <v>2.2168970723725145E-2</v>
      </c>
      <c r="S60" s="10">
        <f t="shared" si="30"/>
        <v>2.0346659158779312E-2</v>
      </c>
      <c r="T60" s="10">
        <f t="shared" si="30"/>
        <v>-0.17866862499512126</v>
      </c>
      <c r="U60" s="10">
        <f t="shared" si="30"/>
        <v>0.11373012712387687</v>
      </c>
      <c r="V60" s="10">
        <f t="shared" si="30"/>
        <v>-2.9060221813276277E-3</v>
      </c>
      <c r="W60" s="10">
        <f t="shared" si="30"/>
        <v>-0.10964110312024966</v>
      </c>
      <c r="X60" s="10">
        <f t="shared" si="30"/>
        <v>0.25323313666448632</v>
      </c>
      <c r="Y60" s="10">
        <f t="shared" si="30"/>
        <v>0.16011362025479015</v>
      </c>
      <c r="Z60" s="10">
        <f t="shared" si="30"/>
        <v>0.23879155186373746</v>
      </c>
      <c r="AA60" s="10">
        <f t="shared" si="30"/>
        <v>0.2844683570587716</v>
      </c>
      <c r="AB60" s="10">
        <f t="shared" si="30"/>
        <v>0.12362766119098756</v>
      </c>
      <c r="AC60" s="10">
        <f t="shared" si="30"/>
        <v>0.35636556508465045</v>
      </c>
      <c r="AD60" s="10">
        <f t="shared" si="30"/>
        <v>-0.13503478072163655</v>
      </c>
      <c r="AE60" s="10">
        <f t="shared" si="30"/>
        <v>8.9903472139018836E-2</v>
      </c>
      <c r="AF60" s="10">
        <f t="shared" si="30"/>
        <v>0.26288481760422189</v>
      </c>
      <c r="AG60" s="10">
        <f t="shared" si="30"/>
        <v>-0.5276369052080393</v>
      </c>
      <c r="AH60" s="10">
        <f t="shared" si="30"/>
        <v>0.16507401961556289</v>
      </c>
      <c r="AI60" s="10">
        <f t="shared" si="30"/>
        <v>0.22219583690954436</v>
      </c>
      <c r="AJ60" s="10">
        <f t="shared" si="30"/>
        <v>4.251192631615941E-2</v>
      </c>
      <c r="AK60" s="10">
        <f t="shared" si="30"/>
        <v>-5.6556764437530771E-2</v>
      </c>
      <c r="AL60" s="10">
        <f t="shared" si="30"/>
        <v>-2.8900211954775434E-3</v>
      </c>
      <c r="AM60" s="10">
        <f t="shared" si="30"/>
        <v>-0.17923276241748753</v>
      </c>
      <c r="AN60" s="10">
        <f t="shared" si="30"/>
        <v>-0.49946113354998489</v>
      </c>
      <c r="AO60" s="10">
        <f t="shared" si="30"/>
        <v>-7.3062982285634015E-2</v>
      </c>
      <c r="AP60" s="10">
        <f t="shared" si="30"/>
        <v>8.2285480945448519E-2</v>
      </c>
      <c r="AQ60" s="10">
        <f t="shared" si="30"/>
        <v>0.36489585932135821</v>
      </c>
      <c r="AR60" s="10">
        <f t="shared" si="30"/>
        <v>-0.11527396490854913</v>
      </c>
      <c r="AS60" s="10">
        <f t="shared" si="30"/>
        <v>-2.1993276988046484E-2</v>
      </c>
      <c r="AT60" s="10">
        <f t="shared" si="30"/>
        <v>0.29238154373775005</v>
      </c>
      <c r="AU60" s="10">
        <f t="shared" si="30"/>
        <v>0.27441497605723986</v>
      </c>
      <c r="AV60" s="10">
        <f t="shared" si="30"/>
        <v>5.7622947680373349E-2</v>
      </c>
      <c r="AW60" s="10">
        <f t="shared" si="30"/>
        <v>0.11548655495929305</v>
      </c>
      <c r="AX60" s="10">
        <f t="shared" si="30"/>
        <v>8.0596211821132968E-2</v>
      </c>
      <c r="AY60" s="10">
        <f t="shared" si="30"/>
        <v>2.4797678411276447E-2</v>
      </c>
      <c r="AZ60" s="10">
        <f t="shared" si="30"/>
        <v>-0.67462761214857414</v>
      </c>
      <c r="BA60" s="10">
        <f t="shared" si="30"/>
        <v>-0.67407365246576134</v>
      </c>
      <c r="BE60" s="14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</row>
    <row r="61" spans="1:109" hidden="1" x14ac:dyDescent="0.3">
      <c r="A61" s="5" t="s">
        <v>10</v>
      </c>
      <c r="B61" s="10">
        <f>B58+(2.45*B59/SQRT(7))</f>
        <v>1.0961895238328996</v>
      </c>
      <c r="C61" s="10">
        <f t="shared" ref="C61:BA61" si="31">C58+(2.45*C59/SQRT(7))</f>
        <v>1.3107865879934506</v>
      </c>
      <c r="D61" s="10">
        <f t="shared" si="31"/>
        <v>1.3708232316677411</v>
      </c>
      <c r="E61" s="10">
        <f t="shared" si="31"/>
        <v>1.1851304472251067</v>
      </c>
      <c r="F61" s="10">
        <f t="shared" si="31"/>
        <v>1.4527262009284203</v>
      </c>
      <c r="G61" s="10">
        <f t="shared" si="31"/>
        <v>1.3691267838364551</v>
      </c>
      <c r="H61" s="10">
        <f t="shared" si="31"/>
        <v>1.5195385976296667</v>
      </c>
      <c r="I61" s="10">
        <f t="shared" si="31"/>
        <v>1.4614351241380317</v>
      </c>
      <c r="J61" s="10">
        <f t="shared" si="31"/>
        <v>1.4950887546603338</v>
      </c>
      <c r="K61" s="10">
        <f t="shared" si="31"/>
        <v>1.6376907321291929</v>
      </c>
      <c r="L61" s="10">
        <f t="shared" si="31"/>
        <v>1.5667871079351174</v>
      </c>
      <c r="M61" s="10">
        <f t="shared" si="31"/>
        <v>1.4034322107287345</v>
      </c>
      <c r="N61" s="10">
        <f t="shared" si="31"/>
        <v>1.6745303907626465</v>
      </c>
      <c r="O61" s="10">
        <f t="shared" si="31"/>
        <v>1.5135618708698155</v>
      </c>
      <c r="P61" s="10">
        <f t="shared" si="31"/>
        <v>1.6683860277187699</v>
      </c>
      <c r="Q61" s="10">
        <f t="shared" si="31"/>
        <v>1.6709702609660702</v>
      </c>
      <c r="R61" s="10">
        <f t="shared" si="31"/>
        <v>1.6914352133596455</v>
      </c>
      <c r="S61" s="10">
        <f t="shared" si="31"/>
        <v>1.5712545762920997</v>
      </c>
      <c r="T61" s="10">
        <f t="shared" si="31"/>
        <v>1.7438416495310902</v>
      </c>
      <c r="U61" s="10">
        <f t="shared" si="31"/>
        <v>1.7897678230062151</v>
      </c>
      <c r="V61" s="10">
        <f t="shared" si="31"/>
        <v>1.7583508510754911</v>
      </c>
      <c r="W61" s="10">
        <f t="shared" si="31"/>
        <v>1.4593829725976892</v>
      </c>
      <c r="X61" s="10">
        <f t="shared" si="31"/>
        <v>1.5297277101964646</v>
      </c>
      <c r="Y61" s="10">
        <f t="shared" si="31"/>
        <v>1.4239929442532306</v>
      </c>
      <c r="Z61" s="10">
        <f t="shared" si="31"/>
        <v>1.460837765691525</v>
      </c>
      <c r="AA61" s="10">
        <f t="shared" si="31"/>
        <v>1.4511063423419195</v>
      </c>
      <c r="AB61" s="10">
        <f t="shared" si="31"/>
        <v>1.4463876753044675</v>
      </c>
      <c r="AC61" s="10">
        <f t="shared" si="31"/>
        <v>1.5110312598859648</v>
      </c>
      <c r="AD61" s="10">
        <f t="shared" si="31"/>
        <v>1.4337844523281744</v>
      </c>
      <c r="AE61" s="10">
        <f t="shared" si="31"/>
        <v>1.2086606122277361</v>
      </c>
      <c r="AF61" s="10">
        <f t="shared" si="31"/>
        <v>1.2500708989322229</v>
      </c>
      <c r="AG61" s="10">
        <f t="shared" si="31"/>
        <v>1.3829299689119754</v>
      </c>
      <c r="AH61" s="10">
        <f t="shared" si="31"/>
        <v>1.242603905097611</v>
      </c>
      <c r="AI61" s="10">
        <f t="shared" si="31"/>
        <v>1.2391285530222356</v>
      </c>
      <c r="AJ61" s="10">
        <f t="shared" si="31"/>
        <v>1.2303851356353532</v>
      </c>
      <c r="AK61" s="10">
        <f t="shared" si="31"/>
        <v>1.2781838245822938</v>
      </c>
      <c r="AL61" s="10">
        <f t="shared" si="31"/>
        <v>1.0919314787317336</v>
      </c>
      <c r="AM61" s="10">
        <f t="shared" si="31"/>
        <v>1.3190794563538155</v>
      </c>
      <c r="AN61" s="10">
        <f t="shared" si="31"/>
        <v>1.484658426985678</v>
      </c>
      <c r="AO61" s="10">
        <f t="shared" si="31"/>
        <v>1.1705111894883578</v>
      </c>
      <c r="AP61" s="10">
        <f t="shared" si="31"/>
        <v>1.3616939007802518</v>
      </c>
      <c r="AQ61" s="10">
        <f t="shared" si="31"/>
        <v>1.2547418623330415</v>
      </c>
      <c r="AR61" s="10">
        <f t="shared" si="31"/>
        <v>1.2478936958123721</v>
      </c>
      <c r="AS61" s="10">
        <f t="shared" si="31"/>
        <v>0.90065711493938561</v>
      </c>
      <c r="AT61" s="10">
        <f t="shared" si="31"/>
        <v>1.1210280962743786</v>
      </c>
      <c r="AU61" s="10">
        <f t="shared" si="31"/>
        <v>1.1426281180508271</v>
      </c>
      <c r="AV61" s="10">
        <f t="shared" si="31"/>
        <v>1.1012701400505998</v>
      </c>
      <c r="AW61" s="10">
        <f t="shared" si="31"/>
        <v>1.1218361906977128</v>
      </c>
      <c r="AX61" s="10">
        <f t="shared" si="31"/>
        <v>1.3814503423103441</v>
      </c>
      <c r="AY61" s="10">
        <f t="shared" si="31"/>
        <v>1.18633649930426</v>
      </c>
      <c r="AZ61" s="10">
        <f t="shared" si="31"/>
        <v>1.1025267537158829</v>
      </c>
      <c r="BA61" s="10">
        <f t="shared" si="31"/>
        <v>1.2230225709005964</v>
      </c>
      <c r="BE61" s="14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</row>
    <row r="62" spans="1:109" ht="14.25" hidden="1" customHeight="1" x14ac:dyDescent="0.3"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</row>
    <row r="63" spans="1:109" hidden="1" x14ac:dyDescent="0.3"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</row>
    <row r="64" spans="1:109" hidden="1" x14ac:dyDescent="0.3"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</row>
    <row r="65" spans="1:109" hidden="1" x14ac:dyDescent="0.3">
      <c r="A65" s="7" t="s">
        <v>11</v>
      </c>
      <c r="BE65" s="392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</row>
    <row r="66" spans="1:109" x14ac:dyDescent="0.3">
      <c r="A66" s="3" t="s">
        <v>12</v>
      </c>
      <c r="B66" s="3">
        <v>1</v>
      </c>
      <c r="C66" s="3">
        <v>2</v>
      </c>
      <c r="D66" s="3">
        <v>3</v>
      </c>
      <c r="E66" s="3">
        <v>4</v>
      </c>
      <c r="F66" s="3">
        <v>5</v>
      </c>
      <c r="G66" s="3">
        <v>6</v>
      </c>
      <c r="H66" s="3">
        <v>7</v>
      </c>
      <c r="I66" s="3">
        <v>8</v>
      </c>
      <c r="J66" s="3">
        <v>9</v>
      </c>
      <c r="K66" s="3">
        <v>10</v>
      </c>
      <c r="L66" s="3">
        <v>11</v>
      </c>
      <c r="M66" s="3">
        <v>12</v>
      </c>
      <c r="N66" s="3">
        <v>13</v>
      </c>
      <c r="O66" s="3">
        <v>14</v>
      </c>
      <c r="P66" s="3">
        <v>15</v>
      </c>
      <c r="Q66" s="3">
        <v>16</v>
      </c>
      <c r="R66" s="3">
        <v>17</v>
      </c>
      <c r="S66" s="3">
        <v>18</v>
      </c>
      <c r="T66" s="3">
        <v>19</v>
      </c>
      <c r="U66" s="3">
        <v>20</v>
      </c>
      <c r="V66" s="3">
        <v>21</v>
      </c>
      <c r="W66" s="3">
        <v>22</v>
      </c>
      <c r="X66" s="3">
        <v>23</v>
      </c>
      <c r="Y66" s="3">
        <v>24</v>
      </c>
      <c r="Z66" s="3">
        <v>25</v>
      </c>
      <c r="AA66" s="3">
        <v>26</v>
      </c>
      <c r="AB66" s="3">
        <v>27</v>
      </c>
      <c r="AC66" s="3">
        <v>28</v>
      </c>
      <c r="AD66" s="3">
        <v>29</v>
      </c>
      <c r="AE66" s="3">
        <v>30</v>
      </c>
      <c r="AF66" s="3">
        <v>31</v>
      </c>
      <c r="AG66" s="3">
        <v>32</v>
      </c>
      <c r="AH66" s="3">
        <v>33</v>
      </c>
      <c r="AI66" s="3">
        <v>34</v>
      </c>
      <c r="AJ66" s="3">
        <v>35</v>
      </c>
      <c r="AK66" s="3">
        <v>36</v>
      </c>
      <c r="AL66" s="3">
        <v>37</v>
      </c>
      <c r="AM66" s="3">
        <v>38</v>
      </c>
      <c r="AN66" s="3">
        <v>39</v>
      </c>
      <c r="AO66" s="3">
        <v>40</v>
      </c>
      <c r="AP66" s="3">
        <v>41</v>
      </c>
      <c r="AQ66" s="3">
        <v>42</v>
      </c>
      <c r="AR66" s="3">
        <v>43</v>
      </c>
      <c r="AS66" s="3">
        <v>44</v>
      </c>
      <c r="AT66" s="3">
        <v>45</v>
      </c>
      <c r="AU66" s="3">
        <v>46</v>
      </c>
      <c r="AV66" s="3">
        <v>47</v>
      </c>
      <c r="AW66" s="3">
        <v>48</v>
      </c>
      <c r="AX66" s="3">
        <v>49</v>
      </c>
      <c r="AY66" s="3">
        <v>50</v>
      </c>
      <c r="AZ66" s="3">
        <v>51</v>
      </c>
      <c r="BA66" s="3">
        <v>52</v>
      </c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</row>
    <row r="67" spans="1:109" x14ac:dyDescent="0.3">
      <c r="A67" s="5" t="s">
        <v>16</v>
      </c>
      <c r="B67" s="11">
        <f>EXP(B58)-1</f>
        <v>1.0163692446545047</v>
      </c>
      <c r="C67" s="11">
        <f t="shared" ref="C67:BA67" si="32">EXP(C58)-1</f>
        <v>0.98064098972616942</v>
      </c>
      <c r="D67" s="11">
        <f t="shared" si="32"/>
        <v>0.81060294000496769</v>
      </c>
      <c r="E67" s="11">
        <f t="shared" si="32"/>
        <v>0.8905913977562312</v>
      </c>
      <c r="F67" s="11">
        <f t="shared" si="32"/>
        <v>1.1016012626896914</v>
      </c>
      <c r="G67" s="11">
        <f t="shared" si="32"/>
        <v>0.69790808988823771</v>
      </c>
      <c r="H67" s="11">
        <f t="shared" si="32"/>
        <v>1.2919896107207269</v>
      </c>
      <c r="I67" s="11">
        <f t="shared" si="32"/>
        <v>1.4312749482522089</v>
      </c>
      <c r="J67" s="11">
        <f t="shared" si="32"/>
        <v>1.2239021072782483</v>
      </c>
      <c r="K67" s="11">
        <f t="shared" si="32"/>
        <v>1.4230673981133886</v>
      </c>
      <c r="L67" s="11">
        <f t="shared" si="32"/>
        <v>1.5528046893940775</v>
      </c>
      <c r="M67" s="11">
        <f t="shared" si="32"/>
        <v>0.8740410444411022</v>
      </c>
      <c r="N67" s="11">
        <f t="shared" si="32"/>
        <v>1.3744746541541941</v>
      </c>
      <c r="O67" s="11">
        <f t="shared" si="32"/>
        <v>1.227129535397177</v>
      </c>
      <c r="P67" s="11">
        <f t="shared" si="32"/>
        <v>1.2539193837082694</v>
      </c>
      <c r="Q67" s="11">
        <f t="shared" si="32"/>
        <v>1.3842209820807381</v>
      </c>
      <c r="R67" s="11">
        <f t="shared" si="32"/>
        <v>1.3556155940138606</v>
      </c>
      <c r="S67" s="11">
        <f t="shared" si="32"/>
        <v>1.2162146274233718</v>
      </c>
      <c r="T67" s="11">
        <f t="shared" si="32"/>
        <v>1.187121973645163</v>
      </c>
      <c r="U67" s="11">
        <f t="shared" si="32"/>
        <v>1.5902359580734737</v>
      </c>
      <c r="V67" s="11">
        <f t="shared" si="32"/>
        <v>1.4054149244773702</v>
      </c>
      <c r="W67" s="11">
        <f t="shared" si="32"/>
        <v>0.96377950389821221</v>
      </c>
      <c r="X67" s="11">
        <f t="shared" si="32"/>
        <v>1.4387373440794562</v>
      </c>
      <c r="Y67" s="11">
        <f t="shared" si="32"/>
        <v>1.2079252689415556</v>
      </c>
      <c r="Z67" s="11">
        <f t="shared" si="32"/>
        <v>1.339213259101097</v>
      </c>
      <c r="AA67" s="11">
        <f t="shared" si="32"/>
        <v>1.3816352931464531</v>
      </c>
      <c r="AB67" s="11">
        <f t="shared" si="32"/>
        <v>1.1924237527172159</v>
      </c>
      <c r="AC67" s="11">
        <f t="shared" si="32"/>
        <v>1.5439001932247787</v>
      </c>
      <c r="AD67" s="11">
        <f t="shared" si="32"/>
        <v>0.91434367571789976</v>
      </c>
      <c r="AE67" s="11">
        <f t="shared" si="32"/>
        <v>0.91416604508013588</v>
      </c>
      <c r="AF67" s="11">
        <f t="shared" si="32"/>
        <v>1.130758156202635</v>
      </c>
      <c r="AG67" s="11">
        <f t="shared" si="32"/>
        <v>0.53364389088391095</v>
      </c>
      <c r="AH67" s="11">
        <f t="shared" si="32"/>
        <v>1.0214982862900679</v>
      </c>
      <c r="AI67" s="11">
        <f t="shared" si="32"/>
        <v>1.0764551706704597</v>
      </c>
      <c r="AJ67" s="11">
        <f t="shared" si="32"/>
        <v>0.88975753215336217</v>
      </c>
      <c r="AK67" s="11">
        <f t="shared" si="32"/>
        <v>0.84192925426333032</v>
      </c>
      <c r="AL67" s="11">
        <f t="shared" si="32"/>
        <v>0.72378202523293811</v>
      </c>
      <c r="AM67" s="11">
        <f t="shared" si="32"/>
        <v>0.76813151359790655</v>
      </c>
      <c r="AN67" s="11">
        <f t="shared" si="32"/>
        <v>0.6365635494070514</v>
      </c>
      <c r="AO67" s="11">
        <f t="shared" si="32"/>
        <v>0.73104297677551733</v>
      </c>
      <c r="AP67" s="11">
        <f t="shared" si="32"/>
        <v>1.0585249669466119</v>
      </c>
      <c r="AQ67" s="11">
        <f t="shared" si="32"/>
        <v>1.2475008393595113</v>
      </c>
      <c r="AR67" s="11">
        <f t="shared" si="32"/>
        <v>0.76175393263015967</v>
      </c>
      <c r="AS67" s="11">
        <f t="shared" si="32"/>
        <v>0.55167023071681176</v>
      </c>
      <c r="AT67" s="11">
        <f t="shared" si="32"/>
        <v>1.0272999219774417</v>
      </c>
      <c r="AU67" s="11">
        <f t="shared" si="32"/>
        <v>1.0309863201557716</v>
      </c>
      <c r="AV67" s="11">
        <f t="shared" si="32"/>
        <v>0.78505021031765376</v>
      </c>
      <c r="AW67" s="11">
        <f t="shared" si="32"/>
        <v>0.85644129504442557</v>
      </c>
      <c r="AX67" s="11">
        <f t="shared" si="32"/>
        <v>1.077205076844427</v>
      </c>
      <c r="AY67" s="11">
        <f t="shared" si="32"/>
        <v>0.83229098612085539</v>
      </c>
      <c r="AZ67" s="11">
        <f t="shared" si="32"/>
        <v>0.23856019359857106</v>
      </c>
      <c r="BA67" s="11">
        <f t="shared" si="32"/>
        <v>0.31583896608296635</v>
      </c>
      <c r="BE67" s="14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</row>
    <row r="68" spans="1:109" x14ac:dyDescent="0.3">
      <c r="A68" s="5" t="s">
        <v>17</v>
      </c>
      <c r="B68" s="11">
        <f>EXP(B60)-1</f>
        <v>0.35853573893719437</v>
      </c>
      <c r="C68" s="11">
        <f t="shared" ref="C68:BA68" si="33">EXP(C60)-1</f>
        <v>5.7655283142443503E-2</v>
      </c>
      <c r="D68" s="11">
        <f>EXP(D60)</f>
        <v>0.83234902909582376</v>
      </c>
      <c r="E68" s="11">
        <f t="shared" si="33"/>
        <v>9.2696976681781784E-2</v>
      </c>
      <c r="F68" s="11">
        <f t="shared" si="33"/>
        <v>3.3212540289133008E-2</v>
      </c>
      <c r="G68" s="11">
        <f t="shared" si="33"/>
        <v>-0.26679714408942257</v>
      </c>
      <c r="H68" s="11">
        <f t="shared" si="33"/>
        <v>0.14947111244511024</v>
      </c>
      <c r="I68" s="11">
        <f t="shared" si="33"/>
        <v>0.37080266551142316</v>
      </c>
      <c r="J68" s="11">
        <f t="shared" si="33"/>
        <v>0.10897699379790615</v>
      </c>
      <c r="K68" s="11">
        <f t="shared" si="33"/>
        <v>0.14153949171242863</v>
      </c>
      <c r="L68" s="11">
        <f t="shared" si="33"/>
        <v>0.36015431190495217</v>
      </c>
      <c r="M68" s="11">
        <f t="shared" si="33"/>
        <v>-0.13691149617383724</v>
      </c>
      <c r="N68" s="11">
        <f t="shared" si="33"/>
        <v>5.6563899790798677E-2</v>
      </c>
      <c r="O68" s="11">
        <f t="shared" si="33"/>
        <v>9.184096911832329E-2</v>
      </c>
      <c r="P68" s="11">
        <f t="shared" si="33"/>
        <v>-4.2131455892592373E-2</v>
      </c>
      <c r="Q68" s="11">
        <f t="shared" si="33"/>
        <v>6.9054503774200304E-2</v>
      </c>
      <c r="R68" s="11">
        <f t="shared" si="33"/>
        <v>2.2416528336440811E-2</v>
      </c>
      <c r="S68" s="11">
        <f t="shared" si="33"/>
        <v>2.0555063472268653E-2</v>
      </c>
      <c r="T68" s="11">
        <f t="shared" si="33"/>
        <v>-0.16361699009526054</v>
      </c>
      <c r="U68" s="11">
        <f t="shared" si="33"/>
        <v>0.12044970509407427</v>
      </c>
      <c r="V68" s="11">
        <f t="shared" si="33"/>
        <v>-2.9018037861078261E-3</v>
      </c>
      <c r="W68" s="11">
        <f t="shared" si="33"/>
        <v>-0.10384429492579672</v>
      </c>
      <c r="X68" s="11">
        <f t="shared" si="33"/>
        <v>0.28818356464872896</v>
      </c>
      <c r="Y68" s="11">
        <f t="shared" si="33"/>
        <v>0.17364421317101408</v>
      </c>
      <c r="Z68" s="11">
        <f t="shared" si="33"/>
        <v>0.2697138395135561</v>
      </c>
      <c r="AA68" s="11">
        <f t="shared" si="33"/>
        <v>0.32905525741718455</v>
      </c>
      <c r="AB68" s="11">
        <f t="shared" si="33"/>
        <v>0.13159445601742892</v>
      </c>
      <c r="AC68" s="11">
        <f t="shared" si="33"/>
        <v>0.4281295271408867</v>
      </c>
      <c r="AD68" s="11">
        <f t="shared" si="33"/>
        <v>-0.12631447625341907</v>
      </c>
      <c r="AE68" s="11">
        <f t="shared" si="33"/>
        <v>9.4068670499454221E-2</v>
      </c>
      <c r="AF68" s="11">
        <f t="shared" si="33"/>
        <v>0.30067689524243568</v>
      </c>
      <c r="AG68" s="11">
        <f t="shared" si="33"/>
        <v>-0.41000245623903098</v>
      </c>
      <c r="AH68" s="11">
        <f t="shared" si="33"/>
        <v>0.17948042016760546</v>
      </c>
      <c r="AI68" s="11">
        <f t="shared" si="33"/>
        <v>0.24881591816849702</v>
      </c>
      <c r="AJ68" s="11">
        <f t="shared" si="33"/>
        <v>4.3428500557658678E-2</v>
      </c>
      <c r="AK68" s="11">
        <f t="shared" si="33"/>
        <v>-5.4987160149706282E-2</v>
      </c>
      <c r="AL68" s="11">
        <f t="shared" si="33"/>
        <v>-2.8858491043340928E-3</v>
      </c>
      <c r="AM68" s="11">
        <f t="shared" si="33"/>
        <v>-0.16408869198572484</v>
      </c>
      <c r="AN68" s="11">
        <f t="shared" si="33"/>
        <v>-0.39314241318682985</v>
      </c>
      <c r="AO68" s="11">
        <f t="shared" si="33"/>
        <v>-7.0457716515492708E-2</v>
      </c>
      <c r="AP68" s="11">
        <f t="shared" si="33"/>
        <v>8.5765731016573588E-2</v>
      </c>
      <c r="AQ68" s="11">
        <f t="shared" si="33"/>
        <v>0.44036399985393393</v>
      </c>
      <c r="AR68" s="11">
        <f t="shared" si="33"/>
        <v>-0.10887802568879013</v>
      </c>
      <c r="AS68" s="11">
        <f t="shared" si="33"/>
        <v>-2.1753188205888563E-2</v>
      </c>
      <c r="AT68" s="11">
        <f t="shared" si="33"/>
        <v>0.33961404149265229</v>
      </c>
      <c r="AU68" s="11">
        <f t="shared" si="33"/>
        <v>0.31576069815081387</v>
      </c>
      <c r="AV68" s="11">
        <f t="shared" si="33"/>
        <v>5.9315503032565164E-2</v>
      </c>
      <c r="AW68" s="11">
        <f t="shared" si="33"/>
        <v>0.12241942347199064</v>
      </c>
      <c r="AX68" s="11">
        <f t="shared" si="33"/>
        <v>8.3933128805890655E-2</v>
      </c>
      <c r="AY68" s="11">
        <f t="shared" si="33"/>
        <v>2.5107698124024358E-2</v>
      </c>
      <c r="AZ68" s="11">
        <f t="shared" si="33"/>
        <v>-0.49065394041950772</v>
      </c>
      <c r="BA68" s="11">
        <f t="shared" si="33"/>
        <v>-0.4903717050716162</v>
      </c>
      <c r="BE68" s="14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</row>
    <row r="69" spans="1:109" x14ac:dyDescent="0.3">
      <c r="A69" s="5" t="s">
        <v>18</v>
      </c>
      <c r="B69" s="11">
        <f>EXP(B61)-1</f>
        <v>1.9927405030722847</v>
      </c>
      <c r="C69" s="11">
        <f t="shared" ref="C69:BA69" si="34">EXP(C61)-1</f>
        <v>2.7090900907976874</v>
      </c>
      <c r="D69" s="11">
        <f t="shared" si="34"/>
        <v>2.9385917346666619</v>
      </c>
      <c r="E69" s="11">
        <f t="shared" si="34"/>
        <v>2.2711135013150017</v>
      </c>
      <c r="F69" s="11">
        <f t="shared" si="34"/>
        <v>3.2747524784232036</v>
      </c>
      <c r="G69" s="11">
        <f t="shared" si="34"/>
        <v>2.9319157835625318</v>
      </c>
      <c r="H69" s="11">
        <f t="shared" si="34"/>
        <v>3.5701160462199972</v>
      </c>
      <c r="I69" s="11">
        <f t="shared" si="34"/>
        <v>3.3121435511605535</v>
      </c>
      <c r="J69" s="11">
        <f t="shared" si="34"/>
        <v>3.4597323573133734</v>
      </c>
      <c r="K69" s="11">
        <f t="shared" si="34"/>
        <v>4.1432785798697944</v>
      </c>
      <c r="L69" s="11">
        <f t="shared" si="34"/>
        <v>3.7912297341213632</v>
      </c>
      <c r="M69" s="11">
        <f t="shared" si="34"/>
        <v>3.0691421802986563</v>
      </c>
      <c r="N69" s="11">
        <f t="shared" si="34"/>
        <v>4.3362885901525097</v>
      </c>
      <c r="O69" s="11">
        <f t="shared" si="34"/>
        <v>3.542883174134599</v>
      </c>
      <c r="P69" s="11">
        <f t="shared" si="34"/>
        <v>4.3036010207327742</v>
      </c>
      <c r="Q69" s="11">
        <f t="shared" si="34"/>
        <v>4.3173244875031083</v>
      </c>
      <c r="R69" s="11">
        <f t="shared" si="34"/>
        <v>4.4272644005372737</v>
      </c>
      <c r="S69" s="11">
        <f t="shared" si="34"/>
        <v>3.8126822849659767</v>
      </c>
      <c r="T69" s="11">
        <f t="shared" si="34"/>
        <v>4.7192727147175475</v>
      </c>
      <c r="U69" s="11">
        <f t="shared" si="34"/>
        <v>4.9880620147367383</v>
      </c>
      <c r="V69" s="11">
        <f t="shared" si="34"/>
        <v>4.8028597192019058</v>
      </c>
      <c r="W69" s="11">
        <f t="shared" si="34"/>
        <v>3.303303452842929</v>
      </c>
      <c r="X69" s="11">
        <f t="shared" si="34"/>
        <v>3.6169195110244337</v>
      </c>
      <c r="Y69" s="11">
        <f t="shared" si="34"/>
        <v>3.1536727557828499</v>
      </c>
      <c r="Z69" s="11">
        <f t="shared" si="34"/>
        <v>3.3095684250009745</v>
      </c>
      <c r="AA69" s="11">
        <f t="shared" si="34"/>
        <v>3.2678335892397872</v>
      </c>
      <c r="AB69" s="11">
        <f t="shared" si="34"/>
        <v>3.2477425423199549</v>
      </c>
      <c r="AC69" s="11">
        <f t="shared" si="34"/>
        <v>3.5314014381068475</v>
      </c>
      <c r="AD69" s="11">
        <f t="shared" si="34"/>
        <v>3.1945432414238972</v>
      </c>
      <c r="AE69" s="11">
        <f t="shared" si="34"/>
        <v>2.3489960428764118</v>
      </c>
      <c r="AF69" s="11">
        <f t="shared" si="34"/>
        <v>2.4905904278232058</v>
      </c>
      <c r="AG69" s="11">
        <f t="shared" si="34"/>
        <v>2.9865650440715297</v>
      </c>
      <c r="AH69" s="11">
        <f t="shared" si="34"/>
        <v>2.4646232795394707</v>
      </c>
      <c r="AI69" s="11">
        <f t="shared" si="34"/>
        <v>2.4526033926021222</v>
      </c>
      <c r="AJ69" s="11">
        <f t="shared" si="34"/>
        <v>2.4225474274679599</v>
      </c>
      <c r="AK69" s="11">
        <f t="shared" si="34"/>
        <v>2.590113525069702</v>
      </c>
      <c r="AL69" s="11">
        <f t="shared" si="34"/>
        <v>1.9800243711786294</v>
      </c>
      <c r="AM69" s="11">
        <f t="shared" si="34"/>
        <v>2.7399769800992271</v>
      </c>
      <c r="AN69" s="11">
        <f t="shared" si="34"/>
        <v>3.4134576372567818</v>
      </c>
      <c r="AO69" s="11">
        <f t="shared" si="34"/>
        <v>2.2236401083456325</v>
      </c>
      <c r="AP69" s="11">
        <f t="shared" si="34"/>
        <v>2.9027986595000264</v>
      </c>
      <c r="AQ69" s="11">
        <f t="shared" si="34"/>
        <v>2.5069329859910083</v>
      </c>
      <c r="AR69" s="11">
        <f t="shared" si="34"/>
        <v>2.4829989705246454</v>
      </c>
      <c r="AS69" s="11">
        <f t="shared" si="34"/>
        <v>1.4612198842509501</v>
      </c>
      <c r="AT69" s="11">
        <f t="shared" si="34"/>
        <v>2.0680067887839346</v>
      </c>
      <c r="AU69" s="11">
        <f t="shared" si="34"/>
        <v>2.1349966893349794</v>
      </c>
      <c r="AV69" s="11">
        <f t="shared" si="34"/>
        <v>2.0079841598024308</v>
      </c>
      <c r="AW69" s="11">
        <f t="shared" si="34"/>
        <v>2.070487029960264</v>
      </c>
      <c r="AX69" s="11">
        <f t="shared" si="34"/>
        <v>2.9806707781148987</v>
      </c>
      <c r="AY69" s="11">
        <f t="shared" si="34"/>
        <v>2.275061014529177</v>
      </c>
      <c r="AZ69" s="11">
        <f t="shared" si="34"/>
        <v>2.0117664097183532</v>
      </c>
      <c r="BA69" s="11">
        <f t="shared" si="34"/>
        <v>2.3974412368638234</v>
      </c>
      <c r="BE69" s="14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  <c r="CO69" s="393"/>
      <c r="CP69" s="393"/>
      <c r="CQ69" s="393"/>
      <c r="CR69" s="393"/>
      <c r="CS69" s="393"/>
      <c r="CT69" s="393"/>
      <c r="CU69" s="393"/>
      <c r="CV69" s="393"/>
      <c r="CW69" s="393"/>
      <c r="CX69" s="393"/>
      <c r="CY69" s="393"/>
      <c r="CZ69" s="393"/>
      <c r="DA69" s="393"/>
      <c r="DB69" s="393"/>
      <c r="DC69" s="393"/>
      <c r="DD69" s="393"/>
      <c r="DE69" s="393"/>
    </row>
    <row r="70" spans="1:109" x14ac:dyDescent="0.3">
      <c r="A70" s="5" t="s">
        <v>19</v>
      </c>
      <c r="B70" s="12">
        <f>B67*$BB$34/100000</f>
        <v>4.8867338193761984</v>
      </c>
      <c r="C70" s="12">
        <f t="shared" ref="C70:BA70" si="35">C67*$BB$34/100000</f>
        <v>4.7149512978331147</v>
      </c>
      <c r="D70" s="12">
        <f t="shared" si="35"/>
        <v>3.8974032536320848</v>
      </c>
      <c r="E70" s="12">
        <f t="shared" si="35"/>
        <v>4.2819901581538922</v>
      </c>
      <c r="F70" s="12">
        <f t="shared" si="35"/>
        <v>5.296531919049916</v>
      </c>
      <c r="G70" s="12">
        <f t="shared" si="35"/>
        <v>3.3555630334253435</v>
      </c>
      <c r="H70" s="12">
        <f t="shared" si="35"/>
        <v>6.2119248080335767</v>
      </c>
      <c r="I70" s="12">
        <f t="shared" si="35"/>
        <v>6.8816128894450674</v>
      </c>
      <c r="J70" s="12">
        <f t="shared" si="35"/>
        <v>5.8845580488570359</v>
      </c>
      <c r="K70" s="12">
        <f t="shared" si="35"/>
        <v>6.8421507421511158</v>
      </c>
      <c r="L70" s="12">
        <f t="shared" si="35"/>
        <v>7.4659315307474063</v>
      </c>
      <c r="M70" s="12">
        <f t="shared" si="35"/>
        <v>4.202415562904152</v>
      </c>
      <c r="N70" s="12">
        <f t="shared" si="35"/>
        <v>6.6085153714129898</v>
      </c>
      <c r="O70" s="12">
        <f t="shared" si="35"/>
        <v>5.9000756200756888</v>
      </c>
      <c r="P70" s="12">
        <f t="shared" si="35"/>
        <v>6.028882014450871</v>
      </c>
      <c r="Q70" s="12">
        <f t="shared" si="35"/>
        <v>6.6553760084736506</v>
      </c>
      <c r="R70" s="12">
        <f t="shared" si="35"/>
        <v>6.5178404444864624</v>
      </c>
      <c r="S70" s="12">
        <f t="shared" si="35"/>
        <v>5.8475964150903943</v>
      </c>
      <c r="T70" s="12">
        <f t="shared" si="35"/>
        <v>5.7077180629451529</v>
      </c>
      <c r="U70" s="12">
        <f t="shared" si="35"/>
        <v>7.6459021934960036</v>
      </c>
      <c r="V70" s="12">
        <f t="shared" si="35"/>
        <v>6.7572771193349306</v>
      </c>
      <c r="W70" s="12">
        <f t="shared" si="35"/>
        <v>4.633880768127721</v>
      </c>
      <c r="X70" s="12">
        <f t="shared" si="35"/>
        <v>6.917492312454347</v>
      </c>
      <c r="Y70" s="12">
        <f t="shared" si="35"/>
        <v>5.8077409308290679</v>
      </c>
      <c r="Z70" s="12">
        <f t="shared" si="35"/>
        <v>6.4389775261558473</v>
      </c>
      <c r="AA70" s="12">
        <f t="shared" si="35"/>
        <v>6.6429439385069404</v>
      </c>
      <c r="AB70" s="12">
        <f t="shared" si="35"/>
        <v>5.7332091757769561</v>
      </c>
      <c r="AC70" s="12">
        <f t="shared" si="35"/>
        <v>7.4231184460305331</v>
      </c>
      <c r="AD70" s="12">
        <f t="shared" si="35"/>
        <v>4.3961918231619332</v>
      </c>
      <c r="AE70" s="12">
        <f t="shared" si="35"/>
        <v>4.3953377697266456</v>
      </c>
      <c r="AF70" s="12">
        <f t="shared" si="35"/>
        <v>5.4367191377669553</v>
      </c>
      <c r="AG70" s="12">
        <f t="shared" si="35"/>
        <v>2.5657758366865702</v>
      </c>
      <c r="AH70" s="12">
        <f t="shared" si="35"/>
        <v>4.9113944054312348</v>
      </c>
      <c r="AI70" s="12">
        <f t="shared" si="35"/>
        <v>5.1756287542386907</v>
      </c>
      <c r="AJ70" s="12">
        <f t="shared" si="35"/>
        <v>4.2779809073193302</v>
      </c>
      <c r="AK70" s="12">
        <f t="shared" si="35"/>
        <v>4.0480211123757197</v>
      </c>
      <c r="AL70" s="12">
        <f t="shared" si="35"/>
        <v>3.4799656907807233</v>
      </c>
      <c r="AM70" s="12">
        <f t="shared" si="35"/>
        <v>3.6931993613241425</v>
      </c>
      <c r="AN70" s="12">
        <f t="shared" si="35"/>
        <v>3.0606166424555856</v>
      </c>
      <c r="AO70" s="12">
        <f t="shared" si="35"/>
        <v>3.5148765636259904</v>
      </c>
      <c r="AP70" s="12">
        <f t="shared" si="35"/>
        <v>5.0894197968283184</v>
      </c>
      <c r="AQ70" s="12">
        <f t="shared" si="35"/>
        <v>5.9980214606657114</v>
      </c>
      <c r="AR70" s="12">
        <f t="shared" si="35"/>
        <v>3.6625357607037867</v>
      </c>
      <c r="AS70" s="12">
        <f t="shared" si="35"/>
        <v>2.6524470193933527</v>
      </c>
      <c r="AT70" s="12">
        <f t="shared" si="35"/>
        <v>4.9392888438651994</v>
      </c>
      <c r="AU70" s="12">
        <f t="shared" si="35"/>
        <v>4.9570131568985545</v>
      </c>
      <c r="AV70" s="12">
        <f t="shared" si="35"/>
        <v>3.7745449627135885</v>
      </c>
      <c r="AW70" s="12">
        <f t="shared" si="35"/>
        <v>4.1177954398124497</v>
      </c>
      <c r="AX70" s="12">
        <f t="shared" si="35"/>
        <v>5.1792343256203104</v>
      </c>
      <c r="AY70" s="12">
        <f t="shared" si="35"/>
        <v>4.0016800299986564</v>
      </c>
      <c r="AZ70" s="12">
        <f t="shared" si="35"/>
        <v>1.1470045676277376</v>
      </c>
      <c r="BA70" s="12">
        <f t="shared" si="35"/>
        <v>1.5185632240958846</v>
      </c>
      <c r="BE70" s="14"/>
      <c r="BF70" s="394"/>
      <c r="BG70" s="394"/>
      <c r="BH70" s="394"/>
      <c r="BI70" s="394"/>
      <c r="BJ70" s="394"/>
      <c r="BK70" s="394"/>
      <c r="BL70" s="394"/>
      <c r="BM70" s="394"/>
      <c r="BN70" s="394"/>
      <c r="BO70" s="394"/>
      <c r="BP70" s="394"/>
      <c r="BQ70" s="394"/>
      <c r="BR70" s="394"/>
      <c r="BS70" s="394"/>
      <c r="BT70" s="394"/>
      <c r="BU70" s="394"/>
      <c r="BV70" s="394"/>
      <c r="BW70" s="394"/>
      <c r="BX70" s="394"/>
      <c r="BY70" s="394"/>
      <c r="BZ70" s="394"/>
      <c r="CA70" s="394"/>
      <c r="CB70" s="394"/>
      <c r="CC70" s="394"/>
      <c r="CD70" s="394"/>
      <c r="CE70" s="394"/>
      <c r="CF70" s="394"/>
      <c r="CG70" s="394"/>
      <c r="CH70" s="394"/>
      <c r="CI70" s="394"/>
      <c r="CJ70" s="394"/>
      <c r="CK70" s="394"/>
      <c r="CL70" s="394"/>
      <c r="CM70" s="394"/>
      <c r="CN70" s="394"/>
      <c r="CO70" s="394"/>
      <c r="CP70" s="394"/>
      <c r="CQ70" s="394"/>
      <c r="CR70" s="394"/>
      <c r="CS70" s="394"/>
      <c r="CT70" s="394"/>
      <c r="CU70" s="394"/>
      <c r="CV70" s="394"/>
      <c r="CW70" s="394"/>
      <c r="CX70" s="394"/>
      <c r="CY70" s="394"/>
      <c r="CZ70" s="394"/>
      <c r="DA70" s="394"/>
      <c r="DB70" s="394"/>
      <c r="DC70" s="394"/>
      <c r="DD70" s="394"/>
      <c r="DE70" s="394"/>
    </row>
    <row r="71" spans="1:109" x14ac:dyDescent="0.3">
      <c r="A71" s="5" t="s">
        <v>20</v>
      </c>
      <c r="B71" s="12">
        <f>B68*$BB$34/100000</f>
        <v>1.7238505888821989</v>
      </c>
      <c r="C71" s="12">
        <f t="shared" ref="C71:BA71" si="36">C68*$BB$34/100000</f>
        <v>0.27720833100736264</v>
      </c>
      <c r="D71" s="12">
        <f t="shared" si="36"/>
        <v>4.0019591023635934</v>
      </c>
      <c r="E71" s="12">
        <f t="shared" si="36"/>
        <v>0.44568984479530727</v>
      </c>
      <c r="F71" s="12">
        <f t="shared" si="36"/>
        <v>0.15968689008636019</v>
      </c>
      <c r="G71" s="12">
        <f t="shared" si="36"/>
        <v>-1.2827686726962664</v>
      </c>
      <c r="H71" s="12">
        <f t="shared" si="36"/>
        <v>0.71866159276946351</v>
      </c>
      <c r="I71" s="12">
        <f t="shared" si="36"/>
        <v>1.7828303398588878</v>
      </c>
      <c r="J71" s="12">
        <f t="shared" si="36"/>
        <v>0.5239646554901467</v>
      </c>
      <c r="K71" s="12">
        <f t="shared" si="36"/>
        <v>0.68052612233810827</v>
      </c>
      <c r="L71" s="12">
        <f t="shared" si="36"/>
        <v>1.7316327362683672</v>
      </c>
      <c r="M71" s="12">
        <f t="shared" si="36"/>
        <v>-0.65827458094869462</v>
      </c>
      <c r="N71" s="12">
        <f t="shared" si="36"/>
        <v>0.27196092711115377</v>
      </c>
      <c r="O71" s="12">
        <f t="shared" si="36"/>
        <v>0.44157413474997192</v>
      </c>
      <c r="P71" s="12">
        <f t="shared" si="36"/>
        <v>-0.20256930387526093</v>
      </c>
      <c r="Q71" s="12">
        <f t="shared" si="36"/>
        <v>0.33201612578146827</v>
      </c>
      <c r="R71" s="12">
        <f t="shared" si="36"/>
        <v>0.10777934073745751</v>
      </c>
      <c r="S71" s="12">
        <f t="shared" si="36"/>
        <v>9.8829361826571857E-2</v>
      </c>
      <c r="T71" s="12">
        <f t="shared" si="36"/>
        <v>-0.78667539688771548</v>
      </c>
      <c r="U71" s="12">
        <f t="shared" si="36"/>
        <v>0.57912579558346189</v>
      </c>
      <c r="V71" s="12">
        <f t="shared" si="36"/>
        <v>-1.395195965772001E-2</v>
      </c>
      <c r="W71" s="12">
        <f t="shared" si="36"/>
        <v>-0.49928648533207837</v>
      </c>
      <c r="X71" s="12">
        <f t="shared" si="36"/>
        <v>1.3855952243380283</v>
      </c>
      <c r="Y71" s="12">
        <f t="shared" si="36"/>
        <v>0.83488658625263079</v>
      </c>
      <c r="Z71" s="12">
        <f t="shared" si="36"/>
        <v>1.2967922317963632</v>
      </c>
      <c r="AA71" s="12">
        <f t="shared" si="36"/>
        <v>1.5821075493195458</v>
      </c>
      <c r="AB71" s="12">
        <f t="shared" si="36"/>
        <v>0.63271009236547882</v>
      </c>
      <c r="AC71" s="12">
        <f t="shared" si="36"/>
        <v>2.0584596103791974</v>
      </c>
      <c r="AD71" s="12">
        <f t="shared" si="36"/>
        <v>-0.60732379126072655</v>
      </c>
      <c r="AE71" s="12">
        <f t="shared" si="36"/>
        <v>0.4522849898214909</v>
      </c>
      <c r="AF71" s="12">
        <f t="shared" si="36"/>
        <v>1.445663532632488</v>
      </c>
      <c r="AG71" s="12">
        <f t="shared" si="36"/>
        <v>-1.9713041096709483</v>
      </c>
      <c r="AH71" s="12">
        <f t="shared" si="36"/>
        <v>0.86294724457845207</v>
      </c>
      <c r="AI71" s="12">
        <f t="shared" si="36"/>
        <v>1.1963143990316787</v>
      </c>
      <c r="AJ71" s="12">
        <f t="shared" si="36"/>
        <v>0.20880553353623962</v>
      </c>
      <c r="AK71" s="12">
        <f t="shared" si="36"/>
        <v>-0.26437991561459229</v>
      </c>
      <c r="AL71" s="12">
        <f t="shared" si="36"/>
        <v>-1.3875249069111448E-2</v>
      </c>
      <c r="AM71" s="12">
        <f t="shared" si="36"/>
        <v>-0.78894335372812463</v>
      </c>
      <c r="AN71" s="12">
        <f t="shared" si="36"/>
        <v>-1.8902405168746734</v>
      </c>
      <c r="AO71" s="12">
        <f t="shared" si="36"/>
        <v>-0.33876281473798436</v>
      </c>
      <c r="AP71" s="12">
        <f t="shared" si="36"/>
        <v>0.41236420769961629</v>
      </c>
      <c r="AQ71" s="12">
        <f t="shared" si="36"/>
        <v>2.1172833222177099</v>
      </c>
      <c r="AR71" s="12">
        <f t="shared" si="36"/>
        <v>-0.52348881385247359</v>
      </c>
      <c r="AS71" s="12">
        <f t="shared" si="36"/>
        <v>-0.10458998148955839</v>
      </c>
      <c r="AT71" s="12">
        <f t="shared" si="36"/>
        <v>1.6328744999179168</v>
      </c>
      <c r="AU71" s="12">
        <f t="shared" si="36"/>
        <v>1.5181869095300575</v>
      </c>
      <c r="AV71" s="12">
        <f t="shared" si="36"/>
        <v>0.28519071804566432</v>
      </c>
      <c r="AW71" s="12">
        <f t="shared" si="36"/>
        <v>0.5885962606360351</v>
      </c>
      <c r="AX71" s="12">
        <f t="shared" si="36"/>
        <v>0.40355300129258642</v>
      </c>
      <c r="AY71" s="12">
        <f t="shared" si="36"/>
        <v>0.12071856581125283</v>
      </c>
      <c r="AZ71" s="12">
        <f t="shared" si="36"/>
        <v>-2.3590788651552059</v>
      </c>
      <c r="BA71" s="12">
        <f t="shared" si="36"/>
        <v>-2.3577218691354829</v>
      </c>
      <c r="BE71" s="1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4"/>
      <c r="CC71" s="394"/>
      <c r="CD71" s="394"/>
      <c r="CE71" s="394"/>
      <c r="CF71" s="394"/>
      <c r="CG71" s="394"/>
      <c r="CH71" s="394"/>
      <c r="CI71" s="394"/>
      <c r="CJ71" s="394"/>
      <c r="CK71" s="394"/>
      <c r="CL71" s="394"/>
      <c r="CM71" s="394"/>
      <c r="CN71" s="394"/>
      <c r="CO71" s="394"/>
      <c r="CP71" s="394"/>
      <c r="CQ71" s="394"/>
      <c r="CR71" s="394"/>
      <c r="CS71" s="394"/>
      <c r="CT71" s="394"/>
      <c r="CU71" s="394"/>
      <c r="CV71" s="394"/>
      <c r="CW71" s="394"/>
      <c r="CX71" s="394"/>
      <c r="CY71" s="394"/>
      <c r="CZ71" s="394"/>
      <c r="DA71" s="394"/>
      <c r="DB71" s="394"/>
      <c r="DC71" s="394"/>
      <c r="DD71" s="394"/>
      <c r="DE71" s="394"/>
    </row>
    <row r="72" spans="1:109" x14ac:dyDescent="0.3">
      <c r="A72" s="5" t="s">
        <v>21</v>
      </c>
      <c r="B72" s="12">
        <f>B69*$BB$34/100000</f>
        <v>9.5811561209866376</v>
      </c>
      <c r="C72" s="12">
        <f t="shared" ref="C72:BA72" si="37">C69*$BB$34/100000</f>
        <v>13.025386429258004</v>
      </c>
      <c r="D72" s="12">
        <f t="shared" si="37"/>
        <v>14.12883721802935</v>
      </c>
      <c r="E72" s="12">
        <f t="shared" si="37"/>
        <v>10.919581847727567</v>
      </c>
      <c r="F72" s="12">
        <f t="shared" si="37"/>
        <v>15.745108158833117</v>
      </c>
      <c r="G72" s="12">
        <f t="shared" si="37"/>
        <v>14.09673904484216</v>
      </c>
      <c r="H72" s="12">
        <f t="shared" si="37"/>
        <v>17.165225053707132</v>
      </c>
      <c r="I72" s="12">
        <f t="shared" si="37"/>
        <v>15.924885558286476</v>
      </c>
      <c r="J72" s="12">
        <f t="shared" si="37"/>
        <v>16.634496965933419</v>
      </c>
      <c r="K72" s="12">
        <f t="shared" si="37"/>
        <v>19.921007710371367</v>
      </c>
      <c r="L72" s="12">
        <f t="shared" si="37"/>
        <v>18.228346298547539</v>
      </c>
      <c r="M72" s="12">
        <f t="shared" si="37"/>
        <v>14.756527677141349</v>
      </c>
      <c r="N72" s="12">
        <f t="shared" si="37"/>
        <v>20.84900563011097</v>
      </c>
      <c r="O72" s="12">
        <f t="shared" si="37"/>
        <v>17.034288587734377</v>
      </c>
      <c r="P72" s="12">
        <f t="shared" si="37"/>
        <v>20.691842815713802</v>
      </c>
      <c r="Q72" s="12">
        <f t="shared" si="37"/>
        <v>20.757825655649569</v>
      </c>
      <c r="R72" s="12">
        <f t="shared" si="37"/>
        <v>21.286420055715226</v>
      </c>
      <c r="S72" s="12">
        <f t="shared" si="37"/>
        <v>18.331490806584966</v>
      </c>
      <c r="T72" s="12">
        <f t="shared" si="37"/>
        <v>22.690404790543411</v>
      </c>
      <c r="U72" s="12">
        <f t="shared" si="37"/>
        <v>23.982751808714681</v>
      </c>
      <c r="V72" s="12">
        <f t="shared" si="37"/>
        <v>23.09229361571434</v>
      </c>
      <c r="W72" s="12">
        <f t="shared" si="37"/>
        <v>15.882382100372389</v>
      </c>
      <c r="X72" s="12">
        <f t="shared" si="37"/>
        <v>17.390257516590808</v>
      </c>
      <c r="Y72" s="12">
        <f t="shared" si="37"/>
        <v>15.162953219986615</v>
      </c>
      <c r="Z72" s="12">
        <f t="shared" si="37"/>
        <v>15.912504274457435</v>
      </c>
      <c r="AA72" s="12">
        <f t="shared" si="37"/>
        <v>15.711841932072574</v>
      </c>
      <c r="AB72" s="12">
        <f t="shared" si="37"/>
        <v>15.615243575750613</v>
      </c>
      <c r="AC72" s="12">
        <f t="shared" si="37"/>
        <v>16.979084056460866</v>
      </c>
      <c r="AD72" s="12">
        <f t="shared" si="37"/>
        <v>15.359459741063342</v>
      </c>
      <c r="AE72" s="12">
        <f t="shared" si="37"/>
        <v>11.294043444031074</v>
      </c>
      <c r="AF72" s="12">
        <f t="shared" si="37"/>
        <v>11.974833494686807</v>
      </c>
      <c r="AG72" s="12">
        <f t="shared" si="37"/>
        <v>14.359494328847237</v>
      </c>
      <c r="AH72" s="12">
        <f t="shared" si="37"/>
        <v>11.849982666724161</v>
      </c>
      <c r="AI72" s="12">
        <f t="shared" si="37"/>
        <v>11.792190689732781</v>
      </c>
      <c r="AJ72" s="12">
        <f t="shared" si="37"/>
        <v>11.647680707688776</v>
      </c>
      <c r="AK72" s="12">
        <f t="shared" si="37"/>
        <v>12.453343531940879</v>
      </c>
      <c r="AL72" s="12">
        <f t="shared" si="37"/>
        <v>9.5200165773579855</v>
      </c>
      <c r="AM72" s="12">
        <f t="shared" si="37"/>
        <v>13.173891519626487</v>
      </c>
      <c r="AN72" s="12">
        <f t="shared" si="37"/>
        <v>16.412006723659726</v>
      </c>
      <c r="AO72" s="12">
        <f t="shared" si="37"/>
        <v>10.691328350129051</v>
      </c>
      <c r="AP72" s="12">
        <f t="shared" si="37"/>
        <v>13.956743038835912</v>
      </c>
      <c r="AQ72" s="12">
        <f t="shared" si="37"/>
        <v>12.053409004634348</v>
      </c>
      <c r="AR72" s="12">
        <f t="shared" si="37"/>
        <v>11.938333540251611</v>
      </c>
      <c r="AS72" s="12">
        <f t="shared" si="37"/>
        <v>7.0255890400750962</v>
      </c>
      <c r="AT72" s="12">
        <f t="shared" si="37"/>
        <v>9.9430386806768212</v>
      </c>
      <c r="AU72" s="12">
        <f t="shared" si="37"/>
        <v>10.265128132223261</v>
      </c>
      <c r="AV72" s="12">
        <f t="shared" si="37"/>
        <v>9.6544480798548822</v>
      </c>
      <c r="AW72" s="12">
        <f t="shared" si="37"/>
        <v>9.9549637546598486</v>
      </c>
      <c r="AX72" s="12">
        <f t="shared" si="37"/>
        <v>14.331154521299775</v>
      </c>
      <c r="AY72" s="12">
        <f t="shared" si="37"/>
        <v>10.938561609686717</v>
      </c>
      <c r="AZ72" s="12">
        <f t="shared" si="37"/>
        <v>9.6726332509181336</v>
      </c>
      <c r="BA72" s="12">
        <f t="shared" si="37"/>
        <v>11.526969390078369</v>
      </c>
      <c r="BE72" s="14"/>
      <c r="BF72" s="394"/>
      <c r="BG72" s="394"/>
      <c r="BH72" s="394"/>
      <c r="BI72" s="394"/>
      <c r="BJ72" s="394"/>
      <c r="BK72" s="394"/>
      <c r="BL72" s="394"/>
      <c r="BM72" s="394"/>
      <c r="BN72" s="394"/>
      <c r="BO72" s="394"/>
      <c r="BP72" s="394"/>
      <c r="BQ72" s="394"/>
      <c r="BR72" s="394"/>
      <c r="BS72" s="394"/>
      <c r="BT72" s="394"/>
      <c r="BU72" s="394"/>
      <c r="BV72" s="394"/>
      <c r="BW72" s="394"/>
      <c r="BX72" s="394"/>
      <c r="BY72" s="394"/>
      <c r="BZ72" s="394"/>
      <c r="CA72" s="394"/>
      <c r="CB72" s="394"/>
      <c r="CC72" s="394"/>
      <c r="CD72" s="394"/>
      <c r="CE72" s="394"/>
      <c r="CF72" s="394"/>
      <c r="CG72" s="394"/>
      <c r="CH72" s="394"/>
      <c r="CI72" s="394"/>
      <c r="CJ72" s="394"/>
      <c r="CK72" s="394"/>
      <c r="CL72" s="394"/>
      <c r="CM72" s="394"/>
      <c r="CN72" s="394"/>
      <c r="CO72" s="394"/>
      <c r="CP72" s="394"/>
      <c r="CQ72" s="394"/>
      <c r="CR72" s="394"/>
      <c r="CS72" s="394"/>
      <c r="CT72" s="394"/>
      <c r="CU72" s="394"/>
      <c r="CV72" s="394"/>
      <c r="CW72" s="394"/>
      <c r="CX72" s="394"/>
      <c r="CY72" s="394"/>
      <c r="CZ72" s="394"/>
      <c r="DA72" s="394"/>
      <c r="DB72" s="394"/>
      <c r="DC72" s="394"/>
      <c r="DD72" s="394"/>
      <c r="DE72" s="394"/>
    </row>
    <row r="73" spans="1:109" x14ac:dyDescent="0.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</row>
    <row r="74" spans="1:109" hidden="1" x14ac:dyDescent="0.3">
      <c r="A74" s="8" t="s">
        <v>13</v>
      </c>
      <c r="B74" s="12">
        <f>B71</f>
        <v>1.7238505888821989</v>
      </c>
      <c r="C74" s="12">
        <f>C71</f>
        <v>0.27720833100736264</v>
      </c>
      <c r="D74" s="12">
        <f>D71</f>
        <v>4.0019591023635934</v>
      </c>
      <c r="E74" s="12">
        <f t="shared" ref="E74:BA74" si="38">E71</f>
        <v>0.44568984479530727</v>
      </c>
      <c r="F74" s="12">
        <f t="shared" si="38"/>
        <v>0.15968689008636019</v>
      </c>
      <c r="G74" s="12">
        <f>G71</f>
        <v>-1.2827686726962664</v>
      </c>
      <c r="H74" s="12">
        <f t="shared" si="38"/>
        <v>0.71866159276946351</v>
      </c>
      <c r="I74" s="12">
        <f t="shared" si="38"/>
        <v>1.7828303398588878</v>
      </c>
      <c r="J74" s="12">
        <f t="shared" si="38"/>
        <v>0.5239646554901467</v>
      </c>
      <c r="K74" s="12">
        <f t="shared" si="38"/>
        <v>0.68052612233810827</v>
      </c>
      <c r="L74" s="12">
        <f t="shared" si="38"/>
        <v>1.7316327362683672</v>
      </c>
      <c r="M74" s="12">
        <f t="shared" si="38"/>
        <v>-0.65827458094869462</v>
      </c>
      <c r="N74" s="12">
        <f t="shared" si="38"/>
        <v>0.27196092711115377</v>
      </c>
      <c r="O74" s="12">
        <f t="shared" si="38"/>
        <v>0.44157413474997192</v>
      </c>
      <c r="P74" s="12">
        <f t="shared" si="38"/>
        <v>-0.20256930387526093</v>
      </c>
      <c r="Q74" s="12">
        <f t="shared" si="38"/>
        <v>0.33201612578146827</v>
      </c>
      <c r="R74" s="12">
        <f t="shared" si="38"/>
        <v>0.10777934073745751</v>
      </c>
      <c r="S74" s="12">
        <f t="shared" si="38"/>
        <v>9.8829361826571857E-2</v>
      </c>
      <c r="T74" s="12">
        <f t="shared" si="38"/>
        <v>-0.78667539688771548</v>
      </c>
      <c r="U74" s="12">
        <f t="shared" si="38"/>
        <v>0.57912579558346189</v>
      </c>
      <c r="V74" s="12">
        <f t="shared" si="38"/>
        <v>-1.395195965772001E-2</v>
      </c>
      <c r="W74" s="12">
        <f t="shared" si="38"/>
        <v>-0.49928648533207837</v>
      </c>
      <c r="X74" s="12">
        <f t="shared" si="38"/>
        <v>1.3855952243380283</v>
      </c>
      <c r="Y74" s="12">
        <f t="shared" si="38"/>
        <v>0.83488658625263079</v>
      </c>
      <c r="Z74" s="12">
        <f t="shared" si="38"/>
        <v>1.2967922317963632</v>
      </c>
      <c r="AA74" s="12">
        <f t="shared" si="38"/>
        <v>1.5821075493195458</v>
      </c>
      <c r="AB74" s="12">
        <f t="shared" si="38"/>
        <v>0.63271009236547882</v>
      </c>
      <c r="AC74" s="12">
        <f t="shared" si="38"/>
        <v>2.0584596103791974</v>
      </c>
      <c r="AD74" s="12">
        <f t="shared" si="38"/>
        <v>-0.60732379126072655</v>
      </c>
      <c r="AE74" s="12">
        <f t="shared" si="38"/>
        <v>0.4522849898214909</v>
      </c>
      <c r="AF74" s="12">
        <f t="shared" si="38"/>
        <v>1.445663532632488</v>
      </c>
      <c r="AG74" s="12">
        <f t="shared" si="38"/>
        <v>-1.9713041096709483</v>
      </c>
      <c r="AH74" s="12">
        <f t="shared" si="38"/>
        <v>0.86294724457845207</v>
      </c>
      <c r="AI74" s="12">
        <f t="shared" si="38"/>
        <v>1.1963143990316787</v>
      </c>
      <c r="AJ74" s="12">
        <f t="shared" si="38"/>
        <v>0.20880553353623962</v>
      </c>
      <c r="AK74" s="12">
        <f t="shared" si="38"/>
        <v>-0.26437991561459229</v>
      </c>
      <c r="AL74" s="12">
        <f t="shared" si="38"/>
        <v>-1.3875249069111448E-2</v>
      </c>
      <c r="AM74" s="12">
        <f t="shared" si="38"/>
        <v>-0.78894335372812463</v>
      </c>
      <c r="AN74" s="12">
        <f t="shared" si="38"/>
        <v>-1.8902405168746734</v>
      </c>
      <c r="AO74" s="12">
        <f t="shared" si="38"/>
        <v>-0.33876281473798436</v>
      </c>
      <c r="AP74" s="12">
        <f t="shared" si="38"/>
        <v>0.41236420769961629</v>
      </c>
      <c r="AQ74" s="12">
        <f t="shared" si="38"/>
        <v>2.1172833222177099</v>
      </c>
      <c r="AR74" s="12">
        <f t="shared" si="38"/>
        <v>-0.52348881385247359</v>
      </c>
      <c r="AS74" s="12">
        <f t="shared" si="38"/>
        <v>-0.10458998148955839</v>
      </c>
      <c r="AT74" s="12">
        <f t="shared" si="38"/>
        <v>1.6328744999179168</v>
      </c>
      <c r="AU74" s="12">
        <f t="shared" si="38"/>
        <v>1.5181869095300575</v>
      </c>
      <c r="AV74" s="12">
        <f t="shared" si="38"/>
        <v>0.28519071804566432</v>
      </c>
      <c r="AW74" s="12">
        <f t="shared" si="38"/>
        <v>0.5885962606360351</v>
      </c>
      <c r="AX74" s="12">
        <f t="shared" si="38"/>
        <v>0.40355300129258642</v>
      </c>
      <c r="AY74" s="12">
        <f t="shared" si="38"/>
        <v>0.12071856581125283</v>
      </c>
      <c r="AZ74" s="12">
        <f t="shared" si="38"/>
        <v>-2.3590788651552059</v>
      </c>
      <c r="BA74" s="12">
        <f t="shared" si="38"/>
        <v>-2.3577218691354829</v>
      </c>
      <c r="BB74" s="9"/>
      <c r="BE74" s="395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</row>
    <row r="75" spans="1:109" hidden="1" x14ac:dyDescent="0.3">
      <c r="A75" s="8" t="s">
        <v>14</v>
      </c>
      <c r="B75" s="12">
        <f>B70-B71</f>
        <v>3.1628832304939998</v>
      </c>
      <c r="C75" s="12">
        <f t="shared" ref="C75:BA75" si="39">C70-C71</f>
        <v>4.437742966825752</v>
      </c>
      <c r="D75" s="12">
        <f t="shared" si="39"/>
        <v>-0.10455584873150858</v>
      </c>
      <c r="E75" s="12">
        <f t="shared" si="39"/>
        <v>3.8363003133585849</v>
      </c>
      <c r="F75" s="12">
        <f t="shared" si="39"/>
        <v>5.1368450289635561</v>
      </c>
      <c r="G75" s="12">
        <f t="shared" si="39"/>
        <v>4.6383317061216101</v>
      </c>
      <c r="H75" s="12">
        <f t="shared" si="39"/>
        <v>5.493263215264113</v>
      </c>
      <c r="I75" s="12">
        <f t="shared" si="39"/>
        <v>5.0987825495861792</v>
      </c>
      <c r="J75" s="12">
        <f t="shared" si="39"/>
        <v>5.360593393366889</v>
      </c>
      <c r="K75" s="12">
        <f t="shared" si="39"/>
        <v>6.1616246198130078</v>
      </c>
      <c r="L75" s="12">
        <f t="shared" si="39"/>
        <v>5.7342987944790389</v>
      </c>
      <c r="M75" s="12">
        <f t="shared" si="39"/>
        <v>4.8606901438528469</v>
      </c>
      <c r="N75" s="12">
        <f t="shared" si="39"/>
        <v>6.3365544443018358</v>
      </c>
      <c r="O75" s="12">
        <f t="shared" si="39"/>
        <v>5.4585014853257166</v>
      </c>
      <c r="P75" s="12">
        <f t="shared" si="39"/>
        <v>6.2314513183261315</v>
      </c>
      <c r="Q75" s="12">
        <f t="shared" si="39"/>
        <v>6.3233598826921824</v>
      </c>
      <c r="R75" s="12">
        <f t="shared" si="39"/>
        <v>6.4100611037490047</v>
      </c>
      <c r="S75" s="12">
        <f t="shared" si="39"/>
        <v>5.7487670532638226</v>
      </c>
      <c r="T75" s="12">
        <f t="shared" si="39"/>
        <v>6.4943934598328683</v>
      </c>
      <c r="U75" s="12">
        <f t="shared" si="39"/>
        <v>7.066776397912542</v>
      </c>
      <c r="V75" s="12">
        <f t="shared" si="39"/>
        <v>6.7712290789926506</v>
      </c>
      <c r="W75" s="12">
        <f t="shared" si="39"/>
        <v>5.1331672534597992</v>
      </c>
      <c r="X75" s="12">
        <f t="shared" si="39"/>
        <v>5.5318970881163185</v>
      </c>
      <c r="Y75" s="12">
        <f t="shared" si="39"/>
        <v>4.9728543445764375</v>
      </c>
      <c r="Z75" s="12">
        <f t="shared" si="39"/>
        <v>5.1421852943594839</v>
      </c>
      <c r="AA75" s="12">
        <f t="shared" si="39"/>
        <v>5.0608363891873944</v>
      </c>
      <c r="AB75" s="12">
        <f t="shared" si="39"/>
        <v>5.100499083411477</v>
      </c>
      <c r="AC75" s="12">
        <f t="shared" si="39"/>
        <v>5.3646588356513352</v>
      </c>
      <c r="AD75" s="12">
        <f t="shared" si="39"/>
        <v>5.0035156144226596</v>
      </c>
      <c r="AE75" s="12">
        <f t="shared" si="39"/>
        <v>3.9430527799051545</v>
      </c>
      <c r="AF75" s="12">
        <f t="shared" si="39"/>
        <v>3.9910556051344672</v>
      </c>
      <c r="AG75" s="12">
        <f t="shared" si="39"/>
        <v>4.5370799463575189</v>
      </c>
      <c r="AH75" s="12">
        <f t="shared" si="39"/>
        <v>4.048447160852783</v>
      </c>
      <c r="AI75" s="12">
        <f t="shared" si="39"/>
        <v>3.9793143552070118</v>
      </c>
      <c r="AJ75" s="12">
        <f t="shared" si="39"/>
        <v>4.0691753737830902</v>
      </c>
      <c r="AK75" s="12">
        <f t="shared" si="39"/>
        <v>4.3124010279903118</v>
      </c>
      <c r="AL75" s="12">
        <f t="shared" si="39"/>
        <v>3.4938409398498349</v>
      </c>
      <c r="AM75" s="12">
        <f t="shared" si="39"/>
        <v>4.4821427150522668</v>
      </c>
      <c r="AN75" s="12">
        <f t="shared" si="39"/>
        <v>4.9508571593302593</v>
      </c>
      <c r="AO75" s="12">
        <f t="shared" si="39"/>
        <v>3.8536393783639746</v>
      </c>
      <c r="AP75" s="12">
        <f t="shared" si="39"/>
        <v>4.6770555891287025</v>
      </c>
      <c r="AQ75" s="12">
        <f t="shared" si="39"/>
        <v>3.8807381384480015</v>
      </c>
      <c r="AR75" s="12">
        <f t="shared" si="39"/>
        <v>4.1860245745562601</v>
      </c>
      <c r="AS75" s="12">
        <f t="shared" si="39"/>
        <v>2.757037000882911</v>
      </c>
      <c r="AT75" s="12">
        <f t="shared" si="39"/>
        <v>3.3064143439472824</v>
      </c>
      <c r="AU75" s="12">
        <f t="shared" si="39"/>
        <v>3.438826247368497</v>
      </c>
      <c r="AV75" s="12">
        <f t="shared" si="39"/>
        <v>3.4893542446679242</v>
      </c>
      <c r="AW75" s="12">
        <f t="shared" si="39"/>
        <v>3.5291991791764143</v>
      </c>
      <c r="AX75" s="12">
        <f t="shared" si="39"/>
        <v>4.7756813243277243</v>
      </c>
      <c r="AY75" s="12">
        <f t="shared" si="39"/>
        <v>3.8809614641874037</v>
      </c>
      <c r="AZ75" s="12">
        <f t="shared" si="39"/>
        <v>3.5060834327829435</v>
      </c>
      <c r="BA75" s="12">
        <f t="shared" si="39"/>
        <v>3.8762850932313677</v>
      </c>
      <c r="BE75" s="395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</row>
    <row r="76" spans="1:109" hidden="1" x14ac:dyDescent="0.3">
      <c r="A76" s="8" t="s">
        <v>15</v>
      </c>
      <c r="B76" s="12">
        <f>B72-B70</f>
        <v>4.6944223016104392</v>
      </c>
      <c r="C76" s="12">
        <f t="shared" ref="C76:BA76" si="40">C72-C70</f>
        <v>8.3104351314248888</v>
      </c>
      <c r="D76" s="12">
        <f t="shared" si="40"/>
        <v>10.231433964397265</v>
      </c>
      <c r="E76" s="12">
        <f t="shared" si="40"/>
        <v>6.6375916895736751</v>
      </c>
      <c r="F76" s="12">
        <f t="shared" si="40"/>
        <v>10.4485762397832</v>
      </c>
      <c r="G76" s="12">
        <f t="shared" si="40"/>
        <v>10.741176011416815</v>
      </c>
      <c r="H76" s="12">
        <f t="shared" si="40"/>
        <v>10.953300245673557</v>
      </c>
      <c r="I76" s="12">
        <f t="shared" si="40"/>
        <v>9.0432726688414089</v>
      </c>
      <c r="J76" s="12">
        <f t="shared" si="40"/>
        <v>10.749938917076383</v>
      </c>
      <c r="K76" s="12">
        <f t="shared" si="40"/>
        <v>13.078856968220251</v>
      </c>
      <c r="L76" s="12">
        <f t="shared" si="40"/>
        <v>10.762414767800133</v>
      </c>
      <c r="M76" s="12">
        <f t="shared" si="40"/>
        <v>10.554112114237197</v>
      </c>
      <c r="N76" s="12">
        <f t="shared" si="40"/>
        <v>14.24049025869798</v>
      </c>
      <c r="O76" s="12">
        <f t="shared" si="40"/>
        <v>11.134212967658687</v>
      </c>
      <c r="P76" s="12">
        <f t="shared" si="40"/>
        <v>14.66296080126293</v>
      </c>
      <c r="Q76" s="12">
        <f t="shared" si="40"/>
        <v>14.102449647175918</v>
      </c>
      <c r="R76" s="12">
        <f t="shared" si="40"/>
        <v>14.768579611228763</v>
      </c>
      <c r="S76" s="12">
        <f t="shared" si="40"/>
        <v>12.483894391494573</v>
      </c>
      <c r="T76" s="12">
        <f t="shared" si="40"/>
        <v>16.982686727598256</v>
      </c>
      <c r="U76" s="12">
        <f t="shared" si="40"/>
        <v>16.336849615218679</v>
      </c>
      <c r="V76" s="12">
        <f t="shared" si="40"/>
        <v>16.33501649637941</v>
      </c>
      <c r="W76" s="12">
        <f t="shared" si="40"/>
        <v>11.248501332244668</v>
      </c>
      <c r="X76" s="12">
        <f t="shared" si="40"/>
        <v>10.472765204136461</v>
      </c>
      <c r="Y76" s="12">
        <f t="shared" si="40"/>
        <v>9.3552122891575475</v>
      </c>
      <c r="Z76" s="12">
        <f t="shared" si="40"/>
        <v>9.4735267483015875</v>
      </c>
      <c r="AA76" s="12">
        <f t="shared" si="40"/>
        <v>9.0688979935656331</v>
      </c>
      <c r="AB76" s="12">
        <f t="shared" si="40"/>
        <v>9.8820343999736568</v>
      </c>
      <c r="AC76" s="12">
        <f t="shared" si="40"/>
        <v>9.5559656104303343</v>
      </c>
      <c r="AD76" s="12">
        <f t="shared" si="40"/>
        <v>10.963267917901408</v>
      </c>
      <c r="AE76" s="12">
        <f t="shared" si="40"/>
        <v>6.8987056743044279</v>
      </c>
      <c r="AF76" s="12">
        <f t="shared" si="40"/>
        <v>6.5381143569198521</v>
      </c>
      <c r="AG76" s="12">
        <f t="shared" si="40"/>
        <v>11.793718492160668</v>
      </c>
      <c r="AH76" s="12">
        <f t="shared" si="40"/>
        <v>6.9385882612929262</v>
      </c>
      <c r="AI76" s="12">
        <f t="shared" si="40"/>
        <v>6.6165619354940901</v>
      </c>
      <c r="AJ76" s="12">
        <f t="shared" si="40"/>
        <v>7.3696998003694461</v>
      </c>
      <c r="AK76" s="12">
        <f t="shared" si="40"/>
        <v>8.4053224195651595</v>
      </c>
      <c r="AL76" s="12">
        <f t="shared" si="40"/>
        <v>6.0400508865772622</v>
      </c>
      <c r="AM76" s="12">
        <f t="shared" si="40"/>
        <v>9.4806921583023449</v>
      </c>
      <c r="AN76" s="12">
        <f t="shared" si="40"/>
        <v>13.351390081204141</v>
      </c>
      <c r="AO76" s="12">
        <f t="shared" si="40"/>
        <v>7.176451786503061</v>
      </c>
      <c r="AP76" s="12">
        <f t="shared" si="40"/>
        <v>8.8673232420075934</v>
      </c>
      <c r="AQ76" s="12">
        <f t="shared" si="40"/>
        <v>6.0553875439686369</v>
      </c>
      <c r="AR76" s="12">
        <f t="shared" si="40"/>
        <v>8.2757977795478244</v>
      </c>
      <c r="AS76" s="12">
        <f t="shared" si="40"/>
        <v>4.373142020681744</v>
      </c>
      <c r="AT76" s="12">
        <f t="shared" si="40"/>
        <v>5.0037498368116218</v>
      </c>
      <c r="AU76" s="12">
        <f t="shared" si="40"/>
        <v>5.3081149753247061</v>
      </c>
      <c r="AV76" s="12">
        <f t="shared" si="40"/>
        <v>5.8799031171412937</v>
      </c>
      <c r="AW76" s="12">
        <f t="shared" si="40"/>
        <v>5.837168314847399</v>
      </c>
      <c r="AX76" s="12">
        <f t="shared" si="40"/>
        <v>9.1519201956794642</v>
      </c>
      <c r="AY76" s="12">
        <f t="shared" si="40"/>
        <v>6.9368815796880607</v>
      </c>
      <c r="AZ76" s="12">
        <f t="shared" si="40"/>
        <v>8.525628683290396</v>
      </c>
      <c r="BA76" s="12">
        <f t="shared" si="40"/>
        <v>10.008406165982484</v>
      </c>
      <c r="BE76" s="395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</row>
    <row r="77" spans="1:109" hidden="1" x14ac:dyDescent="0.3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GU71"/>
  <sheetViews>
    <sheetView topLeftCell="A4" zoomScale="85" zoomScaleNormal="85" zoomScalePageLayoutView="85" workbookViewId="0">
      <selection activeCell="A22" sqref="A22:XFD28"/>
    </sheetView>
  </sheetViews>
  <sheetFormatPr baseColWidth="10" defaultColWidth="5.42578125" defaultRowHeight="16.5" x14ac:dyDescent="0.3"/>
  <cols>
    <col min="1" max="1" width="18.42578125" style="2" bestFit="1" customWidth="1"/>
    <col min="2" max="2" width="6.85546875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21" spans="1:203" s="4" customFormat="1" x14ac:dyDescent="0.3">
      <c r="A21" s="3" t="s">
        <v>0</v>
      </c>
      <c r="B21" s="3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  <c r="M21" s="3">
        <v>12</v>
      </c>
      <c r="N21" s="3">
        <v>13</v>
      </c>
      <c r="O21" s="3">
        <v>14</v>
      </c>
      <c r="P21" s="3">
        <v>15</v>
      </c>
      <c r="Q21" s="3">
        <v>16</v>
      </c>
      <c r="R21" s="3">
        <v>17</v>
      </c>
      <c r="S21" s="3">
        <v>18</v>
      </c>
      <c r="T21" s="3">
        <v>19</v>
      </c>
      <c r="U21" s="3">
        <v>20</v>
      </c>
      <c r="V21" s="3">
        <v>21</v>
      </c>
      <c r="W21" s="3">
        <v>22</v>
      </c>
      <c r="X21" s="3">
        <v>23</v>
      </c>
      <c r="Y21" s="3">
        <v>24</v>
      </c>
      <c r="Z21" s="3">
        <v>25</v>
      </c>
      <c r="AA21" s="3">
        <v>26</v>
      </c>
      <c r="AB21" s="3">
        <v>27</v>
      </c>
      <c r="AC21" s="3">
        <v>28</v>
      </c>
      <c r="AD21" s="3">
        <v>29</v>
      </c>
      <c r="AE21" s="3">
        <v>30</v>
      </c>
      <c r="AF21" s="3">
        <v>31</v>
      </c>
      <c r="AG21" s="3">
        <v>32</v>
      </c>
      <c r="AH21" s="3">
        <v>33</v>
      </c>
      <c r="AI21" s="3">
        <v>34</v>
      </c>
      <c r="AJ21" s="3">
        <v>35</v>
      </c>
      <c r="AK21" s="3">
        <v>36</v>
      </c>
      <c r="AL21" s="3">
        <v>37</v>
      </c>
      <c r="AM21" s="3">
        <v>38</v>
      </c>
      <c r="AN21" s="3">
        <v>39</v>
      </c>
      <c r="AO21" s="3">
        <v>40</v>
      </c>
      <c r="AP21" s="3">
        <v>41</v>
      </c>
      <c r="AQ21" s="3">
        <v>42</v>
      </c>
      <c r="AR21" s="3">
        <v>43</v>
      </c>
      <c r="AS21" s="3">
        <v>44</v>
      </c>
      <c r="AT21" s="3">
        <v>45</v>
      </c>
      <c r="AU21" s="3">
        <v>46</v>
      </c>
      <c r="AV21" s="3">
        <v>47</v>
      </c>
      <c r="AW21" s="3">
        <v>48</v>
      </c>
      <c r="AX21" s="3">
        <v>49</v>
      </c>
      <c r="AY21" s="3">
        <v>50</v>
      </c>
      <c r="AZ21" s="3">
        <v>51</v>
      </c>
      <c r="BA21" s="3">
        <v>52</v>
      </c>
      <c r="BB21" s="3" t="s">
        <v>1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s="20" customFormat="1" ht="13.5" hidden="1" x14ac:dyDescent="0.25">
      <c r="A22" s="112">
        <v>2014</v>
      </c>
      <c r="B22" s="113">
        <v>954</v>
      </c>
      <c r="C22" s="113">
        <v>942</v>
      </c>
      <c r="D22" s="113">
        <v>1024</v>
      </c>
      <c r="E22" s="113">
        <v>873</v>
      </c>
      <c r="F22" s="113">
        <v>931</v>
      </c>
      <c r="G22" s="113">
        <v>991</v>
      </c>
      <c r="H22" s="113">
        <v>1203</v>
      </c>
      <c r="I22" s="113">
        <v>1305</v>
      </c>
      <c r="J22" s="113">
        <v>1317</v>
      </c>
      <c r="K22" s="113">
        <v>1447</v>
      </c>
      <c r="L22" s="113">
        <v>1389</v>
      </c>
      <c r="M22" s="113">
        <v>1296</v>
      </c>
      <c r="N22" s="113">
        <v>1388</v>
      </c>
      <c r="O22" s="113">
        <v>1077</v>
      </c>
      <c r="P22" s="113">
        <v>1275</v>
      </c>
      <c r="Q22" s="113">
        <v>1356</v>
      </c>
      <c r="R22" s="113">
        <v>1515</v>
      </c>
      <c r="S22" s="113">
        <v>1530</v>
      </c>
      <c r="T22" s="113">
        <v>1811</v>
      </c>
      <c r="U22" s="113">
        <v>1543</v>
      </c>
      <c r="V22" s="113">
        <v>1317</v>
      </c>
      <c r="W22" s="113">
        <v>1554</v>
      </c>
      <c r="X22" s="113">
        <v>1562</v>
      </c>
      <c r="Y22" s="113">
        <v>1129</v>
      </c>
      <c r="Z22" s="113">
        <v>1056</v>
      </c>
      <c r="AA22" s="113">
        <v>1069</v>
      </c>
      <c r="AB22" s="113">
        <v>829</v>
      </c>
      <c r="AC22" s="113">
        <v>890</v>
      </c>
      <c r="AD22" s="113">
        <v>813</v>
      </c>
      <c r="AE22" s="113">
        <v>1074</v>
      </c>
      <c r="AF22" s="113">
        <v>995</v>
      </c>
      <c r="AG22" s="113">
        <v>878</v>
      </c>
      <c r="AH22" s="113">
        <v>929</v>
      </c>
      <c r="AI22" s="113">
        <v>844</v>
      </c>
      <c r="AJ22" s="113">
        <v>1000</v>
      </c>
      <c r="AK22" s="113">
        <v>953</v>
      </c>
      <c r="AL22" s="113">
        <v>1102</v>
      </c>
      <c r="AM22" s="113">
        <v>989</v>
      </c>
      <c r="AN22" s="113">
        <v>1002</v>
      </c>
      <c r="AO22" s="113">
        <v>1048</v>
      </c>
      <c r="AP22" s="113">
        <v>823</v>
      </c>
      <c r="AQ22" s="113">
        <v>635</v>
      </c>
      <c r="AR22" s="113">
        <v>811</v>
      </c>
      <c r="AS22" s="113">
        <v>850</v>
      </c>
      <c r="AT22" s="113">
        <v>915</v>
      </c>
      <c r="AU22" s="113">
        <v>718</v>
      </c>
      <c r="AV22" s="113">
        <v>1084</v>
      </c>
      <c r="AW22" s="113">
        <v>965</v>
      </c>
      <c r="AX22" s="113">
        <v>380</v>
      </c>
      <c r="AY22" s="113">
        <v>387</v>
      </c>
      <c r="AZ22" s="113">
        <v>361</v>
      </c>
      <c r="BA22" s="113">
        <v>372</v>
      </c>
      <c r="BB22" s="24">
        <v>462209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t="13.5" hidden="1" x14ac:dyDescent="0.25">
      <c r="A23" s="112">
        <v>2015</v>
      </c>
      <c r="B23" s="113">
        <v>880</v>
      </c>
      <c r="C23" s="113">
        <v>1179</v>
      </c>
      <c r="D23" s="113">
        <v>1057</v>
      </c>
      <c r="E23" s="113">
        <v>950</v>
      </c>
      <c r="F23" s="113">
        <v>952</v>
      </c>
      <c r="G23" s="113">
        <v>944</v>
      </c>
      <c r="H23" s="113">
        <v>1081</v>
      </c>
      <c r="I23" s="113">
        <v>1252</v>
      </c>
      <c r="J23" s="113">
        <v>1344</v>
      </c>
      <c r="K23" s="113">
        <v>1119</v>
      </c>
      <c r="L23" s="113">
        <v>1199</v>
      </c>
      <c r="M23" s="113">
        <v>1239</v>
      </c>
      <c r="N23" s="113">
        <v>833</v>
      </c>
      <c r="O23" s="113">
        <v>1412</v>
      </c>
      <c r="P23" s="113">
        <v>1472</v>
      </c>
      <c r="Q23" s="113">
        <v>1551</v>
      </c>
      <c r="R23" s="113">
        <v>1583</v>
      </c>
      <c r="S23" s="113">
        <v>1507</v>
      </c>
      <c r="T23" s="113">
        <v>1766</v>
      </c>
      <c r="U23" s="113">
        <v>1655</v>
      </c>
      <c r="V23" s="113">
        <v>2709</v>
      </c>
      <c r="W23" s="113">
        <v>2681</v>
      </c>
      <c r="X23" s="113">
        <v>2616</v>
      </c>
      <c r="Y23" s="113">
        <v>1879</v>
      </c>
      <c r="Z23" s="113">
        <v>1831</v>
      </c>
      <c r="AA23" s="113">
        <v>1394</v>
      </c>
      <c r="AB23" s="113">
        <v>1649</v>
      </c>
      <c r="AC23" s="113">
        <v>1520</v>
      </c>
      <c r="AD23" s="113">
        <v>1478</v>
      </c>
      <c r="AE23" s="113">
        <v>1534</v>
      </c>
      <c r="AF23" s="113">
        <v>1559</v>
      </c>
      <c r="AG23" s="113">
        <v>1164</v>
      </c>
      <c r="AH23" s="113">
        <v>1137</v>
      </c>
      <c r="AI23" s="113">
        <v>956</v>
      </c>
      <c r="AJ23" s="113">
        <v>1092</v>
      </c>
      <c r="AK23" s="113">
        <v>1115</v>
      </c>
      <c r="AL23" s="113">
        <v>747</v>
      </c>
      <c r="AM23" s="113">
        <v>1193</v>
      </c>
      <c r="AN23" s="113">
        <v>1386</v>
      </c>
      <c r="AO23" s="113">
        <v>1585</v>
      </c>
      <c r="AP23" s="113">
        <v>1139</v>
      </c>
      <c r="AQ23" s="113">
        <v>1379</v>
      </c>
      <c r="AR23" s="113">
        <v>1215</v>
      </c>
      <c r="AS23" s="113">
        <v>1071</v>
      </c>
      <c r="AT23" s="113">
        <v>1080</v>
      </c>
      <c r="AU23" s="113">
        <v>1112</v>
      </c>
      <c r="AV23" s="113">
        <v>1029</v>
      </c>
      <c r="AW23" s="113">
        <v>1110</v>
      </c>
      <c r="AX23" s="113">
        <v>1035</v>
      </c>
      <c r="AY23" s="113">
        <v>1149</v>
      </c>
      <c r="AZ23" s="113">
        <v>361</v>
      </c>
      <c r="BA23" s="113">
        <v>372</v>
      </c>
      <c r="BB23" s="26">
        <v>464719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t="13.5" hidden="1" x14ac:dyDescent="0.25">
      <c r="A24" s="112">
        <v>2016</v>
      </c>
      <c r="B24" s="113">
        <v>788</v>
      </c>
      <c r="C24" s="113">
        <v>884</v>
      </c>
      <c r="D24" s="113">
        <v>938</v>
      </c>
      <c r="E24" s="113">
        <v>958</v>
      </c>
      <c r="F24" s="113">
        <v>558</v>
      </c>
      <c r="G24" s="113">
        <v>551</v>
      </c>
      <c r="H24" s="113">
        <v>460</v>
      </c>
      <c r="I24" s="113">
        <v>505</v>
      </c>
      <c r="J24" s="113">
        <v>969</v>
      </c>
      <c r="K24" s="113">
        <v>843</v>
      </c>
      <c r="L24" s="113">
        <v>1148</v>
      </c>
      <c r="M24" s="113">
        <v>1183</v>
      </c>
      <c r="N24" s="113">
        <v>1034</v>
      </c>
      <c r="O24" s="113">
        <v>741</v>
      </c>
      <c r="P24" s="113">
        <v>867</v>
      </c>
      <c r="Q24" s="113">
        <v>931</v>
      </c>
      <c r="R24" s="113">
        <v>1104</v>
      </c>
      <c r="S24" s="113">
        <v>1028</v>
      </c>
      <c r="T24" s="113">
        <v>1136</v>
      </c>
      <c r="U24" s="113">
        <v>1360</v>
      </c>
      <c r="V24" s="113">
        <v>1367</v>
      </c>
      <c r="W24" s="113">
        <v>1201</v>
      </c>
      <c r="X24" s="113">
        <v>1148</v>
      </c>
      <c r="Y24" s="113">
        <v>1289</v>
      </c>
      <c r="Z24" s="113">
        <v>1298</v>
      </c>
      <c r="AA24" s="113">
        <v>867</v>
      </c>
      <c r="AB24" s="113">
        <v>953</v>
      </c>
      <c r="AC24" s="113">
        <v>891</v>
      </c>
      <c r="AD24" s="113">
        <v>1478</v>
      </c>
      <c r="AE24" s="113">
        <v>1359</v>
      </c>
      <c r="AF24" s="113">
        <v>966</v>
      </c>
      <c r="AG24" s="113">
        <v>873</v>
      </c>
      <c r="AH24" s="113">
        <v>717</v>
      </c>
      <c r="AI24" s="113">
        <v>608</v>
      </c>
      <c r="AJ24" s="113">
        <v>574</v>
      </c>
      <c r="AK24" s="113">
        <v>586</v>
      </c>
      <c r="AL24" s="113">
        <v>627</v>
      </c>
      <c r="AM24" s="113">
        <v>504</v>
      </c>
      <c r="AN24" s="113">
        <v>619</v>
      </c>
      <c r="AO24" s="113">
        <v>679</v>
      </c>
      <c r="AP24" s="113">
        <v>688</v>
      </c>
      <c r="AQ24" s="113">
        <v>436</v>
      </c>
      <c r="AR24" s="113">
        <v>431</v>
      </c>
      <c r="AS24" s="113">
        <v>535</v>
      </c>
      <c r="AT24" s="113">
        <v>584</v>
      </c>
      <c r="AU24" s="113">
        <v>620</v>
      </c>
      <c r="AV24" s="113">
        <v>627</v>
      </c>
      <c r="AW24" s="113">
        <v>685</v>
      </c>
      <c r="AX24" s="113">
        <v>855</v>
      </c>
      <c r="AY24" s="113">
        <v>586</v>
      </c>
      <c r="AZ24" s="113">
        <v>361</v>
      </c>
      <c r="BA24" s="113">
        <v>372</v>
      </c>
      <c r="BB24" s="189">
        <v>467185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idden="1" x14ac:dyDescent="0.3">
      <c r="A25" s="112">
        <v>2017</v>
      </c>
      <c r="B25" s="113">
        <v>2119</v>
      </c>
      <c r="C25" s="113">
        <v>2912</v>
      </c>
      <c r="D25" s="113">
        <v>2920</v>
      </c>
      <c r="E25" s="113">
        <v>2538</v>
      </c>
      <c r="F25" s="113">
        <v>2281</v>
      </c>
      <c r="G25" s="113">
        <v>2958</v>
      </c>
      <c r="H25" s="113">
        <v>2057</v>
      </c>
      <c r="I25" s="113">
        <v>2420</v>
      </c>
      <c r="J25" s="113">
        <v>1989</v>
      </c>
      <c r="K25" s="113">
        <v>1889</v>
      </c>
      <c r="L25" s="113">
        <v>2225</v>
      </c>
      <c r="M25" s="113">
        <v>2280</v>
      </c>
      <c r="N25" s="113">
        <v>2439</v>
      </c>
      <c r="O25" s="113">
        <v>1987</v>
      </c>
      <c r="P25" s="113">
        <v>1315</v>
      </c>
      <c r="Q25" s="113">
        <v>1547</v>
      </c>
      <c r="R25" s="113">
        <v>1227</v>
      </c>
      <c r="S25" s="113">
        <v>1769</v>
      </c>
      <c r="T25" s="113">
        <v>1888</v>
      </c>
      <c r="U25" s="113">
        <v>2124</v>
      </c>
      <c r="V25" s="113">
        <v>1661</v>
      </c>
      <c r="W25" s="113">
        <v>1692</v>
      </c>
      <c r="X25" s="113">
        <v>1643</v>
      </c>
      <c r="Y25" s="113">
        <v>1645</v>
      </c>
      <c r="Z25" s="113">
        <v>1375</v>
      </c>
      <c r="AA25" s="113">
        <v>1312</v>
      </c>
      <c r="AB25" s="113">
        <v>1146</v>
      </c>
      <c r="AC25" s="113">
        <v>1073</v>
      </c>
      <c r="AD25" s="113">
        <v>1357</v>
      </c>
      <c r="AE25" s="113">
        <v>1285</v>
      </c>
      <c r="AF25" s="113">
        <v>1159</v>
      </c>
      <c r="AG25" s="113">
        <v>1256</v>
      </c>
      <c r="AH25" s="113">
        <v>1310</v>
      </c>
      <c r="AI25" s="113">
        <v>1319</v>
      </c>
      <c r="AJ25" s="113">
        <v>1710</v>
      </c>
      <c r="AK25" s="113">
        <v>1897</v>
      </c>
      <c r="AL25" s="113">
        <v>1806</v>
      </c>
      <c r="AM25" s="113">
        <v>1702</v>
      </c>
      <c r="AN25" s="113">
        <v>1890</v>
      </c>
      <c r="AO25" s="113">
        <v>1717</v>
      </c>
      <c r="AP25" s="113">
        <v>1585</v>
      </c>
      <c r="AQ25" s="113">
        <v>1697</v>
      </c>
      <c r="AR25" s="113">
        <v>1511</v>
      </c>
      <c r="AS25" s="113">
        <v>1411</v>
      </c>
      <c r="AT25" s="113">
        <v>1579</v>
      </c>
      <c r="AU25" s="113">
        <v>1478</v>
      </c>
      <c r="AV25" s="113">
        <v>1348</v>
      </c>
      <c r="AW25" s="113">
        <v>1165</v>
      </c>
      <c r="AX25" s="113">
        <v>1335</v>
      </c>
      <c r="AY25" s="113">
        <v>1133</v>
      </c>
      <c r="AZ25" s="113">
        <v>1131</v>
      </c>
      <c r="BA25" s="113">
        <v>1096</v>
      </c>
      <c r="BB25" s="15">
        <v>469612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112">
        <v>2018</v>
      </c>
      <c r="B26" s="436">
        <v>1357</v>
      </c>
      <c r="C26" s="436">
        <v>1476</v>
      </c>
      <c r="D26" s="436">
        <v>1519</v>
      </c>
      <c r="E26" s="436">
        <v>1447</v>
      </c>
      <c r="F26" s="436">
        <v>1388</v>
      </c>
      <c r="G26" s="436">
        <v>1299</v>
      </c>
      <c r="H26" s="436">
        <v>1784</v>
      </c>
      <c r="I26" s="436">
        <v>1582</v>
      </c>
      <c r="J26" s="436">
        <v>1646</v>
      </c>
      <c r="K26" s="436">
        <v>1662</v>
      </c>
      <c r="L26" s="436">
        <v>1602</v>
      </c>
      <c r="M26" s="436">
        <v>1454</v>
      </c>
      <c r="N26" s="436">
        <v>1243</v>
      </c>
      <c r="O26" s="436">
        <v>1393</v>
      </c>
      <c r="P26" s="436">
        <v>1127</v>
      </c>
      <c r="Q26" s="436">
        <v>1260</v>
      </c>
      <c r="R26" s="436">
        <v>1080</v>
      </c>
      <c r="S26" s="436">
        <v>1264</v>
      </c>
      <c r="T26" s="436">
        <v>1696</v>
      </c>
      <c r="U26" s="436">
        <v>1687</v>
      </c>
      <c r="V26" s="436">
        <v>1943</v>
      </c>
      <c r="W26" s="436">
        <v>1653</v>
      </c>
      <c r="X26" s="436">
        <v>1441</v>
      </c>
      <c r="Y26" s="436">
        <v>1250</v>
      </c>
      <c r="Z26" s="436">
        <v>1303</v>
      </c>
      <c r="AA26" s="436">
        <v>1523</v>
      </c>
      <c r="AB26" s="436">
        <v>1391</v>
      </c>
      <c r="AC26" s="436">
        <v>1694</v>
      </c>
      <c r="AD26" s="436">
        <v>1468</v>
      </c>
      <c r="AE26" s="436">
        <v>1745</v>
      </c>
      <c r="AF26" s="436">
        <v>1859</v>
      </c>
      <c r="AG26" s="436">
        <v>1553</v>
      </c>
      <c r="AH26" s="436">
        <v>1461</v>
      </c>
      <c r="AI26" s="436">
        <v>1555</v>
      </c>
      <c r="AJ26" s="436">
        <v>1754</v>
      </c>
      <c r="AK26" s="436">
        <v>2226</v>
      </c>
      <c r="AL26" s="436">
        <v>1743</v>
      </c>
      <c r="AM26" s="436">
        <v>1911</v>
      </c>
      <c r="AN26" s="436">
        <v>2065</v>
      </c>
      <c r="AO26" s="436">
        <v>1489</v>
      </c>
      <c r="AP26" s="436">
        <v>1380</v>
      </c>
      <c r="AQ26" s="436">
        <v>1778</v>
      </c>
      <c r="AR26" s="436">
        <v>1254</v>
      </c>
      <c r="AS26" s="436">
        <v>1437</v>
      </c>
      <c r="AT26" s="436">
        <v>1349</v>
      </c>
      <c r="AU26" s="436">
        <v>1422</v>
      </c>
      <c r="AV26" s="436">
        <v>1452</v>
      </c>
      <c r="AW26" s="436">
        <v>1414</v>
      </c>
      <c r="AX26" s="436">
        <v>1610</v>
      </c>
      <c r="AY26" s="436">
        <v>1588</v>
      </c>
      <c r="AZ26" s="436">
        <v>1603</v>
      </c>
      <c r="BA26" s="436">
        <v>1670</v>
      </c>
      <c r="BB26" s="390">
        <v>476636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hidden="1" x14ac:dyDescent="0.3">
      <c r="A27" s="430">
        <v>2019</v>
      </c>
      <c r="B27" s="516">
        <v>1465</v>
      </c>
      <c r="C27" s="516">
        <v>1826</v>
      </c>
      <c r="D27" s="516">
        <v>1660</v>
      </c>
      <c r="E27" s="516">
        <v>1251</v>
      </c>
      <c r="F27" s="516">
        <v>1316</v>
      </c>
      <c r="G27" s="516">
        <v>1371</v>
      </c>
      <c r="H27" s="516">
        <v>1431</v>
      </c>
      <c r="I27" s="516">
        <v>1392</v>
      </c>
      <c r="J27" s="516">
        <v>1478</v>
      </c>
      <c r="K27" s="516">
        <v>1541</v>
      </c>
      <c r="L27" s="516">
        <v>1296</v>
      </c>
      <c r="M27" s="516">
        <v>1340</v>
      </c>
      <c r="N27" s="516">
        <v>1103</v>
      </c>
      <c r="O27" s="516">
        <v>1606</v>
      </c>
      <c r="P27" s="516">
        <v>1570</v>
      </c>
      <c r="Q27" s="516">
        <v>1130</v>
      </c>
      <c r="R27" s="516">
        <v>1567</v>
      </c>
      <c r="S27" s="516">
        <v>902</v>
      </c>
      <c r="T27" s="516">
        <v>1391</v>
      </c>
      <c r="U27" s="516">
        <v>1568</v>
      </c>
      <c r="V27" s="516">
        <v>1878</v>
      </c>
      <c r="W27" s="516">
        <v>1760</v>
      </c>
      <c r="X27" s="516">
        <v>1665</v>
      </c>
      <c r="Y27" s="516">
        <v>1904</v>
      </c>
      <c r="Z27" s="516">
        <v>1745</v>
      </c>
      <c r="AA27" s="516">
        <v>1804</v>
      </c>
      <c r="AB27" s="516">
        <v>1746</v>
      </c>
      <c r="AC27" s="516">
        <v>1637</v>
      </c>
      <c r="AD27" s="516">
        <v>2019</v>
      </c>
      <c r="AE27" s="516">
        <v>2029</v>
      </c>
      <c r="AF27" s="516">
        <v>1856</v>
      </c>
      <c r="AG27" s="516">
        <v>1770</v>
      </c>
      <c r="AH27" s="516">
        <v>1618</v>
      </c>
      <c r="AI27" s="516">
        <v>1668</v>
      </c>
      <c r="AJ27" s="516">
        <v>1860</v>
      </c>
      <c r="AK27" s="516">
        <v>1626</v>
      </c>
      <c r="AL27" s="516">
        <v>1652</v>
      </c>
      <c r="AM27" s="516">
        <v>1459</v>
      </c>
      <c r="AN27" s="516">
        <v>1659</v>
      </c>
      <c r="AO27" s="516">
        <v>1358</v>
      </c>
      <c r="AP27" s="516">
        <v>1368</v>
      </c>
      <c r="AQ27" s="516">
        <v>1424</v>
      </c>
      <c r="AR27" s="516">
        <v>1412</v>
      </c>
      <c r="AS27" s="516">
        <v>1157</v>
      </c>
      <c r="AT27" s="516">
        <v>1381</v>
      </c>
      <c r="AU27" s="516">
        <v>1713</v>
      </c>
      <c r="AV27" s="516">
        <v>1740</v>
      </c>
      <c r="AW27" s="516">
        <v>1897</v>
      </c>
      <c r="AX27" s="516">
        <v>1372</v>
      </c>
      <c r="AY27" s="516">
        <v>1480</v>
      </c>
      <c r="AZ27" s="516">
        <v>1574</v>
      </c>
      <c r="BA27" s="516">
        <v>1618</v>
      </c>
      <c r="BB27" s="411">
        <v>478892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20" customFormat="1" hidden="1" x14ac:dyDescent="0.3">
      <c r="A28" s="430">
        <v>2020</v>
      </c>
      <c r="B28" s="516">
        <v>1380</v>
      </c>
      <c r="C28" s="516">
        <v>1902</v>
      </c>
      <c r="D28" s="516">
        <v>1531</v>
      </c>
      <c r="E28" s="516">
        <v>1263</v>
      </c>
      <c r="F28" s="516">
        <v>1438</v>
      </c>
      <c r="G28" s="516">
        <v>1403</v>
      </c>
      <c r="H28" s="516">
        <v>1527</v>
      </c>
      <c r="I28" s="516">
        <v>1478</v>
      </c>
      <c r="J28" s="516">
        <v>1566</v>
      </c>
      <c r="K28" s="516">
        <v>1883</v>
      </c>
      <c r="L28" s="516">
        <v>2357</v>
      </c>
      <c r="M28" s="516">
        <v>2264</v>
      </c>
      <c r="N28" s="516">
        <v>2019</v>
      </c>
      <c r="O28" s="516">
        <v>1580</v>
      </c>
      <c r="P28" s="516">
        <v>3974</v>
      </c>
      <c r="Q28" s="516">
        <v>2361</v>
      </c>
      <c r="R28" s="516">
        <v>2775</v>
      </c>
      <c r="S28" s="516">
        <v>3752</v>
      </c>
      <c r="T28" s="516">
        <v>3190</v>
      </c>
      <c r="U28" s="516">
        <v>1720</v>
      </c>
      <c r="V28" s="516">
        <v>1463</v>
      </c>
      <c r="W28" s="516">
        <v>1150</v>
      </c>
      <c r="X28" s="516">
        <v>1130</v>
      </c>
      <c r="Y28" s="516">
        <v>1057</v>
      </c>
      <c r="Z28" s="516">
        <v>1039</v>
      </c>
      <c r="AA28" s="516">
        <v>1298</v>
      </c>
      <c r="AB28" s="516">
        <v>1821</v>
      </c>
      <c r="AC28" s="516">
        <v>1365</v>
      </c>
      <c r="AD28" s="516">
        <v>1162</v>
      </c>
      <c r="AE28" s="516">
        <v>1492</v>
      </c>
      <c r="AF28" s="516">
        <v>1363</v>
      </c>
      <c r="AG28" s="516">
        <v>1346</v>
      </c>
      <c r="AH28" s="516">
        <v>1052</v>
      </c>
      <c r="AI28" s="516">
        <v>998</v>
      </c>
      <c r="AJ28" s="516">
        <v>971</v>
      </c>
      <c r="AK28" s="516">
        <v>1106</v>
      </c>
      <c r="AL28" s="516">
        <v>1008</v>
      </c>
      <c r="AM28" s="516">
        <v>1040</v>
      </c>
      <c r="AN28" s="516">
        <v>1101</v>
      </c>
      <c r="AO28" s="516">
        <v>1029</v>
      </c>
      <c r="AP28" s="516">
        <v>1046</v>
      </c>
      <c r="AQ28" s="516">
        <v>1086</v>
      </c>
      <c r="AR28" s="516">
        <v>1073</v>
      </c>
      <c r="AS28" s="516">
        <v>1086</v>
      </c>
      <c r="AT28" s="516">
        <v>1099</v>
      </c>
      <c r="AU28" s="516">
        <v>1090</v>
      </c>
      <c r="AV28" s="516">
        <v>963</v>
      </c>
      <c r="AW28" s="516">
        <v>1024</v>
      </c>
      <c r="AX28" s="516">
        <v>1026</v>
      </c>
      <c r="AY28" s="516">
        <v>1121</v>
      </c>
      <c r="AZ28" s="516">
        <v>1142</v>
      </c>
      <c r="BA28" s="516">
        <v>1247</v>
      </c>
      <c r="BB28" s="411">
        <v>477027</v>
      </c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</row>
    <row r="29" spans="1:203" s="20" customFormat="1" x14ac:dyDescent="0.3">
      <c r="A29" s="430" t="s">
        <v>259</v>
      </c>
      <c r="B29" s="516">
        <v>1500</v>
      </c>
      <c r="C29" s="516">
        <v>1500</v>
      </c>
      <c r="D29" s="516">
        <v>1500</v>
      </c>
      <c r="E29" s="516">
        <v>1500</v>
      </c>
      <c r="F29" s="516">
        <v>1500</v>
      </c>
      <c r="G29" s="516">
        <v>1500</v>
      </c>
      <c r="H29" s="516">
        <v>1500</v>
      </c>
      <c r="I29" s="516">
        <v>1500</v>
      </c>
      <c r="J29" s="516">
        <v>1500</v>
      </c>
      <c r="K29" s="516">
        <v>1500</v>
      </c>
      <c r="L29" s="516">
        <v>1500</v>
      </c>
      <c r="M29" s="516">
        <v>1500</v>
      </c>
      <c r="N29" s="516">
        <v>1500</v>
      </c>
      <c r="O29" s="516">
        <v>1500</v>
      </c>
      <c r="P29" s="516">
        <v>1500</v>
      </c>
      <c r="Q29" s="516">
        <v>1500</v>
      </c>
      <c r="R29" s="516">
        <v>1500</v>
      </c>
      <c r="S29" s="516">
        <v>1500</v>
      </c>
      <c r="T29" s="516">
        <v>1500</v>
      </c>
      <c r="U29" s="516">
        <v>1500</v>
      </c>
      <c r="V29" s="516">
        <v>1500</v>
      </c>
      <c r="W29" s="516">
        <v>1500</v>
      </c>
      <c r="X29" s="516">
        <v>1500</v>
      </c>
      <c r="Y29" s="516">
        <v>1500</v>
      </c>
      <c r="Z29" s="516">
        <v>1500</v>
      </c>
      <c r="AA29" s="516">
        <v>1500</v>
      </c>
      <c r="AB29" s="516">
        <v>1500</v>
      </c>
      <c r="AC29" s="516">
        <v>1500</v>
      </c>
      <c r="AD29" s="516">
        <v>1500</v>
      </c>
      <c r="AE29" s="516">
        <v>1500</v>
      </c>
      <c r="AF29" s="516">
        <v>1500</v>
      </c>
      <c r="AG29" s="516">
        <v>1500</v>
      </c>
      <c r="AH29" s="516">
        <v>1500</v>
      </c>
      <c r="AI29" s="516">
        <v>1500</v>
      </c>
      <c r="AJ29" s="516">
        <v>1500</v>
      </c>
      <c r="AK29" s="516">
        <v>1500</v>
      </c>
      <c r="AL29" s="516">
        <v>1500</v>
      </c>
      <c r="AM29" s="516">
        <v>1500</v>
      </c>
      <c r="AN29" s="516">
        <v>1500</v>
      </c>
      <c r="AO29" s="516">
        <v>1500</v>
      </c>
      <c r="AP29" s="516">
        <v>1500</v>
      </c>
      <c r="AQ29" s="516">
        <v>1500</v>
      </c>
      <c r="AR29" s="516">
        <v>1500</v>
      </c>
      <c r="AS29" s="516">
        <v>1500</v>
      </c>
      <c r="AT29" s="516">
        <v>1500</v>
      </c>
      <c r="AU29" s="516">
        <v>1500</v>
      </c>
      <c r="AV29" s="516">
        <v>1500</v>
      </c>
      <c r="AW29" s="516">
        <v>1500</v>
      </c>
      <c r="AX29" s="516">
        <v>1500</v>
      </c>
      <c r="AY29" s="516">
        <v>1500</v>
      </c>
      <c r="AZ29" s="516">
        <v>1500</v>
      </c>
      <c r="BA29" s="516">
        <v>1500</v>
      </c>
      <c r="BB29" s="411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</row>
    <row r="30" spans="1:203" s="16" customFormat="1" x14ac:dyDescent="0.3">
      <c r="A30" s="15">
        <v>2021</v>
      </c>
      <c r="B30" s="434">
        <f>'EVENTOS 2021'!C69</f>
        <v>1421</v>
      </c>
      <c r="C30" s="434">
        <f>'EVENTOS 2021'!D69</f>
        <v>1233</v>
      </c>
      <c r="D30" s="434">
        <f>'EVENTOS 2021'!E69</f>
        <v>1158</v>
      </c>
      <c r="E30" s="434">
        <f>'EVENTOS 2021'!F69</f>
        <v>917</v>
      </c>
      <c r="F30" s="434">
        <f>'EVENTOS 2021'!G69</f>
        <v>833</v>
      </c>
      <c r="G30" s="434">
        <f>'EVENTOS 2021'!H69</f>
        <v>764</v>
      </c>
      <c r="H30" s="434">
        <f>'EVENTOS 2021'!I69</f>
        <v>822</v>
      </c>
      <c r="I30" s="434">
        <f>'EVENTOS 2021'!J69</f>
        <v>0</v>
      </c>
      <c r="J30" s="434">
        <f>'EVENTOS 2021'!K69</f>
        <v>0</v>
      </c>
      <c r="K30" s="434">
        <f>'EVENTOS 2021'!L69</f>
        <v>0</v>
      </c>
      <c r="L30" s="434">
        <f>'EVENTOS 2021'!M69</f>
        <v>0</v>
      </c>
      <c r="M30" s="434">
        <f>'EVENTOS 2021'!N69</f>
        <v>0</v>
      </c>
      <c r="N30" s="434">
        <f>'EVENTOS 2021'!O69</f>
        <v>0</v>
      </c>
      <c r="O30" s="434">
        <f>'EVENTOS 2021'!P69</f>
        <v>0</v>
      </c>
      <c r="P30" s="434">
        <f>'EVENTOS 2021'!Q69</f>
        <v>0</v>
      </c>
      <c r="Q30" s="434">
        <f>'EVENTOS 2021'!R69</f>
        <v>0</v>
      </c>
      <c r="R30" s="434">
        <f>'EVENTOS 2021'!S69</f>
        <v>0</v>
      </c>
      <c r="S30" s="434">
        <f>'EVENTOS 2021'!T69</f>
        <v>0</v>
      </c>
      <c r="T30" s="434">
        <f>'EVENTOS 2021'!U69</f>
        <v>0</v>
      </c>
      <c r="U30" s="434">
        <f>'EVENTOS 2021'!V69</f>
        <v>0</v>
      </c>
      <c r="V30" s="434">
        <f>'EVENTOS 2021'!W69</f>
        <v>0</v>
      </c>
      <c r="W30" s="434">
        <f>'EVENTOS 2021'!X69</f>
        <v>0</v>
      </c>
      <c r="X30" s="434">
        <f>'EVENTOS 2021'!Y69</f>
        <v>0</v>
      </c>
      <c r="Y30" s="434">
        <f>'EVENTOS 2021'!Z69</f>
        <v>0</v>
      </c>
      <c r="Z30" s="434">
        <f>'EVENTOS 2021'!AA69</f>
        <v>0</v>
      </c>
      <c r="AA30" s="434">
        <f>'EVENTOS 2021'!AB69</f>
        <v>0</v>
      </c>
      <c r="AB30" s="434">
        <f>'EVENTOS 2021'!AC69</f>
        <v>0</v>
      </c>
      <c r="AC30" s="434">
        <f>'EVENTOS 2021'!AD69</f>
        <v>0</v>
      </c>
      <c r="AD30" s="434">
        <f>'EVENTOS 2021'!AE69</f>
        <v>0</v>
      </c>
      <c r="AE30" s="434">
        <f>'EVENTOS 2021'!AF69</f>
        <v>0</v>
      </c>
      <c r="AF30" s="434">
        <f>'EVENTOS 2021'!AG69</f>
        <v>0</v>
      </c>
      <c r="AG30" s="434">
        <f>'EVENTOS 2021'!AH69</f>
        <v>0</v>
      </c>
      <c r="AH30" s="434">
        <f>'EVENTOS 2021'!AI69</f>
        <v>0</v>
      </c>
      <c r="AI30" s="434">
        <f>'EVENTOS 2021'!AJ69</f>
        <v>0</v>
      </c>
      <c r="AJ30" s="434">
        <f>'EVENTOS 2021'!AK69</f>
        <v>0</v>
      </c>
      <c r="AK30" s="434">
        <f>'EVENTOS 2021'!AL69</f>
        <v>0</v>
      </c>
      <c r="AL30" s="434">
        <f>'EVENTOS 2021'!AM69</f>
        <v>0</v>
      </c>
      <c r="AM30" s="434">
        <f>'EVENTOS 2021'!AN69</f>
        <v>0</v>
      </c>
      <c r="AN30" s="434">
        <f>'EVENTOS 2021'!AO69</f>
        <v>0</v>
      </c>
      <c r="AO30" s="434">
        <f>'EVENTOS 2021'!AP69</f>
        <v>0</v>
      </c>
      <c r="AP30" s="434">
        <f>'EVENTOS 2021'!AQ69</f>
        <v>0</v>
      </c>
      <c r="AQ30" s="434">
        <f>'EVENTOS 2021'!AR69</f>
        <v>0</v>
      </c>
      <c r="AR30" s="434">
        <f>'EVENTOS 2021'!AS69</f>
        <v>0</v>
      </c>
      <c r="AS30" s="434">
        <f>'EVENTOS 2021'!AT69</f>
        <v>0</v>
      </c>
      <c r="AT30" s="434">
        <f>'EVENTOS 2021'!AU69</f>
        <v>0</v>
      </c>
      <c r="AU30" s="434">
        <f>'EVENTOS 2021'!AV69</f>
        <v>0</v>
      </c>
      <c r="AV30" s="434">
        <f>'EVENTOS 2021'!AW69</f>
        <v>0</v>
      </c>
      <c r="AW30" s="434">
        <f>'EVENTOS 2021'!AX69</f>
        <v>0</v>
      </c>
      <c r="AX30" s="434">
        <f>'EVENTOS 2021'!AY69</f>
        <v>0</v>
      </c>
      <c r="AY30" s="434">
        <f>'EVENTOS 2021'!AZ69</f>
        <v>0</v>
      </c>
      <c r="AZ30" s="434">
        <f>'EVENTOS 2021'!BA69</f>
        <v>0</v>
      </c>
      <c r="BA30" s="434">
        <f>'EVENTOS 2021'!BB69</f>
        <v>0</v>
      </c>
      <c r="BB30" s="434">
        <v>480803</v>
      </c>
    </row>
    <row r="31" spans="1:203" x14ac:dyDescent="0.3">
      <c r="J31" s="227"/>
      <c r="BB31" s="2"/>
    </row>
    <row r="33" spans="1:54" hidden="1" x14ac:dyDescent="0.3">
      <c r="A33" s="6" t="s">
        <v>3</v>
      </c>
    </row>
    <row r="34" spans="1:54" hidden="1" x14ac:dyDescent="0.3">
      <c r="A34" s="3" t="s">
        <v>4</v>
      </c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3">
        <v>7</v>
      </c>
      <c r="I34" s="3">
        <v>8</v>
      </c>
      <c r="J34" s="3">
        <v>9</v>
      </c>
      <c r="K34" s="3">
        <v>10</v>
      </c>
      <c r="L34" s="3">
        <v>11</v>
      </c>
      <c r="M34" s="3">
        <v>12</v>
      </c>
      <c r="N34" s="3">
        <v>13</v>
      </c>
      <c r="O34" s="3">
        <v>14</v>
      </c>
      <c r="P34" s="3">
        <v>15</v>
      </c>
      <c r="Q34" s="3">
        <v>16</v>
      </c>
      <c r="R34" s="3">
        <v>17</v>
      </c>
      <c r="S34" s="3">
        <v>18</v>
      </c>
      <c r="T34" s="3">
        <v>19</v>
      </c>
      <c r="U34" s="3">
        <v>20</v>
      </c>
      <c r="V34" s="3">
        <v>21</v>
      </c>
      <c r="W34" s="3">
        <v>22</v>
      </c>
      <c r="X34" s="3">
        <v>23</v>
      </c>
      <c r="Y34" s="3">
        <v>24</v>
      </c>
      <c r="Z34" s="3">
        <v>25</v>
      </c>
      <c r="AA34" s="3">
        <v>26</v>
      </c>
      <c r="AB34" s="3">
        <v>27</v>
      </c>
      <c r="AC34" s="3">
        <v>28</v>
      </c>
      <c r="AD34" s="3">
        <v>29</v>
      </c>
      <c r="AE34" s="3">
        <v>30</v>
      </c>
      <c r="AF34" s="3">
        <v>31</v>
      </c>
      <c r="AG34" s="3">
        <v>32</v>
      </c>
      <c r="AH34" s="3">
        <v>33</v>
      </c>
      <c r="AI34" s="3">
        <v>34</v>
      </c>
      <c r="AJ34" s="3">
        <v>35</v>
      </c>
      <c r="AK34" s="3">
        <v>36</v>
      </c>
      <c r="AL34" s="3">
        <v>37</v>
      </c>
      <c r="AM34" s="3">
        <v>38</v>
      </c>
      <c r="AN34" s="3">
        <v>39</v>
      </c>
      <c r="AO34" s="3">
        <v>40</v>
      </c>
      <c r="AP34" s="3">
        <v>41</v>
      </c>
      <c r="AQ34" s="3">
        <v>42</v>
      </c>
      <c r="AR34" s="3">
        <v>43</v>
      </c>
      <c r="AS34" s="3">
        <v>44</v>
      </c>
      <c r="AT34" s="3">
        <v>45</v>
      </c>
      <c r="AU34" s="3">
        <v>46</v>
      </c>
      <c r="AV34" s="3">
        <v>47</v>
      </c>
      <c r="AW34" s="3">
        <v>48</v>
      </c>
      <c r="AX34" s="3">
        <v>49</v>
      </c>
      <c r="AY34" s="3">
        <v>50</v>
      </c>
      <c r="AZ34" s="3">
        <v>51</v>
      </c>
      <c r="BA34" s="3">
        <v>52</v>
      </c>
    </row>
    <row r="35" spans="1:54" s="19" customFormat="1" ht="13.5" hidden="1" x14ac:dyDescent="0.25">
      <c r="A35" s="111"/>
      <c r="B35" s="22">
        <f t="shared" ref="B35:AG35" si="0">B22/$BB22*100000</f>
        <v>206.40013500386189</v>
      </c>
      <c r="C35" s="22">
        <f t="shared" si="0"/>
        <v>203.80390689060576</v>
      </c>
      <c r="D35" s="22">
        <f t="shared" si="0"/>
        <v>221.54479899785593</v>
      </c>
      <c r="E35" s="22">
        <f t="shared" si="0"/>
        <v>188.87559523938305</v>
      </c>
      <c r="F35" s="22">
        <f t="shared" si="0"/>
        <v>201.42403112012099</v>
      </c>
      <c r="G35" s="22">
        <f t="shared" si="0"/>
        <v>214.40517168640162</v>
      </c>
      <c r="H35" s="22">
        <f t="shared" si="0"/>
        <v>260.27186835392644</v>
      </c>
      <c r="I35" s="22">
        <f t="shared" si="0"/>
        <v>282.33980731660353</v>
      </c>
      <c r="J35" s="22">
        <f t="shared" si="0"/>
        <v>284.93603542985966</v>
      </c>
      <c r="K35" s="22">
        <f t="shared" si="0"/>
        <v>313.06183999013433</v>
      </c>
      <c r="L35" s="22">
        <f t="shared" si="0"/>
        <v>300.51340410939645</v>
      </c>
      <c r="M35" s="22">
        <f t="shared" si="0"/>
        <v>280.39263623166141</v>
      </c>
      <c r="N35" s="22">
        <f t="shared" si="0"/>
        <v>300.29705176662503</v>
      </c>
      <c r="O35" s="22">
        <f t="shared" si="0"/>
        <v>233.01147316473714</v>
      </c>
      <c r="P35" s="22">
        <f t="shared" si="0"/>
        <v>275.84923703346323</v>
      </c>
      <c r="Q35" s="22">
        <f t="shared" si="0"/>
        <v>293.37377679794207</v>
      </c>
      <c r="R35" s="22">
        <f t="shared" si="0"/>
        <v>327.77379929858569</v>
      </c>
      <c r="S35" s="22">
        <f t="shared" si="0"/>
        <v>331.01908444015584</v>
      </c>
      <c r="T35" s="22">
        <f t="shared" si="0"/>
        <v>391.81409275890348</v>
      </c>
      <c r="U35" s="22">
        <f t="shared" si="0"/>
        <v>333.83166489618333</v>
      </c>
      <c r="V35" s="22">
        <f t="shared" si="0"/>
        <v>284.93603542985966</v>
      </c>
      <c r="W35" s="22">
        <f t="shared" si="0"/>
        <v>336.2115406666681</v>
      </c>
      <c r="X35" s="22">
        <f t="shared" si="0"/>
        <v>337.94235940883885</v>
      </c>
      <c r="Y35" s="22">
        <f t="shared" si="0"/>
        <v>244.26179498884702</v>
      </c>
      <c r="Z35" s="22">
        <f t="shared" si="0"/>
        <v>228.46807396653895</v>
      </c>
      <c r="AA35" s="22">
        <f t="shared" si="0"/>
        <v>231.28065442256641</v>
      </c>
      <c r="AB35" s="22">
        <f t="shared" si="0"/>
        <v>179.35609215744392</v>
      </c>
      <c r="AC35" s="22">
        <f t="shared" si="0"/>
        <v>192.55358506649588</v>
      </c>
      <c r="AD35" s="22">
        <f t="shared" si="0"/>
        <v>175.89445467310242</v>
      </c>
      <c r="AE35" s="22">
        <f t="shared" si="0"/>
        <v>232.36241613642312</v>
      </c>
      <c r="AF35" s="22">
        <f t="shared" si="0"/>
        <v>215.27058105748699</v>
      </c>
      <c r="AG35" s="22">
        <f t="shared" si="0"/>
        <v>189.95735695323978</v>
      </c>
      <c r="AH35" s="22">
        <f t="shared" ref="AH35:BA35" si="1">AH22/$BB22*100000</f>
        <v>200.9913264345783</v>
      </c>
      <c r="AI35" s="22">
        <f t="shared" si="1"/>
        <v>182.60137729901408</v>
      </c>
      <c r="AJ35" s="22">
        <f t="shared" si="1"/>
        <v>216.35234277134367</v>
      </c>
      <c r="AK35" s="22">
        <f t="shared" si="1"/>
        <v>206.18378266109056</v>
      </c>
      <c r="AL35" s="22">
        <f t="shared" si="1"/>
        <v>238.42028173402073</v>
      </c>
      <c r="AM35" s="22">
        <f t="shared" si="1"/>
        <v>213.97246700085893</v>
      </c>
      <c r="AN35" s="22">
        <f t="shared" si="1"/>
        <v>216.78504745688642</v>
      </c>
      <c r="AO35" s="22">
        <f t="shared" si="1"/>
        <v>226.7372552243682</v>
      </c>
      <c r="AP35" s="22">
        <f t="shared" si="1"/>
        <v>178.05797810081586</v>
      </c>
      <c r="AQ35" s="22">
        <f t="shared" si="1"/>
        <v>137.38373765980324</v>
      </c>
      <c r="AR35" s="22">
        <f t="shared" si="1"/>
        <v>175.46174998755976</v>
      </c>
      <c r="AS35" s="22">
        <f t="shared" si="1"/>
        <v>183.89949135564214</v>
      </c>
      <c r="AT35" s="22">
        <f t="shared" si="1"/>
        <v>197.96239363577951</v>
      </c>
      <c r="AU35" s="22">
        <f t="shared" si="1"/>
        <v>155.34098210982478</v>
      </c>
      <c r="AV35" s="22">
        <f t="shared" si="1"/>
        <v>234.52593956413656</v>
      </c>
      <c r="AW35" s="22">
        <f t="shared" si="1"/>
        <v>208.78001077434669</v>
      </c>
      <c r="AX35" s="22">
        <f t="shared" si="1"/>
        <v>82.213890253110605</v>
      </c>
      <c r="AY35" s="22">
        <f t="shared" si="1"/>
        <v>83.728356652510016</v>
      </c>
      <c r="AZ35" s="22">
        <f t="shared" si="1"/>
        <v>78.103195740455078</v>
      </c>
      <c r="BA35" s="22">
        <f t="shared" si="1"/>
        <v>80.483071510939851</v>
      </c>
      <c r="BB35" s="18"/>
    </row>
    <row r="36" spans="1:54" s="19" customFormat="1" ht="13.5" hidden="1" x14ac:dyDescent="0.25">
      <c r="A36" s="111"/>
      <c r="B36" s="22">
        <f t="shared" ref="B36:AG36" si="2">B23/$BB23*100000</f>
        <v>189.36174333306795</v>
      </c>
      <c r="C36" s="22">
        <f t="shared" si="2"/>
        <v>253.70169930646261</v>
      </c>
      <c r="D36" s="22">
        <f t="shared" si="2"/>
        <v>227.44927579892365</v>
      </c>
      <c r="E36" s="22">
        <f t="shared" si="2"/>
        <v>204.42460928001651</v>
      </c>
      <c r="F36" s="22">
        <f t="shared" si="2"/>
        <v>204.85497687850076</v>
      </c>
      <c r="G36" s="22">
        <f t="shared" si="2"/>
        <v>203.13350648456381</v>
      </c>
      <c r="H36" s="22">
        <f t="shared" si="2"/>
        <v>232.6136869807346</v>
      </c>
      <c r="I36" s="22">
        <f t="shared" si="2"/>
        <v>269.41011665113757</v>
      </c>
      <c r="J36" s="22">
        <f t="shared" si="2"/>
        <v>289.20702618141286</v>
      </c>
      <c r="K36" s="22">
        <f t="shared" si="2"/>
        <v>240.79067135193526</v>
      </c>
      <c r="L36" s="22">
        <f t="shared" si="2"/>
        <v>258.00537529130509</v>
      </c>
      <c r="M36" s="22">
        <f t="shared" si="2"/>
        <v>266.61272726098997</v>
      </c>
      <c r="N36" s="22">
        <f t="shared" si="2"/>
        <v>179.24810476868819</v>
      </c>
      <c r="O36" s="22">
        <f t="shared" si="2"/>
        <v>303.83952452987717</v>
      </c>
      <c r="P36" s="22">
        <f t="shared" si="2"/>
        <v>316.75055248440458</v>
      </c>
      <c r="Q36" s="22">
        <f t="shared" si="2"/>
        <v>333.75007262453221</v>
      </c>
      <c r="R36" s="22">
        <f t="shared" si="2"/>
        <v>340.6359542002802</v>
      </c>
      <c r="S36" s="22">
        <f t="shared" si="2"/>
        <v>324.28198545787882</v>
      </c>
      <c r="T36" s="22">
        <f t="shared" si="2"/>
        <v>380.01458946158863</v>
      </c>
      <c r="U36" s="22">
        <f t="shared" si="2"/>
        <v>356.12918774571295</v>
      </c>
      <c r="V36" s="22">
        <f t="shared" si="2"/>
        <v>582.93291214691021</v>
      </c>
      <c r="W36" s="22">
        <f t="shared" si="2"/>
        <v>576.90776576813084</v>
      </c>
      <c r="X36" s="22">
        <f t="shared" si="2"/>
        <v>562.92081881739284</v>
      </c>
      <c r="Y36" s="22">
        <f t="shared" si="2"/>
        <v>404.33035877594853</v>
      </c>
      <c r="Z36" s="22">
        <f t="shared" si="2"/>
        <v>394.00153641232663</v>
      </c>
      <c r="AA36" s="22">
        <f t="shared" si="2"/>
        <v>299.96621614351898</v>
      </c>
      <c r="AB36" s="22">
        <f t="shared" si="2"/>
        <v>354.83808495026028</v>
      </c>
      <c r="AC36" s="22">
        <f t="shared" si="2"/>
        <v>327.07937484802642</v>
      </c>
      <c r="AD36" s="22">
        <f t="shared" si="2"/>
        <v>318.04165527985725</v>
      </c>
      <c r="AE36" s="22">
        <f t="shared" si="2"/>
        <v>330.09194803741616</v>
      </c>
      <c r="AF36" s="22">
        <f t="shared" si="2"/>
        <v>335.47154301846922</v>
      </c>
      <c r="AG36" s="22">
        <f t="shared" si="2"/>
        <v>250.47394231783076</v>
      </c>
      <c r="AH36" s="22">
        <f t="shared" ref="AH36:BA36" si="3">AH23/$BB23*100000</f>
        <v>244.66397973829345</v>
      </c>
      <c r="AI36" s="22">
        <f t="shared" si="3"/>
        <v>205.71571207546927</v>
      </c>
      <c r="AJ36" s="22">
        <f t="shared" si="3"/>
        <v>234.98070877239792</v>
      </c>
      <c r="AK36" s="22">
        <f t="shared" si="3"/>
        <v>239.92993615496675</v>
      </c>
      <c r="AL36" s="22">
        <f t="shared" si="3"/>
        <v>160.74229803386564</v>
      </c>
      <c r="AM36" s="22">
        <f t="shared" si="3"/>
        <v>256.71427249585236</v>
      </c>
      <c r="AN36" s="22">
        <f t="shared" si="3"/>
        <v>298.24474574958197</v>
      </c>
      <c r="AO36" s="22">
        <f t="shared" si="3"/>
        <v>341.06632179876442</v>
      </c>
      <c r="AP36" s="22">
        <f t="shared" si="3"/>
        <v>245.0943473367777</v>
      </c>
      <c r="AQ36" s="22">
        <f t="shared" si="3"/>
        <v>296.73845915488715</v>
      </c>
      <c r="AR36" s="22">
        <f t="shared" si="3"/>
        <v>261.44831607917905</v>
      </c>
      <c r="AS36" s="22">
        <f t="shared" si="3"/>
        <v>230.46184898831336</v>
      </c>
      <c r="AT36" s="22">
        <f t="shared" si="3"/>
        <v>232.39850318149246</v>
      </c>
      <c r="AU36" s="22">
        <f t="shared" si="3"/>
        <v>239.28438475724042</v>
      </c>
      <c r="AV36" s="22">
        <f t="shared" si="3"/>
        <v>221.42412942014423</v>
      </c>
      <c r="AW36" s="22">
        <f t="shared" si="3"/>
        <v>238.85401715875616</v>
      </c>
      <c r="AX36" s="22">
        <f t="shared" si="3"/>
        <v>222.71523221559696</v>
      </c>
      <c r="AY36" s="22">
        <f t="shared" si="3"/>
        <v>247.24618532919891</v>
      </c>
      <c r="AZ36" s="22">
        <f t="shared" si="3"/>
        <v>77.681351526406274</v>
      </c>
      <c r="BA36" s="22">
        <f t="shared" si="3"/>
        <v>80.048373318069636</v>
      </c>
      <c r="BB36" s="18"/>
    </row>
    <row r="37" spans="1:54" s="19" customFormat="1" ht="13.5" hidden="1" x14ac:dyDescent="0.25">
      <c r="A37" s="188"/>
      <c r="B37" s="22">
        <f t="shared" ref="B37:AG37" si="4">B24/$BB24*100000</f>
        <v>168.66979890193394</v>
      </c>
      <c r="C37" s="22">
        <f t="shared" si="4"/>
        <v>189.21840384430152</v>
      </c>
      <c r="D37" s="22">
        <f t="shared" si="4"/>
        <v>200.77699412438329</v>
      </c>
      <c r="E37" s="22">
        <f t="shared" si="4"/>
        <v>205.05795348737652</v>
      </c>
      <c r="F37" s="22">
        <f t="shared" si="4"/>
        <v>119.43876622751159</v>
      </c>
      <c r="G37" s="22">
        <f t="shared" si="4"/>
        <v>117.94043045046394</v>
      </c>
      <c r="H37" s="22">
        <f t="shared" si="4"/>
        <v>98.462065348844675</v>
      </c>
      <c r="I37" s="22">
        <f t="shared" si="4"/>
        <v>108.09422391557949</v>
      </c>
      <c r="J37" s="22">
        <f t="shared" si="4"/>
        <v>207.41248113702281</v>
      </c>
      <c r="K37" s="22">
        <f t="shared" si="4"/>
        <v>180.44243715016535</v>
      </c>
      <c r="L37" s="22">
        <f t="shared" si="4"/>
        <v>245.72706743581236</v>
      </c>
      <c r="M37" s="22">
        <f t="shared" si="4"/>
        <v>253.21874632105056</v>
      </c>
      <c r="N37" s="22">
        <f t="shared" si="4"/>
        <v>221.32559906675084</v>
      </c>
      <c r="O37" s="22">
        <f t="shared" si="4"/>
        <v>158.6095443988998</v>
      </c>
      <c r="P37" s="22">
        <f t="shared" si="4"/>
        <v>185.57958838575726</v>
      </c>
      <c r="Q37" s="22">
        <f t="shared" si="4"/>
        <v>199.27865834733564</v>
      </c>
      <c r="R37" s="22">
        <f t="shared" si="4"/>
        <v>236.30895683722721</v>
      </c>
      <c r="S37" s="22">
        <f t="shared" si="4"/>
        <v>220.0413112578529</v>
      </c>
      <c r="T37" s="22">
        <f t="shared" si="4"/>
        <v>243.15849181801644</v>
      </c>
      <c r="U37" s="22">
        <f t="shared" si="4"/>
        <v>291.1052366835408</v>
      </c>
      <c r="V37" s="22">
        <f t="shared" si="4"/>
        <v>292.6035724605884</v>
      </c>
      <c r="W37" s="22">
        <f t="shared" si="4"/>
        <v>257.0716097477445</v>
      </c>
      <c r="X37" s="22">
        <f t="shared" si="4"/>
        <v>245.72706743581236</v>
      </c>
      <c r="Y37" s="22">
        <f t="shared" si="4"/>
        <v>275.90783094491474</v>
      </c>
      <c r="Z37" s="22">
        <f t="shared" si="4"/>
        <v>277.83426265826171</v>
      </c>
      <c r="AA37" s="22">
        <f t="shared" si="4"/>
        <v>185.57958838575726</v>
      </c>
      <c r="AB37" s="22">
        <f t="shared" si="4"/>
        <v>203.98771364662821</v>
      </c>
      <c r="AC37" s="22">
        <f t="shared" si="4"/>
        <v>190.71673962134915</v>
      </c>
      <c r="AD37" s="22">
        <f t="shared" si="4"/>
        <v>316.36289692520091</v>
      </c>
      <c r="AE37" s="22">
        <f t="shared" si="4"/>
        <v>290.89118871539114</v>
      </c>
      <c r="AF37" s="22">
        <f t="shared" si="4"/>
        <v>206.77033723257381</v>
      </c>
      <c r="AG37" s="22">
        <f t="shared" si="4"/>
        <v>186.86387619465523</v>
      </c>
      <c r="AH37" s="22">
        <f t="shared" ref="AH37:BA37" si="5">AH24/$BB24*100000</f>
        <v>153.47239316330791</v>
      </c>
      <c r="AI37" s="22">
        <f t="shared" si="5"/>
        <v>130.14116463499471</v>
      </c>
      <c r="AJ37" s="22">
        <f t="shared" si="5"/>
        <v>122.86353371790618</v>
      </c>
      <c r="AK37" s="22">
        <f t="shared" si="5"/>
        <v>125.43210933570214</v>
      </c>
      <c r="AL37" s="22">
        <f t="shared" si="5"/>
        <v>134.20807602983828</v>
      </c>
      <c r="AM37" s="22">
        <f t="shared" si="5"/>
        <v>107.88017594742982</v>
      </c>
      <c r="AN37" s="22">
        <f t="shared" si="5"/>
        <v>132.495692284641</v>
      </c>
      <c r="AO37" s="22">
        <f t="shared" si="5"/>
        <v>145.33857037362074</v>
      </c>
      <c r="AP37" s="22">
        <f t="shared" si="5"/>
        <v>147.26500208696768</v>
      </c>
      <c r="AQ37" s="22">
        <f t="shared" si="5"/>
        <v>93.324914113252774</v>
      </c>
      <c r="AR37" s="22">
        <f t="shared" si="5"/>
        <v>92.25467427250446</v>
      </c>
      <c r="AS37" s="22">
        <f t="shared" si="5"/>
        <v>114.51566296006935</v>
      </c>
      <c r="AT37" s="22">
        <f t="shared" si="5"/>
        <v>125.00401339940281</v>
      </c>
      <c r="AU37" s="22">
        <f t="shared" si="5"/>
        <v>132.70974025279065</v>
      </c>
      <c r="AV37" s="22">
        <f t="shared" si="5"/>
        <v>134.20807602983828</v>
      </c>
      <c r="AW37" s="22">
        <f t="shared" si="5"/>
        <v>146.62285818251868</v>
      </c>
      <c r="AX37" s="22">
        <f t="shared" si="5"/>
        <v>183.01101276796129</v>
      </c>
      <c r="AY37" s="22">
        <f t="shared" si="5"/>
        <v>125.43210933570214</v>
      </c>
      <c r="AZ37" s="22">
        <f t="shared" si="5"/>
        <v>77.2713165020281</v>
      </c>
      <c r="BA37" s="22">
        <f t="shared" si="5"/>
        <v>79.6258441516744</v>
      </c>
      <c r="BB37" s="18"/>
    </row>
    <row r="38" spans="1:54" s="19" customFormat="1" ht="13.5" hidden="1" x14ac:dyDescent="0.25">
      <c r="A38" s="188"/>
      <c r="B38" s="22">
        <f t="shared" ref="B38:AG38" si="6">B25/$BB25*100000</f>
        <v>451.22356328202858</v>
      </c>
      <c r="C38" s="22">
        <f t="shared" si="6"/>
        <v>620.086369172849</v>
      </c>
      <c r="D38" s="22">
        <f t="shared" si="6"/>
        <v>621.78990315409317</v>
      </c>
      <c r="E38" s="22">
        <f t="shared" si="6"/>
        <v>540.44615554968789</v>
      </c>
      <c r="F38" s="22">
        <f t="shared" si="6"/>
        <v>485.72012640222141</v>
      </c>
      <c r="G38" s="22">
        <f t="shared" si="6"/>
        <v>629.8816895650026</v>
      </c>
      <c r="H38" s="22">
        <f t="shared" si="6"/>
        <v>438.02117492738688</v>
      </c>
      <c r="I38" s="22">
        <f t="shared" si="6"/>
        <v>515.3190293263375</v>
      </c>
      <c r="J38" s="22">
        <f t="shared" si="6"/>
        <v>423.54113608681206</v>
      </c>
      <c r="K38" s="22">
        <f t="shared" si="6"/>
        <v>402.24696132126098</v>
      </c>
      <c r="L38" s="22">
        <f t="shared" si="6"/>
        <v>473.79538853351278</v>
      </c>
      <c r="M38" s="22">
        <f t="shared" si="6"/>
        <v>485.50718465456589</v>
      </c>
      <c r="N38" s="22">
        <f t="shared" si="6"/>
        <v>519.36492253179222</v>
      </c>
      <c r="O38" s="22">
        <f t="shared" si="6"/>
        <v>423.11525259150108</v>
      </c>
      <c r="P38" s="22">
        <f t="shared" si="6"/>
        <v>280.01839816699743</v>
      </c>
      <c r="Q38" s="22">
        <f t="shared" si="6"/>
        <v>329.42088362307607</v>
      </c>
      <c r="R38" s="22">
        <f t="shared" si="6"/>
        <v>261.27952437331243</v>
      </c>
      <c r="S38" s="22">
        <f t="shared" si="6"/>
        <v>376.69395160259955</v>
      </c>
      <c r="T38" s="22">
        <f t="shared" si="6"/>
        <v>402.03401957360546</v>
      </c>
      <c r="U38" s="22">
        <f t="shared" si="6"/>
        <v>452.28827202030612</v>
      </c>
      <c r="V38" s="22">
        <f t="shared" si="6"/>
        <v>353.69624285580437</v>
      </c>
      <c r="W38" s="22">
        <f t="shared" si="6"/>
        <v>360.29743703312522</v>
      </c>
      <c r="X38" s="22">
        <f t="shared" si="6"/>
        <v>349.86329139800517</v>
      </c>
      <c r="Y38" s="22">
        <f t="shared" si="6"/>
        <v>350.28917489331616</v>
      </c>
      <c r="Z38" s="22">
        <f t="shared" si="6"/>
        <v>292.79490302632809</v>
      </c>
      <c r="AA38" s="22">
        <f t="shared" si="6"/>
        <v>279.37957292403092</v>
      </c>
      <c r="AB38" s="22">
        <f t="shared" si="6"/>
        <v>244.03124281321601</v>
      </c>
      <c r="AC38" s="22">
        <f t="shared" si="6"/>
        <v>228.48649523436367</v>
      </c>
      <c r="AD38" s="22">
        <f t="shared" si="6"/>
        <v>288.96195156852889</v>
      </c>
      <c r="AE38" s="22">
        <f t="shared" si="6"/>
        <v>273.6301457373321</v>
      </c>
      <c r="AF38" s="22">
        <f t="shared" si="6"/>
        <v>246.79948553273763</v>
      </c>
      <c r="AG38" s="22">
        <f t="shared" si="6"/>
        <v>267.45483505532229</v>
      </c>
      <c r="AH38" s="22">
        <f t="shared" ref="AH38:BA38" si="7">AH25/$BB25*100000</f>
        <v>278.95368942871988</v>
      </c>
      <c r="AI38" s="22">
        <f t="shared" si="7"/>
        <v>280.87016515761945</v>
      </c>
      <c r="AJ38" s="22">
        <f t="shared" si="7"/>
        <v>364.13038849092442</v>
      </c>
      <c r="AK38" s="22">
        <f t="shared" si="7"/>
        <v>403.95049530250503</v>
      </c>
      <c r="AL38" s="22">
        <f t="shared" si="7"/>
        <v>384.57279626585353</v>
      </c>
      <c r="AM38" s="22">
        <f t="shared" si="7"/>
        <v>362.42685450968031</v>
      </c>
      <c r="AN38" s="22">
        <f t="shared" si="7"/>
        <v>402.4599030689165</v>
      </c>
      <c r="AO38" s="22">
        <f t="shared" si="7"/>
        <v>365.620980724513</v>
      </c>
      <c r="AP38" s="22">
        <f t="shared" si="7"/>
        <v>337.5126700339855</v>
      </c>
      <c r="AQ38" s="22">
        <f t="shared" si="7"/>
        <v>361.36214577140277</v>
      </c>
      <c r="AR38" s="22">
        <f t="shared" si="7"/>
        <v>321.75498070747767</v>
      </c>
      <c r="AS38" s="22">
        <f t="shared" si="7"/>
        <v>300.46080594192654</v>
      </c>
      <c r="AT38" s="22">
        <f t="shared" si="7"/>
        <v>336.23501954805243</v>
      </c>
      <c r="AU38" s="22">
        <f t="shared" si="7"/>
        <v>314.72790303484578</v>
      </c>
      <c r="AV38" s="22">
        <f t="shared" si="7"/>
        <v>287.04547583962932</v>
      </c>
      <c r="AW38" s="22">
        <f t="shared" si="7"/>
        <v>248.07713601867073</v>
      </c>
      <c r="AX38" s="22">
        <f t="shared" si="7"/>
        <v>284.27723312010767</v>
      </c>
      <c r="AY38" s="22">
        <f t="shared" si="7"/>
        <v>241.26300009369436</v>
      </c>
      <c r="AZ38" s="22">
        <f t="shared" si="7"/>
        <v>240.83711659838332</v>
      </c>
      <c r="BA38" s="22">
        <f t="shared" si="7"/>
        <v>233.38415543044047</v>
      </c>
      <c r="BB38" s="18"/>
    </row>
    <row r="39" spans="1:54" s="19" customFormat="1" ht="13.5" hidden="1" x14ac:dyDescent="0.25">
      <c r="A39" s="188"/>
      <c r="B39" s="22">
        <f t="shared" ref="B39:AG39" si="8">B26/$BB26*100000</f>
        <v>284.70363128257202</v>
      </c>
      <c r="C39" s="22">
        <f t="shared" si="8"/>
        <v>309.67027249305551</v>
      </c>
      <c r="D39" s="22">
        <f t="shared" si="8"/>
        <v>318.69183192205372</v>
      </c>
      <c r="E39" s="22">
        <f t="shared" si="8"/>
        <v>303.58596497117298</v>
      </c>
      <c r="F39" s="22">
        <f t="shared" si="8"/>
        <v>291.20754621975681</v>
      </c>
      <c r="G39" s="22">
        <f t="shared" si="8"/>
        <v>272.53501623880697</v>
      </c>
      <c r="H39" s="22">
        <f t="shared" si="8"/>
        <v>374.28981444960095</v>
      </c>
      <c r="I39" s="22">
        <f t="shared" si="8"/>
        <v>331.90946550407438</v>
      </c>
      <c r="J39" s="22">
        <f t="shared" si="8"/>
        <v>345.33690279374616</v>
      </c>
      <c r="K39" s="22">
        <f t="shared" si="8"/>
        <v>348.69376211616412</v>
      </c>
      <c r="L39" s="22">
        <f t="shared" si="8"/>
        <v>336.10553965709681</v>
      </c>
      <c r="M39" s="22">
        <f t="shared" si="8"/>
        <v>305.0545909247308</v>
      </c>
      <c r="N39" s="22">
        <f t="shared" si="8"/>
        <v>260.7860086103442</v>
      </c>
      <c r="O39" s="22">
        <f t="shared" si="8"/>
        <v>292.25656475801236</v>
      </c>
      <c r="P39" s="22">
        <f t="shared" si="8"/>
        <v>236.44877852281405</v>
      </c>
      <c r="Q39" s="22">
        <f t="shared" si="8"/>
        <v>264.35267164041323</v>
      </c>
      <c r="R39" s="22">
        <f t="shared" si="8"/>
        <v>226.58800426321133</v>
      </c>
      <c r="S39" s="22">
        <f t="shared" si="8"/>
        <v>265.19188647101771</v>
      </c>
      <c r="T39" s="22">
        <f t="shared" si="8"/>
        <v>355.82708817630225</v>
      </c>
      <c r="U39" s="22">
        <f t="shared" si="8"/>
        <v>353.93885480744217</v>
      </c>
      <c r="V39" s="22">
        <f t="shared" si="8"/>
        <v>407.64860396612931</v>
      </c>
      <c r="W39" s="22">
        <f t="shared" si="8"/>
        <v>346.80552874730404</v>
      </c>
      <c r="X39" s="22">
        <f t="shared" si="8"/>
        <v>302.32714272526624</v>
      </c>
      <c r="Y39" s="22">
        <f t="shared" si="8"/>
        <v>262.25463456390202</v>
      </c>
      <c r="Z39" s="22">
        <f t="shared" si="8"/>
        <v>273.37423106941145</v>
      </c>
      <c r="AA39" s="22">
        <f t="shared" si="8"/>
        <v>319.5310467526582</v>
      </c>
      <c r="AB39" s="22">
        <f t="shared" si="8"/>
        <v>291.83695734271015</v>
      </c>
      <c r="AC39" s="22">
        <f t="shared" si="8"/>
        <v>355.40748076099999</v>
      </c>
      <c r="AD39" s="22">
        <f t="shared" si="8"/>
        <v>307.99184283184655</v>
      </c>
      <c r="AE39" s="22">
        <f t="shared" si="8"/>
        <v>366.10746985120721</v>
      </c>
      <c r="AF39" s="22">
        <f t="shared" si="8"/>
        <v>390.02509252343503</v>
      </c>
      <c r="AG39" s="22">
        <f t="shared" si="8"/>
        <v>325.82515798219185</v>
      </c>
      <c r="AH39" s="22">
        <f t="shared" ref="AH39:BA39" si="9">AH26/$BB26*100000</f>
        <v>306.52321687828868</v>
      </c>
      <c r="AI39" s="22">
        <f t="shared" si="9"/>
        <v>326.24476539749412</v>
      </c>
      <c r="AJ39" s="22">
        <f t="shared" si="9"/>
        <v>367.9957032200673</v>
      </c>
      <c r="AK39" s="22">
        <f t="shared" si="9"/>
        <v>467.02305323139672</v>
      </c>
      <c r="AL39" s="22">
        <f t="shared" si="9"/>
        <v>365.687862435905</v>
      </c>
      <c r="AM39" s="22">
        <f t="shared" si="9"/>
        <v>400.93488532129339</v>
      </c>
      <c r="AN39" s="22">
        <f t="shared" si="9"/>
        <v>433.24465629956615</v>
      </c>
      <c r="AO39" s="22">
        <f t="shared" si="9"/>
        <v>312.39772069252007</v>
      </c>
      <c r="AP39" s="22">
        <f t="shared" si="9"/>
        <v>289.52911655854786</v>
      </c>
      <c r="AQ39" s="22">
        <f t="shared" si="9"/>
        <v>373.03099220369421</v>
      </c>
      <c r="AR39" s="22">
        <f t="shared" si="9"/>
        <v>263.09384939450649</v>
      </c>
      <c r="AS39" s="22">
        <f t="shared" si="9"/>
        <v>301.48792789466171</v>
      </c>
      <c r="AT39" s="22">
        <f t="shared" si="9"/>
        <v>283.02520162136301</v>
      </c>
      <c r="AU39" s="22">
        <f t="shared" si="9"/>
        <v>298.34087227989494</v>
      </c>
      <c r="AV39" s="22">
        <f t="shared" si="9"/>
        <v>304.63498350942859</v>
      </c>
      <c r="AW39" s="22">
        <f t="shared" si="9"/>
        <v>296.66244261868593</v>
      </c>
      <c r="AX39" s="22">
        <f t="shared" si="9"/>
        <v>337.78396931830576</v>
      </c>
      <c r="AY39" s="22">
        <f t="shared" si="9"/>
        <v>333.16828774998112</v>
      </c>
      <c r="AZ39" s="22">
        <f t="shared" si="9"/>
        <v>336.31534336474795</v>
      </c>
      <c r="BA39" s="22">
        <f t="shared" si="9"/>
        <v>350.37219177737308</v>
      </c>
      <c r="BB39" s="18"/>
    </row>
    <row r="40" spans="1:54" s="19" customFormat="1" ht="13.5" hidden="1" x14ac:dyDescent="0.25">
      <c r="A40" s="190"/>
      <c r="B40" s="22">
        <f t="shared" ref="B40:AG40" si="10">B27/$BB27*100000</f>
        <v>305.91448593837441</v>
      </c>
      <c r="C40" s="22">
        <f t="shared" si="10"/>
        <v>381.29682684196018</v>
      </c>
      <c r="D40" s="22">
        <f t="shared" si="10"/>
        <v>346.63347894723654</v>
      </c>
      <c r="E40" s="22">
        <f t="shared" si="10"/>
        <v>261.22800130300777</v>
      </c>
      <c r="F40" s="22">
        <f t="shared" si="10"/>
        <v>274.80099897262846</v>
      </c>
      <c r="G40" s="22">
        <f t="shared" si="10"/>
        <v>286.28584315461524</v>
      </c>
      <c r="H40" s="22">
        <f t="shared" si="10"/>
        <v>298.81476408041897</v>
      </c>
      <c r="I40" s="22">
        <f t="shared" si="10"/>
        <v>290.67096547864656</v>
      </c>
      <c r="J40" s="22">
        <f t="shared" si="10"/>
        <v>308.62908547229858</v>
      </c>
      <c r="K40" s="22">
        <f t="shared" si="10"/>
        <v>321.78445244439246</v>
      </c>
      <c r="L40" s="22">
        <f t="shared" si="10"/>
        <v>270.62469199736057</v>
      </c>
      <c r="M40" s="22">
        <f t="shared" si="10"/>
        <v>279.81256734294999</v>
      </c>
      <c r="N40" s="22">
        <f t="shared" si="10"/>
        <v>230.32332968602526</v>
      </c>
      <c r="O40" s="22">
        <f t="shared" si="10"/>
        <v>335.3574501140132</v>
      </c>
      <c r="P40" s="22">
        <f t="shared" si="10"/>
        <v>327.84009755853094</v>
      </c>
      <c r="Q40" s="22">
        <f t="shared" si="10"/>
        <v>235.9613441026369</v>
      </c>
      <c r="R40" s="22">
        <f t="shared" si="10"/>
        <v>327.21365151224074</v>
      </c>
      <c r="S40" s="22">
        <f t="shared" si="10"/>
        <v>188.35144458458274</v>
      </c>
      <c r="T40" s="22">
        <f t="shared" si="10"/>
        <v>290.46215012988313</v>
      </c>
      <c r="U40" s="22">
        <f t="shared" si="10"/>
        <v>327.42246686100412</v>
      </c>
      <c r="V40" s="22">
        <f t="shared" si="10"/>
        <v>392.15522497765676</v>
      </c>
      <c r="W40" s="22">
        <f t="shared" si="10"/>
        <v>367.51501382357606</v>
      </c>
      <c r="X40" s="22">
        <f t="shared" si="10"/>
        <v>347.6775556910535</v>
      </c>
      <c r="Y40" s="22">
        <f t="shared" si="10"/>
        <v>397.58442404550499</v>
      </c>
      <c r="Z40" s="22">
        <f t="shared" si="10"/>
        <v>364.38278359212518</v>
      </c>
      <c r="AA40" s="22">
        <f t="shared" si="10"/>
        <v>376.70288916916547</v>
      </c>
      <c r="AB40" s="22">
        <f t="shared" si="10"/>
        <v>364.59159894088856</v>
      </c>
      <c r="AC40" s="22">
        <f t="shared" si="10"/>
        <v>341.83072592567839</v>
      </c>
      <c r="AD40" s="22">
        <f t="shared" si="10"/>
        <v>421.59818915329549</v>
      </c>
      <c r="AE40" s="22">
        <f t="shared" si="10"/>
        <v>423.68634264092947</v>
      </c>
      <c r="AF40" s="22">
        <f t="shared" si="10"/>
        <v>387.56128730486205</v>
      </c>
      <c r="AG40" s="22">
        <f t="shared" si="10"/>
        <v>369.60316731121003</v>
      </c>
      <c r="AH40" s="22">
        <f t="shared" ref="AH40:BA40" si="11">AH27/$BB27*100000</f>
        <v>337.86323429917388</v>
      </c>
      <c r="AI40" s="22">
        <f t="shared" si="11"/>
        <v>348.3040017373437</v>
      </c>
      <c r="AJ40" s="22">
        <f t="shared" si="11"/>
        <v>388.39654869991563</v>
      </c>
      <c r="AK40" s="22">
        <f t="shared" si="11"/>
        <v>339.5337570892811</v>
      </c>
      <c r="AL40" s="22">
        <f t="shared" si="11"/>
        <v>344.96295615712938</v>
      </c>
      <c r="AM40" s="22">
        <f t="shared" si="11"/>
        <v>304.66159384579407</v>
      </c>
      <c r="AN40" s="22">
        <f t="shared" si="11"/>
        <v>346.4246635984731</v>
      </c>
      <c r="AO40" s="22">
        <f t="shared" si="11"/>
        <v>283.57124362069112</v>
      </c>
      <c r="AP40" s="22">
        <f t="shared" si="11"/>
        <v>285.65939710832504</v>
      </c>
      <c r="AQ40" s="22">
        <f t="shared" si="11"/>
        <v>297.35305663907519</v>
      </c>
      <c r="AR40" s="22">
        <f t="shared" si="11"/>
        <v>294.84727245391446</v>
      </c>
      <c r="AS40" s="22">
        <f t="shared" si="11"/>
        <v>241.5993585192486</v>
      </c>
      <c r="AT40" s="22">
        <f t="shared" si="11"/>
        <v>288.37399664224921</v>
      </c>
      <c r="AU40" s="22">
        <f t="shared" si="11"/>
        <v>357.7006924316965</v>
      </c>
      <c r="AV40" s="22">
        <f t="shared" si="11"/>
        <v>363.33870684830816</v>
      </c>
      <c r="AW40" s="22">
        <f t="shared" si="11"/>
        <v>396.12271660416133</v>
      </c>
      <c r="AX40" s="22">
        <f t="shared" si="11"/>
        <v>286.49465850337862</v>
      </c>
      <c r="AY40" s="22">
        <f t="shared" si="11"/>
        <v>309.04671616982534</v>
      </c>
      <c r="AZ40" s="22">
        <f t="shared" si="11"/>
        <v>328.67535895358452</v>
      </c>
      <c r="BA40" s="22">
        <f t="shared" si="11"/>
        <v>337.86323429917388</v>
      </c>
      <c r="BB40" s="18"/>
    </row>
    <row r="41" spans="1:54" hidden="1" x14ac:dyDescent="0.3">
      <c r="B41" s="22">
        <f>B28/$BB28*100000</f>
        <v>289.2918010930199</v>
      </c>
      <c r="C41" s="22">
        <f>C28/$BB28*100000</f>
        <v>398.71956933255348</v>
      </c>
      <c r="D41" s="22">
        <f t="shared" ref="D41:BA41" si="12">D28/$BB28*100000</f>
        <v>320.94619382131413</v>
      </c>
      <c r="E41" s="22">
        <f t="shared" si="12"/>
        <v>264.76488752208996</v>
      </c>
      <c r="F41" s="22">
        <f t="shared" si="12"/>
        <v>301.45044200852362</v>
      </c>
      <c r="G41" s="22">
        <f t="shared" si="12"/>
        <v>294.1133311112369</v>
      </c>
      <c r="H41" s="22">
        <f t="shared" si="12"/>
        <v>320.10766686162418</v>
      </c>
      <c r="I41" s="22">
        <f t="shared" si="12"/>
        <v>309.83571160542272</v>
      </c>
      <c r="J41" s="22">
        <f t="shared" si="12"/>
        <v>328.28330471860085</v>
      </c>
      <c r="K41" s="22">
        <f t="shared" si="12"/>
        <v>394.73656627402642</v>
      </c>
      <c r="L41" s="22">
        <f t="shared" si="12"/>
        <v>494.10201099728101</v>
      </c>
      <c r="M41" s="22">
        <f t="shared" si="12"/>
        <v>474.60625918449063</v>
      </c>
      <c r="N41" s="22">
        <f t="shared" si="12"/>
        <v>423.24648290348347</v>
      </c>
      <c r="O41" s="22">
        <f t="shared" si="12"/>
        <v>331.21814907751553</v>
      </c>
      <c r="P41" s="22">
        <f t="shared" si="12"/>
        <v>833.0765344519283</v>
      </c>
      <c r="Q41" s="22">
        <f t="shared" si="12"/>
        <v>494.94053795697096</v>
      </c>
      <c r="R41" s="22">
        <f t="shared" si="12"/>
        <v>581.72807828487691</v>
      </c>
      <c r="S41" s="22">
        <f t="shared" si="12"/>
        <v>786.53828818913814</v>
      </c>
      <c r="T41" s="22">
        <f t="shared" si="12"/>
        <v>668.72525035270542</v>
      </c>
      <c r="U41" s="22">
        <f t="shared" si="12"/>
        <v>360.56659266666247</v>
      </c>
      <c r="V41" s="22">
        <f t="shared" si="12"/>
        <v>306.6912355065856</v>
      </c>
      <c r="W41" s="22">
        <f t="shared" si="12"/>
        <v>241.07650091084992</v>
      </c>
      <c r="X41" s="22">
        <f t="shared" si="12"/>
        <v>236.88386611240034</v>
      </c>
      <c r="Y41" s="22">
        <f t="shared" si="12"/>
        <v>221.58074909805944</v>
      </c>
      <c r="Z41" s="22">
        <f t="shared" si="12"/>
        <v>217.80737777945484</v>
      </c>
      <c r="AA41" s="22">
        <f t="shared" si="12"/>
        <v>272.10199841937668</v>
      </c>
      <c r="AB41" s="22">
        <f t="shared" si="12"/>
        <v>381.73939839883275</v>
      </c>
      <c r="AC41" s="22">
        <f t="shared" si="12"/>
        <v>286.14732499418272</v>
      </c>
      <c r="AD41" s="22">
        <f t="shared" si="12"/>
        <v>243.59208178991966</v>
      </c>
      <c r="AE41" s="22">
        <f t="shared" si="12"/>
        <v>312.77055596433746</v>
      </c>
      <c r="AF41" s="22">
        <f t="shared" si="12"/>
        <v>285.72806151433775</v>
      </c>
      <c r="AG41" s="22">
        <f t="shared" si="12"/>
        <v>282.16432193565561</v>
      </c>
      <c r="AH41" s="22">
        <f t="shared" si="12"/>
        <v>220.53259039844704</v>
      </c>
      <c r="AI41" s="22">
        <f t="shared" si="12"/>
        <v>209.21247644263323</v>
      </c>
      <c r="AJ41" s="22">
        <f t="shared" si="12"/>
        <v>203.55241946472631</v>
      </c>
      <c r="AK41" s="22">
        <f t="shared" si="12"/>
        <v>231.85270435426088</v>
      </c>
      <c r="AL41" s="22">
        <f t="shared" si="12"/>
        <v>211.30879384185803</v>
      </c>
      <c r="AM41" s="22">
        <f t="shared" si="12"/>
        <v>218.0170095193773</v>
      </c>
      <c r="AN41" s="22">
        <f t="shared" si="12"/>
        <v>230.80454565464851</v>
      </c>
      <c r="AO41" s="22">
        <f t="shared" si="12"/>
        <v>215.71106038023007</v>
      </c>
      <c r="AP41" s="22">
        <f t="shared" si="12"/>
        <v>219.27479995891215</v>
      </c>
      <c r="AQ41" s="22">
        <f t="shared" si="12"/>
        <v>227.6600695558113</v>
      </c>
      <c r="AR41" s="22">
        <f t="shared" si="12"/>
        <v>224.9348569368191</v>
      </c>
      <c r="AS41" s="22">
        <f t="shared" si="12"/>
        <v>227.6600695558113</v>
      </c>
      <c r="AT41" s="22">
        <f t="shared" si="12"/>
        <v>230.38528217480354</v>
      </c>
      <c r="AU41" s="22">
        <f t="shared" si="12"/>
        <v>228.49859651550122</v>
      </c>
      <c r="AV41" s="22">
        <f t="shared" si="12"/>
        <v>201.87536554534648</v>
      </c>
      <c r="AW41" s="22">
        <f t="shared" si="12"/>
        <v>214.66290168061764</v>
      </c>
      <c r="AX41" s="22">
        <f t="shared" si="12"/>
        <v>215.08216516046261</v>
      </c>
      <c r="AY41" s="22">
        <f t="shared" si="12"/>
        <v>234.99718045309805</v>
      </c>
      <c r="AZ41" s="22">
        <f t="shared" si="12"/>
        <v>239.39944699147009</v>
      </c>
      <c r="BA41" s="22">
        <f t="shared" si="12"/>
        <v>261.4107796833303</v>
      </c>
    </row>
    <row r="42" spans="1:54" hidden="1" x14ac:dyDescent="0.3">
      <c r="A42" s="6" t="s">
        <v>6</v>
      </c>
    </row>
    <row r="43" spans="1:54" hidden="1" x14ac:dyDescent="0.3">
      <c r="A43" s="3" t="s">
        <v>4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  <c r="AF43" s="3">
        <v>31</v>
      </c>
      <c r="AG43" s="3">
        <v>32</v>
      </c>
      <c r="AH43" s="3">
        <v>33</v>
      </c>
      <c r="AI43" s="3">
        <v>34</v>
      </c>
      <c r="AJ43" s="3">
        <v>35</v>
      </c>
      <c r="AK43" s="3">
        <v>36</v>
      </c>
      <c r="AL43" s="3">
        <v>37</v>
      </c>
      <c r="AM43" s="3">
        <v>38</v>
      </c>
      <c r="AN43" s="3">
        <v>39</v>
      </c>
      <c r="AO43" s="3">
        <v>40</v>
      </c>
      <c r="AP43" s="3">
        <v>41</v>
      </c>
      <c r="AQ43" s="3">
        <v>42</v>
      </c>
      <c r="AR43" s="3">
        <v>43</v>
      </c>
      <c r="AS43" s="3">
        <v>44</v>
      </c>
      <c r="AT43" s="3">
        <v>45</v>
      </c>
      <c r="AU43" s="3">
        <v>46</v>
      </c>
      <c r="AV43" s="3">
        <v>47</v>
      </c>
      <c r="AW43" s="3">
        <v>48</v>
      </c>
      <c r="AX43" s="3">
        <v>49</v>
      </c>
      <c r="AY43" s="3">
        <v>50</v>
      </c>
      <c r="AZ43" s="3">
        <v>51</v>
      </c>
      <c r="BA43" s="3">
        <v>52</v>
      </c>
    </row>
    <row r="44" spans="1:54" hidden="1" x14ac:dyDescent="0.3">
      <c r="A44" s="27"/>
      <c r="B44" s="10">
        <f t="shared" ref="B44:AG44" si="13">LN(B35)</f>
        <v>5.3298166876956721</v>
      </c>
      <c r="C44" s="10">
        <f t="shared" si="13"/>
        <v>5.3171582908237482</v>
      </c>
      <c r="D44" s="10">
        <f t="shared" si="13"/>
        <v>5.4006248218468382</v>
      </c>
      <c r="E44" s="10">
        <f t="shared" si="13"/>
        <v>5.241088572086988</v>
      </c>
      <c r="F44" s="10">
        <f t="shared" si="13"/>
        <v>5.3054122935244523</v>
      </c>
      <c r="G44" s="10">
        <f t="shared" si="13"/>
        <v>5.3678675505773734</v>
      </c>
      <c r="H44" s="10">
        <f t="shared" si="13"/>
        <v>5.5617267322220645</v>
      </c>
      <c r="I44" s="10">
        <f t="shared" si="13"/>
        <v>5.6431113360041794</v>
      </c>
      <c r="J44" s="10">
        <f t="shared" si="13"/>
        <v>5.6522647179906667</v>
      </c>
      <c r="K44" s="10">
        <f t="shared" si="13"/>
        <v>5.746400742878869</v>
      </c>
      <c r="L44" s="10">
        <f t="shared" si="13"/>
        <v>5.7054923590017292</v>
      </c>
      <c r="M44" s="10">
        <f t="shared" si="13"/>
        <v>5.636190893159605</v>
      </c>
      <c r="N44" s="10">
        <f t="shared" si="13"/>
        <v>5.7047721573141352</v>
      </c>
      <c r="O44" s="10">
        <f t="shared" si="13"/>
        <v>5.4510876934037737</v>
      </c>
      <c r="P44" s="10">
        <f t="shared" si="13"/>
        <v>5.6198544738399123</v>
      </c>
      <c r="Q44" s="10">
        <f t="shared" si="13"/>
        <v>5.6814474847477259</v>
      </c>
      <c r="R44" s="10">
        <f t="shared" si="13"/>
        <v>5.7923237341908544</v>
      </c>
      <c r="S44" s="10">
        <f t="shared" si="13"/>
        <v>5.8021760306338663</v>
      </c>
      <c r="T44" s="10">
        <f t="shared" si="13"/>
        <v>5.9707874741307991</v>
      </c>
      <c r="U44" s="10">
        <f t="shared" si="13"/>
        <v>5.8106368686105458</v>
      </c>
      <c r="V44" s="10">
        <f t="shared" si="13"/>
        <v>5.6522647179906667</v>
      </c>
      <c r="W44" s="10">
        <f t="shared" si="13"/>
        <v>5.8177405471749779</v>
      </c>
      <c r="X44" s="10">
        <f t="shared" si="13"/>
        <v>5.8228753466470167</v>
      </c>
      <c r="Y44" s="10">
        <f t="shared" si="13"/>
        <v>5.4982405803970469</v>
      </c>
      <c r="Z44" s="10">
        <f t="shared" si="13"/>
        <v>5.4313964805135919</v>
      </c>
      <c r="AA44" s="10">
        <f t="shared" si="13"/>
        <v>5.4436319272724303</v>
      </c>
      <c r="AB44" s="10">
        <f t="shared" si="13"/>
        <v>5.1893731713826803</v>
      </c>
      <c r="AC44" s="10">
        <f t="shared" si="13"/>
        <v>5.2603744789735707</v>
      </c>
      <c r="AD44" s="10">
        <f t="shared" si="13"/>
        <v>5.1698841257951962</v>
      </c>
      <c r="AE44" s="10">
        <f t="shared" si="13"/>
        <v>5.4482982913161955</v>
      </c>
      <c r="AF44" s="10">
        <f t="shared" si="13"/>
        <v>5.3718957534059779</v>
      </c>
      <c r="AG44" s="10">
        <f t="shared" si="13"/>
        <v>5.246799609882502</v>
      </c>
      <c r="AH44" s="10">
        <f t="shared" ref="AH44:BA44" si="14">LN(AH35)</f>
        <v>5.3032617550612242</v>
      </c>
      <c r="AI44" s="10">
        <f t="shared" si="14"/>
        <v>5.2073055108433426</v>
      </c>
      <c r="AJ44" s="10">
        <f t="shared" si="14"/>
        <v>5.376908295229522</v>
      </c>
      <c r="AK44" s="10">
        <f t="shared" si="14"/>
        <v>5.3287679199015878</v>
      </c>
      <c r="AL44" s="10">
        <f t="shared" si="14"/>
        <v>5.4740350059602454</v>
      </c>
      <c r="AM44" s="10">
        <f t="shared" si="14"/>
        <v>5.3658473478700977</v>
      </c>
      <c r="AN44" s="10">
        <f t="shared" si="14"/>
        <v>5.378906297892196</v>
      </c>
      <c r="AO44" s="10">
        <f t="shared" si="14"/>
        <v>5.4237918811283725</v>
      </c>
      <c r="AP44" s="10">
        <f t="shared" si="14"/>
        <v>5.1821092169244549</v>
      </c>
      <c r="AQ44" s="10">
        <f t="shared" si="14"/>
        <v>4.9227780151400768</v>
      </c>
      <c r="AR44" s="10">
        <f t="shared" si="14"/>
        <v>5.1674210703627983</v>
      </c>
      <c r="AS44" s="10">
        <f t="shared" si="14"/>
        <v>5.2143893657317477</v>
      </c>
      <c r="AT44" s="10">
        <f t="shared" si="14"/>
        <v>5.288077081522907</v>
      </c>
      <c r="AU44" s="10">
        <f t="shared" si="14"/>
        <v>5.0456225852956091</v>
      </c>
      <c r="AV44" s="10">
        <f t="shared" si="14"/>
        <v>5.457566198246977</v>
      </c>
      <c r="AW44" s="10">
        <f t="shared" si="14"/>
        <v>5.3412811175863713</v>
      </c>
      <c r="AX44" s="10">
        <f t="shared" si="14"/>
        <v>4.4093242689678167</v>
      </c>
      <c r="AY44" s="10">
        <f t="shared" si="14"/>
        <v>4.4275777092771671</v>
      </c>
      <c r="AZ44" s="10">
        <f t="shared" si="14"/>
        <v>4.3580309745802666</v>
      </c>
      <c r="BA44" s="10">
        <f t="shared" si="14"/>
        <v>4.3880468705205322</v>
      </c>
    </row>
    <row r="45" spans="1:54" hidden="1" x14ac:dyDescent="0.3">
      <c r="A45" s="27"/>
      <c r="B45" s="10">
        <f t="shared" ref="B45:AG45" si="15">LN(B36)</f>
        <v>5.2436591716117436</v>
      </c>
      <c r="C45" s="10">
        <f t="shared" si="15"/>
        <v>5.5361591646768629</v>
      </c>
      <c r="D45" s="10">
        <f t="shared" si="15"/>
        <v>5.4269272500097294</v>
      </c>
      <c r="E45" s="10">
        <f t="shared" si="15"/>
        <v>5.3201992487340783</v>
      </c>
      <c r="F45" s="10">
        <f t="shared" si="15"/>
        <v>5.3223022989308566</v>
      </c>
      <c r="G45" s="10">
        <f t="shared" si="15"/>
        <v>5.3138634302849921</v>
      </c>
      <c r="H45" s="10">
        <f t="shared" si="15"/>
        <v>5.4493790817786998</v>
      </c>
      <c r="I45" s="10">
        <f t="shared" si="15"/>
        <v>5.5962348157995354</v>
      </c>
      <c r="J45" s="10">
        <f t="shared" si="15"/>
        <v>5.6671427852225866</v>
      </c>
      <c r="K45" s="10">
        <f t="shared" si="15"/>
        <v>5.4839279724514167</v>
      </c>
      <c r="L45" s="10">
        <f t="shared" si="15"/>
        <v>5.5529804191670058</v>
      </c>
      <c r="M45" s="10">
        <f t="shared" si="15"/>
        <v>5.585797145768634</v>
      </c>
      <c r="N45" s="10">
        <f t="shared" si="15"/>
        <v>5.1887709063063348</v>
      </c>
      <c r="O45" s="10">
        <f t="shared" si="15"/>
        <v>5.716499682192679</v>
      </c>
      <c r="P45" s="10">
        <f t="shared" si="15"/>
        <v>5.7581145634283128</v>
      </c>
      <c r="Q45" s="10">
        <f t="shared" si="15"/>
        <v>5.8103924273160299</v>
      </c>
      <c r="R45" s="10">
        <f t="shared" si="15"/>
        <v>5.8308143240205039</v>
      </c>
      <c r="S45" s="10">
        <f t="shared" si="15"/>
        <v>5.7816134627659865</v>
      </c>
      <c r="T45" s="10">
        <f t="shared" si="15"/>
        <v>5.9402096453033968</v>
      </c>
      <c r="U45" s="10">
        <f t="shared" si="15"/>
        <v>5.8752935519506551</v>
      </c>
      <c r="V45" s="10">
        <f t="shared" si="15"/>
        <v>6.3680721062245862</v>
      </c>
      <c r="W45" s="10">
        <f t="shared" si="15"/>
        <v>6.3576824023754508</v>
      </c>
      <c r="X45" s="10">
        <f t="shared" si="15"/>
        <v>6.3331389767165804</v>
      </c>
      <c r="Y45" s="10">
        <f t="shared" si="15"/>
        <v>6.0022322635529566</v>
      </c>
      <c r="Z45" s="10">
        <f t="shared" si="15"/>
        <v>5.9763548088140022</v>
      </c>
      <c r="AA45" s="10">
        <f t="shared" si="15"/>
        <v>5.7036698554599603</v>
      </c>
      <c r="AB45" s="10">
        <f t="shared" si="15"/>
        <v>5.8716615866990907</v>
      </c>
      <c r="AC45" s="10">
        <f t="shared" si="15"/>
        <v>5.7902028779798131</v>
      </c>
      <c r="AD45" s="10">
        <f t="shared" si="15"/>
        <v>5.7621823656476385</v>
      </c>
      <c r="AE45" s="10">
        <f t="shared" si="15"/>
        <v>5.7993712460666931</v>
      </c>
      <c r="AF45" s="10">
        <f t="shared" si="15"/>
        <v>5.8155371331972683</v>
      </c>
      <c r="AG45" s="10">
        <f t="shared" si="15"/>
        <v>5.5233548924308744</v>
      </c>
      <c r="AH45" s="10">
        <f t="shared" ref="AH45:BA45" si="16">LN(AH36)</f>
        <v>5.4998857578900271</v>
      </c>
      <c r="AI45" s="10">
        <f t="shared" si="16"/>
        <v>5.3264951771908926</v>
      </c>
      <c r="AJ45" s="10">
        <f t="shared" si="16"/>
        <v>5.4595034204443413</v>
      </c>
      <c r="AK45" s="10">
        <f t="shared" si="16"/>
        <v>5.480346948033711</v>
      </c>
      <c r="AL45" s="10">
        <f t="shared" si="16"/>
        <v>5.0798024492723091</v>
      </c>
      <c r="AM45" s="10">
        <f t="shared" si="16"/>
        <v>5.5479636862374075</v>
      </c>
      <c r="AN45" s="10">
        <f t="shared" si="16"/>
        <v>5.6979144438893403</v>
      </c>
      <c r="AO45" s="10">
        <f t="shared" si="16"/>
        <v>5.8320769504508725</v>
      </c>
      <c r="AP45" s="10">
        <f t="shared" si="16"/>
        <v>5.5016432275866736</v>
      </c>
      <c r="AQ45" s="10">
        <f t="shared" si="16"/>
        <v>5.6928511419327936</v>
      </c>
      <c r="AR45" s="10">
        <f t="shared" si="16"/>
        <v>5.5662366199141404</v>
      </c>
      <c r="AS45" s="10">
        <f t="shared" si="16"/>
        <v>5.4400853345872404</v>
      </c>
      <c r="AT45" s="10">
        <f t="shared" si="16"/>
        <v>5.4484535842577566</v>
      </c>
      <c r="AU45" s="10">
        <f t="shared" si="16"/>
        <v>5.4776527389500194</v>
      </c>
      <c r="AV45" s="10">
        <f t="shared" si="16"/>
        <v>5.4000799999735412</v>
      </c>
      <c r="AW45" s="10">
        <f t="shared" si="16"/>
        <v>5.4758525584458715</v>
      </c>
      <c r="AX45" s="10">
        <f t="shared" si="16"/>
        <v>5.405893969838961</v>
      </c>
      <c r="AY45" s="10">
        <f t="shared" si="16"/>
        <v>5.5103845419882473</v>
      </c>
      <c r="AZ45" s="10">
        <f t="shared" si="16"/>
        <v>4.3526152224723722</v>
      </c>
      <c r="BA45" s="10">
        <f t="shared" si="16"/>
        <v>4.3826311184126379</v>
      </c>
    </row>
    <row r="46" spans="1:54" hidden="1" x14ac:dyDescent="0.3">
      <c r="A46" s="199"/>
      <c r="B46" s="10">
        <f t="shared" ref="B46:AG46" si="17">LN(B37)</f>
        <v>5.1279429510117511</v>
      </c>
      <c r="C46" s="10">
        <f t="shared" si="17"/>
        <v>5.2429019237915151</v>
      </c>
      <c r="D46" s="10">
        <f t="shared" si="17"/>
        <v>5.3021948101600964</v>
      </c>
      <c r="E46" s="10">
        <f t="shared" si="17"/>
        <v>5.3232926391247322</v>
      </c>
      <c r="F46" s="10">
        <f t="shared" si="17"/>
        <v>4.7828038235351826</v>
      </c>
      <c r="G46" s="10">
        <f t="shared" si="17"/>
        <v>4.7701796703067858</v>
      </c>
      <c r="H46" s="10">
        <f t="shared" si="17"/>
        <v>4.5896713506370119</v>
      </c>
      <c r="I46" s="10">
        <f t="shared" si="17"/>
        <v>4.6830032904292311</v>
      </c>
      <c r="J46" s="10">
        <f t="shared" si="17"/>
        <v>5.3347094730446374</v>
      </c>
      <c r="K46" s="10">
        <f t="shared" si="17"/>
        <v>5.1954118191557273</v>
      </c>
      <c r="L46" s="10">
        <f t="shared" si="17"/>
        <v>5.5042214380333832</v>
      </c>
      <c r="M46" s="10">
        <f t="shared" si="17"/>
        <v>5.5342537251322588</v>
      </c>
      <c r="N46" s="10">
        <f t="shared" si="17"/>
        <v>5.3996349162222463</v>
      </c>
      <c r="O46" s="10">
        <f t="shared" si="17"/>
        <v>5.0664454864499584</v>
      </c>
      <c r="P46" s="10">
        <f t="shared" si="17"/>
        <v>5.2234838379344133</v>
      </c>
      <c r="Q46" s="10">
        <f t="shared" si="17"/>
        <v>5.294704138430939</v>
      </c>
      <c r="R46" s="10">
        <f t="shared" si="17"/>
        <v>5.4651400879909122</v>
      </c>
      <c r="S46" s="10">
        <f t="shared" si="17"/>
        <v>5.3938153071689818</v>
      </c>
      <c r="T46" s="10">
        <f t="shared" si="17"/>
        <v>5.493713460434968</v>
      </c>
      <c r="U46" s="10">
        <f t="shared" si="17"/>
        <v>5.6736848398839692</v>
      </c>
      <c r="V46" s="10">
        <f t="shared" si="17"/>
        <v>5.678818697877821</v>
      </c>
      <c r="W46" s="10">
        <f t="shared" si="17"/>
        <v>5.5493546832338554</v>
      </c>
      <c r="X46" s="10">
        <f t="shared" si="17"/>
        <v>5.5042214380333832</v>
      </c>
      <c r="Y46" s="10">
        <f t="shared" si="17"/>
        <v>5.6200668640930589</v>
      </c>
      <c r="Z46" s="10">
        <f t="shared" si="17"/>
        <v>5.6270247584179067</v>
      </c>
      <c r="AA46" s="10">
        <f t="shared" si="17"/>
        <v>5.2234838379344133</v>
      </c>
      <c r="AB46" s="10">
        <f t="shared" si="17"/>
        <v>5.3180597648080736</v>
      </c>
      <c r="AC46" s="10">
        <f t="shared" si="17"/>
        <v>5.2507892886246808</v>
      </c>
      <c r="AD46" s="10">
        <f t="shared" si="17"/>
        <v>5.7568899626620187</v>
      </c>
      <c r="AE46" s="10">
        <f t="shared" si="17"/>
        <v>5.6729492753050152</v>
      </c>
      <c r="AF46" s="10">
        <f t="shared" si="17"/>
        <v>5.3316086953663895</v>
      </c>
      <c r="AG46" s="10">
        <f t="shared" si="17"/>
        <v>5.2303804169934738</v>
      </c>
      <c r="AH46" s="10">
        <f t="shared" ref="AH46:BA46" si="18">LN(AH37)</f>
        <v>5.033520701753492</v>
      </c>
      <c r="AI46" s="10">
        <f t="shared" si="18"/>
        <v>4.8686197431200382</v>
      </c>
      <c r="AJ46" s="10">
        <f t="shared" si="18"/>
        <v>4.8110742574734378</v>
      </c>
      <c r="AK46" s="10">
        <f t="shared" si="18"/>
        <v>4.831764650730884</v>
      </c>
      <c r="AL46" s="10">
        <f t="shared" si="18"/>
        <v>4.8993914017867919</v>
      </c>
      <c r="AM46" s="10">
        <f t="shared" si="18"/>
        <v>4.6810211292252406</v>
      </c>
      <c r="AN46" s="10">
        <f t="shared" si="18"/>
        <v>4.886550133838468</v>
      </c>
      <c r="AO46" s="10">
        <f t="shared" si="18"/>
        <v>4.9790659887125681</v>
      </c>
      <c r="AP46" s="10">
        <f t="shared" si="18"/>
        <v>4.9922336990872154</v>
      </c>
      <c r="AQ46" s="10">
        <f t="shared" si="18"/>
        <v>4.5360871045029061</v>
      </c>
      <c r="AR46" s="10">
        <f t="shared" si="18"/>
        <v>4.5245529512576192</v>
      </c>
      <c r="AS46" s="10">
        <f t="shared" si="18"/>
        <v>4.7407116080498781</v>
      </c>
      <c r="AT46" s="10">
        <f t="shared" si="18"/>
        <v>4.828345843982099</v>
      </c>
      <c r="AU46" s="10">
        <f t="shared" si="18"/>
        <v>4.8881643391930085</v>
      </c>
      <c r="AV46" s="10">
        <f t="shared" si="18"/>
        <v>4.8993914017867919</v>
      </c>
      <c r="AW46" s="10">
        <f t="shared" si="18"/>
        <v>4.9878636994160965</v>
      </c>
      <c r="AX46" s="10">
        <f t="shared" si="18"/>
        <v>5.2095463300906317</v>
      </c>
      <c r="AY46" s="10">
        <f t="shared" si="18"/>
        <v>4.831764650730884</v>
      </c>
      <c r="AZ46" s="10">
        <f t="shared" si="18"/>
        <v>4.3473228194867524</v>
      </c>
      <c r="BA46" s="10">
        <f t="shared" si="18"/>
        <v>4.377338715427018</v>
      </c>
    </row>
    <row r="47" spans="1:54" hidden="1" x14ac:dyDescent="0.3">
      <c r="A47" s="27"/>
      <c r="B47" s="10">
        <f t="shared" ref="B47:AG47" si="19">LN(B38)</f>
        <v>6.1119629224063017</v>
      </c>
      <c r="C47" s="10">
        <f t="shared" si="19"/>
        <v>6.4298587734545789</v>
      </c>
      <c r="D47" s="10">
        <f t="shared" si="19"/>
        <v>6.4326022594003298</v>
      </c>
      <c r="E47" s="10">
        <f t="shared" si="19"/>
        <v>6.2923950124123351</v>
      </c>
      <c r="F47" s="10">
        <f t="shared" si="19"/>
        <v>6.1856325864223907</v>
      </c>
      <c r="G47" s="10">
        <f t="shared" si="19"/>
        <v>6.4455320074087474</v>
      </c>
      <c r="H47" s="10">
        <f t="shared" si="19"/>
        <v>6.0822672537909597</v>
      </c>
      <c r="I47" s="10">
        <f t="shared" si="19"/>
        <v>6.2447861832887348</v>
      </c>
      <c r="J47" s="10">
        <f t="shared" si="19"/>
        <v>6.0486506429919746</v>
      </c>
      <c r="K47" s="10">
        <f t="shared" si="19"/>
        <v>5.9970662316395122</v>
      </c>
      <c r="L47" s="10">
        <f t="shared" si="19"/>
        <v>6.1607755587383428</v>
      </c>
      <c r="M47" s="10">
        <f t="shared" si="19"/>
        <v>6.1851940860864891</v>
      </c>
      <c r="N47" s="10">
        <f t="shared" si="19"/>
        <v>6.2526067623539223</v>
      </c>
      <c r="O47" s="10">
        <f t="shared" si="19"/>
        <v>6.0476446066898193</v>
      </c>
      <c r="P47" s="10">
        <f t="shared" si="19"/>
        <v>5.6348553087498674</v>
      </c>
      <c r="Q47" s="10">
        <f t="shared" si="19"/>
        <v>5.7973362147110681</v>
      </c>
      <c r="R47" s="10">
        <f t="shared" si="19"/>
        <v>5.5655908088489134</v>
      </c>
      <c r="S47" s="10">
        <f t="shared" si="19"/>
        <v>5.9314330582977872</v>
      </c>
      <c r="T47" s="10">
        <f t="shared" si="19"/>
        <v>5.996536710843448</v>
      </c>
      <c r="U47" s="10">
        <f t="shared" si="19"/>
        <v>6.1143197464998318</v>
      </c>
      <c r="V47" s="10">
        <f t="shared" si="19"/>
        <v>5.8684384737512971</v>
      </c>
      <c r="W47" s="10">
        <f t="shared" si="19"/>
        <v>5.8869299043041705</v>
      </c>
      <c r="X47" s="10">
        <f t="shared" si="19"/>
        <v>5.8575424821752708</v>
      </c>
      <c r="Y47" s="10">
        <f t="shared" si="19"/>
        <v>5.8587590273374746</v>
      </c>
      <c r="Z47" s="10">
        <f t="shared" si="19"/>
        <v>5.6794723742386735</v>
      </c>
      <c r="AA47" s="10">
        <f t="shared" si="19"/>
        <v>5.6325713336420371</v>
      </c>
      <c r="AB47" s="10">
        <f t="shared" si="19"/>
        <v>5.4972962614126875</v>
      </c>
      <c r="AC47" s="10">
        <f t="shared" si="19"/>
        <v>5.4314771067687007</v>
      </c>
      <c r="AD47" s="10">
        <f t="shared" si="19"/>
        <v>5.6662950239728715</v>
      </c>
      <c r="AE47" s="10">
        <f t="shared" si="19"/>
        <v>5.6117773614673228</v>
      </c>
      <c r="AF47" s="10">
        <f t="shared" si="19"/>
        <v>5.5085762074777538</v>
      </c>
      <c r="AG47" s="10">
        <f t="shared" si="19"/>
        <v>5.5889507111661461</v>
      </c>
      <c r="AH47" s="10">
        <f t="shared" ref="AH47:BA47" si="20">LN(AH38)</f>
        <v>5.6310457803331992</v>
      </c>
      <c r="AI47" s="10">
        <f t="shared" si="20"/>
        <v>5.6378925168553167</v>
      </c>
      <c r="AJ47" s="10">
        <f t="shared" si="20"/>
        <v>5.8975120136347075</v>
      </c>
      <c r="AK47" s="10">
        <f t="shared" si="20"/>
        <v>6.0012923340730167</v>
      </c>
      <c r="AL47" s="10">
        <f t="shared" si="20"/>
        <v>5.952133098114933</v>
      </c>
      <c r="AM47" s="10">
        <f t="shared" si="20"/>
        <v>5.892822673271322</v>
      </c>
      <c r="AN47" s="10">
        <f t="shared" si="20"/>
        <v>5.9975954721916906</v>
      </c>
      <c r="AO47" s="10">
        <f t="shared" si="20"/>
        <v>5.901597225035478</v>
      </c>
      <c r="AP47" s="10">
        <f t="shared" si="20"/>
        <v>5.821603050449383</v>
      </c>
      <c r="AQ47" s="10">
        <f t="shared" si="20"/>
        <v>5.8898806293722288</v>
      </c>
      <c r="AR47" s="10">
        <f t="shared" si="20"/>
        <v>5.773790326410742</v>
      </c>
      <c r="AS47" s="10">
        <f t="shared" si="20"/>
        <v>5.7053173159908166</v>
      </c>
      <c r="AT47" s="10">
        <f t="shared" si="20"/>
        <v>5.8178103783936441</v>
      </c>
      <c r="AU47" s="10">
        <f t="shared" si="20"/>
        <v>5.751708465646149</v>
      </c>
      <c r="AV47" s="10">
        <f t="shared" si="20"/>
        <v>5.6596406556102545</v>
      </c>
      <c r="AW47" s="10">
        <f t="shared" si="20"/>
        <v>5.5137397301378028</v>
      </c>
      <c r="AX47" s="10">
        <f t="shared" si="20"/>
        <v>5.6499499349723523</v>
      </c>
      <c r="AY47" s="10">
        <f t="shared" si="20"/>
        <v>5.4858876251660087</v>
      </c>
      <c r="AZ47" s="10">
        <f t="shared" si="20"/>
        <v>5.4841208402541231</v>
      </c>
      <c r="BA47" s="10">
        <f t="shared" si="20"/>
        <v>5.4526858316459634</v>
      </c>
    </row>
    <row r="48" spans="1:54" hidden="1" x14ac:dyDescent="0.3">
      <c r="A48" s="401"/>
      <c r="B48" s="10">
        <f t="shared" ref="B48:AG48" si="21">LN(B39)</f>
        <v>5.6514487489710801</v>
      </c>
      <c r="C48" s="10">
        <f t="shared" si="21"/>
        <v>5.7355080942966294</v>
      </c>
      <c r="D48" s="10">
        <f t="shared" si="21"/>
        <v>5.7642245917319839</v>
      </c>
      <c r="E48" s="10">
        <f t="shared" si="21"/>
        <v>5.7156648157676955</v>
      </c>
      <c r="F48" s="10">
        <f t="shared" si="21"/>
        <v>5.6740362302029617</v>
      </c>
      <c r="G48" s="10">
        <f t="shared" si="21"/>
        <v>5.6077671058068113</v>
      </c>
      <c r="H48" s="10">
        <f t="shared" si="21"/>
        <v>5.9250304022761657</v>
      </c>
      <c r="I48" s="10">
        <f t="shared" si="21"/>
        <v>5.8048622374638104</v>
      </c>
      <c r="J48" s="10">
        <f t="shared" si="21"/>
        <v>5.8445204703732268</v>
      </c>
      <c r="K48" s="10">
        <f t="shared" si="21"/>
        <v>5.8541940645516046</v>
      </c>
      <c r="L48" s="10">
        <f t="shared" si="21"/>
        <v>5.8174252167645157</v>
      </c>
      <c r="M48" s="10">
        <f t="shared" si="21"/>
        <v>5.7204907472296762</v>
      </c>
      <c r="N48" s="10">
        <f t="shared" si="21"/>
        <v>5.5637001806469231</v>
      </c>
      <c r="O48" s="10">
        <f t="shared" si="21"/>
        <v>5.6776320629160173</v>
      </c>
      <c r="P48" s="10">
        <f t="shared" si="21"/>
        <v>5.4657316031759873</v>
      </c>
      <c r="Q48" s="10">
        <f t="shared" si="21"/>
        <v>5.5772840890817355</v>
      </c>
      <c r="R48" s="10">
        <f t="shared" si="21"/>
        <v>5.4231334092544765</v>
      </c>
      <c r="S48" s="10">
        <f t="shared" si="21"/>
        <v>5.5804536638430138</v>
      </c>
      <c r="T48" s="10">
        <f t="shared" si="21"/>
        <v>5.8744449054880601</v>
      </c>
      <c r="U48" s="10">
        <f t="shared" si="21"/>
        <v>5.8691241716821798</v>
      </c>
      <c r="V48" s="10">
        <f t="shared" si="21"/>
        <v>6.0104055385136519</v>
      </c>
      <c r="W48" s="10">
        <f t="shared" si="21"/>
        <v>5.8487641869572355</v>
      </c>
      <c r="X48" s="10">
        <f t="shared" si="21"/>
        <v>5.7115096851357334</v>
      </c>
      <c r="Y48" s="10">
        <f t="shared" si="21"/>
        <v>5.5693159194325581</v>
      </c>
      <c r="Z48" s="10">
        <f t="shared" si="21"/>
        <v>5.6108416662610567</v>
      </c>
      <c r="AA48" s="10">
        <f t="shared" si="21"/>
        <v>5.7668544420313728</v>
      </c>
      <c r="AB48" s="10">
        <f t="shared" si="21"/>
        <v>5.6761952810596545</v>
      </c>
      <c r="AC48" s="10">
        <f t="shared" si="21"/>
        <v>5.8732649643482109</v>
      </c>
      <c r="AD48" s="10">
        <f t="shared" si="21"/>
        <v>5.7300732983106721</v>
      </c>
      <c r="AE48" s="10">
        <f t="shared" si="21"/>
        <v>5.9029269237727391</v>
      </c>
      <c r="AF48" s="10">
        <f t="shared" si="21"/>
        <v>5.9662110768576557</v>
      </c>
      <c r="AG48" s="10">
        <f t="shared" si="21"/>
        <v>5.7863609122848985</v>
      </c>
      <c r="AH48" s="10">
        <f t="shared" ref="AH48:BA48" si="22">LN(AH39)</f>
        <v>5.7252935008869112</v>
      </c>
      <c r="AI48" s="10">
        <f t="shared" si="22"/>
        <v>5.787647913749546</v>
      </c>
      <c r="AJ48" s="10">
        <f t="shared" si="22"/>
        <v>5.90807126206834</v>
      </c>
      <c r="AK48" s="10">
        <f t="shared" si="22"/>
        <v>6.146378620971702</v>
      </c>
      <c r="AL48" s="10">
        <f t="shared" si="22"/>
        <v>5.9017801346562324</v>
      </c>
      <c r="AM48" s="10">
        <f t="shared" si="22"/>
        <v>5.9937990333764848</v>
      </c>
      <c r="AN48" s="10">
        <f t="shared" si="22"/>
        <v>6.0713025945313444</v>
      </c>
      <c r="AO48" s="10">
        <f t="shared" si="22"/>
        <v>5.74427712182022</v>
      </c>
      <c r="AP48" s="10">
        <f t="shared" si="22"/>
        <v>5.6682558672874617</v>
      </c>
      <c r="AQ48" s="10">
        <f t="shared" si="22"/>
        <v>5.9216615052100616</v>
      </c>
      <c r="AR48" s="10">
        <f t="shared" si="22"/>
        <v>5.572510810329077</v>
      </c>
      <c r="AS48" s="10">
        <f t="shared" si="22"/>
        <v>5.7087299752152365</v>
      </c>
      <c r="AT48" s="10">
        <f t="shared" si="22"/>
        <v>5.6455359453439673</v>
      </c>
      <c r="AU48" s="10">
        <f t="shared" si="22"/>
        <v>5.6982366994993976</v>
      </c>
      <c r="AV48" s="10">
        <f t="shared" si="22"/>
        <v>5.7191142845209528</v>
      </c>
      <c r="AW48" s="10">
        <f t="shared" si="22"/>
        <v>5.6925949355927292</v>
      </c>
      <c r="AX48" s="10">
        <f t="shared" si="22"/>
        <v>5.8224065471147197</v>
      </c>
      <c r="AY48" s="10">
        <f t="shared" si="22"/>
        <v>5.8086477309432922</v>
      </c>
      <c r="AZ48" s="10">
        <f t="shared" si="22"/>
        <v>5.8180492417457641</v>
      </c>
      <c r="BA48" s="10">
        <f t="shared" si="22"/>
        <v>5.858995994547012</v>
      </c>
    </row>
    <row r="49" spans="1:53" hidden="1" x14ac:dyDescent="0.3">
      <c r="A49" s="401"/>
      <c r="B49" s="10">
        <f>LN(B40)</f>
        <v>5.7233056051790658</v>
      </c>
      <c r="C49" s="10">
        <f t="shared" ref="C49:BA49" si="23">LN(C40)</f>
        <v>5.943578144882812</v>
      </c>
      <c r="D49" s="10">
        <f t="shared" si="23"/>
        <v>5.8482679650784872</v>
      </c>
      <c r="E49" s="10">
        <f t="shared" si="23"/>
        <v>5.5653935941948092</v>
      </c>
      <c r="F49" s="10">
        <f t="shared" si="23"/>
        <v>5.6160471956131603</v>
      </c>
      <c r="G49" s="10">
        <f t="shared" si="23"/>
        <v>5.6569907632902128</v>
      </c>
      <c r="H49" s="10">
        <f t="shared" si="23"/>
        <v>5.6998238632843492</v>
      </c>
      <c r="I49" s="10">
        <f t="shared" si="23"/>
        <v>5.672191924622263</v>
      </c>
      <c r="J49" s="10">
        <f t="shared" si="23"/>
        <v>5.7321401852360454</v>
      </c>
      <c r="K49" s="10">
        <f t="shared" si="23"/>
        <v>5.773881919048014</v>
      </c>
      <c r="L49" s="10">
        <f t="shared" si="23"/>
        <v>5.6007329606401184</v>
      </c>
      <c r="M49" s="10">
        <f t="shared" si="23"/>
        <v>5.6341199766728547</v>
      </c>
      <c r="N49" s="10">
        <f t="shared" si="23"/>
        <v>5.4394841029814005</v>
      </c>
      <c r="O49" s="10">
        <f t="shared" si="23"/>
        <v>5.8151969782346047</v>
      </c>
      <c r="P49" s="10">
        <f t="shared" si="23"/>
        <v>5.7925259820702522</v>
      </c>
      <c r="Q49" s="10">
        <f t="shared" si="23"/>
        <v>5.4636679954342844</v>
      </c>
      <c r="R49" s="10">
        <f t="shared" si="23"/>
        <v>5.7906133260839185</v>
      </c>
      <c r="S49" s="10">
        <f t="shared" si="23"/>
        <v>5.2383096037905217</v>
      </c>
      <c r="T49" s="10">
        <f t="shared" si="23"/>
        <v>5.6714732756513406</v>
      </c>
      <c r="U49" s="10">
        <f t="shared" si="23"/>
        <v>5.7912512846382507</v>
      </c>
      <c r="V49" s="10">
        <f t="shared" si="23"/>
        <v>5.971657743496106</v>
      </c>
      <c r="W49" s="10">
        <f t="shared" si="23"/>
        <v>5.9067641717600949</v>
      </c>
      <c r="X49" s="10">
        <f t="shared" si="23"/>
        <v>5.8512754861424421</v>
      </c>
      <c r="Y49" s="10">
        <f t="shared" si="23"/>
        <v>5.9854072990792089</v>
      </c>
      <c r="Z49" s="10">
        <f t="shared" si="23"/>
        <v>5.8982049183644252</v>
      </c>
      <c r="AA49" s="10">
        <f t="shared" si="23"/>
        <v>5.9314567843504671</v>
      </c>
      <c r="AB49" s="10">
        <f t="shared" si="23"/>
        <v>5.8987778201274459</v>
      </c>
      <c r="AC49" s="10">
        <f t="shared" si="23"/>
        <v>5.8343156610990325</v>
      </c>
      <c r="AD49" s="10">
        <f t="shared" si="23"/>
        <v>6.0440527020407355</v>
      </c>
      <c r="AE49" s="10">
        <f t="shared" si="23"/>
        <v>6.0489934235537124</v>
      </c>
      <c r="AF49" s="10">
        <f t="shared" si="23"/>
        <v>5.9598739970740437</v>
      </c>
      <c r="AG49" s="10">
        <f t="shared" si="23"/>
        <v>5.9124299092957724</v>
      </c>
      <c r="AH49" s="10">
        <f t="shared" si="23"/>
        <v>5.8226411813463352</v>
      </c>
      <c r="AI49" s="10">
        <f t="shared" si="23"/>
        <v>5.85307566664659</v>
      </c>
      <c r="AJ49" s="10">
        <f t="shared" si="23"/>
        <v>5.9620268504351452</v>
      </c>
      <c r="AK49" s="10">
        <f t="shared" si="23"/>
        <v>5.8275733738356541</v>
      </c>
      <c r="AL49" s="10">
        <f t="shared" si="23"/>
        <v>5.8434370378088216</v>
      </c>
      <c r="AM49" s="10">
        <f t="shared" si="23"/>
        <v>5.7192016322506838</v>
      </c>
      <c r="AN49" s="10">
        <f t="shared" si="23"/>
        <v>5.8476653739183426</v>
      </c>
      <c r="AO49" s="10">
        <f t="shared" si="23"/>
        <v>5.6474633918465393</v>
      </c>
      <c r="AP49" s="10">
        <f t="shared" si="23"/>
        <v>5.6548001819103941</v>
      </c>
      <c r="AQ49" s="10">
        <f t="shared" si="23"/>
        <v>5.6949201756998189</v>
      </c>
      <c r="AR49" s="10">
        <f t="shared" si="23"/>
        <v>5.686457501781085</v>
      </c>
      <c r="AS49" s="10">
        <f t="shared" si="23"/>
        <v>5.4872808109215745</v>
      </c>
      <c r="AT49" s="10">
        <f t="shared" si="23"/>
        <v>5.6642582371371901</v>
      </c>
      <c r="AU49" s="10">
        <f t="shared" si="23"/>
        <v>5.8796965820520182</v>
      </c>
      <c r="AV49" s="10">
        <f t="shared" si="23"/>
        <v>5.8953354759364727</v>
      </c>
      <c r="AW49" s="10">
        <f t="shared" si="23"/>
        <v>5.9817240536629122</v>
      </c>
      <c r="AX49" s="10">
        <f t="shared" si="23"/>
        <v>5.6577198920137288</v>
      </c>
      <c r="AY49" s="10">
        <f t="shared" si="23"/>
        <v>5.7334924504860592</v>
      </c>
      <c r="AZ49" s="10">
        <f t="shared" si="23"/>
        <v>5.7950705127052462</v>
      </c>
      <c r="BA49" s="10">
        <f t="shared" si="23"/>
        <v>5.8226411813463352</v>
      </c>
    </row>
    <row r="50" spans="1:53" hidden="1" x14ac:dyDescent="0.3">
      <c r="A50" s="401"/>
      <c r="B50" s="10">
        <f>LN(B41)</f>
        <v>5.6674358710793484</v>
      </c>
      <c r="C50" s="10">
        <f t="shared" ref="C50:BA50" si="24">LN(C41)</f>
        <v>5.988258336033434</v>
      </c>
      <c r="D50" s="10">
        <f t="shared" si="24"/>
        <v>5.7712734885857824</v>
      </c>
      <c r="E50" s="10">
        <f t="shared" si="24"/>
        <v>5.5788422152785895</v>
      </c>
      <c r="F50" s="10">
        <f t="shared" si="24"/>
        <v>5.7086056312090907</v>
      </c>
      <c r="G50" s="10">
        <f t="shared" si="24"/>
        <v>5.6839651730305594</v>
      </c>
      <c r="H50" s="10">
        <f t="shared" si="24"/>
        <v>5.7686573981467308</v>
      </c>
      <c r="I50" s="10">
        <f t="shared" si="24"/>
        <v>5.7360421944362452</v>
      </c>
      <c r="J50" s="10">
        <f t="shared" si="24"/>
        <v>5.7938769694788466</v>
      </c>
      <c r="K50" s="10">
        <f t="shared" si="24"/>
        <v>5.9782186215852509</v>
      </c>
      <c r="L50" s="10">
        <f t="shared" si="24"/>
        <v>6.2027419958642298</v>
      </c>
      <c r="M50" s="10">
        <f t="shared" si="24"/>
        <v>6.1624855322511722</v>
      </c>
      <c r="N50" s="10">
        <f t="shared" si="24"/>
        <v>6.0479547112409362</v>
      </c>
      <c r="O50" s="10">
        <f t="shared" si="24"/>
        <v>5.8027772189491111</v>
      </c>
      <c r="P50" s="10">
        <f t="shared" si="24"/>
        <v>6.7251255160398609</v>
      </c>
      <c r="Q50" s="10">
        <f t="shared" si="24"/>
        <v>6.2044376300136115</v>
      </c>
      <c r="R50" s="10">
        <f t="shared" si="24"/>
        <v>6.3660031191086333</v>
      </c>
      <c r="S50" s="10">
        <f t="shared" si="24"/>
        <v>6.6676414030542137</v>
      </c>
      <c r="T50" s="10">
        <f t="shared" si="24"/>
        <v>6.5053732887069886</v>
      </c>
      <c r="U50" s="10">
        <f t="shared" si="24"/>
        <v>5.887676662735597</v>
      </c>
      <c r="V50" s="10">
        <f t="shared" si="24"/>
        <v>5.7258414939482227</v>
      </c>
      <c r="W50" s="10">
        <f t="shared" si="24"/>
        <v>5.4851143142853944</v>
      </c>
      <c r="X50" s="10">
        <f t="shared" si="24"/>
        <v>5.4675700046344851</v>
      </c>
      <c r="Y50" s="10">
        <f t="shared" si="24"/>
        <v>5.4007870787983361</v>
      </c>
      <c r="Z50" s="10">
        <f t="shared" si="24"/>
        <v>5.3836110840273257</v>
      </c>
      <c r="AA50" s="10">
        <f t="shared" si="24"/>
        <v>5.6061769901921341</v>
      </c>
      <c r="AB50" s="10">
        <f t="shared" si="24"/>
        <v>5.9447381726557067</v>
      </c>
      <c r="AC50" s="10">
        <f t="shared" si="24"/>
        <v>5.6565068005471586</v>
      </c>
      <c r="AD50" s="10">
        <f t="shared" si="24"/>
        <v>5.4954950303399546</v>
      </c>
      <c r="AE50" s="10">
        <f t="shared" si="24"/>
        <v>5.7454698736918042</v>
      </c>
      <c r="AF50" s="10">
        <f t="shared" si="24"/>
        <v>5.6550405246246314</v>
      </c>
      <c r="AG50" s="10">
        <f t="shared" si="24"/>
        <v>5.6424896031327716</v>
      </c>
      <c r="AH50" s="10">
        <f t="shared" si="24"/>
        <v>5.3960454862257539</v>
      </c>
      <c r="AI50" s="10">
        <f t="shared" si="24"/>
        <v>5.3433503692395625</v>
      </c>
      <c r="AJ50" s="10">
        <f t="shared" si="24"/>
        <v>5.3159235612194236</v>
      </c>
      <c r="AK50" s="10">
        <f t="shared" si="24"/>
        <v>5.4461022750103787</v>
      </c>
      <c r="AL50" s="10">
        <f t="shared" si="24"/>
        <v>5.3533205415594125</v>
      </c>
      <c r="AM50" s="10">
        <f t="shared" si="24"/>
        <v>5.3845730850635167</v>
      </c>
      <c r="AN50" s="10">
        <f t="shared" si="24"/>
        <v>5.4415712296507781</v>
      </c>
      <c r="AO50" s="10">
        <f t="shared" si="24"/>
        <v>5.3739398287621478</v>
      </c>
      <c r="AP50" s="10">
        <f t="shared" si="24"/>
        <v>5.3903257375529661</v>
      </c>
      <c r="AQ50" s="10">
        <f t="shared" si="24"/>
        <v>5.4278535934219789</v>
      </c>
      <c r="AR50" s="10">
        <f t="shared" si="24"/>
        <v>5.4158108355587968</v>
      </c>
      <c r="AS50" s="10">
        <f t="shared" si="24"/>
        <v>5.4278535934219789</v>
      </c>
      <c r="AT50" s="10">
        <f t="shared" si="24"/>
        <v>5.4397530473317195</v>
      </c>
      <c r="AU50" s="10">
        <f t="shared" si="24"/>
        <v>5.4315300681512877</v>
      </c>
      <c r="AV50" s="10">
        <f t="shared" si="24"/>
        <v>5.3076505047262241</v>
      </c>
      <c r="AW50" s="10">
        <f t="shared" si="24"/>
        <v>5.3690688985275514</v>
      </c>
      <c r="AX50" s="10">
        <f t="shared" si="24"/>
        <v>5.3710201186588131</v>
      </c>
      <c r="AY50" s="10">
        <f t="shared" si="24"/>
        <v>5.4595735160002583</v>
      </c>
      <c r="AZ50" s="10">
        <f t="shared" si="24"/>
        <v>5.4781334831440542</v>
      </c>
      <c r="BA50" s="10">
        <f t="shared" si="24"/>
        <v>5.5660930386081349</v>
      </c>
    </row>
    <row r="51" spans="1:53" hidden="1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hidden="1" x14ac:dyDescent="0.3">
      <c r="A52" s="5" t="s">
        <v>7</v>
      </c>
      <c r="B52" s="10">
        <f>AVERAGE(B44:B50)</f>
        <v>5.5507959939935665</v>
      </c>
      <c r="C52" s="10">
        <f t="shared" ref="C52:BA52" si="25">AVERAGE(C44:C50)</f>
        <v>5.7419175325656537</v>
      </c>
      <c r="D52" s="10">
        <f t="shared" si="25"/>
        <v>5.7065878838304647</v>
      </c>
      <c r="E52" s="10">
        <f t="shared" si="25"/>
        <v>5.5766965853713177</v>
      </c>
      <c r="F52" s="10">
        <f t="shared" si="25"/>
        <v>5.5135485799197275</v>
      </c>
      <c r="G52" s="10">
        <f t="shared" si="25"/>
        <v>5.5494522429579254</v>
      </c>
      <c r="H52" s="10">
        <f t="shared" si="25"/>
        <v>5.5823651545908541</v>
      </c>
      <c r="I52" s="10">
        <f t="shared" si="25"/>
        <v>5.625747426006285</v>
      </c>
      <c r="J52" s="10">
        <f t="shared" si="25"/>
        <v>5.7247578920482827</v>
      </c>
      <c r="K52" s="10">
        <f t="shared" si="25"/>
        <v>5.718443053044342</v>
      </c>
      <c r="L52" s="10">
        <f t="shared" si="25"/>
        <v>5.7920528497441888</v>
      </c>
      <c r="M52" s="10">
        <f t="shared" si="25"/>
        <v>5.7797903009000988</v>
      </c>
      <c r="N52" s="10">
        <f t="shared" si="25"/>
        <v>5.6567033910094136</v>
      </c>
      <c r="O52" s="10">
        <f t="shared" si="25"/>
        <v>5.653897675547995</v>
      </c>
      <c r="P52" s="10">
        <f t="shared" si="25"/>
        <v>5.7456701836055144</v>
      </c>
      <c r="Q52" s="10">
        <f t="shared" si="25"/>
        <v>5.6898957113907711</v>
      </c>
      <c r="R52" s="10">
        <f t="shared" si="25"/>
        <v>5.7476598299283159</v>
      </c>
      <c r="S52" s="10">
        <f t="shared" si="25"/>
        <v>5.7707775042220524</v>
      </c>
      <c r="T52" s="10">
        <f t="shared" si="25"/>
        <v>5.9217912515084299</v>
      </c>
      <c r="U52" s="10">
        <f t="shared" si="25"/>
        <v>5.8602838751430051</v>
      </c>
      <c r="V52" s="10">
        <f t="shared" si="25"/>
        <v>5.8964998245431923</v>
      </c>
      <c r="W52" s="10">
        <f t="shared" si="25"/>
        <v>5.8360500300130269</v>
      </c>
      <c r="X52" s="10">
        <f t="shared" si="25"/>
        <v>5.7925904884978445</v>
      </c>
      <c r="Y52" s="10">
        <f t="shared" si="25"/>
        <v>5.7049727189558057</v>
      </c>
      <c r="Z52" s="10">
        <f t="shared" si="25"/>
        <v>5.6581294415195691</v>
      </c>
      <c r="AA52" s="10">
        <f t="shared" si="25"/>
        <v>5.615406452983259</v>
      </c>
      <c r="AB52" s="10">
        <f t="shared" si="25"/>
        <v>5.6280145797350469</v>
      </c>
      <c r="AC52" s="10">
        <f t="shared" si="25"/>
        <v>5.5852758826201665</v>
      </c>
      <c r="AD52" s="10">
        <f t="shared" si="25"/>
        <v>5.660696072681298</v>
      </c>
      <c r="AE52" s="10">
        <f t="shared" si="25"/>
        <v>5.7471123421676404</v>
      </c>
      <c r="AF52" s="10">
        <f t="shared" si="25"/>
        <v>5.6583919125719593</v>
      </c>
      <c r="AG52" s="10">
        <f t="shared" si="25"/>
        <v>5.5615380078837768</v>
      </c>
      <c r="AH52" s="10">
        <f t="shared" si="25"/>
        <v>5.4873848804995626</v>
      </c>
      <c r="AI52" s="10">
        <f t="shared" si="25"/>
        <v>5.4320552710921834</v>
      </c>
      <c r="AJ52" s="10">
        <f t="shared" si="25"/>
        <v>5.533002808643559</v>
      </c>
      <c r="AK52" s="10">
        <f t="shared" si="25"/>
        <v>5.5803180175081337</v>
      </c>
      <c r="AL52" s="10">
        <f t="shared" si="25"/>
        <v>5.5005570955941057</v>
      </c>
      <c r="AM52" s="10">
        <f t="shared" si="25"/>
        <v>5.5121755124706793</v>
      </c>
      <c r="AN52" s="10">
        <f t="shared" si="25"/>
        <v>5.6173579351303085</v>
      </c>
      <c r="AO52" s="10">
        <f t="shared" si="25"/>
        <v>5.5574589125365987</v>
      </c>
      <c r="AP52" s="10">
        <f t="shared" si="25"/>
        <v>5.4587101401140785</v>
      </c>
      <c r="AQ52" s="10">
        <f t="shared" si="25"/>
        <v>5.4408617378971238</v>
      </c>
      <c r="AR52" s="10">
        <f t="shared" si="25"/>
        <v>5.3866828736591801</v>
      </c>
      <c r="AS52" s="10">
        <f t="shared" si="25"/>
        <v>5.3891954291312105</v>
      </c>
      <c r="AT52" s="10">
        <f t="shared" si="25"/>
        <v>5.4474620168527546</v>
      </c>
      <c r="AU52" s="10">
        <f t="shared" si="25"/>
        <v>5.453230211255355</v>
      </c>
      <c r="AV52" s="10">
        <f t="shared" si="25"/>
        <v>5.4769683601144594</v>
      </c>
      <c r="AW52" s="10">
        <f t="shared" si="25"/>
        <v>5.4803035704813334</v>
      </c>
      <c r="AX52" s="10">
        <f t="shared" si="25"/>
        <v>5.3608372945224323</v>
      </c>
      <c r="AY52" s="10">
        <f t="shared" si="25"/>
        <v>5.3224754606559879</v>
      </c>
      <c r="AZ52" s="10">
        <f t="shared" si="25"/>
        <v>5.0904775849126551</v>
      </c>
      <c r="BA52" s="10">
        <f t="shared" si="25"/>
        <v>5.1212046786439478</v>
      </c>
    </row>
    <row r="53" spans="1:53" hidden="1" x14ac:dyDescent="0.3">
      <c r="A53" s="5" t="s">
        <v>8</v>
      </c>
      <c r="B53" s="10">
        <f>STDEVA(B44:B50)</f>
        <v>0.33920822094508774</v>
      </c>
      <c r="C53" s="10">
        <f t="shared" ref="C53:BA53" si="26">STDEVA(C44:C50)</f>
        <v>0.41761795200670415</v>
      </c>
      <c r="D53" s="10">
        <f t="shared" si="26"/>
        <v>0.38514792828141875</v>
      </c>
      <c r="E53" s="10">
        <f t="shared" si="26"/>
        <v>0.35923667943797094</v>
      </c>
      <c r="F53" s="10">
        <f t="shared" si="26"/>
        <v>0.4358688965459061</v>
      </c>
      <c r="G53" s="10">
        <f t="shared" si="26"/>
        <v>0.50526538585335135</v>
      </c>
      <c r="H53" s="10">
        <f t="shared" si="26"/>
        <v>0.48637693843718155</v>
      </c>
      <c r="I53" s="10">
        <f t="shared" si="26"/>
        <v>0.46896199753507567</v>
      </c>
      <c r="J53" s="10">
        <f t="shared" si="26"/>
        <v>0.21786619149728909</v>
      </c>
      <c r="K53" s="10">
        <f t="shared" si="26"/>
        <v>0.28750555174920339</v>
      </c>
      <c r="L53" s="10">
        <f t="shared" si="26"/>
        <v>0.28558837949949828</v>
      </c>
      <c r="M53" s="10">
        <f t="shared" si="26"/>
        <v>0.27510194890542056</v>
      </c>
      <c r="N53" s="10">
        <f t="shared" si="26"/>
        <v>0.3766890532556092</v>
      </c>
      <c r="O53" s="10">
        <f t="shared" si="26"/>
        <v>0.31462504800349439</v>
      </c>
      <c r="P53" s="10">
        <f t="shared" si="26"/>
        <v>0.47272909691216575</v>
      </c>
      <c r="Q53" s="10">
        <f t="shared" si="26"/>
        <v>0.29181170159893782</v>
      </c>
      <c r="R53" s="10">
        <f t="shared" si="26"/>
        <v>0.3192143718241674</v>
      </c>
      <c r="S53" s="10">
        <f t="shared" si="26"/>
        <v>0.46424204763533145</v>
      </c>
      <c r="T53" s="10">
        <f t="shared" si="26"/>
        <v>0.31544838606399495</v>
      </c>
      <c r="U53" s="10">
        <f t="shared" si="26"/>
        <v>0.13393876322031134</v>
      </c>
      <c r="V53" s="10">
        <f t="shared" si="26"/>
        <v>0.25098180767252354</v>
      </c>
      <c r="W53" s="10">
        <f t="shared" si="26"/>
        <v>0.28446926276080375</v>
      </c>
      <c r="X53" s="10">
        <f t="shared" si="26"/>
        <v>0.28755916841880497</v>
      </c>
      <c r="Y53" s="10">
        <f t="shared" si="26"/>
        <v>0.24205229168739159</v>
      </c>
      <c r="Z53" s="10">
        <f t="shared" si="26"/>
        <v>0.21959467925989828</v>
      </c>
      <c r="AA53" s="10">
        <f t="shared" si="26"/>
        <v>0.22880281668653488</v>
      </c>
      <c r="AB53" s="10">
        <f t="shared" si="26"/>
        <v>0.30024361270081423</v>
      </c>
      <c r="AC53" s="10">
        <f t="shared" si="26"/>
        <v>0.2686769146089959</v>
      </c>
      <c r="AD53" s="10">
        <f t="shared" si="26"/>
        <v>0.27066194680569355</v>
      </c>
      <c r="AE53" s="10">
        <f t="shared" si="26"/>
        <v>0.19632015364063543</v>
      </c>
      <c r="AF53" s="10">
        <f t="shared" si="26"/>
        <v>0.26509809602634926</v>
      </c>
      <c r="AG53" s="10">
        <f t="shared" si="26"/>
        <v>0.25532940860153369</v>
      </c>
      <c r="AH53" s="10">
        <f t="shared" si="26"/>
        <v>0.27019404385396445</v>
      </c>
      <c r="AI53" s="10">
        <f t="shared" si="26"/>
        <v>0.34953703062729563</v>
      </c>
      <c r="AJ53" s="10">
        <f t="shared" si="26"/>
        <v>0.41945933922001877</v>
      </c>
      <c r="AK53" s="10">
        <f t="shared" si="26"/>
        <v>0.44914675924077796</v>
      </c>
      <c r="AL53" s="10">
        <f t="shared" si="26"/>
        <v>0.41699003900870196</v>
      </c>
      <c r="AM53" s="10">
        <f t="shared" si="26"/>
        <v>0.4377034773663746</v>
      </c>
      <c r="AN53" s="10">
        <f t="shared" si="26"/>
        <v>0.41473232279139483</v>
      </c>
      <c r="AO53" s="10">
        <f t="shared" si="26"/>
        <v>0.3222143691752089</v>
      </c>
      <c r="AP53" s="10">
        <f t="shared" si="26"/>
        <v>0.29288222829206179</v>
      </c>
      <c r="AQ53" s="10">
        <f t="shared" si="26"/>
        <v>0.52409093097108528</v>
      </c>
      <c r="AR53" s="10">
        <f t="shared" si="26"/>
        <v>0.42791758496466331</v>
      </c>
      <c r="AS53" s="10">
        <f t="shared" si="26"/>
        <v>0.33337385864393593</v>
      </c>
      <c r="AT53" s="10">
        <f t="shared" si="26"/>
        <v>0.32459220459695864</v>
      </c>
      <c r="AU53" s="10">
        <f t="shared" si="26"/>
        <v>0.36912097963183305</v>
      </c>
      <c r="AV53" s="10">
        <f t="shared" si="26"/>
        <v>0.32547063426270662</v>
      </c>
      <c r="AW53" s="10">
        <f t="shared" si="26"/>
        <v>0.3087138195276129</v>
      </c>
      <c r="AX53" s="10">
        <f t="shared" si="26"/>
        <v>0.4681828983984217</v>
      </c>
      <c r="AY53" s="10">
        <f t="shared" si="26"/>
        <v>0.50460327021361873</v>
      </c>
      <c r="AZ53" s="10">
        <f t="shared" si="26"/>
        <v>0.70287999519834654</v>
      </c>
      <c r="BA53" s="10">
        <f t="shared" si="26"/>
        <v>0.70480522693510472</v>
      </c>
    </row>
    <row r="54" spans="1:53" hidden="1" x14ac:dyDescent="0.3">
      <c r="A54" s="5" t="s">
        <v>9</v>
      </c>
      <c r="B54" s="10">
        <f>B52-(2.45*B53/SQRT(7))</f>
        <v>5.2366847856422929</v>
      </c>
      <c r="C54" s="10">
        <f t="shared" ref="C54:BA54" si="27">C52-(2.45*C53/SQRT(7))</f>
        <v>5.3551978971496075</v>
      </c>
      <c r="D54" s="10">
        <f t="shared" si="27"/>
        <v>5.3499359111589335</v>
      </c>
      <c r="E54" s="10">
        <f t="shared" si="27"/>
        <v>5.2440387649093925</v>
      </c>
      <c r="F54" s="10">
        <f t="shared" si="27"/>
        <v>5.1099283333487149</v>
      </c>
      <c r="G54" s="10">
        <f t="shared" si="27"/>
        <v>5.0815699479879539</v>
      </c>
      <c r="H54" s="10">
        <f t="shared" si="27"/>
        <v>5.1319738067012404</v>
      </c>
      <c r="I54" s="10">
        <f t="shared" si="27"/>
        <v>5.1914825390700212</v>
      </c>
      <c r="J54" s="10">
        <f t="shared" si="27"/>
        <v>5.5230109754215722</v>
      </c>
      <c r="K54" s="10">
        <f t="shared" si="27"/>
        <v>5.452209186376761</v>
      </c>
      <c r="L54" s="10">
        <f t="shared" si="27"/>
        <v>5.5275943094242255</v>
      </c>
      <c r="M54" s="10">
        <f t="shared" si="27"/>
        <v>5.5250423312025694</v>
      </c>
      <c r="N54" s="10">
        <f t="shared" si="27"/>
        <v>5.3078844462292656</v>
      </c>
      <c r="O54" s="10">
        <f t="shared" si="27"/>
        <v>5.3625508039108434</v>
      </c>
      <c r="P54" s="10">
        <f t="shared" si="27"/>
        <v>5.3079169138287048</v>
      </c>
      <c r="Q54" s="10">
        <f t="shared" si="27"/>
        <v>5.4196742941594884</v>
      </c>
      <c r="R54" s="10">
        <f t="shared" si="27"/>
        <v>5.4520631849607586</v>
      </c>
      <c r="S54" s="10">
        <f t="shared" si="27"/>
        <v>5.3408833520581815</v>
      </c>
      <c r="T54" s="10">
        <f t="shared" si="27"/>
        <v>5.6296819581577218</v>
      </c>
      <c r="U54" s="10">
        <f t="shared" si="27"/>
        <v>5.736254844705627</v>
      </c>
      <c r="V54" s="10">
        <f t="shared" si="27"/>
        <v>5.6640874181971634</v>
      </c>
      <c r="W54" s="10">
        <f t="shared" si="27"/>
        <v>5.5726278062955856</v>
      </c>
      <c r="X54" s="10">
        <f t="shared" si="27"/>
        <v>5.5263069720994009</v>
      </c>
      <c r="Y54" s="10">
        <f t="shared" si="27"/>
        <v>5.4808291601284687</v>
      </c>
      <c r="Z54" s="10">
        <f t="shared" si="27"/>
        <v>5.45478192282543</v>
      </c>
      <c r="AA54" s="10">
        <f t="shared" si="27"/>
        <v>5.4035320797049744</v>
      </c>
      <c r="AB54" s="10">
        <f t="shared" si="27"/>
        <v>5.3499851035553654</v>
      </c>
      <c r="AC54" s="10">
        <f t="shared" si="27"/>
        <v>5.3364775779423272</v>
      </c>
      <c r="AD54" s="10">
        <f t="shared" si="27"/>
        <v>5.4100596024655374</v>
      </c>
      <c r="AE54" s="10">
        <f t="shared" si="27"/>
        <v>5.565317335808551</v>
      </c>
      <c r="AF54" s="10">
        <f t="shared" si="27"/>
        <v>5.412907640279105</v>
      </c>
      <c r="AG54" s="10">
        <f t="shared" si="27"/>
        <v>5.3250996667374775</v>
      </c>
      <c r="AH54" s="10">
        <f t="shared" si="27"/>
        <v>5.237181694480598</v>
      </c>
      <c r="AI54" s="10">
        <f t="shared" si="27"/>
        <v>5.1083794511254563</v>
      </c>
      <c r="AJ54" s="10">
        <f t="shared" si="27"/>
        <v>5.1445780248056812</v>
      </c>
      <c r="AK54" s="10">
        <f t="shared" si="27"/>
        <v>5.1644022980155384</v>
      </c>
      <c r="AL54" s="10">
        <f t="shared" si="27"/>
        <v>5.1144189157512541</v>
      </c>
      <c r="AM54" s="10">
        <f t="shared" si="27"/>
        <v>5.1068564202858138</v>
      </c>
      <c r="AN54" s="10">
        <f t="shared" si="27"/>
        <v>5.23331042976214</v>
      </c>
      <c r="AO54" s="10">
        <f t="shared" si="27"/>
        <v>5.2590842311453931</v>
      </c>
      <c r="AP54" s="10">
        <f t="shared" si="27"/>
        <v>5.187497401292144</v>
      </c>
      <c r="AQ54" s="10">
        <f t="shared" si="27"/>
        <v>4.9555467441902898</v>
      </c>
      <c r="AR54" s="10">
        <f t="shared" si="27"/>
        <v>4.990425644652432</v>
      </c>
      <c r="AS54" s="10">
        <f t="shared" si="27"/>
        <v>5.080486915877561</v>
      </c>
      <c r="AT54" s="10">
        <f t="shared" si="27"/>
        <v>5.1468854290469421</v>
      </c>
      <c r="AU54" s="10">
        <f t="shared" si="27"/>
        <v>5.1114194007245262</v>
      </c>
      <c r="AV54" s="10">
        <f t="shared" si="27"/>
        <v>5.1755783350547064</v>
      </c>
      <c r="AW54" s="10">
        <f t="shared" si="27"/>
        <v>5.1944305730157048</v>
      </c>
      <c r="AX54" s="10">
        <f t="shared" si="27"/>
        <v>4.9272938634829568</v>
      </c>
      <c r="AY54" s="10">
        <f t="shared" si="27"/>
        <v>4.8552062933486813</v>
      </c>
      <c r="AZ54" s="10">
        <f t="shared" si="27"/>
        <v>4.4396016008266708</v>
      </c>
      <c r="BA54" s="10">
        <f t="shared" si="27"/>
        <v>4.4685459050208927</v>
      </c>
    </row>
    <row r="55" spans="1:53" hidden="1" x14ac:dyDescent="0.3">
      <c r="A55" s="5" t="s">
        <v>10</v>
      </c>
      <c r="B55" s="10">
        <f>B52+(2.45*B53/SQRT(7))</f>
        <v>5.8649072023448401</v>
      </c>
      <c r="C55" s="10">
        <f t="shared" ref="C55:BA55" si="28">C52+(2.45*C53/SQRT(7))</f>
        <v>6.1286371679817</v>
      </c>
      <c r="D55" s="10">
        <f t="shared" si="28"/>
        <v>6.0632398565019958</v>
      </c>
      <c r="E55" s="10">
        <f t="shared" si="28"/>
        <v>5.909354405833243</v>
      </c>
      <c r="F55" s="10">
        <f t="shared" si="28"/>
        <v>5.9171688264907401</v>
      </c>
      <c r="G55" s="10">
        <f t="shared" si="28"/>
        <v>6.0173345379278969</v>
      </c>
      <c r="H55" s="10">
        <f t="shared" si="28"/>
        <v>6.0327565024804679</v>
      </c>
      <c r="I55" s="10">
        <f t="shared" si="28"/>
        <v>6.0600123129425487</v>
      </c>
      <c r="J55" s="10">
        <f t="shared" si="28"/>
        <v>5.9265048086749932</v>
      </c>
      <c r="K55" s="10">
        <f t="shared" si="28"/>
        <v>5.9846769197119229</v>
      </c>
      <c r="L55" s="10">
        <f t="shared" si="28"/>
        <v>6.0565113900641521</v>
      </c>
      <c r="M55" s="10">
        <f t="shared" si="28"/>
        <v>6.0345382705976283</v>
      </c>
      <c r="N55" s="10">
        <f t="shared" si="28"/>
        <v>6.0055223357895615</v>
      </c>
      <c r="O55" s="10">
        <f t="shared" si="28"/>
        <v>5.9452445471851467</v>
      </c>
      <c r="P55" s="10">
        <f t="shared" si="28"/>
        <v>6.183423453382324</v>
      </c>
      <c r="Q55" s="10">
        <f t="shared" si="28"/>
        <v>5.9601171286220538</v>
      </c>
      <c r="R55" s="10">
        <f t="shared" si="28"/>
        <v>6.0432564748958733</v>
      </c>
      <c r="S55" s="10">
        <f t="shared" si="28"/>
        <v>6.2006716563859232</v>
      </c>
      <c r="T55" s="10">
        <f t="shared" si="28"/>
        <v>6.213900544859138</v>
      </c>
      <c r="U55" s="10">
        <f t="shared" si="28"/>
        <v>5.9843129055803832</v>
      </c>
      <c r="V55" s="10">
        <f t="shared" si="28"/>
        <v>6.1289122308892212</v>
      </c>
      <c r="W55" s="10">
        <f t="shared" si="28"/>
        <v>6.0994722537304682</v>
      </c>
      <c r="X55" s="10">
        <f t="shared" si="28"/>
        <v>6.0588740048962881</v>
      </c>
      <c r="Y55" s="10">
        <f t="shared" si="28"/>
        <v>5.9291162777831428</v>
      </c>
      <c r="Z55" s="10">
        <f t="shared" si="28"/>
        <v>5.8614769602137082</v>
      </c>
      <c r="AA55" s="10">
        <f t="shared" si="28"/>
        <v>5.8272808262615436</v>
      </c>
      <c r="AB55" s="10">
        <f t="shared" si="28"/>
        <v>5.9060440559147285</v>
      </c>
      <c r="AC55" s="10">
        <f t="shared" si="28"/>
        <v>5.8340741872980058</v>
      </c>
      <c r="AD55" s="10">
        <f t="shared" si="28"/>
        <v>5.9113325428970587</v>
      </c>
      <c r="AE55" s="10">
        <f t="shared" si="28"/>
        <v>5.9289073485267298</v>
      </c>
      <c r="AF55" s="10">
        <f t="shared" si="28"/>
        <v>5.9038761848648136</v>
      </c>
      <c r="AG55" s="10">
        <f t="shared" si="28"/>
        <v>5.7979763490300762</v>
      </c>
      <c r="AH55" s="10">
        <f t="shared" si="28"/>
        <v>5.7375880665185273</v>
      </c>
      <c r="AI55" s="10">
        <f t="shared" si="28"/>
        <v>5.7557310910589106</v>
      </c>
      <c r="AJ55" s="10">
        <f t="shared" si="28"/>
        <v>5.9214275924814368</v>
      </c>
      <c r="AK55" s="10">
        <f t="shared" si="28"/>
        <v>5.996233737000729</v>
      </c>
      <c r="AL55" s="10">
        <f t="shared" si="28"/>
        <v>5.8866952754369573</v>
      </c>
      <c r="AM55" s="10">
        <f t="shared" si="28"/>
        <v>5.9174946046555448</v>
      </c>
      <c r="AN55" s="10">
        <f t="shared" si="28"/>
        <v>6.0014054404984769</v>
      </c>
      <c r="AO55" s="10">
        <f t="shared" si="28"/>
        <v>5.8558335939278043</v>
      </c>
      <c r="AP55" s="10">
        <f t="shared" si="28"/>
        <v>5.729922878936013</v>
      </c>
      <c r="AQ55" s="10">
        <f t="shared" si="28"/>
        <v>5.9261767316039577</v>
      </c>
      <c r="AR55" s="10">
        <f t="shared" si="28"/>
        <v>5.7829401026659282</v>
      </c>
      <c r="AS55" s="10">
        <f t="shared" si="28"/>
        <v>5.6979039423848601</v>
      </c>
      <c r="AT55" s="10">
        <f t="shared" si="28"/>
        <v>5.748038604658567</v>
      </c>
      <c r="AU55" s="10">
        <f t="shared" si="28"/>
        <v>5.7950410217861839</v>
      </c>
      <c r="AV55" s="10">
        <f t="shared" si="28"/>
        <v>5.7783583851742124</v>
      </c>
      <c r="AW55" s="10">
        <f t="shared" si="28"/>
        <v>5.7661765679469621</v>
      </c>
      <c r="AX55" s="10">
        <f t="shared" si="28"/>
        <v>5.7943807255619078</v>
      </c>
      <c r="AY55" s="10">
        <f t="shared" si="28"/>
        <v>5.7897446279632945</v>
      </c>
      <c r="AZ55" s="10">
        <f t="shared" si="28"/>
        <v>5.7413535689986395</v>
      </c>
      <c r="BA55" s="10">
        <f t="shared" si="28"/>
        <v>5.7738634522670029</v>
      </c>
    </row>
    <row r="56" spans="1:53" ht="14.25" hidden="1" customHeight="1" x14ac:dyDescent="0.3"/>
    <row r="57" spans="1:53" hidden="1" x14ac:dyDescent="0.3"/>
    <row r="58" spans="1:53" hidden="1" x14ac:dyDescent="0.3"/>
    <row r="59" spans="1:53" hidden="1" x14ac:dyDescent="0.3">
      <c r="A59" s="7" t="s">
        <v>11</v>
      </c>
    </row>
    <row r="60" spans="1:53" x14ac:dyDescent="0.3">
      <c r="A60" s="3" t="s">
        <v>12</v>
      </c>
      <c r="B60" s="3">
        <v>1</v>
      </c>
      <c r="C60" s="3">
        <v>2</v>
      </c>
      <c r="D60" s="3">
        <v>3</v>
      </c>
      <c r="E60" s="3">
        <v>4</v>
      </c>
      <c r="F60" s="3">
        <v>5</v>
      </c>
      <c r="G60" s="3">
        <v>6</v>
      </c>
      <c r="H60" s="3">
        <v>7</v>
      </c>
      <c r="I60" s="3">
        <v>8</v>
      </c>
      <c r="J60" s="3">
        <v>9</v>
      </c>
      <c r="K60" s="3">
        <v>10</v>
      </c>
      <c r="L60" s="3">
        <v>11</v>
      </c>
      <c r="M60" s="3">
        <v>12</v>
      </c>
      <c r="N60" s="3">
        <v>13</v>
      </c>
      <c r="O60" s="3">
        <v>14</v>
      </c>
      <c r="P60" s="3">
        <v>15</v>
      </c>
      <c r="Q60" s="3">
        <v>16</v>
      </c>
      <c r="R60" s="3">
        <v>17</v>
      </c>
      <c r="S60" s="3">
        <v>18</v>
      </c>
      <c r="T60" s="3">
        <v>19</v>
      </c>
      <c r="U60" s="3">
        <v>20</v>
      </c>
      <c r="V60" s="3">
        <v>21</v>
      </c>
      <c r="W60" s="3">
        <v>22</v>
      </c>
      <c r="X60" s="3">
        <v>23</v>
      </c>
      <c r="Y60" s="3">
        <v>24</v>
      </c>
      <c r="Z60" s="3">
        <v>25</v>
      </c>
      <c r="AA60" s="3">
        <v>26</v>
      </c>
      <c r="AB60" s="3">
        <v>27</v>
      </c>
      <c r="AC60" s="3">
        <v>28</v>
      </c>
      <c r="AD60" s="3">
        <v>29</v>
      </c>
      <c r="AE60" s="3">
        <v>30</v>
      </c>
      <c r="AF60" s="3">
        <v>31</v>
      </c>
      <c r="AG60" s="3">
        <v>32</v>
      </c>
      <c r="AH60" s="3">
        <v>33</v>
      </c>
      <c r="AI60" s="3">
        <v>34</v>
      </c>
      <c r="AJ60" s="3">
        <v>35</v>
      </c>
      <c r="AK60" s="3">
        <v>36</v>
      </c>
      <c r="AL60" s="3">
        <v>37</v>
      </c>
      <c r="AM60" s="3">
        <v>38</v>
      </c>
      <c r="AN60" s="3">
        <v>39</v>
      </c>
      <c r="AO60" s="3">
        <v>40</v>
      </c>
      <c r="AP60" s="3">
        <v>41</v>
      </c>
      <c r="AQ60" s="3">
        <v>42</v>
      </c>
      <c r="AR60" s="3">
        <v>43</v>
      </c>
      <c r="AS60" s="3">
        <v>44</v>
      </c>
      <c r="AT60" s="3">
        <v>45</v>
      </c>
      <c r="AU60" s="3">
        <v>46</v>
      </c>
      <c r="AV60" s="3">
        <v>47</v>
      </c>
      <c r="AW60" s="3">
        <v>48</v>
      </c>
      <c r="AX60" s="3">
        <v>49</v>
      </c>
      <c r="AY60" s="3">
        <v>50</v>
      </c>
      <c r="AZ60" s="3">
        <v>51</v>
      </c>
      <c r="BA60" s="3">
        <v>52</v>
      </c>
    </row>
    <row r="61" spans="1:53" hidden="1" x14ac:dyDescent="0.3">
      <c r="A61" s="5" t="s">
        <v>16</v>
      </c>
      <c r="B61" s="11">
        <f>EXP(B52)</f>
        <v>257.44239697050836</v>
      </c>
      <c r="C61" s="11">
        <f>EXP(C52)</f>
        <v>311.66145936638418</v>
      </c>
      <c r="D61" s="11">
        <f t="shared" ref="D61:BA61" si="29">EXP(D52)</f>
        <v>300.84280440512254</v>
      </c>
      <c r="E61" s="11">
        <f t="shared" si="29"/>
        <v>264.19740907809734</v>
      </c>
      <c r="F61" s="11">
        <f t="shared" si="29"/>
        <v>248.02972055190392</v>
      </c>
      <c r="G61" s="11">
        <f t="shared" si="29"/>
        <v>257.09669080648848</v>
      </c>
      <c r="H61" s="11">
        <f t="shared" si="29"/>
        <v>265.69928309589261</v>
      </c>
      <c r="I61" s="11">
        <f t="shared" si="29"/>
        <v>277.47960250718359</v>
      </c>
      <c r="J61" s="11">
        <f t="shared" si="29"/>
        <v>306.35908429343931</v>
      </c>
      <c r="K61" s="11">
        <f t="shared" si="29"/>
        <v>304.43057153117206</v>
      </c>
      <c r="L61" s="11">
        <f t="shared" si="29"/>
        <v>327.68502249900104</v>
      </c>
      <c r="M61" s="11">
        <f t="shared" si="29"/>
        <v>323.69130552437673</v>
      </c>
      <c r="N61" s="11">
        <f t="shared" si="29"/>
        <v>286.20358435892246</v>
      </c>
      <c r="O61" s="11">
        <f t="shared" si="29"/>
        <v>285.40170398728776</v>
      </c>
      <c r="P61" s="11">
        <f t="shared" si="29"/>
        <v>312.83321328264515</v>
      </c>
      <c r="Q61" s="11">
        <f t="shared" si="29"/>
        <v>295.86276391533806</v>
      </c>
      <c r="R61" s="11">
        <f t="shared" si="29"/>
        <v>313.45626035122001</v>
      </c>
      <c r="S61" s="11">
        <f t="shared" si="29"/>
        <v>320.78704899751472</v>
      </c>
      <c r="T61" s="11">
        <f t="shared" si="29"/>
        <v>373.07939473406611</v>
      </c>
      <c r="U61" s="11">
        <f t="shared" si="29"/>
        <v>350.82372001935926</v>
      </c>
      <c r="V61" s="11">
        <f t="shared" si="29"/>
        <v>363.7620061515488</v>
      </c>
      <c r="W61" s="11">
        <f t="shared" si="29"/>
        <v>342.42410092740954</v>
      </c>
      <c r="X61" s="11">
        <f t="shared" si="29"/>
        <v>327.8612460341451</v>
      </c>
      <c r="Y61" s="11">
        <f t="shared" si="29"/>
        <v>300.35728587644024</v>
      </c>
      <c r="Z61" s="11">
        <f t="shared" si="29"/>
        <v>286.61201627946389</v>
      </c>
      <c r="AA61" s="11">
        <f t="shared" si="29"/>
        <v>274.62497865572971</v>
      </c>
      <c r="AB61" s="11">
        <f t="shared" si="29"/>
        <v>278.10940508252702</v>
      </c>
      <c r="AC61" s="11">
        <f t="shared" si="29"/>
        <v>266.47378808643816</v>
      </c>
      <c r="AD61" s="11">
        <f t="shared" si="29"/>
        <v>287.34858846197773</v>
      </c>
      <c r="AE61" s="11">
        <f t="shared" si="29"/>
        <v>313.28469385473454</v>
      </c>
      <c r="AF61" s="11">
        <f t="shared" si="29"/>
        <v>286.68725351037006</v>
      </c>
      <c r="AG61" s="11">
        <f t="shared" si="29"/>
        <v>260.22275335254039</v>
      </c>
      <c r="AH61" s="11">
        <f t="shared" si="29"/>
        <v>241.62450297089543</v>
      </c>
      <c r="AI61" s="11">
        <f t="shared" si="29"/>
        <v>228.61863617021223</v>
      </c>
      <c r="AJ61" s="11">
        <f t="shared" si="29"/>
        <v>252.90218885078824</v>
      </c>
      <c r="AK61" s="11">
        <f t="shared" si="29"/>
        <v>265.15591660322343</v>
      </c>
      <c r="AL61" s="11">
        <f t="shared" si="29"/>
        <v>244.8282870393937</v>
      </c>
      <c r="AM61" s="11">
        <f t="shared" si="29"/>
        <v>247.68939271622293</v>
      </c>
      <c r="AN61" s="11">
        <f t="shared" si="29"/>
        <v>275.16142766379545</v>
      </c>
      <c r="AO61" s="11">
        <f t="shared" si="29"/>
        <v>259.1634419151128</v>
      </c>
      <c r="AP61" s="11">
        <f t="shared" si="29"/>
        <v>234.79437711452846</v>
      </c>
      <c r="AQ61" s="11">
        <f t="shared" si="29"/>
        <v>230.64084981009319</v>
      </c>
      <c r="AR61" s="11">
        <f t="shared" si="29"/>
        <v>218.4774648806584</v>
      </c>
      <c r="AS61" s="11">
        <f t="shared" si="29"/>
        <v>219.027091825507</v>
      </c>
      <c r="AT61" s="11">
        <f t="shared" si="29"/>
        <v>232.16817861080617</v>
      </c>
      <c r="AU61" s="11">
        <f t="shared" si="29"/>
        <v>233.51123959368707</v>
      </c>
      <c r="AV61" s="11">
        <f t="shared" si="29"/>
        <v>239.12067961319013</v>
      </c>
      <c r="AW61" s="11">
        <f t="shared" si="29"/>
        <v>239.91952880731861</v>
      </c>
      <c r="AX61" s="11">
        <f t="shared" si="29"/>
        <v>212.90313446951012</v>
      </c>
      <c r="AY61" s="11">
        <f t="shared" si="29"/>
        <v>204.8904529911625</v>
      </c>
      <c r="AZ61" s="11">
        <f t="shared" si="29"/>
        <v>162.4674355240592</v>
      </c>
      <c r="BA61" s="11">
        <f t="shared" si="29"/>
        <v>167.53707643881762</v>
      </c>
    </row>
    <row r="62" spans="1:53" hidden="1" x14ac:dyDescent="0.3">
      <c r="A62" s="5" t="s">
        <v>17</v>
      </c>
      <c r="B62" s="11">
        <f>EXP(B54)</f>
        <v>188.04565623168358</v>
      </c>
      <c r="C62" s="11">
        <f t="shared" ref="C62:BA63" si="30">EXP(C54)</f>
        <v>211.70586819549032</v>
      </c>
      <c r="D62" s="11">
        <f t="shared" si="30"/>
        <v>210.59480065746004</v>
      </c>
      <c r="E62" s="11">
        <f t="shared" si="30"/>
        <v>189.43363742606292</v>
      </c>
      <c r="F62" s="11">
        <f t="shared" si="30"/>
        <v>165.65848225961901</v>
      </c>
      <c r="G62" s="11">
        <f t="shared" si="30"/>
        <v>161.0266610708112</v>
      </c>
      <c r="H62" s="11">
        <f t="shared" si="30"/>
        <v>169.35105461981757</v>
      </c>
      <c r="I62" s="11">
        <f t="shared" si="30"/>
        <v>179.73481939984555</v>
      </c>
      <c r="J62" s="11">
        <f t="shared" si="30"/>
        <v>250.38781487987498</v>
      </c>
      <c r="K62" s="11">
        <f t="shared" si="30"/>
        <v>233.27294048399241</v>
      </c>
      <c r="L62" s="11">
        <f t="shared" si="30"/>
        <v>251.53805983046649</v>
      </c>
      <c r="M62" s="11">
        <f t="shared" si="30"/>
        <v>250.89695856602978</v>
      </c>
      <c r="N62" s="11">
        <f t="shared" si="30"/>
        <v>201.92259809640083</v>
      </c>
      <c r="O62" s="11">
        <f t="shared" si="30"/>
        <v>213.2682587218257</v>
      </c>
      <c r="P62" s="11">
        <f t="shared" si="30"/>
        <v>201.92915414486254</v>
      </c>
      <c r="Q62" s="11">
        <f t="shared" si="30"/>
        <v>225.80556433239775</v>
      </c>
      <c r="R62" s="11">
        <f t="shared" si="30"/>
        <v>233.23888479051695</v>
      </c>
      <c r="S62" s="11">
        <f t="shared" si="30"/>
        <v>208.69698179721274</v>
      </c>
      <c r="T62" s="11">
        <f t="shared" si="30"/>
        <v>278.57350551170288</v>
      </c>
      <c r="U62" s="11">
        <f t="shared" si="30"/>
        <v>309.9016052588629</v>
      </c>
      <c r="V62" s="11">
        <f t="shared" si="30"/>
        <v>288.32474110882026</v>
      </c>
      <c r="W62" s="11">
        <f t="shared" si="30"/>
        <v>263.12463211439069</v>
      </c>
      <c r="X62" s="11">
        <f t="shared" si="30"/>
        <v>251.21445383716065</v>
      </c>
      <c r="Y62" s="11">
        <f t="shared" si="30"/>
        <v>240.04566117183415</v>
      </c>
      <c r="Z62" s="11">
        <f t="shared" si="30"/>
        <v>233.87386295658038</v>
      </c>
      <c r="AA62" s="11">
        <f t="shared" si="30"/>
        <v>222.18982402839544</v>
      </c>
      <c r="AB62" s="11">
        <f t="shared" si="30"/>
        <v>210.605160575193</v>
      </c>
      <c r="AC62" s="11">
        <f t="shared" si="30"/>
        <v>207.77953255784769</v>
      </c>
      <c r="AD62" s="11">
        <f t="shared" si="30"/>
        <v>223.64491707177217</v>
      </c>
      <c r="AE62" s="11">
        <f t="shared" si="30"/>
        <v>261.20808123672867</v>
      </c>
      <c r="AF62" s="11">
        <f t="shared" si="30"/>
        <v>224.28277414177714</v>
      </c>
      <c r="AG62" s="11">
        <f t="shared" si="30"/>
        <v>205.42883386616288</v>
      </c>
      <c r="AH62" s="11">
        <f t="shared" si="30"/>
        <v>188.13912100008153</v>
      </c>
      <c r="AI62" s="11">
        <f t="shared" si="30"/>
        <v>165.40209538910486</v>
      </c>
      <c r="AJ62" s="11">
        <f t="shared" si="30"/>
        <v>171.49910103360236</v>
      </c>
      <c r="AK62" s="11">
        <f t="shared" si="30"/>
        <v>174.93286959508731</v>
      </c>
      <c r="AL62" s="11">
        <f t="shared" si="30"/>
        <v>166.40405810687693</v>
      </c>
      <c r="AM62" s="11">
        <f t="shared" si="30"/>
        <v>165.15037463477975</v>
      </c>
      <c r="AN62" s="11">
        <f t="shared" si="30"/>
        <v>187.41219263271691</v>
      </c>
      <c r="AO62" s="11">
        <f t="shared" si="30"/>
        <v>192.30530342842184</v>
      </c>
      <c r="AP62" s="11">
        <f t="shared" si="30"/>
        <v>179.01997670043235</v>
      </c>
      <c r="AQ62" s="11">
        <f t="shared" si="30"/>
        <v>141.96020107398908</v>
      </c>
      <c r="AR62" s="11">
        <f t="shared" si="30"/>
        <v>146.99897951097546</v>
      </c>
      <c r="AS62" s="11">
        <f t="shared" si="30"/>
        <v>160.85235843095759</v>
      </c>
      <c r="AT62" s="11">
        <f t="shared" si="30"/>
        <v>171.8952756784544</v>
      </c>
      <c r="AU62" s="11">
        <f t="shared" si="30"/>
        <v>165.90567446235909</v>
      </c>
      <c r="AV62" s="11">
        <f t="shared" si="30"/>
        <v>176.89889152843114</v>
      </c>
      <c r="AW62" s="11">
        <f t="shared" si="30"/>
        <v>180.26546554576706</v>
      </c>
      <c r="AX62" s="11">
        <f t="shared" si="30"/>
        <v>138.00554472034185</v>
      </c>
      <c r="AY62" s="11">
        <f t="shared" si="30"/>
        <v>128.40717802934972</v>
      </c>
      <c r="AZ62" s="11">
        <f t="shared" si="30"/>
        <v>84.741174134072708</v>
      </c>
      <c r="BA62" s="11">
        <f t="shared" si="30"/>
        <v>87.229790349555969</v>
      </c>
    </row>
    <row r="63" spans="1:53" hidden="1" x14ac:dyDescent="0.3">
      <c r="A63" s="5" t="s">
        <v>18</v>
      </c>
      <c r="B63" s="11">
        <f>EXP(B55)</f>
        <v>352.44944810777264</v>
      </c>
      <c r="C63" s="11">
        <f t="shared" si="30"/>
        <v>458.81045283398259</v>
      </c>
      <c r="D63" s="11">
        <f t="shared" si="30"/>
        <v>429.76556249150087</v>
      </c>
      <c r="E63" s="11">
        <f t="shared" si="30"/>
        <v>368.46819768650107</v>
      </c>
      <c r="F63" s="11">
        <f t="shared" si="30"/>
        <v>371.35884283090161</v>
      </c>
      <c r="G63" s="11">
        <f t="shared" si="30"/>
        <v>410.48300936066931</v>
      </c>
      <c r="H63" s="11">
        <f t="shared" si="30"/>
        <v>416.86252970880571</v>
      </c>
      <c r="I63" s="11">
        <f t="shared" si="30"/>
        <v>428.38071145390307</v>
      </c>
      <c r="J63" s="11">
        <f t="shared" si="30"/>
        <v>374.84207677654985</v>
      </c>
      <c r="K63" s="11">
        <f t="shared" si="30"/>
        <v>397.29414260611941</v>
      </c>
      <c r="L63" s="11">
        <f t="shared" si="30"/>
        <v>426.88360577537208</v>
      </c>
      <c r="M63" s="11">
        <f t="shared" si="30"/>
        <v>417.60594417289832</v>
      </c>
      <c r="N63" s="11">
        <f t="shared" si="30"/>
        <v>405.66282561790632</v>
      </c>
      <c r="O63" s="11">
        <f t="shared" si="30"/>
        <v>381.9327504572131</v>
      </c>
      <c r="P63" s="11">
        <f t="shared" si="30"/>
        <v>484.64829037285801</v>
      </c>
      <c r="Q63" s="11">
        <f t="shared" si="30"/>
        <v>387.65552713646701</v>
      </c>
      <c r="R63" s="11">
        <f t="shared" si="30"/>
        <v>421.2626348373222</v>
      </c>
      <c r="S63" s="11">
        <f t="shared" si="30"/>
        <v>493.0801103032926</v>
      </c>
      <c r="T63" s="11">
        <f t="shared" si="30"/>
        <v>499.64634834697085</v>
      </c>
      <c r="U63" s="11">
        <f t="shared" si="30"/>
        <v>397.14954824262526</v>
      </c>
      <c r="V63" s="11">
        <f t="shared" si="30"/>
        <v>458.93667192944014</v>
      </c>
      <c r="W63" s="11">
        <f t="shared" si="30"/>
        <v>445.62253238598231</v>
      </c>
      <c r="X63" s="11">
        <f t="shared" si="30"/>
        <v>427.89335967404207</v>
      </c>
      <c r="Y63" s="11">
        <f t="shared" si="30"/>
        <v>375.82224456238998</v>
      </c>
      <c r="Z63" s="11">
        <f t="shared" si="30"/>
        <v>351.24253235185364</v>
      </c>
      <c r="AA63" s="11">
        <f t="shared" si="30"/>
        <v>339.43444184024202</v>
      </c>
      <c r="AB63" s="11">
        <f t="shared" si="30"/>
        <v>367.25045570639014</v>
      </c>
      <c r="AC63" s="11">
        <f t="shared" si="30"/>
        <v>341.74819272618504</v>
      </c>
      <c r="AD63" s="11">
        <f t="shared" si="30"/>
        <v>369.19779967363576</v>
      </c>
      <c r="AE63" s="11">
        <f t="shared" si="30"/>
        <v>375.74373250230889</v>
      </c>
      <c r="AF63" s="11">
        <f t="shared" si="30"/>
        <v>366.45516642916249</v>
      </c>
      <c r="AG63" s="11">
        <f t="shared" si="30"/>
        <v>329.63182474420336</v>
      </c>
      <c r="AH63" s="11">
        <f t="shared" si="30"/>
        <v>310.31504838330221</v>
      </c>
      <c r="AI63" s="11">
        <f t="shared" si="30"/>
        <v>315.99648530069771</v>
      </c>
      <c r="AJ63" s="11">
        <f t="shared" si="30"/>
        <v>372.94374571087678</v>
      </c>
      <c r="AK63" s="11">
        <f t="shared" si="30"/>
        <v>401.91223223191241</v>
      </c>
      <c r="AL63" s="11">
        <f t="shared" si="30"/>
        <v>360.21291077015258</v>
      </c>
      <c r="AM63" s="11">
        <f t="shared" si="30"/>
        <v>371.47984314176256</v>
      </c>
      <c r="AN63" s="11">
        <f t="shared" si="30"/>
        <v>403.99618728307127</v>
      </c>
      <c r="AO63" s="11">
        <f t="shared" si="30"/>
        <v>349.26592469296025</v>
      </c>
      <c r="AP63" s="11">
        <f t="shared" si="30"/>
        <v>307.94551837558282</v>
      </c>
      <c r="AQ63" s="11">
        <f t="shared" si="30"/>
        <v>374.71911985667612</v>
      </c>
      <c r="AR63" s="11">
        <f t="shared" si="30"/>
        <v>324.71247636869111</v>
      </c>
      <c r="AS63" s="11">
        <f t="shared" si="30"/>
        <v>298.24161374749377</v>
      </c>
      <c r="AT63" s="11">
        <f t="shared" si="30"/>
        <v>313.57501215035057</v>
      </c>
      <c r="AU63" s="11">
        <f t="shared" si="30"/>
        <v>328.66566615810115</v>
      </c>
      <c r="AV63" s="11">
        <f t="shared" si="30"/>
        <v>323.22813854084654</v>
      </c>
      <c r="AW63" s="11">
        <f t="shared" si="30"/>
        <v>319.31451833469282</v>
      </c>
      <c r="AX63" s="11">
        <f t="shared" si="30"/>
        <v>328.4487210915741</v>
      </c>
      <c r="AY63" s="11">
        <f t="shared" si="30"/>
        <v>326.92952505605638</v>
      </c>
      <c r="AZ63" s="11">
        <f t="shared" si="30"/>
        <v>311.48574321147112</v>
      </c>
      <c r="BA63" s="11">
        <f t="shared" si="30"/>
        <v>321.77851017624397</v>
      </c>
    </row>
    <row r="64" spans="1:53" x14ac:dyDescent="0.3">
      <c r="A64" s="5" t="s">
        <v>19</v>
      </c>
      <c r="B64" s="12">
        <f>B61*$BB$30/100000</f>
        <v>1237.7907679061132</v>
      </c>
      <c r="C64" s="12">
        <f t="shared" ref="C64:BA64" si="31">C61*$BB$30/100000</f>
        <v>1498.4776464773563</v>
      </c>
      <c r="D64" s="12">
        <f t="shared" si="31"/>
        <v>1446.4612288639614</v>
      </c>
      <c r="E64" s="12">
        <f t="shared" si="31"/>
        <v>1270.2690687697643</v>
      </c>
      <c r="F64" s="12">
        <f t="shared" si="31"/>
        <v>1192.5343373051705</v>
      </c>
      <c r="G64" s="12">
        <f t="shared" si="31"/>
        <v>1236.1286022983209</v>
      </c>
      <c r="H64" s="12">
        <f t="shared" si="31"/>
        <v>1277.4901241035445</v>
      </c>
      <c r="I64" s="12">
        <f t="shared" si="31"/>
        <v>1334.1302532426139</v>
      </c>
      <c r="J64" s="12">
        <f t="shared" si="31"/>
        <v>1472.9836680553851</v>
      </c>
      <c r="K64" s="12">
        <f t="shared" si="31"/>
        <v>1463.7113208390213</v>
      </c>
      <c r="L64" s="12">
        <f t="shared" si="31"/>
        <v>1575.5194187258721</v>
      </c>
      <c r="M64" s="12">
        <f t="shared" si="31"/>
        <v>1556.3175077003691</v>
      </c>
      <c r="N64" s="12">
        <f t="shared" si="31"/>
        <v>1376.0754197052299</v>
      </c>
      <c r="O64" s="12">
        <f t="shared" si="31"/>
        <v>1372.2199548219992</v>
      </c>
      <c r="P64" s="12">
        <f t="shared" si="31"/>
        <v>1504.1114744593563</v>
      </c>
      <c r="Q64" s="12">
        <f t="shared" si="31"/>
        <v>1422.5170447878629</v>
      </c>
      <c r="R64" s="12">
        <f t="shared" si="31"/>
        <v>1507.1071034564764</v>
      </c>
      <c r="S64" s="12">
        <f t="shared" si="31"/>
        <v>1542.3537551915208</v>
      </c>
      <c r="T64" s="12">
        <f t="shared" si="31"/>
        <v>1793.7769222632319</v>
      </c>
      <c r="U64" s="12">
        <f t="shared" si="31"/>
        <v>1686.7709705646798</v>
      </c>
      <c r="V64" s="12">
        <f t="shared" si="31"/>
        <v>1748.9786384368313</v>
      </c>
      <c r="W64" s="12">
        <f t="shared" si="31"/>
        <v>1646.3853499820127</v>
      </c>
      <c r="X64" s="12">
        <f t="shared" si="31"/>
        <v>1576.3667067695508</v>
      </c>
      <c r="Y64" s="12">
        <f t="shared" si="31"/>
        <v>1444.1268412125009</v>
      </c>
      <c r="Z64" s="12">
        <f t="shared" si="31"/>
        <v>1378.0391726321507</v>
      </c>
      <c r="AA64" s="12">
        <f t="shared" si="31"/>
        <v>1320.4051361261081</v>
      </c>
      <c r="AB64" s="12">
        <f t="shared" si="31"/>
        <v>1337.1583629189424</v>
      </c>
      <c r="AC64" s="12">
        <f t="shared" si="31"/>
        <v>1281.2139673332372</v>
      </c>
      <c r="AD64" s="12">
        <f t="shared" si="31"/>
        <v>1381.5806337828428</v>
      </c>
      <c r="AE64" s="12">
        <f t="shared" si="31"/>
        <v>1506.2822065943792</v>
      </c>
      <c r="AF64" s="12">
        <f t="shared" si="31"/>
        <v>1378.4009154954645</v>
      </c>
      <c r="AG64" s="12">
        <f t="shared" si="31"/>
        <v>1251.1588048016147</v>
      </c>
      <c r="AH64" s="12">
        <f t="shared" si="31"/>
        <v>1161.7378590191543</v>
      </c>
      <c r="AI64" s="12">
        <f t="shared" si="31"/>
        <v>1099.2052612654654</v>
      </c>
      <c r="AJ64" s="12">
        <f t="shared" si="31"/>
        <v>1215.9613110602554</v>
      </c>
      <c r="AK64" s="12">
        <f t="shared" si="31"/>
        <v>1274.8776017057965</v>
      </c>
      <c r="AL64" s="12">
        <f t="shared" si="31"/>
        <v>1177.1417489340161</v>
      </c>
      <c r="AM64" s="12">
        <f t="shared" si="31"/>
        <v>1190.8980308613814</v>
      </c>
      <c r="AN64" s="12">
        <f t="shared" si="31"/>
        <v>1322.9843990503584</v>
      </c>
      <c r="AO64" s="12">
        <f t="shared" si="31"/>
        <v>1246.0656036311198</v>
      </c>
      <c r="AP64" s="12">
        <f t="shared" si="31"/>
        <v>1128.8984089979663</v>
      </c>
      <c r="AQ64" s="12">
        <f t="shared" si="31"/>
        <v>1108.9281251124223</v>
      </c>
      <c r="AR64" s="12">
        <f t="shared" si="31"/>
        <v>1050.4462054701521</v>
      </c>
      <c r="AS64" s="12">
        <f t="shared" si="31"/>
        <v>1053.0888283097925</v>
      </c>
      <c r="AT64" s="12">
        <f t="shared" si="31"/>
        <v>1116.2715678061145</v>
      </c>
      <c r="AU64" s="12">
        <f t="shared" si="31"/>
        <v>1122.7290453036351</v>
      </c>
      <c r="AV64" s="12">
        <f t="shared" si="31"/>
        <v>1149.6994012006064</v>
      </c>
      <c r="AW64" s="12">
        <f t="shared" si="31"/>
        <v>1153.5402920914521</v>
      </c>
      <c r="AX64" s="12">
        <f t="shared" si="31"/>
        <v>1023.6446576234387</v>
      </c>
      <c r="AY64" s="12">
        <f t="shared" si="31"/>
        <v>985.11944469509899</v>
      </c>
      <c r="AZ64" s="12">
        <f t="shared" si="31"/>
        <v>781.14830402274231</v>
      </c>
      <c r="BA64" s="12">
        <f t="shared" si="31"/>
        <v>805.52328963012826</v>
      </c>
    </row>
    <row r="65" spans="1:54" x14ac:dyDescent="0.3">
      <c r="A65" s="5" t="s">
        <v>20</v>
      </c>
      <c r="B65" s="12">
        <f>B62*$BB$30/100000</f>
        <v>904.12915653162167</v>
      </c>
      <c r="C65" s="12">
        <f t="shared" ref="C65:BA65" si="32">C62*$BB$30/100000</f>
        <v>1017.8881654599634</v>
      </c>
      <c r="D65" s="12">
        <f t="shared" si="32"/>
        <v>1012.5461194050876</v>
      </c>
      <c r="E65" s="12">
        <f t="shared" si="32"/>
        <v>910.8026117536333</v>
      </c>
      <c r="F65" s="12">
        <f t="shared" si="32"/>
        <v>796.49095245871604</v>
      </c>
      <c r="G65" s="12">
        <f t="shared" si="32"/>
        <v>774.22101722829234</v>
      </c>
      <c r="H65" s="12">
        <f t="shared" si="32"/>
        <v>814.24495114372144</v>
      </c>
      <c r="I65" s="12">
        <f t="shared" si="32"/>
        <v>864.17040371903943</v>
      </c>
      <c r="J65" s="12">
        <f t="shared" si="32"/>
        <v>1203.8721255768853</v>
      </c>
      <c r="K65" s="12">
        <f t="shared" si="32"/>
        <v>1121.58329603525</v>
      </c>
      <c r="L65" s="12">
        <f t="shared" si="32"/>
        <v>1209.4025378066779</v>
      </c>
      <c r="M65" s="12">
        <f t="shared" si="32"/>
        <v>1206.3201036942282</v>
      </c>
      <c r="N65" s="12">
        <f t="shared" si="32"/>
        <v>970.84990932543815</v>
      </c>
      <c r="O65" s="12">
        <f t="shared" si="32"/>
        <v>1025.4001859822995</v>
      </c>
      <c r="P65" s="12">
        <f t="shared" si="32"/>
        <v>970.88143100312334</v>
      </c>
      <c r="Q65" s="12">
        <f t="shared" si="32"/>
        <v>1085.6799274770983</v>
      </c>
      <c r="R65" s="12">
        <f t="shared" si="32"/>
        <v>1121.4195552393492</v>
      </c>
      <c r="S65" s="12">
        <f t="shared" si="32"/>
        <v>1003.4213493904527</v>
      </c>
      <c r="T65" s="12">
        <f t="shared" si="32"/>
        <v>1339.3897717054328</v>
      </c>
      <c r="U65" s="12">
        <f t="shared" si="32"/>
        <v>1490.0162151327706</v>
      </c>
      <c r="V65" s="12">
        <f t="shared" si="32"/>
        <v>1386.2740049934412</v>
      </c>
      <c r="W65" s="12">
        <f t="shared" si="32"/>
        <v>1265.1111249449539</v>
      </c>
      <c r="X65" s="12">
        <f t="shared" si="32"/>
        <v>1207.8466304826834</v>
      </c>
      <c r="Y65" s="12">
        <f t="shared" si="32"/>
        <v>1154.1467402840137</v>
      </c>
      <c r="Z65" s="12">
        <f t="shared" si="32"/>
        <v>1124.4725493111273</v>
      </c>
      <c r="AA65" s="12">
        <f t="shared" si="32"/>
        <v>1068.295339623246</v>
      </c>
      <c r="AB65" s="12">
        <f t="shared" si="32"/>
        <v>1012.5959302003453</v>
      </c>
      <c r="AC65" s="12">
        <f t="shared" si="32"/>
        <v>999.01022592410845</v>
      </c>
      <c r="AD65" s="12">
        <f t="shared" si="32"/>
        <v>1075.2914706285928</v>
      </c>
      <c r="AE65" s="12">
        <f t="shared" si="32"/>
        <v>1255.8962908286285</v>
      </c>
      <c r="AF65" s="12">
        <f t="shared" si="32"/>
        <v>1078.3583065568887</v>
      </c>
      <c r="AG65" s="12">
        <f t="shared" si="32"/>
        <v>987.70799609352707</v>
      </c>
      <c r="AH65" s="12">
        <f t="shared" si="32"/>
        <v>904.57853794202197</v>
      </c>
      <c r="AI65" s="12">
        <f t="shared" si="32"/>
        <v>795.25823669367787</v>
      </c>
      <c r="AJ65" s="12">
        <f t="shared" si="32"/>
        <v>824.57282274259126</v>
      </c>
      <c r="AK65" s="12">
        <f t="shared" si="32"/>
        <v>841.08248499926765</v>
      </c>
      <c r="AL65" s="12">
        <f t="shared" si="32"/>
        <v>800.07570349960747</v>
      </c>
      <c r="AM65" s="12">
        <f t="shared" si="32"/>
        <v>794.04795575526009</v>
      </c>
      <c r="AN65" s="12">
        <f t="shared" si="32"/>
        <v>901.08344454388191</v>
      </c>
      <c r="AO65" s="12">
        <f t="shared" si="32"/>
        <v>924.60966804295515</v>
      </c>
      <c r="AP65" s="12">
        <f t="shared" si="32"/>
        <v>860.73341857497974</v>
      </c>
      <c r="AQ65" s="12">
        <f t="shared" si="32"/>
        <v>682.5489055697717</v>
      </c>
      <c r="AR65" s="12">
        <f t="shared" si="32"/>
        <v>706.77550345815541</v>
      </c>
      <c r="AS65" s="12">
        <f t="shared" si="32"/>
        <v>773.38296490679716</v>
      </c>
      <c r="AT65" s="12">
        <f t="shared" si="32"/>
        <v>826.47764232027907</v>
      </c>
      <c r="AU65" s="12">
        <f t="shared" si="32"/>
        <v>797.67945998525636</v>
      </c>
      <c r="AV65" s="12">
        <f t="shared" si="32"/>
        <v>850.53517743544285</v>
      </c>
      <c r="AW65" s="12">
        <f t="shared" si="32"/>
        <v>866.72176630801437</v>
      </c>
      <c r="AX65" s="12">
        <f t="shared" si="32"/>
        <v>663.53479918174526</v>
      </c>
      <c r="AY65" s="12">
        <f t="shared" si="32"/>
        <v>617.38556418045437</v>
      </c>
      <c r="AZ65" s="12">
        <f t="shared" si="32"/>
        <v>407.43810747184557</v>
      </c>
      <c r="BA65" s="12">
        <f t="shared" si="32"/>
        <v>419.40344889437557</v>
      </c>
    </row>
    <row r="66" spans="1:54" x14ac:dyDescent="0.3">
      <c r="A66" s="5" t="s">
        <v>21</v>
      </c>
      <c r="B66" s="12">
        <f>B63*$BB$30/100000</f>
        <v>1694.5875199856141</v>
      </c>
      <c r="C66" s="12">
        <f t="shared" ref="C66:BA66" si="33">C63*$BB$30/100000</f>
        <v>2205.9744215393735</v>
      </c>
      <c r="D66" s="12">
        <f t="shared" si="33"/>
        <v>2066.3257174260111</v>
      </c>
      <c r="E66" s="12">
        <f t="shared" si="33"/>
        <v>1771.6061485226276</v>
      </c>
      <c r="F66" s="12">
        <f t="shared" si="33"/>
        <v>1785.5044570962598</v>
      </c>
      <c r="G66" s="12">
        <f t="shared" si="33"/>
        <v>1973.614623496379</v>
      </c>
      <c r="H66" s="12">
        <f t="shared" si="33"/>
        <v>2004.2875487158292</v>
      </c>
      <c r="I66" s="12">
        <f t="shared" si="33"/>
        <v>2059.6673120917098</v>
      </c>
      <c r="J66" s="12">
        <f t="shared" si="33"/>
        <v>1802.2519504039549</v>
      </c>
      <c r="K66" s="12">
        <f t="shared" si="33"/>
        <v>1910.2021564745003</v>
      </c>
      <c r="L66" s="12">
        <f t="shared" si="33"/>
        <v>2052.4691830761622</v>
      </c>
      <c r="M66" s="12">
        <f t="shared" si="33"/>
        <v>2007.8619077616204</v>
      </c>
      <c r="N66" s="12">
        <f t="shared" si="33"/>
        <v>1950.439035455662</v>
      </c>
      <c r="O66" s="12">
        <f t="shared" si="33"/>
        <v>1836.3441221807941</v>
      </c>
      <c r="P66" s="12">
        <f t="shared" si="33"/>
        <v>2330.2035195614126</v>
      </c>
      <c r="Q66" s="12">
        <f t="shared" si="33"/>
        <v>1863.8594041379476</v>
      </c>
      <c r="R66" s="12">
        <f t="shared" si="33"/>
        <v>2025.44338617689</v>
      </c>
      <c r="S66" s="12">
        <f t="shared" si="33"/>
        <v>2370.7439627415397</v>
      </c>
      <c r="T66" s="12">
        <f t="shared" si="33"/>
        <v>2402.314632242686</v>
      </c>
      <c r="U66" s="12">
        <f t="shared" si="33"/>
        <v>1909.5069424369894</v>
      </c>
      <c r="V66" s="12">
        <f t="shared" si="33"/>
        <v>2206.5812867369063</v>
      </c>
      <c r="W66" s="12">
        <f t="shared" si="33"/>
        <v>2142.5665043877743</v>
      </c>
      <c r="X66" s="12">
        <f t="shared" si="33"/>
        <v>2057.3241101135845</v>
      </c>
      <c r="Y66" s="12">
        <f t="shared" si="33"/>
        <v>1806.964626523308</v>
      </c>
      <c r="Z66" s="12">
        <f t="shared" si="33"/>
        <v>1688.7846328236826</v>
      </c>
      <c r="AA66" s="12">
        <f t="shared" si="33"/>
        <v>1632.0109794011387</v>
      </c>
      <c r="AB66" s="12">
        <f t="shared" si="33"/>
        <v>1765.7512085499952</v>
      </c>
      <c r="AC66" s="12">
        <f t="shared" si="33"/>
        <v>1643.1355630732796</v>
      </c>
      <c r="AD66" s="12">
        <f t="shared" si="33"/>
        <v>1775.1140967648309</v>
      </c>
      <c r="AE66" s="12">
        <f t="shared" si="33"/>
        <v>1806.5871381830761</v>
      </c>
      <c r="AF66" s="12">
        <f t="shared" si="33"/>
        <v>1761.9274338464061</v>
      </c>
      <c r="AG66" s="12">
        <f t="shared" si="33"/>
        <v>1584.8797023248719</v>
      </c>
      <c r="AH66" s="12">
        <f t="shared" si="33"/>
        <v>1492.0040620783686</v>
      </c>
      <c r="AI66" s="12">
        <f t="shared" si="33"/>
        <v>1519.3205812203137</v>
      </c>
      <c r="AJ66" s="12">
        <f t="shared" si="33"/>
        <v>1793.1247176902671</v>
      </c>
      <c r="AK66" s="12">
        <f t="shared" si="33"/>
        <v>1932.406069938002</v>
      </c>
      <c r="AL66" s="12">
        <f t="shared" si="33"/>
        <v>1731.9144813702167</v>
      </c>
      <c r="AM66" s="12">
        <f t="shared" si="33"/>
        <v>1786.0862302208886</v>
      </c>
      <c r="AN66" s="12">
        <f t="shared" si="33"/>
        <v>1942.4257883426253</v>
      </c>
      <c r="AO66" s="12">
        <f t="shared" si="33"/>
        <v>1679.2810439014936</v>
      </c>
      <c r="AP66" s="12">
        <f t="shared" si="33"/>
        <v>1480.6112907153536</v>
      </c>
      <c r="AQ66" s="12">
        <f t="shared" si="33"/>
        <v>1801.6607698444946</v>
      </c>
      <c r="AR66" s="12">
        <f t="shared" si="33"/>
        <v>1561.227327754958</v>
      </c>
      <c r="AS66" s="12">
        <f t="shared" si="33"/>
        <v>1433.9546261463624</v>
      </c>
      <c r="AT66" s="12">
        <f t="shared" si="33"/>
        <v>1507.6780656692501</v>
      </c>
      <c r="AU66" s="12">
        <f t="shared" si="33"/>
        <v>1580.2343828581352</v>
      </c>
      <c r="AV66" s="12">
        <f t="shared" si="33"/>
        <v>1554.0905869485464</v>
      </c>
      <c r="AW66" s="12">
        <f t="shared" si="33"/>
        <v>1535.2737835887531</v>
      </c>
      <c r="AX66" s="12">
        <f t="shared" si="33"/>
        <v>1579.1913044699211</v>
      </c>
      <c r="AY66" s="12">
        <f t="shared" si="33"/>
        <v>1571.8869643552709</v>
      </c>
      <c r="AZ66" s="12">
        <f t="shared" si="33"/>
        <v>1497.6327979330495</v>
      </c>
      <c r="BA66" s="12">
        <f t="shared" si="33"/>
        <v>1547.1207302826863</v>
      </c>
    </row>
    <row r="67" spans="1:54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</row>
    <row r="68" spans="1:54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</row>
    <row r="69" spans="1:54" x14ac:dyDescent="0.3">
      <c r="A69" s="8" t="s">
        <v>262</v>
      </c>
      <c r="B69" s="12">
        <f>B65</f>
        <v>904.12915653162167</v>
      </c>
      <c r="C69" s="12">
        <f>C65</f>
        <v>1017.8881654599634</v>
      </c>
      <c r="D69" s="12">
        <f t="shared" ref="D69:BA69" si="34">D65</f>
        <v>1012.5461194050876</v>
      </c>
      <c r="E69" s="12">
        <f t="shared" si="34"/>
        <v>910.8026117536333</v>
      </c>
      <c r="F69" s="12">
        <f t="shared" si="34"/>
        <v>796.49095245871604</v>
      </c>
      <c r="G69" s="12">
        <f t="shared" si="34"/>
        <v>774.22101722829234</v>
      </c>
      <c r="H69" s="12">
        <f t="shared" si="34"/>
        <v>814.24495114372144</v>
      </c>
      <c r="I69" s="12">
        <f t="shared" si="34"/>
        <v>864.17040371903943</v>
      </c>
      <c r="J69" s="12">
        <f t="shared" si="34"/>
        <v>1203.8721255768853</v>
      </c>
      <c r="K69" s="12">
        <f>K65</f>
        <v>1121.58329603525</v>
      </c>
      <c r="L69" s="12">
        <f t="shared" si="34"/>
        <v>1209.4025378066779</v>
      </c>
      <c r="M69" s="12">
        <f t="shared" si="34"/>
        <v>1206.3201036942282</v>
      </c>
      <c r="N69" s="12">
        <f t="shared" si="34"/>
        <v>970.84990932543815</v>
      </c>
      <c r="O69" s="12">
        <f t="shared" si="34"/>
        <v>1025.4001859822995</v>
      </c>
      <c r="P69" s="12">
        <f t="shared" si="34"/>
        <v>970.88143100312334</v>
      </c>
      <c r="Q69" s="12">
        <f t="shared" si="34"/>
        <v>1085.6799274770983</v>
      </c>
      <c r="R69" s="12">
        <f t="shared" si="34"/>
        <v>1121.4195552393492</v>
      </c>
      <c r="S69" s="12">
        <f t="shared" si="34"/>
        <v>1003.4213493904527</v>
      </c>
      <c r="T69" s="12">
        <f t="shared" si="34"/>
        <v>1339.3897717054328</v>
      </c>
      <c r="U69" s="12">
        <f t="shared" si="34"/>
        <v>1490.0162151327706</v>
      </c>
      <c r="V69" s="12">
        <f t="shared" si="34"/>
        <v>1386.2740049934412</v>
      </c>
      <c r="W69" s="12">
        <f t="shared" si="34"/>
        <v>1265.1111249449539</v>
      </c>
      <c r="X69" s="12">
        <f t="shared" si="34"/>
        <v>1207.8466304826834</v>
      </c>
      <c r="Y69" s="12">
        <f t="shared" si="34"/>
        <v>1154.1467402840137</v>
      </c>
      <c r="Z69" s="12">
        <f t="shared" si="34"/>
        <v>1124.4725493111273</v>
      </c>
      <c r="AA69" s="12">
        <f t="shared" si="34"/>
        <v>1068.295339623246</v>
      </c>
      <c r="AB69" s="12">
        <f t="shared" si="34"/>
        <v>1012.5959302003453</v>
      </c>
      <c r="AC69" s="12">
        <f t="shared" si="34"/>
        <v>999.01022592410845</v>
      </c>
      <c r="AD69" s="12">
        <f t="shared" si="34"/>
        <v>1075.2914706285928</v>
      </c>
      <c r="AE69" s="12">
        <f t="shared" si="34"/>
        <v>1255.8962908286285</v>
      </c>
      <c r="AF69" s="12">
        <f t="shared" si="34"/>
        <v>1078.3583065568887</v>
      </c>
      <c r="AG69" s="12">
        <f t="shared" si="34"/>
        <v>987.70799609352707</v>
      </c>
      <c r="AH69" s="12">
        <f t="shared" si="34"/>
        <v>904.57853794202197</v>
      </c>
      <c r="AI69" s="12">
        <f t="shared" si="34"/>
        <v>795.25823669367787</v>
      </c>
      <c r="AJ69" s="12">
        <f t="shared" si="34"/>
        <v>824.57282274259126</v>
      </c>
      <c r="AK69" s="12">
        <f t="shared" si="34"/>
        <v>841.08248499926765</v>
      </c>
      <c r="AL69" s="12">
        <f t="shared" si="34"/>
        <v>800.07570349960747</v>
      </c>
      <c r="AM69" s="12">
        <f t="shared" si="34"/>
        <v>794.04795575526009</v>
      </c>
      <c r="AN69" s="12">
        <f t="shared" si="34"/>
        <v>901.08344454388191</v>
      </c>
      <c r="AO69" s="12">
        <f t="shared" si="34"/>
        <v>924.60966804295515</v>
      </c>
      <c r="AP69" s="12">
        <f t="shared" si="34"/>
        <v>860.73341857497974</v>
      </c>
      <c r="AQ69" s="12">
        <f t="shared" si="34"/>
        <v>682.5489055697717</v>
      </c>
      <c r="AR69" s="12">
        <f t="shared" si="34"/>
        <v>706.77550345815541</v>
      </c>
      <c r="AS69" s="12">
        <f t="shared" si="34"/>
        <v>773.38296490679716</v>
      </c>
      <c r="AT69" s="12">
        <f t="shared" si="34"/>
        <v>826.47764232027907</v>
      </c>
      <c r="AU69" s="12">
        <f t="shared" si="34"/>
        <v>797.67945998525636</v>
      </c>
      <c r="AV69" s="12">
        <f t="shared" si="34"/>
        <v>850.53517743544285</v>
      </c>
      <c r="AW69" s="12">
        <f t="shared" si="34"/>
        <v>866.72176630801437</v>
      </c>
      <c r="AX69" s="12">
        <f t="shared" si="34"/>
        <v>663.53479918174526</v>
      </c>
      <c r="AY69" s="12">
        <f t="shared" si="34"/>
        <v>617.38556418045437</v>
      </c>
      <c r="AZ69" s="12">
        <f t="shared" si="34"/>
        <v>407.43810747184557</v>
      </c>
      <c r="BA69" s="12">
        <f t="shared" si="34"/>
        <v>419.40344889437557</v>
      </c>
      <c r="BB69" s="9"/>
    </row>
    <row r="70" spans="1:54" x14ac:dyDescent="0.3">
      <c r="A70" s="8" t="s">
        <v>14</v>
      </c>
      <c r="B70" s="12">
        <f>B64-B65</f>
        <v>333.66161137449149</v>
      </c>
      <c r="C70" s="12">
        <f t="shared" ref="C70:BA70" si="35">C64-C65</f>
        <v>480.58948101739293</v>
      </c>
      <c r="D70" s="12">
        <f t="shared" si="35"/>
        <v>433.91510945887387</v>
      </c>
      <c r="E70" s="12">
        <f t="shared" si="35"/>
        <v>359.46645701613102</v>
      </c>
      <c r="F70" s="12">
        <f t="shared" si="35"/>
        <v>396.0433848464545</v>
      </c>
      <c r="G70" s="12">
        <f t="shared" si="35"/>
        <v>461.90758507002852</v>
      </c>
      <c r="H70" s="12">
        <f t="shared" si="35"/>
        <v>463.24517295982309</v>
      </c>
      <c r="I70" s="12">
        <f t="shared" si="35"/>
        <v>469.95984952357446</v>
      </c>
      <c r="J70" s="12">
        <f t="shared" si="35"/>
        <v>269.11154247849981</v>
      </c>
      <c r="K70" s="12">
        <f t="shared" si="35"/>
        <v>342.12802480377127</v>
      </c>
      <c r="L70" s="12">
        <f t="shared" si="35"/>
        <v>366.11688091919427</v>
      </c>
      <c r="M70" s="12">
        <f t="shared" si="35"/>
        <v>349.99740400614087</v>
      </c>
      <c r="N70" s="12">
        <f t="shared" si="35"/>
        <v>405.22551037979179</v>
      </c>
      <c r="O70" s="12">
        <f t="shared" si="35"/>
        <v>346.81976883969969</v>
      </c>
      <c r="P70" s="12">
        <f t="shared" si="35"/>
        <v>533.23004345623292</v>
      </c>
      <c r="Q70" s="12">
        <f t="shared" si="35"/>
        <v>336.8371173107646</v>
      </c>
      <c r="R70" s="12">
        <f t="shared" si="35"/>
        <v>385.68754821712719</v>
      </c>
      <c r="S70" s="12">
        <f t="shared" si="35"/>
        <v>538.93240580106806</v>
      </c>
      <c r="T70" s="12">
        <f t="shared" si="35"/>
        <v>454.38715055779903</v>
      </c>
      <c r="U70" s="12">
        <f t="shared" si="35"/>
        <v>196.75475543190919</v>
      </c>
      <c r="V70" s="12">
        <f t="shared" si="35"/>
        <v>362.70463344339009</v>
      </c>
      <c r="W70" s="12">
        <f t="shared" si="35"/>
        <v>381.27422503705884</v>
      </c>
      <c r="X70" s="12">
        <f t="shared" si="35"/>
        <v>368.52007628686738</v>
      </c>
      <c r="Y70" s="12">
        <f t="shared" si="35"/>
        <v>289.98010092848722</v>
      </c>
      <c r="Z70" s="12">
        <f t="shared" si="35"/>
        <v>253.56662332102337</v>
      </c>
      <c r="AA70" s="12">
        <f t="shared" si="35"/>
        <v>252.10979650286208</v>
      </c>
      <c r="AB70" s="12">
        <f t="shared" si="35"/>
        <v>324.56243271859717</v>
      </c>
      <c r="AC70" s="12">
        <f t="shared" si="35"/>
        <v>282.20374140912872</v>
      </c>
      <c r="AD70" s="12">
        <f t="shared" si="35"/>
        <v>306.28916315424999</v>
      </c>
      <c r="AE70" s="12">
        <f t="shared" si="35"/>
        <v>250.38591576575072</v>
      </c>
      <c r="AF70" s="12">
        <f t="shared" si="35"/>
        <v>300.04260893857577</v>
      </c>
      <c r="AG70" s="12">
        <f t="shared" si="35"/>
        <v>263.45080870808761</v>
      </c>
      <c r="AH70" s="12">
        <f t="shared" si="35"/>
        <v>257.15932107713229</v>
      </c>
      <c r="AI70" s="12">
        <f t="shared" si="35"/>
        <v>303.94702457178755</v>
      </c>
      <c r="AJ70" s="12">
        <f t="shared" si="35"/>
        <v>391.38848831766416</v>
      </c>
      <c r="AK70" s="12">
        <f t="shared" si="35"/>
        <v>433.7951167065288</v>
      </c>
      <c r="AL70" s="12">
        <f t="shared" si="35"/>
        <v>377.06604543440858</v>
      </c>
      <c r="AM70" s="12">
        <f t="shared" si="35"/>
        <v>396.85007510612127</v>
      </c>
      <c r="AN70" s="12">
        <f t="shared" si="35"/>
        <v>421.90095450647652</v>
      </c>
      <c r="AO70" s="12">
        <f t="shared" si="35"/>
        <v>321.45593558816461</v>
      </c>
      <c r="AP70" s="12">
        <f t="shared" si="35"/>
        <v>268.16499042298653</v>
      </c>
      <c r="AQ70" s="12">
        <f t="shared" si="35"/>
        <v>426.37921954265062</v>
      </c>
      <c r="AR70" s="12">
        <f t="shared" si="35"/>
        <v>343.6707020119967</v>
      </c>
      <c r="AS70" s="12">
        <f t="shared" si="35"/>
        <v>279.70586340299531</v>
      </c>
      <c r="AT70" s="12">
        <f t="shared" si="35"/>
        <v>289.79392548583542</v>
      </c>
      <c r="AU70" s="12">
        <f t="shared" si="35"/>
        <v>325.04958531837872</v>
      </c>
      <c r="AV70" s="12">
        <f t="shared" si="35"/>
        <v>299.16422376516357</v>
      </c>
      <c r="AW70" s="12">
        <f t="shared" si="35"/>
        <v>286.81852578343774</v>
      </c>
      <c r="AX70" s="12">
        <f t="shared" si="35"/>
        <v>360.1098584416934</v>
      </c>
      <c r="AY70" s="12">
        <f t="shared" si="35"/>
        <v>367.73388051464462</v>
      </c>
      <c r="AZ70" s="12">
        <f t="shared" si="35"/>
        <v>373.71019655089674</v>
      </c>
      <c r="BA70" s="12">
        <f t="shared" si="35"/>
        <v>386.11984073575269</v>
      </c>
    </row>
    <row r="71" spans="1:54" x14ac:dyDescent="0.3">
      <c r="A71" s="8" t="s">
        <v>261</v>
      </c>
      <c r="B71" s="12">
        <f>B66-B64</f>
        <v>456.79675207950095</v>
      </c>
      <c r="C71" s="12">
        <f t="shared" ref="C71:BA71" si="36">C66-C64</f>
        <v>707.49677506201715</v>
      </c>
      <c r="D71" s="12">
        <f t="shared" si="36"/>
        <v>619.8644885620497</v>
      </c>
      <c r="E71" s="12">
        <f t="shared" si="36"/>
        <v>501.33707975286325</v>
      </c>
      <c r="F71" s="12">
        <f t="shared" si="36"/>
        <v>592.97011979108925</v>
      </c>
      <c r="G71" s="12">
        <f t="shared" si="36"/>
        <v>737.4860211980581</v>
      </c>
      <c r="H71" s="12">
        <f t="shared" si="36"/>
        <v>726.79742461228466</v>
      </c>
      <c r="I71" s="12">
        <f t="shared" si="36"/>
        <v>725.53705884909596</v>
      </c>
      <c r="J71" s="12">
        <f t="shared" si="36"/>
        <v>329.26828234856976</v>
      </c>
      <c r="K71" s="12">
        <f t="shared" si="36"/>
        <v>446.49083563547902</v>
      </c>
      <c r="L71" s="12">
        <f t="shared" si="36"/>
        <v>476.94976435029002</v>
      </c>
      <c r="M71" s="12">
        <f t="shared" si="36"/>
        <v>451.54440006125128</v>
      </c>
      <c r="N71" s="12">
        <f t="shared" si="36"/>
        <v>574.36361575043202</v>
      </c>
      <c r="O71" s="12">
        <f t="shared" si="36"/>
        <v>464.12416735879492</v>
      </c>
      <c r="P71" s="12">
        <f t="shared" si="36"/>
        <v>826.09204510205632</v>
      </c>
      <c r="Q71" s="12">
        <f t="shared" si="36"/>
        <v>441.34235935008473</v>
      </c>
      <c r="R71" s="12">
        <f t="shared" si="36"/>
        <v>518.33628272041369</v>
      </c>
      <c r="S71" s="12">
        <f t="shared" si="36"/>
        <v>828.39020755001889</v>
      </c>
      <c r="T71" s="12">
        <f t="shared" si="36"/>
        <v>608.53770997945412</v>
      </c>
      <c r="U71" s="12">
        <f t="shared" si="36"/>
        <v>222.73597187230962</v>
      </c>
      <c r="V71" s="12">
        <f t="shared" si="36"/>
        <v>457.60264830007509</v>
      </c>
      <c r="W71" s="12">
        <f t="shared" si="36"/>
        <v>496.18115440576162</v>
      </c>
      <c r="X71" s="12">
        <f t="shared" si="36"/>
        <v>480.95740334403376</v>
      </c>
      <c r="Y71" s="12">
        <f t="shared" si="36"/>
        <v>362.83778531080702</v>
      </c>
      <c r="Z71" s="12">
        <f t="shared" si="36"/>
        <v>310.74546019153195</v>
      </c>
      <c r="AA71" s="12">
        <f t="shared" si="36"/>
        <v>311.60584327503057</v>
      </c>
      <c r="AB71" s="12">
        <f t="shared" si="36"/>
        <v>428.5928456310528</v>
      </c>
      <c r="AC71" s="12">
        <f t="shared" si="36"/>
        <v>361.92159574004245</v>
      </c>
      <c r="AD71" s="12">
        <f t="shared" si="36"/>
        <v>393.53346298198812</v>
      </c>
      <c r="AE71" s="12">
        <f t="shared" si="36"/>
        <v>300.30493158869695</v>
      </c>
      <c r="AF71" s="12">
        <f t="shared" si="36"/>
        <v>383.52651835094161</v>
      </c>
      <c r="AG71" s="12">
        <f t="shared" si="36"/>
        <v>333.72089752325724</v>
      </c>
      <c r="AH71" s="12">
        <f t="shared" si="36"/>
        <v>330.26620305921438</v>
      </c>
      <c r="AI71" s="12">
        <f t="shared" si="36"/>
        <v>420.11531995484825</v>
      </c>
      <c r="AJ71" s="12">
        <f t="shared" si="36"/>
        <v>577.16340663001165</v>
      </c>
      <c r="AK71" s="12">
        <f t="shared" si="36"/>
        <v>657.52846823220557</v>
      </c>
      <c r="AL71" s="12">
        <f t="shared" si="36"/>
        <v>554.77273243620061</v>
      </c>
      <c r="AM71" s="12">
        <f t="shared" si="36"/>
        <v>595.18819935950728</v>
      </c>
      <c r="AN71" s="12">
        <f t="shared" si="36"/>
        <v>619.44138929226688</v>
      </c>
      <c r="AO71" s="12">
        <f t="shared" si="36"/>
        <v>433.21544027037385</v>
      </c>
      <c r="AP71" s="12">
        <f t="shared" si="36"/>
        <v>351.71288171738729</v>
      </c>
      <c r="AQ71" s="12">
        <f t="shared" si="36"/>
        <v>692.73264473207223</v>
      </c>
      <c r="AR71" s="12">
        <f t="shared" si="36"/>
        <v>510.78112228480586</v>
      </c>
      <c r="AS71" s="12">
        <f t="shared" si="36"/>
        <v>380.86579783656998</v>
      </c>
      <c r="AT71" s="12">
        <f t="shared" si="36"/>
        <v>391.40649786313566</v>
      </c>
      <c r="AU71" s="12">
        <f t="shared" si="36"/>
        <v>457.5053375545001</v>
      </c>
      <c r="AV71" s="12">
        <f t="shared" si="36"/>
        <v>404.39118574793997</v>
      </c>
      <c r="AW71" s="12">
        <f t="shared" si="36"/>
        <v>381.73349149730097</v>
      </c>
      <c r="AX71" s="12">
        <f t="shared" si="36"/>
        <v>555.54664684648242</v>
      </c>
      <c r="AY71" s="12">
        <f t="shared" si="36"/>
        <v>586.76751966017196</v>
      </c>
      <c r="AZ71" s="12">
        <f t="shared" si="36"/>
        <v>716.48449391030715</v>
      </c>
      <c r="BA71" s="12">
        <f t="shared" si="36"/>
        <v>741.59744065255802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GU74"/>
  <sheetViews>
    <sheetView topLeftCell="A7" zoomScale="85" zoomScaleNormal="85" zoomScalePageLayoutView="85" workbookViewId="0">
      <selection activeCell="A22" sqref="A22:XFD29"/>
    </sheetView>
  </sheetViews>
  <sheetFormatPr baseColWidth="10" defaultColWidth="5.42578125" defaultRowHeight="16.5" x14ac:dyDescent="0.3"/>
  <cols>
    <col min="1" max="1" width="16.42578125" style="2" bestFit="1" customWidth="1"/>
    <col min="2" max="2" width="6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21" spans="1:203" s="4" customFormat="1" x14ac:dyDescent="0.3">
      <c r="A21" s="3" t="s">
        <v>0</v>
      </c>
      <c r="B21" s="3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  <c r="M21" s="3">
        <v>12</v>
      </c>
      <c r="N21" s="3">
        <v>13</v>
      </c>
      <c r="O21" s="3">
        <v>14</v>
      </c>
      <c r="P21" s="3">
        <v>15</v>
      </c>
      <c r="Q21" s="3">
        <v>16</v>
      </c>
      <c r="R21" s="3">
        <v>17</v>
      </c>
      <c r="S21" s="3">
        <v>18</v>
      </c>
      <c r="T21" s="3">
        <v>19</v>
      </c>
      <c r="U21" s="3">
        <v>20</v>
      </c>
      <c r="V21" s="3">
        <v>21</v>
      </c>
      <c r="W21" s="3">
        <v>22</v>
      </c>
      <c r="X21" s="3">
        <v>23</v>
      </c>
      <c r="Y21" s="3">
        <v>24</v>
      </c>
      <c r="Z21" s="3">
        <v>25</v>
      </c>
      <c r="AA21" s="3">
        <v>26</v>
      </c>
      <c r="AB21" s="3">
        <v>27</v>
      </c>
      <c r="AC21" s="3">
        <v>28</v>
      </c>
      <c r="AD21" s="3">
        <v>29</v>
      </c>
      <c r="AE21" s="3">
        <v>30</v>
      </c>
      <c r="AF21" s="3">
        <v>31</v>
      </c>
      <c r="AG21" s="3">
        <v>32</v>
      </c>
      <c r="AH21" s="3">
        <v>33</v>
      </c>
      <c r="AI21" s="3">
        <v>34</v>
      </c>
      <c r="AJ21" s="3">
        <v>35</v>
      </c>
      <c r="AK21" s="3">
        <v>36</v>
      </c>
      <c r="AL21" s="3">
        <v>37</v>
      </c>
      <c r="AM21" s="3">
        <v>38</v>
      </c>
      <c r="AN21" s="3">
        <v>39</v>
      </c>
      <c r="AO21" s="3">
        <v>40</v>
      </c>
      <c r="AP21" s="3">
        <v>41</v>
      </c>
      <c r="AQ21" s="3">
        <v>42</v>
      </c>
      <c r="AR21" s="3">
        <v>43</v>
      </c>
      <c r="AS21" s="3">
        <v>44</v>
      </c>
      <c r="AT21" s="3">
        <v>45</v>
      </c>
      <c r="AU21" s="3">
        <v>46</v>
      </c>
      <c r="AV21" s="3">
        <v>47</v>
      </c>
      <c r="AW21" s="3">
        <v>48</v>
      </c>
      <c r="AX21" s="3">
        <v>49</v>
      </c>
      <c r="AY21" s="3">
        <v>50</v>
      </c>
      <c r="AZ21" s="3">
        <v>51</v>
      </c>
      <c r="BA21" s="3">
        <v>52</v>
      </c>
      <c r="BB21" s="3" t="s">
        <v>1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s="20" customFormat="1" ht="13.5" hidden="1" x14ac:dyDescent="0.25">
      <c r="A22" s="112">
        <v>2013</v>
      </c>
      <c r="B22" s="113">
        <v>29</v>
      </c>
      <c r="C22" s="113">
        <v>40</v>
      </c>
      <c r="D22" s="113">
        <v>37</v>
      </c>
      <c r="E22" s="113">
        <v>25</v>
      </c>
      <c r="F22" s="113">
        <v>35</v>
      </c>
      <c r="G22" s="113">
        <v>30</v>
      </c>
      <c r="H22" s="113">
        <v>49</v>
      </c>
      <c r="I22" s="113">
        <v>30</v>
      </c>
      <c r="J22" s="113">
        <v>47</v>
      </c>
      <c r="K22" s="113">
        <v>49</v>
      </c>
      <c r="L22" s="113">
        <v>34</v>
      </c>
      <c r="M22" s="113">
        <v>42</v>
      </c>
      <c r="N22" s="113">
        <v>49</v>
      </c>
      <c r="O22" s="113">
        <v>46</v>
      </c>
      <c r="P22" s="113">
        <v>58</v>
      </c>
      <c r="Q22" s="113">
        <v>74</v>
      </c>
      <c r="R22" s="113">
        <v>53</v>
      </c>
      <c r="S22" s="113">
        <v>65</v>
      </c>
      <c r="T22" s="113">
        <v>70</v>
      </c>
      <c r="U22" s="113">
        <v>67</v>
      </c>
      <c r="V22" s="113">
        <v>60</v>
      </c>
      <c r="W22" s="113">
        <v>71</v>
      </c>
      <c r="X22" s="113">
        <v>78</v>
      </c>
      <c r="Y22" s="113">
        <v>68</v>
      </c>
      <c r="Z22" s="113">
        <v>67</v>
      </c>
      <c r="AA22" s="113">
        <v>54</v>
      </c>
      <c r="AB22" s="113">
        <v>74</v>
      </c>
      <c r="AC22" s="113">
        <v>61</v>
      </c>
      <c r="AD22" s="113">
        <v>56</v>
      </c>
      <c r="AE22" s="113">
        <v>82</v>
      </c>
      <c r="AF22" s="113">
        <v>58</v>
      </c>
      <c r="AG22" s="113">
        <v>71</v>
      </c>
      <c r="AH22" s="113">
        <v>37</v>
      </c>
      <c r="AI22" s="113">
        <v>52</v>
      </c>
      <c r="AJ22" s="113">
        <v>51</v>
      </c>
      <c r="AK22" s="113">
        <v>32</v>
      </c>
      <c r="AL22" s="113">
        <v>28</v>
      </c>
      <c r="AM22" s="113">
        <v>63</v>
      </c>
      <c r="AN22" s="113">
        <v>43</v>
      </c>
      <c r="AO22" s="113">
        <v>56</v>
      </c>
      <c r="AP22" s="113">
        <v>35</v>
      </c>
      <c r="AQ22" s="113">
        <v>41</v>
      </c>
      <c r="AR22" s="113">
        <v>58</v>
      </c>
      <c r="AS22" s="113">
        <v>68</v>
      </c>
      <c r="AT22" s="113">
        <v>42</v>
      </c>
      <c r="AU22" s="113">
        <v>52</v>
      </c>
      <c r="AV22" s="113">
        <v>47</v>
      </c>
      <c r="AW22" s="113">
        <v>43</v>
      </c>
      <c r="AX22" s="113">
        <v>26</v>
      </c>
      <c r="AY22" s="113">
        <v>23</v>
      </c>
      <c r="AZ22" s="113">
        <v>50</v>
      </c>
      <c r="BA22" s="113">
        <v>36</v>
      </c>
      <c r="BB22" s="24">
        <v>459667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t="13.5" hidden="1" x14ac:dyDescent="0.25">
      <c r="A23" s="112">
        <v>2014</v>
      </c>
      <c r="B23" s="113">
        <v>30</v>
      </c>
      <c r="C23" s="113">
        <v>39</v>
      </c>
      <c r="D23" s="113">
        <v>34</v>
      </c>
      <c r="E23" s="113">
        <v>76</v>
      </c>
      <c r="F23" s="113">
        <v>26</v>
      </c>
      <c r="G23" s="113">
        <v>36</v>
      </c>
      <c r="H23" s="113">
        <v>49</v>
      </c>
      <c r="I23" s="113">
        <v>33</v>
      </c>
      <c r="J23" s="113">
        <v>56</v>
      </c>
      <c r="K23" s="113">
        <v>50</v>
      </c>
      <c r="L23" s="113">
        <v>51</v>
      </c>
      <c r="M23" s="113">
        <v>75</v>
      </c>
      <c r="N23" s="113">
        <v>58</v>
      </c>
      <c r="O23" s="113">
        <v>57</v>
      </c>
      <c r="P23" s="113">
        <v>44</v>
      </c>
      <c r="Q23" s="113">
        <v>69</v>
      </c>
      <c r="R23" s="113">
        <v>65</v>
      </c>
      <c r="S23" s="113">
        <v>115</v>
      </c>
      <c r="T23" s="113">
        <v>39</v>
      </c>
      <c r="U23" s="113">
        <v>51</v>
      </c>
      <c r="V23" s="113">
        <v>50</v>
      </c>
      <c r="W23" s="113">
        <v>53</v>
      </c>
      <c r="X23" s="113">
        <v>53</v>
      </c>
      <c r="Y23" s="113">
        <v>44</v>
      </c>
      <c r="Z23" s="113">
        <v>106</v>
      </c>
      <c r="AA23" s="113">
        <v>49</v>
      </c>
      <c r="AB23" s="113">
        <v>64</v>
      </c>
      <c r="AC23" s="113">
        <v>64</v>
      </c>
      <c r="AD23" s="113">
        <v>32</v>
      </c>
      <c r="AE23" s="113">
        <v>69</v>
      </c>
      <c r="AF23" s="113">
        <v>53</v>
      </c>
      <c r="AG23" s="113">
        <v>97</v>
      </c>
      <c r="AH23" s="113">
        <v>44</v>
      </c>
      <c r="AI23" s="113">
        <v>19</v>
      </c>
      <c r="AJ23" s="113">
        <v>30</v>
      </c>
      <c r="AK23" s="113">
        <v>28</v>
      </c>
      <c r="AL23" s="113">
        <v>32</v>
      </c>
      <c r="AM23" s="113">
        <v>33</v>
      </c>
      <c r="AN23" s="113">
        <v>34</v>
      </c>
      <c r="AO23" s="113">
        <v>52</v>
      </c>
      <c r="AP23" s="113">
        <v>48</v>
      </c>
      <c r="AQ23" s="113">
        <v>19</v>
      </c>
      <c r="AR23" s="113">
        <v>39</v>
      </c>
      <c r="AS23" s="113">
        <v>33</v>
      </c>
      <c r="AT23" s="113">
        <v>23</v>
      </c>
      <c r="AU23" s="113">
        <v>45</v>
      </c>
      <c r="AV23" s="113">
        <v>34</v>
      </c>
      <c r="AW23" s="113">
        <v>37</v>
      </c>
      <c r="AX23" s="113">
        <v>36</v>
      </c>
      <c r="AY23" s="113">
        <v>42</v>
      </c>
      <c r="AZ23" s="113">
        <v>58</v>
      </c>
      <c r="BA23" s="113">
        <v>34</v>
      </c>
      <c r="BB23" s="24">
        <v>462209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t="13.5" hidden="1" x14ac:dyDescent="0.25">
      <c r="A24" s="112">
        <v>2015</v>
      </c>
      <c r="B24" s="113">
        <v>41</v>
      </c>
      <c r="C24" s="113">
        <v>36</v>
      </c>
      <c r="D24" s="113">
        <v>44</v>
      </c>
      <c r="E24" s="113">
        <v>24</v>
      </c>
      <c r="F24" s="113">
        <v>30</v>
      </c>
      <c r="G24" s="113">
        <v>26</v>
      </c>
      <c r="H24" s="113">
        <v>33</v>
      </c>
      <c r="I24" s="113">
        <v>30</v>
      </c>
      <c r="J24" s="113">
        <v>44</v>
      </c>
      <c r="K24" s="113">
        <v>52</v>
      </c>
      <c r="L24" s="113">
        <v>53</v>
      </c>
      <c r="M24" s="113">
        <v>59</v>
      </c>
      <c r="N24" s="113">
        <v>48</v>
      </c>
      <c r="O24" s="113">
        <v>63</v>
      </c>
      <c r="P24" s="113">
        <v>67</v>
      </c>
      <c r="Q24" s="113">
        <v>54</v>
      </c>
      <c r="R24" s="113">
        <v>45</v>
      </c>
      <c r="S24" s="113">
        <v>67</v>
      </c>
      <c r="T24" s="113">
        <v>43</v>
      </c>
      <c r="U24" s="113">
        <v>51</v>
      </c>
      <c r="V24" s="113">
        <v>51</v>
      </c>
      <c r="W24" s="113">
        <v>60</v>
      </c>
      <c r="X24" s="113">
        <v>63</v>
      </c>
      <c r="Y24" s="113">
        <v>52</v>
      </c>
      <c r="Z24" s="113">
        <v>52</v>
      </c>
      <c r="AA24" s="113">
        <v>45</v>
      </c>
      <c r="AB24" s="113">
        <v>22</v>
      </c>
      <c r="AC24" s="113">
        <v>35</v>
      </c>
      <c r="AD24" s="113">
        <v>41</v>
      </c>
      <c r="AE24" s="113">
        <v>46</v>
      </c>
      <c r="AF24" s="113">
        <v>44</v>
      </c>
      <c r="AG24" s="113">
        <v>33</v>
      </c>
      <c r="AH24" s="113">
        <v>48</v>
      </c>
      <c r="AI24" s="113">
        <v>28</v>
      </c>
      <c r="AJ24" s="113">
        <v>41</v>
      </c>
      <c r="AK24" s="113">
        <v>46</v>
      </c>
      <c r="AL24" s="113">
        <v>44</v>
      </c>
      <c r="AM24" s="113">
        <v>25</v>
      </c>
      <c r="AN24" s="113">
        <v>45</v>
      </c>
      <c r="AO24" s="113">
        <v>40</v>
      </c>
      <c r="AP24" s="113">
        <v>42</v>
      </c>
      <c r="AQ24" s="113">
        <v>63</v>
      </c>
      <c r="AR24" s="113">
        <v>50</v>
      </c>
      <c r="AS24" s="113">
        <v>51</v>
      </c>
      <c r="AT24" s="113">
        <v>42</v>
      </c>
      <c r="AU24" s="113">
        <v>44</v>
      </c>
      <c r="AV24" s="113">
        <v>55</v>
      </c>
      <c r="AW24" s="113">
        <v>28</v>
      </c>
      <c r="AX24" s="113">
        <v>46</v>
      </c>
      <c r="AY24" s="113">
        <v>51</v>
      </c>
      <c r="AZ24" s="113">
        <v>41</v>
      </c>
      <c r="BA24" s="113">
        <v>44</v>
      </c>
      <c r="BB24" s="26">
        <v>464719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t="13.5" hidden="1" x14ac:dyDescent="0.25">
      <c r="A25" s="112">
        <v>2016</v>
      </c>
      <c r="B25" s="113">
        <v>42</v>
      </c>
      <c r="C25" s="113">
        <v>36</v>
      </c>
      <c r="D25" s="113">
        <v>70</v>
      </c>
      <c r="E25" s="113">
        <v>85</v>
      </c>
      <c r="F25" s="113">
        <v>44</v>
      </c>
      <c r="G25" s="113">
        <v>47</v>
      </c>
      <c r="H25" s="113">
        <v>53</v>
      </c>
      <c r="I25" s="113">
        <v>54</v>
      </c>
      <c r="J25" s="113">
        <v>62</v>
      </c>
      <c r="K25" s="113">
        <v>67</v>
      </c>
      <c r="L25" s="113">
        <v>46</v>
      </c>
      <c r="M25" s="113">
        <v>50</v>
      </c>
      <c r="N25" s="113">
        <v>39</v>
      </c>
      <c r="O25" s="113">
        <v>48</v>
      </c>
      <c r="P25" s="113">
        <v>50</v>
      </c>
      <c r="Q25" s="113">
        <v>83</v>
      </c>
      <c r="R25" s="113">
        <v>72</v>
      </c>
      <c r="S25" s="113">
        <v>58</v>
      </c>
      <c r="T25" s="113">
        <v>79</v>
      </c>
      <c r="U25" s="113">
        <v>91</v>
      </c>
      <c r="V25" s="113">
        <v>79</v>
      </c>
      <c r="W25" s="113">
        <v>82</v>
      </c>
      <c r="X25" s="113">
        <v>74</v>
      </c>
      <c r="Y25" s="113">
        <v>92</v>
      </c>
      <c r="Z25" s="113">
        <v>78</v>
      </c>
      <c r="AA25" s="113">
        <v>69</v>
      </c>
      <c r="AB25" s="113">
        <v>57</v>
      </c>
      <c r="AC25" s="113">
        <v>35</v>
      </c>
      <c r="AD25" s="113">
        <v>32</v>
      </c>
      <c r="AE25" s="113">
        <v>46</v>
      </c>
      <c r="AF25" s="113">
        <v>49</v>
      </c>
      <c r="AG25" s="113">
        <v>47</v>
      </c>
      <c r="AH25" s="113">
        <v>22</v>
      </c>
      <c r="AI25" s="113">
        <v>39</v>
      </c>
      <c r="AJ25" s="113">
        <v>34</v>
      </c>
      <c r="AK25" s="113">
        <v>28</v>
      </c>
      <c r="AL25" s="113">
        <v>27</v>
      </c>
      <c r="AM25" s="113">
        <v>40</v>
      </c>
      <c r="AN25" s="113">
        <v>53</v>
      </c>
      <c r="AO25" s="113">
        <v>42</v>
      </c>
      <c r="AP25" s="113">
        <v>36</v>
      </c>
      <c r="AQ25" s="113">
        <v>44</v>
      </c>
      <c r="AR25" s="113">
        <v>39</v>
      </c>
      <c r="AS25" s="113">
        <v>28</v>
      </c>
      <c r="AT25" s="113">
        <v>51</v>
      </c>
      <c r="AU25" s="113">
        <v>46</v>
      </c>
      <c r="AV25" s="113">
        <v>56</v>
      </c>
      <c r="AW25" s="113">
        <v>31</v>
      </c>
      <c r="AX25" s="113">
        <v>54</v>
      </c>
      <c r="AY25" s="113">
        <v>35</v>
      </c>
      <c r="AZ25" s="113">
        <v>47</v>
      </c>
      <c r="BA25" s="113">
        <v>34</v>
      </c>
      <c r="BB25" s="189">
        <v>467185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112">
        <v>2017</v>
      </c>
      <c r="B26" s="113">
        <v>34</v>
      </c>
      <c r="C26" s="113">
        <v>61</v>
      </c>
      <c r="D26" s="113">
        <v>44</v>
      </c>
      <c r="E26" s="113">
        <v>56</v>
      </c>
      <c r="F26" s="113">
        <v>47</v>
      </c>
      <c r="G26" s="113">
        <v>56</v>
      </c>
      <c r="H26" s="113">
        <v>57</v>
      </c>
      <c r="I26" s="113">
        <v>47</v>
      </c>
      <c r="J26" s="113">
        <v>55</v>
      </c>
      <c r="K26" s="113">
        <v>64</v>
      </c>
      <c r="L26" s="113">
        <v>48</v>
      </c>
      <c r="M26" s="113">
        <v>53</v>
      </c>
      <c r="N26" s="113">
        <v>73</v>
      </c>
      <c r="O26" s="113">
        <v>56</v>
      </c>
      <c r="P26" s="113">
        <v>32</v>
      </c>
      <c r="Q26" s="113">
        <v>43</v>
      </c>
      <c r="R26" s="113">
        <v>30</v>
      </c>
      <c r="S26" s="113">
        <v>49</v>
      </c>
      <c r="T26" s="113">
        <v>39</v>
      </c>
      <c r="U26" s="113">
        <v>49</v>
      </c>
      <c r="V26" s="113">
        <v>41</v>
      </c>
      <c r="W26" s="113">
        <v>52</v>
      </c>
      <c r="X26" s="113">
        <v>52</v>
      </c>
      <c r="Y26" s="113">
        <v>38</v>
      </c>
      <c r="Z26" s="113">
        <v>31</v>
      </c>
      <c r="AA26" s="113">
        <v>40</v>
      </c>
      <c r="AB26" s="113">
        <v>28</v>
      </c>
      <c r="AC26" s="113">
        <v>19</v>
      </c>
      <c r="AD26" s="113">
        <v>46</v>
      </c>
      <c r="AE26" s="113">
        <v>34</v>
      </c>
      <c r="AF26" s="113">
        <v>36</v>
      </c>
      <c r="AG26" s="113">
        <v>27</v>
      </c>
      <c r="AH26" s="113">
        <v>36</v>
      </c>
      <c r="AI26" s="113">
        <v>26</v>
      </c>
      <c r="AJ26" s="113">
        <v>24</v>
      </c>
      <c r="AK26" s="113">
        <v>26</v>
      </c>
      <c r="AL26" s="113">
        <v>21</v>
      </c>
      <c r="AM26" s="113">
        <v>37</v>
      </c>
      <c r="AN26" s="113">
        <v>42</v>
      </c>
      <c r="AO26" s="113">
        <v>25</v>
      </c>
      <c r="AP26" s="113">
        <v>26</v>
      </c>
      <c r="AQ26" s="113">
        <v>43</v>
      </c>
      <c r="AR26" s="113">
        <v>38</v>
      </c>
      <c r="AS26" s="113">
        <v>28</v>
      </c>
      <c r="AT26" s="113">
        <v>35</v>
      </c>
      <c r="AU26" s="113">
        <v>39</v>
      </c>
      <c r="AV26" s="113">
        <v>16</v>
      </c>
      <c r="AW26" s="113">
        <v>30</v>
      </c>
      <c r="AX26" s="113">
        <v>26</v>
      </c>
      <c r="AY26" s="113">
        <v>24</v>
      </c>
      <c r="AZ26" s="113">
        <v>27</v>
      </c>
      <c r="BA26" s="113">
        <v>32</v>
      </c>
      <c r="BB26" s="15">
        <v>469612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hidden="1" x14ac:dyDescent="0.3">
      <c r="A27" s="112">
        <v>2018</v>
      </c>
      <c r="B27" s="436">
        <v>28</v>
      </c>
      <c r="C27" s="436">
        <v>28</v>
      </c>
      <c r="D27" s="436">
        <v>40</v>
      </c>
      <c r="E27" s="436">
        <v>27</v>
      </c>
      <c r="F27" s="436">
        <v>34</v>
      </c>
      <c r="G27" s="436">
        <v>37</v>
      </c>
      <c r="H27" s="436">
        <v>40</v>
      </c>
      <c r="I27" s="436">
        <v>36</v>
      </c>
      <c r="J27" s="436">
        <v>57</v>
      </c>
      <c r="K27" s="436">
        <v>37</v>
      </c>
      <c r="L27" s="436">
        <v>45</v>
      </c>
      <c r="M27" s="436">
        <v>42</v>
      </c>
      <c r="N27" s="436">
        <v>41</v>
      </c>
      <c r="O27" s="436">
        <v>37</v>
      </c>
      <c r="P27" s="436">
        <v>22</v>
      </c>
      <c r="Q27" s="436">
        <v>26</v>
      </c>
      <c r="R27" s="436">
        <v>33</v>
      </c>
      <c r="S27" s="436">
        <v>41</v>
      </c>
      <c r="T27" s="436">
        <v>30</v>
      </c>
      <c r="U27" s="436">
        <v>34</v>
      </c>
      <c r="V27" s="436">
        <v>37</v>
      </c>
      <c r="W27" s="436">
        <v>39</v>
      </c>
      <c r="X27" s="436">
        <v>38</v>
      </c>
      <c r="Y27" s="436">
        <v>45</v>
      </c>
      <c r="Z27" s="436">
        <v>42</v>
      </c>
      <c r="AA27" s="436">
        <v>35</v>
      </c>
      <c r="AB27" s="436">
        <v>49</v>
      </c>
      <c r="AC27" s="436">
        <v>41</v>
      </c>
      <c r="AD27" s="436">
        <v>27</v>
      </c>
      <c r="AE27" s="436">
        <v>55</v>
      </c>
      <c r="AF27" s="436">
        <v>28</v>
      </c>
      <c r="AG27" s="436">
        <v>53</v>
      </c>
      <c r="AH27" s="436">
        <v>23</v>
      </c>
      <c r="AI27" s="436">
        <v>29</v>
      </c>
      <c r="AJ27" s="436">
        <v>47</v>
      </c>
      <c r="AK27" s="436">
        <v>31</v>
      </c>
      <c r="AL27" s="436">
        <v>22</v>
      </c>
      <c r="AM27" s="436">
        <v>27</v>
      </c>
      <c r="AN27" s="436">
        <v>29</v>
      </c>
      <c r="AO27" s="436">
        <v>34</v>
      </c>
      <c r="AP27" s="436">
        <v>36</v>
      </c>
      <c r="AQ27" s="436">
        <v>193</v>
      </c>
      <c r="AR27" s="436">
        <v>91</v>
      </c>
      <c r="AS27" s="436">
        <v>29</v>
      </c>
      <c r="AT27" s="436">
        <v>28</v>
      </c>
      <c r="AU27" s="436">
        <v>24</v>
      </c>
      <c r="AV27" s="436">
        <v>28</v>
      </c>
      <c r="AW27" s="436">
        <v>39</v>
      </c>
      <c r="AX27" s="436">
        <v>32</v>
      </c>
      <c r="AY27" s="436">
        <v>40</v>
      </c>
      <c r="AZ27" s="436">
        <v>29</v>
      </c>
      <c r="BA27" s="436">
        <v>20</v>
      </c>
      <c r="BB27" s="390">
        <v>476636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20" customFormat="1" hidden="1" x14ac:dyDescent="0.3">
      <c r="A28" s="430">
        <v>2019</v>
      </c>
      <c r="B28" s="516">
        <v>31</v>
      </c>
      <c r="C28" s="516">
        <v>40</v>
      </c>
      <c r="D28" s="516">
        <v>40</v>
      </c>
      <c r="E28" s="516">
        <v>34</v>
      </c>
      <c r="F28" s="516">
        <v>39</v>
      </c>
      <c r="G28" s="516">
        <v>27</v>
      </c>
      <c r="H28" s="516">
        <v>30</v>
      </c>
      <c r="I28" s="516">
        <v>31</v>
      </c>
      <c r="J28" s="516">
        <v>27</v>
      </c>
      <c r="K28" s="516">
        <v>35</v>
      </c>
      <c r="L28" s="516">
        <v>27</v>
      </c>
      <c r="M28" s="516">
        <v>28</v>
      </c>
      <c r="N28" s="516">
        <v>31</v>
      </c>
      <c r="O28" s="516">
        <v>37</v>
      </c>
      <c r="P28" s="516">
        <v>16</v>
      </c>
      <c r="Q28" s="516">
        <v>38</v>
      </c>
      <c r="R28" s="516">
        <v>40</v>
      </c>
      <c r="S28" s="516">
        <v>32</v>
      </c>
      <c r="T28" s="516">
        <v>19</v>
      </c>
      <c r="U28" s="516">
        <v>31</v>
      </c>
      <c r="V28" s="516">
        <v>33</v>
      </c>
      <c r="W28" s="516">
        <v>31</v>
      </c>
      <c r="X28" s="516">
        <v>49</v>
      </c>
      <c r="Y28" s="516">
        <v>53</v>
      </c>
      <c r="Z28" s="516">
        <v>55</v>
      </c>
      <c r="AA28" s="516">
        <v>51</v>
      </c>
      <c r="AB28" s="516">
        <v>55</v>
      </c>
      <c r="AC28" s="516">
        <v>41</v>
      </c>
      <c r="AD28" s="516">
        <v>49</v>
      </c>
      <c r="AE28" s="516">
        <v>47</v>
      </c>
      <c r="AF28" s="516">
        <v>59</v>
      </c>
      <c r="AG28" s="516">
        <v>29</v>
      </c>
      <c r="AH28" s="516">
        <v>39</v>
      </c>
      <c r="AI28" s="516">
        <v>39</v>
      </c>
      <c r="AJ28" s="516">
        <v>43</v>
      </c>
      <c r="AK28" s="516">
        <v>37</v>
      </c>
      <c r="AL28" s="516">
        <v>36</v>
      </c>
      <c r="AM28" s="516">
        <v>35</v>
      </c>
      <c r="AN28" s="516">
        <v>31</v>
      </c>
      <c r="AO28" s="516">
        <v>23</v>
      </c>
      <c r="AP28" s="516">
        <v>25</v>
      </c>
      <c r="AQ28" s="516">
        <v>34</v>
      </c>
      <c r="AR28" s="516">
        <v>26</v>
      </c>
      <c r="AS28" s="516">
        <v>27</v>
      </c>
      <c r="AT28" s="516">
        <v>36</v>
      </c>
      <c r="AU28" s="516">
        <v>40</v>
      </c>
      <c r="AV28" s="516">
        <v>37</v>
      </c>
      <c r="AW28" s="516">
        <v>45</v>
      </c>
      <c r="AX28" s="516">
        <v>39</v>
      </c>
      <c r="AY28" s="516">
        <v>35</v>
      </c>
      <c r="AZ28" s="516">
        <v>40</v>
      </c>
      <c r="BA28" s="516">
        <v>40</v>
      </c>
      <c r="BB28" s="411">
        <v>478892</v>
      </c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</row>
    <row r="29" spans="1:203" s="20" customFormat="1" hidden="1" x14ac:dyDescent="0.3">
      <c r="A29" s="112">
        <v>2020</v>
      </c>
      <c r="B29" s="516">
        <v>43</v>
      </c>
      <c r="C29" s="516">
        <v>35</v>
      </c>
      <c r="D29" s="516">
        <v>34</v>
      </c>
      <c r="E29" s="516">
        <v>40</v>
      </c>
      <c r="F29" s="516">
        <v>44</v>
      </c>
      <c r="G29" s="516">
        <v>27</v>
      </c>
      <c r="H29" s="516">
        <v>33</v>
      </c>
      <c r="I29" s="516">
        <v>34</v>
      </c>
      <c r="J29" s="516">
        <v>40</v>
      </c>
      <c r="K29" s="516">
        <v>38</v>
      </c>
      <c r="L29" s="516">
        <v>40</v>
      </c>
      <c r="M29" s="516">
        <v>31</v>
      </c>
      <c r="N29" s="516">
        <v>30</v>
      </c>
      <c r="O29" s="516">
        <v>24</v>
      </c>
      <c r="P29" s="516">
        <v>26</v>
      </c>
      <c r="Q29" s="516">
        <v>26</v>
      </c>
      <c r="R29" s="516">
        <v>25</v>
      </c>
      <c r="S29" s="516">
        <v>28</v>
      </c>
      <c r="T29" s="516">
        <v>27</v>
      </c>
      <c r="U29" s="516">
        <v>28</v>
      </c>
      <c r="V29" s="516">
        <v>24</v>
      </c>
      <c r="W29" s="516">
        <v>28</v>
      </c>
      <c r="X29" s="516">
        <v>20</v>
      </c>
      <c r="Y29" s="516">
        <v>29</v>
      </c>
      <c r="Z29" s="516">
        <v>28</v>
      </c>
      <c r="AA29" s="516">
        <v>43</v>
      </c>
      <c r="AB29" s="516">
        <v>51</v>
      </c>
      <c r="AC29" s="516">
        <v>45</v>
      </c>
      <c r="AD29" s="516">
        <v>42</v>
      </c>
      <c r="AE29" s="516">
        <v>32</v>
      </c>
      <c r="AF29" s="516">
        <v>35</v>
      </c>
      <c r="AG29" s="516">
        <v>31</v>
      </c>
      <c r="AH29" s="516">
        <v>31</v>
      </c>
      <c r="AI29" s="516">
        <v>27</v>
      </c>
      <c r="AJ29" s="516">
        <v>30</v>
      </c>
      <c r="AK29" s="516">
        <v>28</v>
      </c>
      <c r="AL29" s="516">
        <v>26</v>
      </c>
      <c r="AM29" s="516">
        <v>26</v>
      </c>
      <c r="AN29" s="516">
        <v>35</v>
      </c>
      <c r="AO29" s="516">
        <v>46</v>
      </c>
      <c r="AP29" s="516">
        <v>44</v>
      </c>
      <c r="AQ29" s="516">
        <v>42</v>
      </c>
      <c r="AR29" s="516">
        <v>43</v>
      </c>
      <c r="AS29" s="516">
        <v>48</v>
      </c>
      <c r="AT29" s="516">
        <v>46</v>
      </c>
      <c r="AU29" s="516">
        <v>44</v>
      </c>
      <c r="AV29" s="516">
        <v>52</v>
      </c>
      <c r="AW29" s="516">
        <v>54</v>
      </c>
      <c r="AX29" s="516">
        <v>53</v>
      </c>
      <c r="AY29" s="516">
        <v>51</v>
      </c>
      <c r="AZ29" s="516">
        <v>58</v>
      </c>
      <c r="BA29" s="516">
        <v>62</v>
      </c>
      <c r="BB29" s="411">
        <v>477027</v>
      </c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</row>
    <row r="30" spans="1:203" s="20" customFormat="1" x14ac:dyDescent="0.3">
      <c r="A30" s="430" t="s">
        <v>260</v>
      </c>
      <c r="B30" s="516">
        <v>52</v>
      </c>
      <c r="C30" s="516">
        <v>52</v>
      </c>
      <c r="D30" s="516">
        <v>52</v>
      </c>
      <c r="E30" s="516">
        <v>52</v>
      </c>
      <c r="F30" s="516">
        <v>52</v>
      </c>
      <c r="G30" s="516">
        <v>52</v>
      </c>
      <c r="H30" s="516">
        <v>52</v>
      </c>
      <c r="I30" s="516">
        <v>52</v>
      </c>
      <c r="J30" s="516">
        <v>52</v>
      </c>
      <c r="K30" s="516">
        <v>52</v>
      </c>
      <c r="L30" s="516">
        <v>52</v>
      </c>
      <c r="M30" s="516">
        <v>52</v>
      </c>
      <c r="N30" s="516">
        <v>52</v>
      </c>
      <c r="O30" s="516">
        <v>52</v>
      </c>
      <c r="P30" s="516">
        <v>52</v>
      </c>
      <c r="Q30" s="516">
        <v>52</v>
      </c>
      <c r="R30" s="516">
        <v>52</v>
      </c>
      <c r="S30" s="516">
        <v>52</v>
      </c>
      <c r="T30" s="516">
        <v>52</v>
      </c>
      <c r="U30" s="516">
        <v>52</v>
      </c>
      <c r="V30" s="516">
        <v>52</v>
      </c>
      <c r="W30" s="516">
        <v>52</v>
      </c>
      <c r="X30" s="516">
        <v>52</v>
      </c>
      <c r="Y30" s="516">
        <v>52</v>
      </c>
      <c r="Z30" s="516">
        <v>52</v>
      </c>
      <c r="AA30" s="516">
        <v>52</v>
      </c>
      <c r="AB30" s="516">
        <v>52</v>
      </c>
      <c r="AC30" s="516">
        <v>52</v>
      </c>
      <c r="AD30" s="516">
        <v>52</v>
      </c>
      <c r="AE30" s="516">
        <v>52</v>
      </c>
      <c r="AF30" s="516">
        <v>52</v>
      </c>
      <c r="AG30" s="516">
        <v>52</v>
      </c>
      <c r="AH30" s="516">
        <v>52</v>
      </c>
      <c r="AI30" s="516">
        <v>52</v>
      </c>
      <c r="AJ30" s="516">
        <v>52</v>
      </c>
      <c r="AK30" s="516">
        <v>52</v>
      </c>
      <c r="AL30" s="516">
        <v>52</v>
      </c>
      <c r="AM30" s="516">
        <v>52</v>
      </c>
      <c r="AN30" s="516">
        <v>52</v>
      </c>
      <c r="AO30" s="516">
        <v>52</v>
      </c>
      <c r="AP30" s="516">
        <v>52</v>
      </c>
      <c r="AQ30" s="516">
        <v>52</v>
      </c>
      <c r="AR30" s="516">
        <v>52</v>
      </c>
      <c r="AS30" s="516">
        <v>52</v>
      </c>
      <c r="AT30" s="516">
        <v>52</v>
      </c>
      <c r="AU30" s="516">
        <v>52</v>
      </c>
      <c r="AV30" s="516">
        <v>52</v>
      </c>
      <c r="AW30" s="516">
        <v>52</v>
      </c>
      <c r="AX30" s="516">
        <v>52</v>
      </c>
      <c r="AY30" s="516">
        <v>52</v>
      </c>
      <c r="AZ30" s="516">
        <v>52</v>
      </c>
      <c r="BA30" s="516">
        <v>52</v>
      </c>
      <c r="BB30" s="411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</row>
    <row r="31" spans="1:203" s="16" customFormat="1" x14ac:dyDescent="0.3">
      <c r="A31" s="15">
        <v>2021</v>
      </c>
      <c r="B31" s="434">
        <f>'EVENTOS 2021'!C71</f>
        <v>37</v>
      </c>
      <c r="C31" s="434">
        <f>'EVENTOS 2021'!D71</f>
        <v>28</v>
      </c>
      <c r="D31" s="434">
        <f>'EVENTOS 2021'!E71</f>
        <v>55</v>
      </c>
      <c r="E31" s="434">
        <f>'EVENTOS 2021'!F71</f>
        <v>33</v>
      </c>
      <c r="F31" s="434">
        <f>'EVENTOS 2021'!G71</f>
        <v>23</v>
      </c>
      <c r="G31" s="434">
        <f>'EVENTOS 2021'!H71</f>
        <v>25</v>
      </c>
      <c r="H31" s="434">
        <f>'EVENTOS 2021'!I71</f>
        <v>21</v>
      </c>
      <c r="I31" s="434">
        <f>'EVENTOS 2021'!J71</f>
        <v>0</v>
      </c>
      <c r="J31" s="434">
        <f>'EVENTOS 2021'!K71</f>
        <v>0</v>
      </c>
      <c r="K31" s="434">
        <f>'EVENTOS 2021'!L71</f>
        <v>0</v>
      </c>
      <c r="L31" s="434">
        <f>'EVENTOS 2021'!M71</f>
        <v>0</v>
      </c>
      <c r="M31" s="434">
        <f>'EVENTOS 2021'!N71</f>
        <v>0</v>
      </c>
      <c r="N31" s="434">
        <f>'EVENTOS 2021'!O71</f>
        <v>0</v>
      </c>
      <c r="O31" s="434">
        <f>'EVENTOS 2021'!P71</f>
        <v>0</v>
      </c>
      <c r="P31" s="434">
        <f>'EVENTOS 2021'!Q71</f>
        <v>0</v>
      </c>
      <c r="Q31" s="434">
        <f>'EVENTOS 2021'!R71</f>
        <v>0</v>
      </c>
      <c r="R31" s="434">
        <f>'EVENTOS 2021'!S71</f>
        <v>0</v>
      </c>
      <c r="S31" s="434">
        <f>'EVENTOS 2021'!T71</f>
        <v>0</v>
      </c>
      <c r="T31" s="434">
        <f>'EVENTOS 2021'!U71</f>
        <v>0</v>
      </c>
      <c r="U31" s="434">
        <f>'EVENTOS 2021'!V71</f>
        <v>0</v>
      </c>
      <c r="V31" s="434">
        <f>'EVENTOS 2021'!W71</f>
        <v>0</v>
      </c>
      <c r="W31" s="434">
        <f>'EVENTOS 2021'!X71</f>
        <v>0</v>
      </c>
      <c r="X31" s="434">
        <f>'EVENTOS 2021'!Y71</f>
        <v>0</v>
      </c>
      <c r="Y31" s="434">
        <f>'EVENTOS 2021'!Z71</f>
        <v>0</v>
      </c>
      <c r="Z31" s="434">
        <f>'EVENTOS 2021'!AA71</f>
        <v>0</v>
      </c>
      <c r="AA31" s="434">
        <f>'EVENTOS 2021'!AB71</f>
        <v>0</v>
      </c>
      <c r="AB31" s="434">
        <f>'EVENTOS 2021'!AC71</f>
        <v>0</v>
      </c>
      <c r="AC31" s="434">
        <f>'EVENTOS 2021'!AD71</f>
        <v>0</v>
      </c>
      <c r="AD31" s="434">
        <f>'EVENTOS 2021'!AE71</f>
        <v>0</v>
      </c>
      <c r="AE31" s="434">
        <f>'EVENTOS 2021'!AF71</f>
        <v>0</v>
      </c>
      <c r="AF31" s="434">
        <f>'EVENTOS 2021'!AG71</f>
        <v>0</v>
      </c>
      <c r="AG31" s="434">
        <f>'EVENTOS 2021'!AH71</f>
        <v>0</v>
      </c>
      <c r="AH31" s="434">
        <f>'EVENTOS 2021'!AI71</f>
        <v>0</v>
      </c>
      <c r="AI31" s="434">
        <f>'EVENTOS 2021'!AJ71</f>
        <v>0</v>
      </c>
      <c r="AJ31" s="434">
        <f>'EVENTOS 2021'!AK71</f>
        <v>0</v>
      </c>
      <c r="AK31" s="434">
        <f>'EVENTOS 2021'!AL71</f>
        <v>0</v>
      </c>
      <c r="AL31" s="434">
        <f>'EVENTOS 2021'!AM71</f>
        <v>0</v>
      </c>
      <c r="AM31" s="434">
        <f>'EVENTOS 2021'!AN71</f>
        <v>0</v>
      </c>
      <c r="AN31" s="434">
        <f>'EVENTOS 2021'!AO71</f>
        <v>0</v>
      </c>
      <c r="AO31" s="434">
        <f>'EVENTOS 2021'!AP71</f>
        <v>0</v>
      </c>
      <c r="AP31" s="434">
        <f>'EVENTOS 2021'!AQ71</f>
        <v>0</v>
      </c>
      <c r="AQ31" s="434">
        <f>'EVENTOS 2021'!AR71</f>
        <v>0</v>
      </c>
      <c r="AR31" s="434">
        <f>'EVENTOS 2021'!AS71</f>
        <v>0</v>
      </c>
      <c r="AS31" s="434">
        <f>'EVENTOS 2021'!AT71</f>
        <v>0</v>
      </c>
      <c r="AT31" s="434">
        <f>'EVENTOS 2021'!AU71</f>
        <v>0</v>
      </c>
      <c r="AU31" s="434">
        <f>'EVENTOS 2021'!AV71</f>
        <v>0</v>
      </c>
      <c r="AV31" s="434">
        <f>'EVENTOS 2021'!AW71</f>
        <v>0</v>
      </c>
      <c r="AW31" s="434">
        <f>'EVENTOS 2021'!AX71</f>
        <v>0</v>
      </c>
      <c r="AX31" s="434">
        <f>'EVENTOS 2021'!AY71</f>
        <v>0</v>
      </c>
      <c r="AY31" s="434">
        <f>'EVENTOS 2021'!AZ71</f>
        <v>0</v>
      </c>
      <c r="AZ31" s="434">
        <f>'EVENTOS 2021'!BA71</f>
        <v>0</v>
      </c>
      <c r="BA31" s="434">
        <f>'EVENTOS 2021'!BB71</f>
        <v>0</v>
      </c>
      <c r="BB31" s="434">
        <v>480803</v>
      </c>
    </row>
    <row r="32" spans="1:203" hidden="1" x14ac:dyDescent="0.3">
      <c r="J32" s="227"/>
      <c r="BB32" s="2"/>
    </row>
    <row r="33" spans="1:54" hidden="1" x14ac:dyDescent="0.3"/>
    <row r="34" spans="1:54" hidden="1" x14ac:dyDescent="0.3">
      <c r="A34" s="6" t="s">
        <v>3</v>
      </c>
    </row>
    <row r="35" spans="1:54" hidden="1" x14ac:dyDescent="0.3">
      <c r="A35" s="3" t="s">
        <v>4</v>
      </c>
      <c r="B35" s="3">
        <v>1</v>
      </c>
      <c r="C35" s="3">
        <v>2</v>
      </c>
      <c r="D35" s="3">
        <v>3</v>
      </c>
      <c r="E35" s="3">
        <v>4</v>
      </c>
      <c r="F35" s="3">
        <v>5</v>
      </c>
      <c r="G35" s="3">
        <v>6</v>
      </c>
      <c r="H35" s="3">
        <v>7</v>
      </c>
      <c r="I35" s="3">
        <v>8</v>
      </c>
      <c r="J35" s="3">
        <v>9</v>
      </c>
      <c r="K35" s="3">
        <v>10</v>
      </c>
      <c r="L35" s="3">
        <v>11</v>
      </c>
      <c r="M35" s="3">
        <v>12</v>
      </c>
      <c r="N35" s="3">
        <v>13</v>
      </c>
      <c r="O35" s="3">
        <v>14</v>
      </c>
      <c r="P35" s="3">
        <v>15</v>
      </c>
      <c r="Q35" s="3">
        <v>16</v>
      </c>
      <c r="R35" s="3">
        <v>17</v>
      </c>
      <c r="S35" s="3">
        <v>18</v>
      </c>
      <c r="T35" s="3">
        <v>19</v>
      </c>
      <c r="U35" s="3">
        <v>20</v>
      </c>
      <c r="V35" s="3">
        <v>21</v>
      </c>
      <c r="W35" s="3">
        <v>22</v>
      </c>
      <c r="X35" s="3">
        <v>23</v>
      </c>
      <c r="Y35" s="3">
        <v>24</v>
      </c>
      <c r="Z35" s="3">
        <v>25</v>
      </c>
      <c r="AA35" s="3">
        <v>26</v>
      </c>
      <c r="AB35" s="3">
        <v>27</v>
      </c>
      <c r="AC35" s="3">
        <v>28</v>
      </c>
      <c r="AD35" s="3">
        <v>29</v>
      </c>
      <c r="AE35" s="3">
        <v>30</v>
      </c>
      <c r="AF35" s="3">
        <v>31</v>
      </c>
      <c r="AG35" s="3">
        <v>32</v>
      </c>
      <c r="AH35" s="3">
        <v>33</v>
      </c>
      <c r="AI35" s="3">
        <v>34</v>
      </c>
      <c r="AJ35" s="3">
        <v>35</v>
      </c>
      <c r="AK35" s="3">
        <v>36</v>
      </c>
      <c r="AL35" s="3">
        <v>37</v>
      </c>
      <c r="AM35" s="3">
        <v>38</v>
      </c>
      <c r="AN35" s="3">
        <v>39</v>
      </c>
      <c r="AO35" s="3">
        <v>40</v>
      </c>
      <c r="AP35" s="3">
        <v>41</v>
      </c>
      <c r="AQ35" s="3">
        <v>42</v>
      </c>
      <c r="AR35" s="3">
        <v>43</v>
      </c>
      <c r="AS35" s="3">
        <v>44</v>
      </c>
      <c r="AT35" s="3">
        <v>45</v>
      </c>
      <c r="AU35" s="3">
        <v>46</v>
      </c>
      <c r="AV35" s="3">
        <v>47</v>
      </c>
      <c r="AW35" s="3">
        <v>48</v>
      </c>
      <c r="AX35" s="3">
        <v>49</v>
      </c>
      <c r="AY35" s="3">
        <v>50</v>
      </c>
      <c r="AZ35" s="3">
        <v>51</v>
      </c>
      <c r="BA35" s="3">
        <v>52</v>
      </c>
    </row>
    <row r="36" spans="1:54" s="19" customFormat="1" ht="13.5" hidden="1" x14ac:dyDescent="0.25">
      <c r="A36" s="111"/>
      <c r="B36" s="22">
        <f>B22/$BB22*100000</f>
        <v>6.3089149318963518</v>
      </c>
      <c r="C36" s="22">
        <f t="shared" ref="C36:AG36" si="0">C22/$BB22*100000</f>
        <v>8.7019516302018634</v>
      </c>
      <c r="D36" s="22">
        <f t="shared" si="0"/>
        <v>8.0493052579367248</v>
      </c>
      <c r="E36" s="22">
        <f t="shared" si="0"/>
        <v>5.4387197688761644</v>
      </c>
      <c r="F36" s="22">
        <f t="shared" si="0"/>
        <v>7.6142076764266307</v>
      </c>
      <c r="G36" s="22">
        <f t="shared" si="0"/>
        <v>6.526463722651398</v>
      </c>
      <c r="H36" s="22">
        <f t="shared" si="0"/>
        <v>10.659890746997283</v>
      </c>
      <c r="I36" s="22">
        <f t="shared" si="0"/>
        <v>6.526463722651398</v>
      </c>
      <c r="J36" s="22">
        <f t="shared" si="0"/>
        <v>10.22479316548719</v>
      </c>
      <c r="K36" s="22">
        <f t="shared" si="0"/>
        <v>10.659890746997283</v>
      </c>
      <c r="L36" s="22">
        <f t="shared" si="0"/>
        <v>7.3966588856715845</v>
      </c>
      <c r="M36" s="22">
        <f t="shared" si="0"/>
        <v>9.1370492117119575</v>
      </c>
      <c r="N36" s="22">
        <f t="shared" si="0"/>
        <v>10.659890746997283</v>
      </c>
      <c r="O36" s="22">
        <f t="shared" si="0"/>
        <v>10.007244374732142</v>
      </c>
      <c r="P36" s="22">
        <f t="shared" si="0"/>
        <v>12.617829863792704</v>
      </c>
      <c r="Q36" s="22">
        <f t="shared" si="0"/>
        <v>16.09861051587345</v>
      </c>
      <c r="R36" s="22">
        <f t="shared" si="0"/>
        <v>11.530085910017469</v>
      </c>
      <c r="S36" s="22">
        <f t="shared" si="0"/>
        <v>14.140671399078027</v>
      </c>
      <c r="T36" s="22">
        <f t="shared" si="0"/>
        <v>15.228415352853261</v>
      </c>
      <c r="U36" s="22">
        <f t="shared" si="0"/>
        <v>14.575768980588123</v>
      </c>
      <c r="V36" s="22">
        <f t="shared" si="0"/>
        <v>13.052927445302796</v>
      </c>
      <c r="W36" s="22">
        <f t="shared" si="0"/>
        <v>15.445964143608309</v>
      </c>
      <c r="X36" s="22">
        <f t="shared" si="0"/>
        <v>16.968805678893634</v>
      </c>
      <c r="Y36" s="22">
        <f t="shared" si="0"/>
        <v>14.793317771343169</v>
      </c>
      <c r="Z36" s="22">
        <f t="shared" si="0"/>
        <v>14.575768980588123</v>
      </c>
      <c r="AA36" s="22">
        <f t="shared" si="0"/>
        <v>11.747634700772515</v>
      </c>
      <c r="AB36" s="22">
        <f t="shared" si="0"/>
        <v>16.09861051587345</v>
      </c>
      <c r="AC36" s="22">
        <f t="shared" si="0"/>
        <v>13.270476236057842</v>
      </c>
      <c r="AD36" s="22">
        <f t="shared" si="0"/>
        <v>12.182732282282609</v>
      </c>
      <c r="AE36" s="22">
        <f t="shared" si="0"/>
        <v>17.839000841913819</v>
      </c>
      <c r="AF36" s="22">
        <f t="shared" si="0"/>
        <v>12.617829863792704</v>
      </c>
      <c r="AG36" s="22">
        <f t="shared" si="0"/>
        <v>15.445964143608309</v>
      </c>
      <c r="AH36" s="22">
        <f t="shared" ref="AH36:BA36" si="1">AH22/$BB22*100000</f>
        <v>8.0493052579367248</v>
      </c>
      <c r="AI36" s="22">
        <f t="shared" si="1"/>
        <v>11.312537119262423</v>
      </c>
      <c r="AJ36" s="22">
        <f t="shared" si="1"/>
        <v>11.094988328507375</v>
      </c>
      <c r="AK36" s="22">
        <f t="shared" si="1"/>
        <v>6.9615613041614912</v>
      </c>
      <c r="AL36" s="22">
        <f t="shared" si="1"/>
        <v>6.0913661411413047</v>
      </c>
      <c r="AM36" s="22">
        <f t="shared" si="1"/>
        <v>13.705573817567934</v>
      </c>
      <c r="AN36" s="22">
        <f t="shared" si="1"/>
        <v>9.3545980024670037</v>
      </c>
      <c r="AO36" s="22">
        <f t="shared" si="1"/>
        <v>12.182732282282609</v>
      </c>
      <c r="AP36" s="22">
        <f t="shared" si="1"/>
        <v>7.6142076764266307</v>
      </c>
      <c r="AQ36" s="22">
        <f t="shared" si="1"/>
        <v>8.9195004209569095</v>
      </c>
      <c r="AR36" s="22">
        <f t="shared" si="1"/>
        <v>12.617829863792704</v>
      </c>
      <c r="AS36" s="22">
        <f t="shared" si="1"/>
        <v>14.793317771343169</v>
      </c>
      <c r="AT36" s="22">
        <f t="shared" si="1"/>
        <v>9.1370492117119575</v>
      </c>
      <c r="AU36" s="22">
        <f t="shared" si="1"/>
        <v>11.312537119262423</v>
      </c>
      <c r="AV36" s="22">
        <f t="shared" si="1"/>
        <v>10.22479316548719</v>
      </c>
      <c r="AW36" s="22">
        <f t="shared" si="1"/>
        <v>9.3545980024670037</v>
      </c>
      <c r="AX36" s="22">
        <f t="shared" si="1"/>
        <v>5.6562685596312114</v>
      </c>
      <c r="AY36" s="22">
        <f t="shared" si="1"/>
        <v>5.0036221873660711</v>
      </c>
      <c r="AZ36" s="22">
        <f t="shared" si="1"/>
        <v>10.877439537752329</v>
      </c>
      <c r="BA36" s="22">
        <f t="shared" si="1"/>
        <v>7.8317564671816768</v>
      </c>
      <c r="BB36" s="18"/>
    </row>
    <row r="37" spans="1:54" s="19" customFormat="1" ht="13.5" hidden="1" x14ac:dyDescent="0.25">
      <c r="A37" s="111"/>
      <c r="B37" s="22">
        <f t="shared" ref="B37:AG37" si="2">B23/$BB23*100000</f>
        <v>6.4905702831403103</v>
      </c>
      <c r="C37" s="22">
        <f t="shared" si="2"/>
        <v>8.4377413680824045</v>
      </c>
      <c r="D37" s="22">
        <f t="shared" si="2"/>
        <v>7.3559796542256857</v>
      </c>
      <c r="E37" s="22">
        <f t="shared" si="2"/>
        <v>16.44277805062212</v>
      </c>
      <c r="F37" s="22">
        <f t="shared" si="2"/>
        <v>5.6251609120549366</v>
      </c>
      <c r="G37" s="22">
        <f t="shared" si="2"/>
        <v>7.7886843397683725</v>
      </c>
      <c r="H37" s="22">
        <f t="shared" si="2"/>
        <v>10.60126479579584</v>
      </c>
      <c r="I37" s="22">
        <f t="shared" si="2"/>
        <v>7.1396273114543423</v>
      </c>
      <c r="J37" s="22">
        <f t="shared" si="2"/>
        <v>12.115731195195247</v>
      </c>
      <c r="K37" s="22">
        <f t="shared" si="2"/>
        <v>10.817617138567185</v>
      </c>
      <c r="L37" s="22">
        <f t="shared" si="2"/>
        <v>11.033969481338529</v>
      </c>
      <c r="M37" s="22">
        <f t="shared" si="2"/>
        <v>16.226425707850776</v>
      </c>
      <c r="N37" s="22">
        <f t="shared" si="2"/>
        <v>12.548435880737935</v>
      </c>
      <c r="O37" s="22">
        <f t="shared" si="2"/>
        <v>12.332083537966591</v>
      </c>
      <c r="P37" s="22">
        <f t="shared" si="2"/>
        <v>9.5195030819391224</v>
      </c>
      <c r="Q37" s="22">
        <f t="shared" si="2"/>
        <v>14.928311651222714</v>
      </c>
      <c r="R37" s="22">
        <f t="shared" si="2"/>
        <v>14.062902280137342</v>
      </c>
      <c r="S37" s="22">
        <f t="shared" si="2"/>
        <v>24.880519418704523</v>
      </c>
      <c r="T37" s="22">
        <f t="shared" si="2"/>
        <v>8.4377413680824045</v>
      </c>
      <c r="U37" s="22">
        <f t="shared" si="2"/>
        <v>11.033969481338529</v>
      </c>
      <c r="V37" s="22">
        <f t="shared" si="2"/>
        <v>10.817617138567185</v>
      </c>
      <c r="W37" s="22">
        <f t="shared" si="2"/>
        <v>11.466674166881216</v>
      </c>
      <c r="X37" s="22">
        <f t="shared" si="2"/>
        <v>11.466674166881216</v>
      </c>
      <c r="Y37" s="22">
        <f t="shared" si="2"/>
        <v>9.5195030819391224</v>
      </c>
      <c r="Z37" s="22">
        <f t="shared" si="2"/>
        <v>22.933348333762432</v>
      </c>
      <c r="AA37" s="22">
        <f t="shared" si="2"/>
        <v>10.60126479579584</v>
      </c>
      <c r="AB37" s="22">
        <f t="shared" si="2"/>
        <v>13.846549937365996</v>
      </c>
      <c r="AC37" s="22">
        <f t="shared" si="2"/>
        <v>13.846549937365996</v>
      </c>
      <c r="AD37" s="22">
        <f t="shared" si="2"/>
        <v>6.923274968682998</v>
      </c>
      <c r="AE37" s="22">
        <f t="shared" si="2"/>
        <v>14.928311651222714</v>
      </c>
      <c r="AF37" s="22">
        <f t="shared" si="2"/>
        <v>11.466674166881216</v>
      </c>
      <c r="AG37" s="22">
        <f t="shared" si="2"/>
        <v>20.98617724882034</v>
      </c>
      <c r="AH37" s="22">
        <f t="shared" ref="AH37:BA37" si="3">AH23/$BB23*100000</f>
        <v>9.5195030819391224</v>
      </c>
      <c r="AI37" s="22">
        <f t="shared" si="3"/>
        <v>4.1106945126555301</v>
      </c>
      <c r="AJ37" s="22">
        <f t="shared" si="3"/>
        <v>6.4905702831403103</v>
      </c>
      <c r="AK37" s="22">
        <f t="shared" si="3"/>
        <v>6.0578655975976234</v>
      </c>
      <c r="AL37" s="22">
        <f t="shared" si="3"/>
        <v>6.923274968682998</v>
      </c>
      <c r="AM37" s="22">
        <f t="shared" si="3"/>
        <v>7.1396273114543423</v>
      </c>
      <c r="AN37" s="22">
        <f t="shared" si="3"/>
        <v>7.3559796542256857</v>
      </c>
      <c r="AO37" s="22">
        <f t="shared" si="3"/>
        <v>11.250321824109873</v>
      </c>
      <c r="AP37" s="22">
        <f t="shared" si="3"/>
        <v>10.384912453024498</v>
      </c>
      <c r="AQ37" s="22">
        <f t="shared" si="3"/>
        <v>4.1106945126555301</v>
      </c>
      <c r="AR37" s="22">
        <f t="shared" si="3"/>
        <v>8.4377413680824045</v>
      </c>
      <c r="AS37" s="22">
        <f t="shared" si="3"/>
        <v>7.1396273114543423</v>
      </c>
      <c r="AT37" s="22">
        <f t="shared" si="3"/>
        <v>4.9761038837409055</v>
      </c>
      <c r="AU37" s="22">
        <f t="shared" si="3"/>
        <v>9.7358554247104649</v>
      </c>
      <c r="AV37" s="22">
        <f t="shared" si="3"/>
        <v>7.3559796542256857</v>
      </c>
      <c r="AW37" s="22">
        <f t="shared" si="3"/>
        <v>8.0050366825397177</v>
      </c>
      <c r="AX37" s="22">
        <f t="shared" si="3"/>
        <v>7.7886843397683725</v>
      </c>
      <c r="AY37" s="22">
        <f t="shared" si="3"/>
        <v>9.0867983963964356</v>
      </c>
      <c r="AZ37" s="22">
        <f t="shared" si="3"/>
        <v>12.548435880737935</v>
      </c>
      <c r="BA37" s="22">
        <f t="shared" si="3"/>
        <v>7.3559796542256857</v>
      </c>
      <c r="BB37" s="18"/>
    </row>
    <row r="38" spans="1:54" s="19" customFormat="1" ht="13.5" hidden="1" x14ac:dyDescent="0.25">
      <c r="A38" s="111"/>
      <c r="B38" s="22">
        <f t="shared" ref="B38:AG38" si="4">B24/$BB24*100000</f>
        <v>8.822535768927029</v>
      </c>
      <c r="C38" s="22">
        <f t="shared" si="4"/>
        <v>7.7466167727164157</v>
      </c>
      <c r="D38" s="22">
        <f t="shared" si="4"/>
        <v>9.4680871666533957</v>
      </c>
      <c r="E38" s="22">
        <f t="shared" si="4"/>
        <v>5.1644111818109444</v>
      </c>
      <c r="F38" s="22">
        <f t="shared" si="4"/>
        <v>6.4555139772636787</v>
      </c>
      <c r="G38" s="22">
        <f t="shared" si="4"/>
        <v>5.5947787802951892</v>
      </c>
      <c r="H38" s="22">
        <f t="shared" si="4"/>
        <v>7.1010653749900472</v>
      </c>
      <c r="I38" s="22">
        <f t="shared" si="4"/>
        <v>6.4555139772636787</v>
      </c>
      <c r="J38" s="22">
        <f t="shared" si="4"/>
        <v>9.4680871666533957</v>
      </c>
      <c r="K38" s="22">
        <f t="shared" si="4"/>
        <v>11.189557560590378</v>
      </c>
      <c r="L38" s="22">
        <f t="shared" si="4"/>
        <v>11.404741359832501</v>
      </c>
      <c r="M38" s="22">
        <f t="shared" si="4"/>
        <v>12.695844155285238</v>
      </c>
      <c r="N38" s="22">
        <f t="shared" si="4"/>
        <v>10.328822363621889</v>
      </c>
      <c r="O38" s="22">
        <f t="shared" si="4"/>
        <v>13.556579352253726</v>
      </c>
      <c r="P38" s="22">
        <f t="shared" si="4"/>
        <v>14.417314549222219</v>
      </c>
      <c r="Q38" s="22">
        <f t="shared" si="4"/>
        <v>11.619925159074624</v>
      </c>
      <c r="R38" s="22">
        <f t="shared" si="4"/>
        <v>9.6832709658955203</v>
      </c>
      <c r="S38" s="22">
        <f t="shared" si="4"/>
        <v>14.417314549222219</v>
      </c>
      <c r="T38" s="22">
        <f t="shared" si="4"/>
        <v>9.2529033674112746</v>
      </c>
      <c r="U38" s="22">
        <f t="shared" si="4"/>
        <v>10.974373761348255</v>
      </c>
      <c r="V38" s="22">
        <f t="shared" si="4"/>
        <v>10.974373761348255</v>
      </c>
      <c r="W38" s="22">
        <f t="shared" si="4"/>
        <v>12.911027954527357</v>
      </c>
      <c r="X38" s="22">
        <f t="shared" si="4"/>
        <v>13.556579352253726</v>
      </c>
      <c r="Y38" s="22">
        <f t="shared" si="4"/>
        <v>11.189557560590378</v>
      </c>
      <c r="Z38" s="22">
        <f t="shared" si="4"/>
        <v>11.189557560590378</v>
      </c>
      <c r="AA38" s="22">
        <f t="shared" si="4"/>
        <v>9.6832709658955203</v>
      </c>
      <c r="AB38" s="22">
        <f t="shared" si="4"/>
        <v>4.7340435833266978</v>
      </c>
      <c r="AC38" s="22">
        <f t="shared" si="4"/>
        <v>7.5314329734742929</v>
      </c>
      <c r="AD38" s="22">
        <f t="shared" si="4"/>
        <v>8.822535768927029</v>
      </c>
      <c r="AE38" s="22">
        <f t="shared" si="4"/>
        <v>9.8984547651376431</v>
      </c>
      <c r="AF38" s="22">
        <f t="shared" si="4"/>
        <v>9.4680871666533957</v>
      </c>
      <c r="AG38" s="22">
        <f t="shared" si="4"/>
        <v>7.1010653749900472</v>
      </c>
      <c r="AH38" s="22">
        <f t="shared" ref="AH38:BA38" si="5">AH24/$BB24*100000</f>
        <v>10.328822363621889</v>
      </c>
      <c r="AI38" s="22">
        <f t="shared" si="5"/>
        <v>6.0251463787794348</v>
      </c>
      <c r="AJ38" s="22">
        <f t="shared" si="5"/>
        <v>8.822535768927029</v>
      </c>
      <c r="AK38" s="22">
        <f t="shared" si="5"/>
        <v>9.8984547651376431</v>
      </c>
      <c r="AL38" s="22">
        <f t="shared" si="5"/>
        <v>9.4680871666533957</v>
      </c>
      <c r="AM38" s="22">
        <f t="shared" si="5"/>
        <v>5.3795949810530663</v>
      </c>
      <c r="AN38" s="22">
        <f t="shared" si="5"/>
        <v>9.6832709658955203</v>
      </c>
      <c r="AO38" s="22">
        <f t="shared" si="5"/>
        <v>8.6073519696849061</v>
      </c>
      <c r="AP38" s="22">
        <f t="shared" si="5"/>
        <v>9.0377195681691518</v>
      </c>
      <c r="AQ38" s="22">
        <f t="shared" si="5"/>
        <v>13.556579352253726</v>
      </c>
      <c r="AR38" s="22">
        <f t="shared" si="5"/>
        <v>10.759189962106133</v>
      </c>
      <c r="AS38" s="22">
        <f t="shared" si="5"/>
        <v>10.974373761348255</v>
      </c>
      <c r="AT38" s="22">
        <f t="shared" si="5"/>
        <v>9.0377195681691518</v>
      </c>
      <c r="AU38" s="22">
        <f t="shared" si="5"/>
        <v>9.4680871666533957</v>
      </c>
      <c r="AV38" s="22">
        <f t="shared" si="5"/>
        <v>11.835108958316747</v>
      </c>
      <c r="AW38" s="22">
        <f t="shared" si="5"/>
        <v>6.0251463787794348</v>
      </c>
      <c r="AX38" s="22">
        <f t="shared" si="5"/>
        <v>9.8984547651376431</v>
      </c>
      <c r="AY38" s="22">
        <f t="shared" si="5"/>
        <v>10.974373761348255</v>
      </c>
      <c r="AZ38" s="22">
        <f t="shared" si="5"/>
        <v>8.822535768927029</v>
      </c>
      <c r="BA38" s="22">
        <f t="shared" si="5"/>
        <v>9.4680871666533957</v>
      </c>
      <c r="BB38" s="18"/>
    </row>
    <row r="39" spans="1:54" s="19" customFormat="1" ht="13.5" hidden="1" x14ac:dyDescent="0.25">
      <c r="A39" s="188"/>
      <c r="B39" s="22">
        <f t="shared" ref="B39:AG39" si="6">B25/$BB25*100000</f>
        <v>8.9900146622858195</v>
      </c>
      <c r="C39" s="22">
        <f t="shared" si="6"/>
        <v>7.7057268533878451</v>
      </c>
      <c r="D39" s="22">
        <f t="shared" si="6"/>
        <v>14.983357770476362</v>
      </c>
      <c r="E39" s="22">
        <f t="shared" si="6"/>
        <v>18.1940772927213</v>
      </c>
      <c r="F39" s="22">
        <f t="shared" si="6"/>
        <v>9.4181105985851428</v>
      </c>
      <c r="G39" s="22">
        <f t="shared" si="6"/>
        <v>10.06025450303413</v>
      </c>
      <c r="H39" s="22">
        <f t="shared" si="6"/>
        <v>11.344542311932104</v>
      </c>
      <c r="I39" s="22">
        <f t="shared" si="6"/>
        <v>11.558590280081766</v>
      </c>
      <c r="J39" s="22">
        <f t="shared" si="6"/>
        <v>13.270974025279067</v>
      </c>
      <c r="K39" s="22">
        <f t="shared" si="6"/>
        <v>14.341213866027376</v>
      </c>
      <c r="L39" s="22">
        <f t="shared" si="6"/>
        <v>9.8462065348844661</v>
      </c>
      <c r="M39" s="22">
        <f t="shared" si="6"/>
        <v>10.702398407483116</v>
      </c>
      <c r="N39" s="22">
        <f t="shared" si="6"/>
        <v>8.3478707578368301</v>
      </c>
      <c r="O39" s="22">
        <f t="shared" si="6"/>
        <v>10.274302471183793</v>
      </c>
      <c r="P39" s="22">
        <f t="shared" si="6"/>
        <v>10.702398407483116</v>
      </c>
      <c r="Q39" s="22">
        <f t="shared" si="6"/>
        <v>17.765981356421975</v>
      </c>
      <c r="R39" s="22">
        <f t="shared" si="6"/>
        <v>15.41145370677569</v>
      </c>
      <c r="S39" s="22">
        <f t="shared" si="6"/>
        <v>12.414782152680415</v>
      </c>
      <c r="T39" s="22">
        <f t="shared" si="6"/>
        <v>16.909789483823324</v>
      </c>
      <c r="U39" s="22">
        <f t="shared" si="6"/>
        <v>19.478365101619271</v>
      </c>
      <c r="V39" s="22">
        <f t="shared" si="6"/>
        <v>16.909789483823324</v>
      </c>
      <c r="W39" s="22">
        <f t="shared" si="6"/>
        <v>17.551933388272314</v>
      </c>
      <c r="X39" s="22">
        <f t="shared" si="6"/>
        <v>15.839549643075014</v>
      </c>
      <c r="Y39" s="22">
        <f t="shared" si="6"/>
        <v>19.692413069768932</v>
      </c>
      <c r="Z39" s="22">
        <f t="shared" si="6"/>
        <v>16.69574151567366</v>
      </c>
      <c r="AA39" s="22">
        <f t="shared" si="6"/>
        <v>14.769309802326701</v>
      </c>
      <c r="AB39" s="22">
        <f t="shared" si="6"/>
        <v>12.200734184530754</v>
      </c>
      <c r="AC39" s="22">
        <f t="shared" si="6"/>
        <v>7.4916788852381808</v>
      </c>
      <c r="AD39" s="22">
        <f t="shared" si="6"/>
        <v>6.849534980789195</v>
      </c>
      <c r="AE39" s="22">
        <f t="shared" si="6"/>
        <v>9.8462065348844661</v>
      </c>
      <c r="AF39" s="22">
        <f t="shared" si="6"/>
        <v>10.488350439333454</v>
      </c>
      <c r="AG39" s="22">
        <f t="shared" si="6"/>
        <v>10.06025450303413</v>
      </c>
      <c r="AH39" s="22">
        <f t="shared" ref="AH39:BA39" si="7">AH25/$BB25*100000</f>
        <v>4.7090552992925714</v>
      </c>
      <c r="AI39" s="22">
        <f t="shared" si="7"/>
        <v>8.3478707578368301</v>
      </c>
      <c r="AJ39" s="22">
        <f t="shared" si="7"/>
        <v>7.2776309170885192</v>
      </c>
      <c r="AK39" s="22">
        <f t="shared" si="7"/>
        <v>5.9933431081905448</v>
      </c>
      <c r="AL39" s="22">
        <f t="shared" si="7"/>
        <v>5.7792951400408832</v>
      </c>
      <c r="AM39" s="22">
        <f t="shared" si="7"/>
        <v>8.5619187259864926</v>
      </c>
      <c r="AN39" s="22">
        <f t="shared" si="7"/>
        <v>11.344542311932104</v>
      </c>
      <c r="AO39" s="22">
        <f t="shared" si="7"/>
        <v>8.9900146622858195</v>
      </c>
      <c r="AP39" s="22">
        <f t="shared" si="7"/>
        <v>7.7057268533878451</v>
      </c>
      <c r="AQ39" s="22">
        <f t="shared" si="7"/>
        <v>9.4181105985851428</v>
      </c>
      <c r="AR39" s="22">
        <f t="shared" si="7"/>
        <v>8.3478707578368301</v>
      </c>
      <c r="AS39" s="22">
        <f t="shared" si="7"/>
        <v>5.9933431081905448</v>
      </c>
      <c r="AT39" s="22">
        <f t="shared" si="7"/>
        <v>10.916446375632779</v>
      </c>
      <c r="AU39" s="22">
        <f t="shared" si="7"/>
        <v>9.8462065348844661</v>
      </c>
      <c r="AV39" s="22">
        <f t="shared" si="7"/>
        <v>11.98668621638109</v>
      </c>
      <c r="AW39" s="22">
        <f t="shared" si="7"/>
        <v>6.6354870126395333</v>
      </c>
      <c r="AX39" s="22">
        <f t="shared" si="7"/>
        <v>11.558590280081766</v>
      </c>
      <c r="AY39" s="22">
        <f t="shared" si="7"/>
        <v>7.4916788852381808</v>
      </c>
      <c r="AZ39" s="22">
        <f t="shared" si="7"/>
        <v>10.06025450303413</v>
      </c>
      <c r="BA39" s="22">
        <f t="shared" si="7"/>
        <v>7.2776309170885192</v>
      </c>
      <c r="BB39" s="18"/>
    </row>
    <row r="40" spans="1:54" s="19" customFormat="1" ht="13.5" hidden="1" x14ac:dyDescent="0.25">
      <c r="A40" s="188"/>
      <c r="B40" s="22">
        <f t="shared" ref="B40:AV40" si="8">B26/$BB26*100000</f>
        <v>7.2400194202873855</v>
      </c>
      <c r="C40" s="22">
        <f t="shared" si="8"/>
        <v>12.989446606986194</v>
      </c>
      <c r="D40" s="22">
        <f t="shared" si="8"/>
        <v>9.3694368968424993</v>
      </c>
      <c r="E40" s="22">
        <f t="shared" si="8"/>
        <v>11.924737868708636</v>
      </c>
      <c r="F40" s="22">
        <f t="shared" si="8"/>
        <v>10.008262139809034</v>
      </c>
      <c r="G40" s="22">
        <f t="shared" si="8"/>
        <v>11.924737868708636</v>
      </c>
      <c r="H40" s="22">
        <f t="shared" si="8"/>
        <v>12.137679616364148</v>
      </c>
      <c r="I40" s="22">
        <f t="shared" si="8"/>
        <v>10.008262139809034</v>
      </c>
      <c r="J40" s="22">
        <f t="shared" si="8"/>
        <v>11.711796121053125</v>
      </c>
      <c r="K40" s="22">
        <f t="shared" si="8"/>
        <v>13.628271849952725</v>
      </c>
      <c r="L40" s="22">
        <f t="shared" si="8"/>
        <v>10.221203887464545</v>
      </c>
      <c r="M40" s="22">
        <f t="shared" si="8"/>
        <v>11.285912625742101</v>
      </c>
      <c r="N40" s="22">
        <f t="shared" si="8"/>
        <v>15.544747578852329</v>
      </c>
      <c r="O40" s="22">
        <f t="shared" si="8"/>
        <v>11.924737868708636</v>
      </c>
      <c r="P40" s="22">
        <f t="shared" si="8"/>
        <v>6.8141359249763624</v>
      </c>
      <c r="Q40" s="22">
        <f t="shared" si="8"/>
        <v>9.1564951491869877</v>
      </c>
      <c r="R40" s="22">
        <f t="shared" si="8"/>
        <v>6.3882524296653411</v>
      </c>
      <c r="S40" s="22">
        <f t="shared" si="8"/>
        <v>10.434145635120057</v>
      </c>
      <c r="T40" s="22">
        <f t="shared" si="8"/>
        <v>8.3047281585649433</v>
      </c>
      <c r="U40" s="22">
        <f t="shared" si="8"/>
        <v>10.434145635120057</v>
      </c>
      <c r="V40" s="22">
        <f t="shared" si="8"/>
        <v>8.7306116538759664</v>
      </c>
      <c r="W40" s="22">
        <f t="shared" si="8"/>
        <v>11.072970878086592</v>
      </c>
      <c r="X40" s="22">
        <f t="shared" si="8"/>
        <v>11.072970878086592</v>
      </c>
      <c r="Y40" s="22">
        <f t="shared" si="8"/>
        <v>8.0917864109094317</v>
      </c>
      <c r="Z40" s="22">
        <f t="shared" si="8"/>
        <v>6.6011941773208518</v>
      </c>
      <c r="AA40" s="22">
        <f t="shared" si="8"/>
        <v>8.5176699062204531</v>
      </c>
      <c r="AB40" s="22">
        <f t="shared" si="8"/>
        <v>5.962368934354318</v>
      </c>
      <c r="AC40" s="22">
        <f t="shared" si="8"/>
        <v>4.0458932054547159</v>
      </c>
      <c r="AD40" s="22">
        <f t="shared" si="8"/>
        <v>9.7953203921535223</v>
      </c>
      <c r="AE40" s="22">
        <f t="shared" si="8"/>
        <v>7.2400194202873855</v>
      </c>
      <c r="AF40" s="22">
        <f t="shared" si="8"/>
        <v>7.6659029155984086</v>
      </c>
      <c r="AG40" s="22">
        <f t="shared" si="8"/>
        <v>5.7494271866988065</v>
      </c>
      <c r="AH40" s="22">
        <f t="shared" si="8"/>
        <v>7.6659029155984086</v>
      </c>
      <c r="AI40" s="22">
        <f t="shared" si="8"/>
        <v>5.5364854390432958</v>
      </c>
      <c r="AJ40" s="22">
        <f t="shared" si="8"/>
        <v>5.1106019437322727</v>
      </c>
      <c r="AK40" s="22">
        <f t="shared" si="8"/>
        <v>5.5364854390432958</v>
      </c>
      <c r="AL40" s="22">
        <f t="shared" si="8"/>
        <v>4.4717767007657381</v>
      </c>
      <c r="AM40" s="22">
        <f t="shared" si="8"/>
        <v>7.8788446632539202</v>
      </c>
      <c r="AN40" s="22">
        <f t="shared" si="8"/>
        <v>8.9435534015314762</v>
      </c>
      <c r="AO40" s="22">
        <f t="shared" si="8"/>
        <v>5.3235436913877843</v>
      </c>
      <c r="AP40" s="22">
        <f t="shared" si="8"/>
        <v>5.5364854390432958</v>
      </c>
      <c r="AQ40" s="22">
        <f t="shared" si="8"/>
        <v>9.1564951491869877</v>
      </c>
      <c r="AR40" s="22">
        <f t="shared" si="8"/>
        <v>8.0917864109094317</v>
      </c>
      <c r="AS40" s="22">
        <f t="shared" si="8"/>
        <v>5.962368934354318</v>
      </c>
      <c r="AT40" s="22">
        <f t="shared" si="8"/>
        <v>7.452961167942898</v>
      </c>
      <c r="AU40" s="22">
        <f t="shared" si="8"/>
        <v>8.3047281585649433</v>
      </c>
      <c r="AV40" s="22">
        <f t="shared" si="8"/>
        <v>3.4070679624881812</v>
      </c>
      <c r="AW40" s="22">
        <f t="shared" ref="AW40:BA40" si="9">AW26/$BB26*100000</f>
        <v>6.3882524296653411</v>
      </c>
      <c r="AX40" s="22">
        <f t="shared" si="9"/>
        <v>5.5364854390432958</v>
      </c>
      <c r="AY40" s="22">
        <f t="shared" si="9"/>
        <v>5.1106019437322727</v>
      </c>
      <c r="AZ40" s="22">
        <f t="shared" si="9"/>
        <v>5.7494271866988065</v>
      </c>
      <c r="BA40" s="22">
        <f t="shared" si="9"/>
        <v>6.8141359249763624</v>
      </c>
      <c r="BB40" s="18"/>
    </row>
    <row r="41" spans="1:54" s="19" customFormat="1" ht="13.5" hidden="1" x14ac:dyDescent="0.25">
      <c r="A41" s="188"/>
      <c r="B41" s="22">
        <f>B27/$BB27*100000</f>
        <v>5.8745038142314048</v>
      </c>
      <c r="C41" s="22">
        <f t="shared" ref="C41:AV41" si="10">C27/$BB27*100000</f>
        <v>5.8745038142314048</v>
      </c>
      <c r="D41" s="22">
        <f t="shared" si="10"/>
        <v>8.3921483060448647</v>
      </c>
      <c r="E41" s="22">
        <f t="shared" si="10"/>
        <v>5.664700106580284</v>
      </c>
      <c r="F41" s="22">
        <f t="shared" si="10"/>
        <v>7.1333260601381356</v>
      </c>
      <c r="G41" s="22">
        <f t="shared" si="10"/>
        <v>7.7627371830914997</v>
      </c>
      <c r="H41" s="22">
        <f t="shared" si="10"/>
        <v>8.3921483060448647</v>
      </c>
      <c r="I41" s="22">
        <f t="shared" si="10"/>
        <v>7.5529334754403781</v>
      </c>
      <c r="J41" s="22">
        <f t="shared" si="10"/>
        <v>11.958811336113932</v>
      </c>
      <c r="K41" s="22">
        <f t="shared" si="10"/>
        <v>7.7627371830914997</v>
      </c>
      <c r="L41" s="22">
        <f t="shared" si="10"/>
        <v>9.4411668443004721</v>
      </c>
      <c r="M41" s="22">
        <f t="shared" si="10"/>
        <v>8.8117557213471081</v>
      </c>
      <c r="N41" s="22">
        <f t="shared" si="10"/>
        <v>8.6019520136959855</v>
      </c>
      <c r="O41" s="22">
        <f t="shared" si="10"/>
        <v>7.7627371830914997</v>
      </c>
      <c r="P41" s="22">
        <f t="shared" si="10"/>
        <v>4.6156815683246757</v>
      </c>
      <c r="Q41" s="22">
        <f t="shared" si="10"/>
        <v>5.4548963989291614</v>
      </c>
      <c r="R41" s="22">
        <f t="shared" si="10"/>
        <v>6.9235223524870131</v>
      </c>
      <c r="S41" s="22">
        <f t="shared" si="10"/>
        <v>8.6019520136959855</v>
      </c>
      <c r="T41" s="22">
        <f t="shared" si="10"/>
        <v>6.294111229533649</v>
      </c>
      <c r="U41" s="22">
        <f t="shared" si="10"/>
        <v>7.1333260601381356</v>
      </c>
      <c r="V41" s="22">
        <f t="shared" si="10"/>
        <v>7.7627371830914997</v>
      </c>
      <c r="W41" s="22">
        <f t="shared" si="10"/>
        <v>8.1823445983937422</v>
      </c>
      <c r="X41" s="22">
        <f t="shared" si="10"/>
        <v>7.9725408907426214</v>
      </c>
      <c r="Y41" s="22">
        <f t="shared" si="10"/>
        <v>9.4411668443004721</v>
      </c>
      <c r="Z41" s="22">
        <f t="shared" si="10"/>
        <v>8.8117557213471081</v>
      </c>
      <c r="AA41" s="22">
        <f t="shared" si="10"/>
        <v>7.3431297677892555</v>
      </c>
      <c r="AB41" s="22">
        <f t="shared" si="10"/>
        <v>10.280381674904959</v>
      </c>
      <c r="AC41" s="22">
        <f t="shared" si="10"/>
        <v>8.6019520136959855</v>
      </c>
      <c r="AD41" s="22">
        <f t="shared" si="10"/>
        <v>5.664700106580284</v>
      </c>
      <c r="AE41" s="22">
        <f t="shared" si="10"/>
        <v>11.539203920811689</v>
      </c>
      <c r="AF41" s="22">
        <f t="shared" si="10"/>
        <v>5.8745038142314048</v>
      </c>
      <c r="AG41" s="22">
        <f t="shared" si="10"/>
        <v>11.119596505509445</v>
      </c>
      <c r="AH41" s="22">
        <f t="shared" si="10"/>
        <v>4.8254852759757974</v>
      </c>
      <c r="AI41" s="22">
        <f t="shared" si="10"/>
        <v>6.0843075218825264</v>
      </c>
      <c r="AJ41" s="22">
        <f t="shared" si="10"/>
        <v>9.8607742596027155</v>
      </c>
      <c r="AK41" s="22">
        <f t="shared" si="10"/>
        <v>6.5039149371847698</v>
      </c>
      <c r="AL41" s="22">
        <f t="shared" si="10"/>
        <v>4.6156815683246757</v>
      </c>
      <c r="AM41" s="22">
        <f t="shared" si="10"/>
        <v>5.664700106580284</v>
      </c>
      <c r="AN41" s="22">
        <f t="shared" si="10"/>
        <v>6.0843075218825264</v>
      </c>
      <c r="AO41" s="22">
        <f t="shared" si="10"/>
        <v>7.1333260601381356</v>
      </c>
      <c r="AP41" s="22">
        <f t="shared" si="10"/>
        <v>7.5529334754403781</v>
      </c>
      <c r="AQ41" s="22">
        <f t="shared" si="10"/>
        <v>40.492115576666471</v>
      </c>
      <c r="AR41" s="22">
        <f t="shared" si="10"/>
        <v>19.092137396252067</v>
      </c>
      <c r="AS41" s="22">
        <f t="shared" si="10"/>
        <v>6.0843075218825264</v>
      </c>
      <c r="AT41" s="22">
        <f t="shared" si="10"/>
        <v>5.8745038142314048</v>
      </c>
      <c r="AU41" s="22">
        <f t="shared" si="10"/>
        <v>5.0352889836269181</v>
      </c>
      <c r="AV41" s="22">
        <f t="shared" si="10"/>
        <v>5.8745038142314048</v>
      </c>
      <c r="AW41" s="22">
        <f t="shared" ref="AW41:BA42" si="11">AW27/$BB27*100000</f>
        <v>8.1823445983937422</v>
      </c>
      <c r="AX41" s="22">
        <f t="shared" si="11"/>
        <v>6.7137186448358914</v>
      </c>
      <c r="AY41" s="22">
        <f t="shared" si="11"/>
        <v>8.3921483060448647</v>
      </c>
      <c r="AZ41" s="22">
        <f t="shared" si="11"/>
        <v>6.0843075218825264</v>
      </c>
      <c r="BA41" s="22">
        <f t="shared" si="11"/>
        <v>4.1960741530224324</v>
      </c>
      <c r="BB41" s="18"/>
    </row>
    <row r="42" spans="1:54" s="19" customFormat="1" ht="13.5" hidden="1" x14ac:dyDescent="0.25">
      <c r="A42" s="190"/>
      <c r="B42" s="22">
        <f>B28/$BB28*100000</f>
        <v>6.4732758116652604</v>
      </c>
      <c r="C42" s="22">
        <f t="shared" ref="C42:AV42" si="12">C28/$BB28*100000</f>
        <v>8.3526139505358206</v>
      </c>
      <c r="D42" s="22">
        <f t="shared" si="12"/>
        <v>8.3526139505358206</v>
      </c>
      <c r="E42" s="22">
        <f t="shared" si="12"/>
        <v>7.0997218579554469</v>
      </c>
      <c r="F42" s="22">
        <f t="shared" si="12"/>
        <v>8.1437986017724242</v>
      </c>
      <c r="G42" s="22">
        <f t="shared" si="12"/>
        <v>5.6380144166116786</v>
      </c>
      <c r="H42" s="22">
        <f t="shared" si="12"/>
        <v>6.264460462901865</v>
      </c>
      <c r="I42" s="22">
        <f t="shared" si="12"/>
        <v>6.4732758116652604</v>
      </c>
      <c r="J42" s="22">
        <f t="shared" si="12"/>
        <v>5.6380144166116786</v>
      </c>
      <c r="K42" s="22">
        <f t="shared" si="12"/>
        <v>7.3085372067188432</v>
      </c>
      <c r="L42" s="22">
        <f t="shared" si="12"/>
        <v>5.6380144166116786</v>
      </c>
      <c r="M42" s="22">
        <f t="shared" si="12"/>
        <v>5.846829765375074</v>
      </c>
      <c r="N42" s="22">
        <f t="shared" si="12"/>
        <v>6.4732758116652604</v>
      </c>
      <c r="O42" s="22">
        <f t="shared" si="12"/>
        <v>7.7261679042456342</v>
      </c>
      <c r="P42" s="22">
        <f t="shared" si="12"/>
        <v>3.3410455802143284</v>
      </c>
      <c r="Q42" s="22">
        <f t="shared" si="12"/>
        <v>7.9349832530090296</v>
      </c>
      <c r="R42" s="22">
        <f t="shared" si="12"/>
        <v>8.3526139505358206</v>
      </c>
      <c r="S42" s="22">
        <f t="shared" si="12"/>
        <v>6.6820911604286568</v>
      </c>
      <c r="T42" s="22">
        <f t="shared" si="12"/>
        <v>3.9674916265045148</v>
      </c>
      <c r="U42" s="22">
        <f t="shared" si="12"/>
        <v>6.4732758116652604</v>
      </c>
      <c r="V42" s="22">
        <f t="shared" si="12"/>
        <v>6.8909065091920514</v>
      </c>
      <c r="W42" s="22">
        <f t="shared" si="12"/>
        <v>6.4732758116652604</v>
      </c>
      <c r="X42" s="22">
        <f t="shared" si="12"/>
        <v>10.231952089406379</v>
      </c>
      <c r="Y42" s="22">
        <f t="shared" si="12"/>
        <v>11.067213484459961</v>
      </c>
      <c r="Z42" s="22">
        <f t="shared" si="12"/>
        <v>11.484844181986752</v>
      </c>
      <c r="AA42" s="22">
        <f t="shared" si="12"/>
        <v>10.649582786933172</v>
      </c>
      <c r="AB42" s="22">
        <f t="shared" si="12"/>
        <v>11.484844181986752</v>
      </c>
      <c r="AC42" s="22">
        <f t="shared" si="12"/>
        <v>8.5614292992992151</v>
      </c>
      <c r="AD42" s="22">
        <f t="shared" si="12"/>
        <v>10.231952089406379</v>
      </c>
      <c r="AE42" s="22">
        <f t="shared" si="12"/>
        <v>9.814321391879588</v>
      </c>
      <c r="AF42" s="22">
        <f t="shared" si="12"/>
        <v>12.320105577040335</v>
      </c>
      <c r="AG42" s="22">
        <f t="shared" si="12"/>
        <v>6.0556451141384695</v>
      </c>
      <c r="AH42" s="22">
        <f t="shared" si="12"/>
        <v>8.1437986017724242</v>
      </c>
      <c r="AI42" s="22">
        <f t="shared" si="12"/>
        <v>8.1437986017724242</v>
      </c>
      <c r="AJ42" s="22">
        <f t="shared" si="12"/>
        <v>8.9790599968260079</v>
      </c>
      <c r="AK42" s="22">
        <f t="shared" si="12"/>
        <v>7.7261679042456342</v>
      </c>
      <c r="AL42" s="22">
        <f t="shared" si="12"/>
        <v>7.5173525554822378</v>
      </c>
      <c r="AM42" s="22">
        <f t="shared" si="12"/>
        <v>7.3085372067188432</v>
      </c>
      <c r="AN42" s="22">
        <f t="shared" si="12"/>
        <v>6.4732758116652604</v>
      </c>
      <c r="AO42" s="22">
        <f t="shared" si="12"/>
        <v>4.8027530215580967</v>
      </c>
      <c r="AP42" s="22">
        <f t="shared" si="12"/>
        <v>5.2203837190848876</v>
      </c>
      <c r="AQ42" s="22">
        <f t="shared" si="12"/>
        <v>7.0997218579554469</v>
      </c>
      <c r="AR42" s="22">
        <f t="shared" si="12"/>
        <v>5.4291990678482831</v>
      </c>
      <c r="AS42" s="22">
        <f t="shared" si="12"/>
        <v>5.6380144166116786</v>
      </c>
      <c r="AT42" s="22">
        <f t="shared" si="12"/>
        <v>7.5173525554822378</v>
      </c>
      <c r="AU42" s="22">
        <f t="shared" si="12"/>
        <v>8.3526139505358206</v>
      </c>
      <c r="AV42" s="22">
        <f t="shared" si="12"/>
        <v>7.7261679042456342</v>
      </c>
      <c r="AW42" s="22">
        <f t="shared" si="11"/>
        <v>9.3966906943527988</v>
      </c>
      <c r="AX42" s="22">
        <f t="shared" si="11"/>
        <v>8.1437986017724242</v>
      </c>
      <c r="AY42" s="22">
        <f t="shared" si="11"/>
        <v>7.3085372067188432</v>
      </c>
      <c r="AZ42" s="22">
        <f t="shared" si="11"/>
        <v>8.3526139505358206</v>
      </c>
      <c r="BA42" s="22">
        <f t="shared" si="11"/>
        <v>8.3526139505358206</v>
      </c>
      <c r="BB42" s="18"/>
    </row>
    <row r="43" spans="1:54" hidden="1" x14ac:dyDescent="0.3">
      <c r="B43" s="22">
        <f>B29/$BB29*100000</f>
        <v>9.0141648166665629</v>
      </c>
      <c r="C43" s="22">
        <f t="shared" ref="C43:BA43" si="13">C29/$BB29*100000</f>
        <v>7.3371108972867365</v>
      </c>
      <c r="D43" s="22">
        <f t="shared" si="13"/>
        <v>7.1274791573642577</v>
      </c>
      <c r="E43" s="22">
        <f t="shared" si="13"/>
        <v>8.3852695968991267</v>
      </c>
      <c r="F43" s="22">
        <f t="shared" si="13"/>
        <v>9.2237965565890399</v>
      </c>
      <c r="G43" s="22">
        <f t="shared" si="13"/>
        <v>5.660056977906911</v>
      </c>
      <c r="H43" s="22">
        <f t="shared" si="13"/>
        <v>6.9178474174417799</v>
      </c>
      <c r="I43" s="22">
        <f t="shared" si="13"/>
        <v>7.1274791573642577</v>
      </c>
      <c r="J43" s="22">
        <f t="shared" si="13"/>
        <v>8.3852695968991267</v>
      </c>
      <c r="K43" s="22">
        <f t="shared" si="13"/>
        <v>7.9660061170541718</v>
      </c>
      <c r="L43" s="22">
        <f t="shared" si="13"/>
        <v>8.3852695968991267</v>
      </c>
      <c r="M43" s="22">
        <f t="shared" si="13"/>
        <v>6.4985839375968242</v>
      </c>
      <c r="N43" s="22">
        <f t="shared" si="13"/>
        <v>6.2889521976743454</v>
      </c>
      <c r="O43" s="22">
        <f t="shared" si="13"/>
        <v>5.0311617581394765</v>
      </c>
      <c r="P43" s="22">
        <f t="shared" si="13"/>
        <v>5.4504252379844331</v>
      </c>
      <c r="Q43" s="22">
        <f t="shared" si="13"/>
        <v>5.4504252379844331</v>
      </c>
      <c r="R43" s="22">
        <f t="shared" si="13"/>
        <v>5.2407934980619544</v>
      </c>
      <c r="S43" s="22">
        <f t="shared" si="13"/>
        <v>5.8696887178293888</v>
      </c>
      <c r="T43" s="22">
        <f t="shared" si="13"/>
        <v>5.660056977906911</v>
      </c>
      <c r="U43" s="22">
        <f t="shared" si="13"/>
        <v>5.8696887178293888</v>
      </c>
      <c r="V43" s="22">
        <f t="shared" si="13"/>
        <v>5.0311617581394765</v>
      </c>
      <c r="W43" s="22">
        <f t="shared" si="13"/>
        <v>5.8696887178293888</v>
      </c>
      <c r="X43" s="22">
        <f t="shared" si="13"/>
        <v>4.1926347984495633</v>
      </c>
      <c r="Y43" s="22">
        <f t="shared" si="13"/>
        <v>6.0793204577518676</v>
      </c>
      <c r="Z43" s="22">
        <f t="shared" si="13"/>
        <v>5.8696887178293888</v>
      </c>
      <c r="AA43" s="22">
        <f t="shared" si="13"/>
        <v>9.0141648166665629</v>
      </c>
      <c r="AB43" s="22">
        <f t="shared" si="13"/>
        <v>10.691218736046388</v>
      </c>
      <c r="AC43" s="22">
        <f t="shared" si="13"/>
        <v>9.4334282965115186</v>
      </c>
      <c r="AD43" s="22">
        <f t="shared" si="13"/>
        <v>8.8045330767440841</v>
      </c>
      <c r="AE43" s="22">
        <f t="shared" si="13"/>
        <v>6.7082156775193011</v>
      </c>
      <c r="AF43" s="22">
        <f t="shared" si="13"/>
        <v>7.3371108972867365</v>
      </c>
      <c r="AG43" s="22">
        <f t="shared" si="13"/>
        <v>6.4985839375968242</v>
      </c>
      <c r="AH43" s="22">
        <f t="shared" si="13"/>
        <v>6.4985839375968242</v>
      </c>
      <c r="AI43" s="22">
        <f t="shared" si="13"/>
        <v>5.660056977906911</v>
      </c>
      <c r="AJ43" s="22">
        <f t="shared" si="13"/>
        <v>6.2889521976743454</v>
      </c>
      <c r="AK43" s="22">
        <f t="shared" si="13"/>
        <v>5.8696887178293888</v>
      </c>
      <c r="AL43" s="22">
        <f t="shared" si="13"/>
        <v>5.4504252379844331</v>
      </c>
      <c r="AM43" s="22">
        <f t="shared" si="13"/>
        <v>5.4504252379844331</v>
      </c>
      <c r="AN43" s="22">
        <f t="shared" si="13"/>
        <v>7.3371108972867365</v>
      </c>
      <c r="AO43" s="22">
        <f t="shared" si="13"/>
        <v>9.6430600364339956</v>
      </c>
      <c r="AP43" s="22">
        <f t="shared" si="13"/>
        <v>9.2237965565890399</v>
      </c>
      <c r="AQ43" s="22">
        <f t="shared" si="13"/>
        <v>8.8045330767440841</v>
      </c>
      <c r="AR43" s="22">
        <f t="shared" si="13"/>
        <v>9.0141648166665629</v>
      </c>
      <c r="AS43" s="22">
        <f t="shared" si="13"/>
        <v>10.062323516278953</v>
      </c>
      <c r="AT43" s="22">
        <f t="shared" si="13"/>
        <v>9.6430600364339956</v>
      </c>
      <c r="AU43" s="22">
        <f t="shared" si="13"/>
        <v>9.2237965565890399</v>
      </c>
      <c r="AV43" s="22">
        <f t="shared" si="13"/>
        <v>10.900850475968866</v>
      </c>
      <c r="AW43" s="22">
        <f t="shared" si="13"/>
        <v>11.320113955813822</v>
      </c>
      <c r="AX43" s="22">
        <f t="shared" si="13"/>
        <v>11.110482215891343</v>
      </c>
      <c r="AY43" s="22">
        <f t="shared" si="13"/>
        <v>10.691218736046388</v>
      </c>
      <c r="AZ43" s="22">
        <f t="shared" si="13"/>
        <v>12.158640915503735</v>
      </c>
      <c r="BA43" s="22">
        <f t="shared" si="13"/>
        <v>12.997167875193648</v>
      </c>
    </row>
    <row r="44" spans="1:54" hidden="1" x14ac:dyDescent="0.3">
      <c r="A44" s="6" t="s">
        <v>6</v>
      </c>
    </row>
    <row r="45" spans="1:54" hidden="1" x14ac:dyDescent="0.3">
      <c r="A45" s="3" t="s">
        <v>4</v>
      </c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3">
        <v>13</v>
      </c>
      <c r="O45" s="3">
        <v>14</v>
      </c>
      <c r="P45" s="3">
        <v>15</v>
      </c>
      <c r="Q45" s="3">
        <v>16</v>
      </c>
      <c r="R45" s="3">
        <v>17</v>
      </c>
      <c r="S45" s="3">
        <v>18</v>
      </c>
      <c r="T45" s="3">
        <v>19</v>
      </c>
      <c r="U45" s="3">
        <v>20</v>
      </c>
      <c r="V45" s="3">
        <v>21</v>
      </c>
      <c r="W45" s="3">
        <v>22</v>
      </c>
      <c r="X45" s="3">
        <v>23</v>
      </c>
      <c r="Y45" s="3">
        <v>24</v>
      </c>
      <c r="Z45" s="3">
        <v>25</v>
      </c>
      <c r="AA45" s="3">
        <v>26</v>
      </c>
      <c r="AB45" s="3">
        <v>27</v>
      </c>
      <c r="AC45" s="3">
        <v>28</v>
      </c>
      <c r="AD45" s="3">
        <v>29</v>
      </c>
      <c r="AE45" s="3">
        <v>30</v>
      </c>
      <c r="AF45" s="3">
        <v>31</v>
      </c>
      <c r="AG45" s="3">
        <v>32</v>
      </c>
      <c r="AH45" s="3">
        <v>33</v>
      </c>
      <c r="AI45" s="3">
        <v>34</v>
      </c>
      <c r="AJ45" s="3">
        <v>35</v>
      </c>
      <c r="AK45" s="3">
        <v>36</v>
      </c>
      <c r="AL45" s="3">
        <v>37</v>
      </c>
      <c r="AM45" s="3">
        <v>38</v>
      </c>
      <c r="AN45" s="3">
        <v>39</v>
      </c>
      <c r="AO45" s="3">
        <v>40</v>
      </c>
      <c r="AP45" s="3">
        <v>41</v>
      </c>
      <c r="AQ45" s="3">
        <v>42</v>
      </c>
      <c r="AR45" s="3">
        <v>43</v>
      </c>
      <c r="AS45" s="3">
        <v>44</v>
      </c>
      <c r="AT45" s="3">
        <v>45</v>
      </c>
      <c r="AU45" s="3">
        <v>46</v>
      </c>
      <c r="AV45" s="3">
        <v>47</v>
      </c>
      <c r="AW45" s="3">
        <v>48</v>
      </c>
      <c r="AX45" s="3">
        <v>49</v>
      </c>
      <c r="AY45" s="3">
        <v>50</v>
      </c>
      <c r="AZ45" s="3">
        <v>51</v>
      </c>
      <c r="BA45" s="3">
        <v>52</v>
      </c>
    </row>
    <row r="46" spans="1:54" hidden="1" x14ac:dyDescent="0.3">
      <c r="A46" s="27"/>
      <c r="B46" s="10">
        <f>LN(B36)</f>
        <v>1.8419637016864745</v>
      </c>
      <c r="C46" s="10">
        <f t="shared" ref="B46:BA50" si="14">LN(C36)</f>
        <v>2.1635473258139366</v>
      </c>
      <c r="D46" s="10">
        <f t="shared" si="14"/>
        <v>2.0855857843442251</v>
      </c>
      <c r="E46" s="10">
        <f t="shared" si="14"/>
        <v>1.6935436965682011</v>
      </c>
      <c r="F46" s="10">
        <f t="shared" si="14"/>
        <v>2.0300159331894143</v>
      </c>
      <c r="G46" s="10">
        <f t="shared" si="14"/>
        <v>1.8758652533621558</v>
      </c>
      <c r="H46" s="10">
        <f t="shared" si="14"/>
        <v>2.3664881698106273</v>
      </c>
      <c r="I46" s="10">
        <f t="shared" si="14"/>
        <v>1.8758652533621558</v>
      </c>
      <c r="J46" s="10">
        <f t="shared" si="14"/>
        <v>2.3248154734100592</v>
      </c>
      <c r="K46" s="10">
        <f t="shared" si="14"/>
        <v>2.3664881698106273</v>
      </c>
      <c r="L46" s="10">
        <f t="shared" si="14"/>
        <v>2.0010283963161619</v>
      </c>
      <c r="M46" s="10">
        <f t="shared" si="14"/>
        <v>2.2123374899833688</v>
      </c>
      <c r="N46" s="10">
        <f t="shared" si="14"/>
        <v>2.3664881698106273</v>
      </c>
      <c r="O46" s="10">
        <f t="shared" si="14"/>
        <v>2.3033092681890954</v>
      </c>
      <c r="P46" s="10">
        <f t="shared" si="14"/>
        <v>2.5351108822464199</v>
      </c>
      <c r="Q46" s="10">
        <f t="shared" si="14"/>
        <v>2.7787329649041705</v>
      </c>
      <c r="R46" s="10">
        <f t="shared" si="14"/>
        <v>2.4449597852521223</v>
      </c>
      <c r="S46" s="10">
        <f t="shared" si="14"/>
        <v>2.6490551415956376</v>
      </c>
      <c r="T46" s="10">
        <f t="shared" si="14"/>
        <v>2.7231631137493593</v>
      </c>
      <c r="U46" s="10">
        <f t="shared" si="14"/>
        <v>2.6793604910909665</v>
      </c>
      <c r="V46" s="10">
        <f t="shared" si="14"/>
        <v>2.5690124339221012</v>
      </c>
      <c r="W46" s="10">
        <f t="shared" si="14"/>
        <v>2.7373477487413158</v>
      </c>
      <c r="X46" s="10">
        <f t="shared" si="14"/>
        <v>2.8313766983895921</v>
      </c>
      <c r="Y46" s="10">
        <f t="shared" si="14"/>
        <v>2.6941755768761073</v>
      </c>
      <c r="Z46" s="10">
        <f t="shared" si="14"/>
        <v>2.6793604910909665</v>
      </c>
      <c r="AA46" s="10">
        <f t="shared" si="14"/>
        <v>2.4636519182642749</v>
      </c>
      <c r="AB46" s="10">
        <f t="shared" si="14"/>
        <v>2.7787329649041705</v>
      </c>
      <c r="AC46" s="10">
        <f t="shared" si="14"/>
        <v>2.5855417358733117</v>
      </c>
      <c r="AD46" s="10">
        <f t="shared" si="14"/>
        <v>2.5000195624351496</v>
      </c>
      <c r="AE46" s="10">
        <f t="shared" si="14"/>
        <v>2.8813871189642537</v>
      </c>
      <c r="AF46" s="10">
        <f t="shared" si="14"/>
        <v>2.5351108822464199</v>
      </c>
      <c r="AG46" s="10">
        <f t="shared" si="14"/>
        <v>2.7373477487413158</v>
      </c>
      <c r="AH46" s="10">
        <f t="shared" si="14"/>
        <v>2.0855857843442251</v>
      </c>
      <c r="AI46" s="10">
        <f t="shared" si="14"/>
        <v>2.4259115902814279</v>
      </c>
      <c r="AJ46" s="10">
        <f t="shared" si="14"/>
        <v>2.4064935044243261</v>
      </c>
      <c r="AK46" s="10">
        <f t="shared" si="14"/>
        <v>1.9404037744997271</v>
      </c>
      <c r="AL46" s="10">
        <f t="shared" si="14"/>
        <v>1.8068723818752044</v>
      </c>
      <c r="AM46" s="10">
        <f t="shared" si="14"/>
        <v>2.6178025980915329</v>
      </c>
      <c r="AN46" s="10">
        <f t="shared" si="14"/>
        <v>2.2358679873935627</v>
      </c>
      <c r="AO46" s="10">
        <f t="shared" si="14"/>
        <v>2.5000195624351496</v>
      </c>
      <c r="AP46" s="10">
        <f t="shared" si="14"/>
        <v>2.0300159331894143</v>
      </c>
      <c r="AQ46" s="10">
        <f t="shared" si="14"/>
        <v>2.1882399384043083</v>
      </c>
      <c r="AR46" s="10">
        <f t="shared" si="14"/>
        <v>2.5351108822464199</v>
      </c>
      <c r="AS46" s="10">
        <f t="shared" si="14"/>
        <v>2.6941755768761073</v>
      </c>
      <c r="AT46" s="10">
        <f t="shared" si="14"/>
        <v>2.2123374899833688</v>
      </c>
      <c r="AU46" s="10">
        <f t="shared" si="14"/>
        <v>2.4259115902814279</v>
      </c>
      <c r="AV46" s="10">
        <f t="shared" si="14"/>
        <v>2.3248154734100592</v>
      </c>
      <c r="AW46" s="10">
        <f t="shared" si="14"/>
        <v>2.2358679873935627</v>
      </c>
      <c r="AX46" s="10">
        <f t="shared" si="14"/>
        <v>1.7327644097214825</v>
      </c>
      <c r="AY46" s="10">
        <f t="shared" si="14"/>
        <v>1.61016208762915</v>
      </c>
      <c r="AZ46" s="10">
        <f t="shared" si="14"/>
        <v>2.3866908771281463</v>
      </c>
      <c r="BA46" s="10">
        <f t="shared" si="14"/>
        <v>2.0581868101561103</v>
      </c>
    </row>
    <row r="47" spans="1:54" hidden="1" x14ac:dyDescent="0.3">
      <c r="A47" s="27"/>
      <c r="B47" s="10">
        <f t="shared" si="14"/>
        <v>1.8703503979095406</v>
      </c>
      <c r="C47" s="10">
        <f t="shared" si="14"/>
        <v>2.1327146623770319</v>
      </c>
      <c r="D47" s="10">
        <f t="shared" si="14"/>
        <v>1.9955135408635467</v>
      </c>
      <c r="E47" s="10">
        <f t="shared" si="14"/>
        <v>2.7998863565337162</v>
      </c>
      <c r="F47" s="10">
        <f t="shared" si="14"/>
        <v>1.7272495542688675</v>
      </c>
      <c r="G47" s="10">
        <f t="shared" si="14"/>
        <v>2.0526719547034955</v>
      </c>
      <c r="H47" s="10">
        <f t="shared" si="14"/>
        <v>2.3609733143580121</v>
      </c>
      <c r="I47" s="10">
        <f t="shared" si="14"/>
        <v>1.9656605777138656</v>
      </c>
      <c r="J47" s="10">
        <f t="shared" si="14"/>
        <v>2.4945047069825348</v>
      </c>
      <c r="K47" s="10">
        <f t="shared" si="14"/>
        <v>2.3811760216755316</v>
      </c>
      <c r="L47" s="10">
        <f t="shared" si="14"/>
        <v>2.4009786489717113</v>
      </c>
      <c r="M47" s="10">
        <f t="shared" si="14"/>
        <v>2.7866411297836957</v>
      </c>
      <c r="N47" s="10">
        <f t="shared" si="14"/>
        <v>2.5295960267938047</v>
      </c>
      <c r="O47" s="10">
        <f t="shared" si="14"/>
        <v>2.5122042840819354</v>
      </c>
      <c r="P47" s="10">
        <f t="shared" si="14"/>
        <v>2.2533426501656466</v>
      </c>
      <c r="Q47" s="10">
        <f t="shared" si="14"/>
        <v>2.7032595208446448</v>
      </c>
      <c r="R47" s="10">
        <f t="shared" si="14"/>
        <v>2.6435402861430224</v>
      </c>
      <c r="S47" s="10">
        <f t="shared" si="14"/>
        <v>3.2140851446106353</v>
      </c>
      <c r="T47" s="10">
        <f t="shared" si="14"/>
        <v>2.1327146623770319</v>
      </c>
      <c r="U47" s="10">
        <f t="shared" si="14"/>
        <v>2.4009786489717113</v>
      </c>
      <c r="V47" s="10">
        <f t="shared" si="14"/>
        <v>2.3811760216755316</v>
      </c>
      <c r="W47" s="10">
        <f t="shared" si="14"/>
        <v>2.4394449297995071</v>
      </c>
      <c r="X47" s="10">
        <f t="shared" si="14"/>
        <v>2.4394449297995071</v>
      </c>
      <c r="Y47" s="10">
        <f t="shared" si="14"/>
        <v>2.2533426501656466</v>
      </c>
      <c r="Z47" s="10">
        <f t="shared" si="14"/>
        <v>3.1325921103594525</v>
      </c>
      <c r="AA47" s="10">
        <f t="shared" si="14"/>
        <v>2.3609733143580121</v>
      </c>
      <c r="AB47" s="10">
        <f t="shared" si="14"/>
        <v>2.6280360996070571</v>
      </c>
      <c r="AC47" s="10">
        <f t="shared" si="14"/>
        <v>2.6280360996070571</v>
      </c>
      <c r="AD47" s="10">
        <f t="shared" si="14"/>
        <v>1.9348889190471119</v>
      </c>
      <c r="AE47" s="10">
        <f t="shared" si="14"/>
        <v>2.7032595208446448</v>
      </c>
      <c r="AF47" s="10">
        <f t="shared" si="14"/>
        <v>2.4394449297995071</v>
      </c>
      <c r="AG47" s="10">
        <f t="shared" si="14"/>
        <v>3.0438639947507684</v>
      </c>
      <c r="AH47" s="10">
        <f t="shared" si="14"/>
        <v>2.2533426501656466</v>
      </c>
      <c r="AI47" s="10">
        <f t="shared" si="14"/>
        <v>1.4135919954138259</v>
      </c>
      <c r="AJ47" s="10">
        <f t="shared" si="14"/>
        <v>1.8703503979095406</v>
      </c>
      <c r="AK47" s="10">
        <f t="shared" si="14"/>
        <v>1.8013575264225892</v>
      </c>
      <c r="AL47" s="10">
        <f t="shared" si="14"/>
        <v>1.9348889190471119</v>
      </c>
      <c r="AM47" s="10">
        <f t="shared" si="14"/>
        <v>1.9656605777138656</v>
      </c>
      <c r="AN47" s="10">
        <f t="shared" si="14"/>
        <v>1.9955135408635467</v>
      </c>
      <c r="AO47" s="10">
        <f t="shared" si="14"/>
        <v>2.4203967348288127</v>
      </c>
      <c r="AP47" s="10">
        <f t="shared" si="14"/>
        <v>2.3403540271552763</v>
      </c>
      <c r="AQ47" s="10">
        <f t="shared" si="14"/>
        <v>1.4135919954138259</v>
      </c>
      <c r="AR47" s="10">
        <f t="shared" si="14"/>
        <v>2.1327146623770319</v>
      </c>
      <c r="AS47" s="10">
        <f t="shared" si="14"/>
        <v>1.9656605777138656</v>
      </c>
      <c r="AT47" s="10">
        <f t="shared" si="14"/>
        <v>1.604647232176535</v>
      </c>
      <c r="AU47" s="10">
        <f t="shared" si="14"/>
        <v>2.2758155060177048</v>
      </c>
      <c r="AV47" s="10">
        <f t="shared" si="14"/>
        <v>1.9955135408635467</v>
      </c>
      <c r="AW47" s="10">
        <f t="shared" si="14"/>
        <v>2.0800709288916099</v>
      </c>
      <c r="AX47" s="10">
        <f t="shared" si="14"/>
        <v>2.0526719547034955</v>
      </c>
      <c r="AY47" s="10">
        <f t="shared" si="14"/>
        <v>2.2068226345307536</v>
      </c>
      <c r="AZ47" s="10">
        <f t="shared" si="14"/>
        <v>2.5295960267938047</v>
      </c>
      <c r="BA47" s="10">
        <f t="shared" si="14"/>
        <v>1.9955135408635467</v>
      </c>
    </row>
    <row r="48" spans="1:54" hidden="1" x14ac:dyDescent="0.3">
      <c r="A48" s="27"/>
      <c r="B48" s="10">
        <f t="shared" si="14"/>
        <v>2.1773093308437992</v>
      </c>
      <c r="C48" s="10">
        <f t="shared" si="14"/>
        <v>2.0472562025956016</v>
      </c>
      <c r="D48" s="10">
        <f t="shared" si="14"/>
        <v>2.2479268980577527</v>
      </c>
      <c r="E48" s="10">
        <f t="shared" si="14"/>
        <v>1.6417910944874372</v>
      </c>
      <c r="F48" s="10">
        <f t="shared" si="14"/>
        <v>1.8649346458016467</v>
      </c>
      <c r="G48" s="10">
        <f t="shared" si="14"/>
        <v>1.7218338021609736</v>
      </c>
      <c r="H48" s="10">
        <f t="shared" si="14"/>
        <v>1.9602448256059717</v>
      </c>
      <c r="I48" s="10">
        <f t="shared" si="14"/>
        <v>1.8649346458016467</v>
      </c>
      <c r="J48" s="10">
        <f t="shared" si="14"/>
        <v>2.2479268980577527</v>
      </c>
      <c r="K48" s="10">
        <f t="shared" si="14"/>
        <v>2.4149809827209188</v>
      </c>
      <c r="L48" s="10">
        <f t="shared" si="14"/>
        <v>2.4340291776916132</v>
      </c>
      <c r="M48" s="10">
        <f t="shared" si="14"/>
        <v>2.5412747080452109</v>
      </c>
      <c r="N48" s="10">
        <f t="shared" si="14"/>
        <v>2.3349382750473824</v>
      </c>
      <c r="O48" s="10">
        <f t="shared" si="14"/>
        <v>2.6068719905310243</v>
      </c>
      <c r="P48" s="10">
        <f t="shared" si="14"/>
        <v>2.6684298835304578</v>
      </c>
      <c r="Q48" s="10">
        <f t="shared" si="14"/>
        <v>2.4527213107037658</v>
      </c>
      <c r="R48" s="10">
        <f t="shared" si="14"/>
        <v>2.2703997539098113</v>
      </c>
      <c r="S48" s="10">
        <f t="shared" si="14"/>
        <v>2.6684298835304578</v>
      </c>
      <c r="T48" s="10">
        <f t="shared" si="14"/>
        <v>2.2249373798330541</v>
      </c>
      <c r="U48" s="10">
        <f t="shared" si="14"/>
        <v>2.3955628968638174</v>
      </c>
      <c r="V48" s="10">
        <f t="shared" si="14"/>
        <v>2.3955628968638174</v>
      </c>
      <c r="W48" s="10">
        <f t="shared" si="14"/>
        <v>2.5580818263615921</v>
      </c>
      <c r="X48" s="10">
        <f t="shared" si="14"/>
        <v>2.6068719905310243</v>
      </c>
      <c r="Y48" s="10">
        <f t="shared" si="14"/>
        <v>2.4149809827209188</v>
      </c>
      <c r="Z48" s="10">
        <f t="shared" si="14"/>
        <v>2.4149809827209188</v>
      </c>
      <c r="AA48" s="10">
        <f t="shared" si="14"/>
        <v>2.2703997539098113</v>
      </c>
      <c r="AB48" s="10">
        <f t="shared" si="14"/>
        <v>1.5547797174978073</v>
      </c>
      <c r="AC48" s="10">
        <f t="shared" si="14"/>
        <v>2.0190853256289052</v>
      </c>
      <c r="AD48" s="10">
        <f t="shared" si="14"/>
        <v>2.1773093308437992</v>
      </c>
      <c r="AE48" s="10">
        <f t="shared" si="14"/>
        <v>2.2923786606285868</v>
      </c>
      <c r="AF48" s="10">
        <f t="shared" si="14"/>
        <v>2.2479268980577527</v>
      </c>
      <c r="AG48" s="10">
        <f t="shared" si="14"/>
        <v>1.9602448256059717</v>
      </c>
      <c r="AH48" s="10">
        <f t="shared" si="14"/>
        <v>2.3349382750473824</v>
      </c>
      <c r="AI48" s="10">
        <f t="shared" si="14"/>
        <v>1.7959417743146955</v>
      </c>
      <c r="AJ48" s="10">
        <f t="shared" si="14"/>
        <v>2.1773093308437992</v>
      </c>
      <c r="AK48" s="10">
        <f t="shared" si="14"/>
        <v>2.2923786606285868</v>
      </c>
      <c r="AL48" s="10">
        <f t="shared" si="14"/>
        <v>2.2479268980577527</v>
      </c>
      <c r="AM48" s="10">
        <f t="shared" si="14"/>
        <v>1.6826130890076922</v>
      </c>
      <c r="AN48" s="10">
        <f t="shared" si="14"/>
        <v>2.2703997539098113</v>
      </c>
      <c r="AO48" s="10">
        <f t="shared" si="14"/>
        <v>2.1526167182534279</v>
      </c>
      <c r="AP48" s="10">
        <f t="shared" si="14"/>
        <v>2.2014068824228596</v>
      </c>
      <c r="AQ48" s="10">
        <f t="shared" si="14"/>
        <v>2.6068719905310243</v>
      </c>
      <c r="AR48" s="10">
        <f t="shared" si="14"/>
        <v>2.3757602695676376</v>
      </c>
      <c r="AS48" s="10">
        <f t="shared" si="14"/>
        <v>2.3955628968638174</v>
      </c>
      <c r="AT48" s="10">
        <f t="shared" si="14"/>
        <v>2.2014068824228596</v>
      </c>
      <c r="AU48" s="10">
        <f t="shared" si="14"/>
        <v>2.2479268980577527</v>
      </c>
      <c r="AV48" s="10">
        <f t="shared" si="14"/>
        <v>2.4710704493719624</v>
      </c>
      <c r="AW48" s="10">
        <f t="shared" si="14"/>
        <v>1.7959417743146955</v>
      </c>
      <c r="AX48" s="10">
        <f t="shared" si="14"/>
        <v>2.2923786606285868</v>
      </c>
      <c r="AY48" s="10">
        <f t="shared" si="14"/>
        <v>2.3955628968638174</v>
      </c>
      <c r="AZ48" s="10">
        <f t="shared" si="14"/>
        <v>2.1773093308437992</v>
      </c>
      <c r="BA48" s="10">
        <f t="shared" si="14"/>
        <v>2.2479268980577527</v>
      </c>
    </row>
    <row r="49" spans="1:203" hidden="1" x14ac:dyDescent="0.3">
      <c r="A49" s="199"/>
      <c r="B49" s="10">
        <f t="shared" si="14"/>
        <v>2.1961144794372398</v>
      </c>
      <c r="C49" s="10">
        <f t="shared" si="14"/>
        <v>2.0419637996099818</v>
      </c>
      <c r="D49" s="10">
        <f t="shared" si="14"/>
        <v>2.7069401032032303</v>
      </c>
      <c r="E49" s="10">
        <f t="shared" si="14"/>
        <v>2.9010961176441881</v>
      </c>
      <c r="F49" s="10">
        <f t="shared" si="14"/>
        <v>2.2426344950721329</v>
      </c>
      <c r="G49" s="10">
        <f t="shared" si="14"/>
        <v>2.3085924628639303</v>
      </c>
      <c r="H49" s="10">
        <f t="shared" si="14"/>
        <v>2.4287367747059934</v>
      </c>
      <c r="I49" s="10">
        <f t="shared" si="14"/>
        <v>2.4474289077181459</v>
      </c>
      <c r="J49" s="10">
        <f t="shared" si="14"/>
        <v>2.5855792461989631</v>
      </c>
      <c r="K49" s="10">
        <f t="shared" si="14"/>
        <v>2.6631374805448376</v>
      </c>
      <c r="L49" s="10">
        <f t="shared" si="14"/>
        <v>2.2870862576429665</v>
      </c>
      <c r="M49" s="10">
        <f t="shared" si="14"/>
        <v>2.3704678665820174</v>
      </c>
      <c r="N49" s="10">
        <f t="shared" si="14"/>
        <v>2.1220065072835177</v>
      </c>
      <c r="O49" s="10">
        <f t="shared" si="14"/>
        <v>2.3296458720617625</v>
      </c>
      <c r="P49" s="10">
        <f t="shared" si="14"/>
        <v>2.3704678665820174</v>
      </c>
      <c r="Q49" s="10">
        <f t="shared" si="14"/>
        <v>2.8772854689504697</v>
      </c>
      <c r="R49" s="10">
        <f t="shared" si="14"/>
        <v>2.7351109801699272</v>
      </c>
      <c r="S49" s="10">
        <f t="shared" si="14"/>
        <v>2.5188878717002909</v>
      </c>
      <c r="T49" s="10">
        <f t="shared" si="14"/>
        <v>2.8278927136208929</v>
      </c>
      <c r="U49" s="10">
        <f t="shared" si="14"/>
        <v>2.9693043676707216</v>
      </c>
      <c r="V49" s="10">
        <f t="shared" si="14"/>
        <v>2.8278927136208929</v>
      </c>
      <c r="W49" s="10">
        <f t="shared" si="14"/>
        <v>2.8651641084181247</v>
      </c>
      <c r="X49" s="10">
        <f t="shared" si="14"/>
        <v>2.7625099543580411</v>
      </c>
      <c r="Y49" s="10">
        <f t="shared" si="14"/>
        <v>2.9802334382029119</v>
      </c>
      <c r="Z49" s="10">
        <f t="shared" si="14"/>
        <v>2.8151536878434631</v>
      </c>
      <c r="AA49" s="10">
        <f t="shared" si="14"/>
        <v>2.6925513657511311</v>
      </c>
      <c r="AB49" s="10">
        <f t="shared" si="14"/>
        <v>2.5014961289884217</v>
      </c>
      <c r="AC49" s="10">
        <f t="shared" si="14"/>
        <v>2.0137929226432849</v>
      </c>
      <c r="AD49" s="10">
        <f t="shared" si="14"/>
        <v>1.9241807639535982</v>
      </c>
      <c r="AE49" s="10">
        <f t="shared" si="14"/>
        <v>2.2870862576429665</v>
      </c>
      <c r="AF49" s="10">
        <f t="shared" si="14"/>
        <v>2.3502651592644979</v>
      </c>
      <c r="AG49" s="10">
        <f t="shared" si="14"/>
        <v>2.3085924628639303</v>
      </c>
      <c r="AH49" s="10">
        <f t="shared" si="14"/>
        <v>1.5494873145121875</v>
      </c>
      <c r="AI49" s="10">
        <f t="shared" si="14"/>
        <v>2.1220065072835177</v>
      </c>
      <c r="AJ49" s="10">
        <f t="shared" si="14"/>
        <v>1.984805385770033</v>
      </c>
      <c r="AK49" s="10">
        <f t="shared" si="14"/>
        <v>1.7906493713290754</v>
      </c>
      <c r="AL49" s="10">
        <f t="shared" si="14"/>
        <v>1.7542817271582007</v>
      </c>
      <c r="AM49" s="10">
        <f t="shared" si="14"/>
        <v>2.1473243152678076</v>
      </c>
      <c r="AN49" s="10">
        <f t="shared" si="14"/>
        <v>2.4287367747059934</v>
      </c>
      <c r="AO49" s="10">
        <f t="shared" si="14"/>
        <v>2.1961144794372398</v>
      </c>
      <c r="AP49" s="10">
        <f t="shared" si="14"/>
        <v>2.0419637996099818</v>
      </c>
      <c r="AQ49" s="10">
        <f t="shared" si="14"/>
        <v>2.2426344950721329</v>
      </c>
      <c r="AR49" s="10">
        <f t="shared" si="14"/>
        <v>2.1220065072835177</v>
      </c>
      <c r="AS49" s="10">
        <f t="shared" si="14"/>
        <v>1.7906493713290754</v>
      </c>
      <c r="AT49" s="10">
        <f t="shared" si="14"/>
        <v>2.3902704938781971</v>
      </c>
      <c r="AU49" s="10">
        <f t="shared" si="14"/>
        <v>2.2870862576429665</v>
      </c>
      <c r="AV49" s="10">
        <f t="shared" si="14"/>
        <v>2.4837965518890206</v>
      </c>
      <c r="AW49" s="10">
        <f t="shared" si="14"/>
        <v>1.8924320656390179</v>
      </c>
      <c r="AX49" s="10">
        <f t="shared" si="14"/>
        <v>2.4474289077181459</v>
      </c>
      <c r="AY49" s="10">
        <f t="shared" si="14"/>
        <v>2.0137929226432849</v>
      </c>
      <c r="AZ49" s="10">
        <f t="shared" si="14"/>
        <v>2.3085924628639303</v>
      </c>
      <c r="BA49" s="10">
        <f t="shared" si="14"/>
        <v>1.984805385770033</v>
      </c>
    </row>
    <row r="50" spans="1:203" hidden="1" x14ac:dyDescent="0.3">
      <c r="A50" s="27"/>
      <c r="B50" s="10">
        <f t="shared" si="14"/>
        <v>1.9796238887541635</v>
      </c>
      <c r="C50" s="10">
        <f t="shared" si="14"/>
        <v>2.5641372283113135</v>
      </c>
      <c r="D50" s="10">
        <f t="shared" si="14"/>
        <v>2.2374529980562632</v>
      </c>
      <c r="E50" s="10">
        <f t="shared" si="14"/>
        <v>2.4786150548731514</v>
      </c>
      <c r="F50" s="10">
        <f t="shared" si="14"/>
        <v>2.303410965848061</v>
      </c>
      <c r="G50" s="10">
        <f t="shared" si="14"/>
        <v>2.4786150548731514</v>
      </c>
      <c r="H50" s="10">
        <f t="shared" si="14"/>
        <v>2.4963146319725524</v>
      </c>
      <c r="I50" s="10">
        <f t="shared" si="14"/>
        <v>2.303410965848061</v>
      </c>
      <c r="J50" s="10">
        <f t="shared" si="14"/>
        <v>2.4605965493704733</v>
      </c>
      <c r="K50" s="10">
        <f t="shared" si="14"/>
        <v>2.6121464474976741</v>
      </c>
      <c r="L50" s="10">
        <f t="shared" si="14"/>
        <v>2.3244643750458933</v>
      </c>
      <c r="M50" s="10">
        <f t="shared" si="14"/>
        <v>2.4235552776901241</v>
      </c>
      <c r="N50" s="10">
        <f t="shared" si="14"/>
        <v>2.7437228052863936</v>
      </c>
      <c r="O50" s="10">
        <f t="shared" si="14"/>
        <v>2.4786150548731514</v>
      </c>
      <c r="P50" s="10">
        <f t="shared" si="14"/>
        <v>1.9189992669377287</v>
      </c>
      <c r="Q50" s="10">
        <f t="shared" si="14"/>
        <v>2.2144634798315646</v>
      </c>
      <c r="R50" s="10">
        <f t="shared" si="14"/>
        <v>1.8544607458001576</v>
      </c>
      <c r="S50" s="10">
        <f t="shared" si="14"/>
        <v>2.3450836622486291</v>
      </c>
      <c r="T50" s="10">
        <f t="shared" si="14"/>
        <v>2.1168250102676489</v>
      </c>
      <c r="U50" s="10">
        <f t="shared" si="14"/>
        <v>2.3450836622486291</v>
      </c>
      <c r="V50" s="10">
        <f t="shared" si="14"/>
        <v>2.1668354308423101</v>
      </c>
      <c r="W50" s="10">
        <f t="shared" si="14"/>
        <v>2.4045070827194297</v>
      </c>
      <c r="X50" s="10">
        <f t="shared" si="14"/>
        <v>2.4045070827194297</v>
      </c>
      <c r="Y50" s="10">
        <f t="shared" si="14"/>
        <v>2.0908495238643883</v>
      </c>
      <c r="Z50" s="10">
        <f t="shared" si="14"/>
        <v>1.8872505686231484</v>
      </c>
      <c r="AA50" s="10">
        <f t="shared" si="14"/>
        <v>2.1421428182519384</v>
      </c>
      <c r="AB50" s="10">
        <f t="shared" si="14"/>
        <v>1.7854678743132062</v>
      </c>
      <c r="AC50" s="10">
        <f t="shared" si="14"/>
        <v>1.3977023433044429</v>
      </c>
      <c r="AD50" s="10">
        <f t="shared" si="14"/>
        <v>2.2819047606270972</v>
      </c>
      <c r="AE50" s="10">
        <f t="shared" si="14"/>
        <v>1.9796238887541635</v>
      </c>
      <c r="AF50" s="10">
        <f t="shared" si="14"/>
        <v>2.0367823025941121</v>
      </c>
      <c r="AG50" s="10">
        <f t="shared" si="14"/>
        <v>1.7491002301423313</v>
      </c>
      <c r="AH50" s="10">
        <f t="shared" si="14"/>
        <v>2.0367823025941121</v>
      </c>
      <c r="AI50" s="10">
        <f t="shared" si="14"/>
        <v>1.7113599021594845</v>
      </c>
      <c r="AJ50" s="10">
        <f t="shared" si="14"/>
        <v>1.6313171944859479</v>
      </c>
      <c r="AK50" s="10">
        <f t="shared" si="14"/>
        <v>1.7113599021594845</v>
      </c>
      <c r="AL50" s="10">
        <f t="shared" si="14"/>
        <v>1.4977858018614252</v>
      </c>
      <c r="AM50" s="10">
        <f t="shared" si="14"/>
        <v>2.0641812767822265</v>
      </c>
      <c r="AN50" s="10">
        <f t="shared" si="14"/>
        <v>2.1909329824213706</v>
      </c>
      <c r="AO50" s="10">
        <f t="shared" si="14"/>
        <v>1.6721391890062032</v>
      </c>
      <c r="AP50" s="10">
        <f t="shared" si="14"/>
        <v>1.7113599021594845</v>
      </c>
      <c r="AQ50" s="10">
        <f t="shared" si="14"/>
        <v>2.2144634798315646</v>
      </c>
      <c r="AR50" s="10">
        <f t="shared" si="14"/>
        <v>2.0908495238643883</v>
      </c>
      <c r="AS50" s="10">
        <f t="shared" si="14"/>
        <v>1.7854678743132062</v>
      </c>
      <c r="AT50" s="10">
        <f t="shared" si="14"/>
        <v>2.0086114256274161</v>
      </c>
      <c r="AU50" s="10">
        <f t="shared" si="14"/>
        <v>2.1168250102676489</v>
      </c>
      <c r="AV50" s="10">
        <f t="shared" si="14"/>
        <v>1.2258520863777833</v>
      </c>
      <c r="AW50" s="10">
        <f t="shared" ref="AW50:BA50" si="15">LN(AW40)</f>
        <v>1.8544607458001576</v>
      </c>
      <c r="AX50" s="10">
        <f t="shared" si="15"/>
        <v>1.7113599021594845</v>
      </c>
      <c r="AY50" s="10">
        <f t="shared" si="15"/>
        <v>1.6313171944859479</v>
      </c>
      <c r="AZ50" s="10">
        <f t="shared" si="15"/>
        <v>1.7491002301423313</v>
      </c>
      <c r="BA50" s="10">
        <f t="shared" si="15"/>
        <v>1.9189992669377287</v>
      </c>
    </row>
    <row r="51" spans="1:203" hidden="1" x14ac:dyDescent="0.3">
      <c r="A51" s="401"/>
      <c r="B51" s="10">
        <f>LN(B41)</f>
        <v>1.7706215993114152</v>
      </c>
      <c r="C51" s="10">
        <f t="shared" ref="C51:BA51" si="16">LN(C41)</f>
        <v>1.7706215993114152</v>
      </c>
      <c r="D51" s="10">
        <f t="shared" si="16"/>
        <v>2.1272965432501478</v>
      </c>
      <c r="E51" s="10">
        <f t="shared" si="16"/>
        <v>1.7342539551405405</v>
      </c>
      <c r="F51" s="10">
        <f t="shared" si="16"/>
        <v>1.9647776137523729</v>
      </c>
      <c r="G51" s="10">
        <f t="shared" si="16"/>
        <v>2.0493350017804359</v>
      </c>
      <c r="H51" s="10">
        <f t="shared" si="16"/>
        <v>2.1272965432501478</v>
      </c>
      <c r="I51" s="10">
        <f t="shared" si="16"/>
        <v>2.0219360275923215</v>
      </c>
      <c r="J51" s="10">
        <f t="shared" si="16"/>
        <v>2.4814683569707614</v>
      </c>
      <c r="K51" s="10">
        <f t="shared" si="16"/>
        <v>2.0493350017804359</v>
      </c>
      <c r="L51" s="10">
        <f t="shared" si="16"/>
        <v>2.2450795789065312</v>
      </c>
      <c r="M51" s="10">
        <f t="shared" si="16"/>
        <v>2.1760867074195795</v>
      </c>
      <c r="N51" s="10">
        <f t="shared" si="16"/>
        <v>2.1519891558405191</v>
      </c>
      <c r="O51" s="10">
        <f t="shared" si="16"/>
        <v>2.0493350017804359</v>
      </c>
      <c r="P51" s="10">
        <f t="shared" si="16"/>
        <v>1.5294595424945272</v>
      </c>
      <c r="Q51" s="10">
        <f t="shared" si="16"/>
        <v>1.6965136271576933</v>
      </c>
      <c r="R51" s="10">
        <f t="shared" si="16"/>
        <v>1.9349246506026916</v>
      </c>
      <c r="S51" s="10">
        <f t="shared" si="16"/>
        <v>2.1519891558405191</v>
      </c>
      <c r="T51" s="10">
        <f t="shared" si="16"/>
        <v>1.8396144707983668</v>
      </c>
      <c r="U51" s="10">
        <f t="shared" si="16"/>
        <v>1.9647776137523729</v>
      </c>
      <c r="V51" s="10">
        <f t="shared" si="16"/>
        <v>2.0493350017804359</v>
      </c>
      <c r="W51" s="10">
        <f t="shared" si="16"/>
        <v>2.1019787352658579</v>
      </c>
      <c r="X51" s="10">
        <f t="shared" si="16"/>
        <v>2.0760032488625972</v>
      </c>
      <c r="Y51" s="10">
        <f t="shared" si="16"/>
        <v>2.2450795789065312</v>
      </c>
      <c r="Z51" s="10">
        <f t="shared" si="16"/>
        <v>2.1760867074195795</v>
      </c>
      <c r="AA51" s="10">
        <f t="shared" si="16"/>
        <v>1.9937651506256249</v>
      </c>
      <c r="AB51" s="10">
        <f t="shared" si="16"/>
        <v>2.330237387246838</v>
      </c>
      <c r="AC51" s="10">
        <f t="shared" si="16"/>
        <v>2.1519891558405191</v>
      </c>
      <c r="AD51" s="10">
        <f t="shared" si="16"/>
        <v>1.7342539551405405</v>
      </c>
      <c r="AE51" s="10">
        <f t="shared" si="16"/>
        <v>2.4457502743686823</v>
      </c>
      <c r="AF51" s="10">
        <f t="shared" si="16"/>
        <v>1.7706215993114152</v>
      </c>
      <c r="AG51" s="10">
        <f t="shared" si="16"/>
        <v>2.4087090026883331</v>
      </c>
      <c r="AH51" s="10">
        <f t="shared" si="16"/>
        <v>1.573911305065361</v>
      </c>
      <c r="AI51" s="10">
        <f t="shared" si="16"/>
        <v>1.8057129191226853</v>
      </c>
      <c r="AJ51" s="10">
        <f t="shared" si="16"/>
        <v>2.28856469084627</v>
      </c>
      <c r="AK51" s="10">
        <f t="shared" si="16"/>
        <v>1.8724042936213576</v>
      </c>
      <c r="AL51" s="10">
        <f t="shared" si="16"/>
        <v>1.5294595424945272</v>
      </c>
      <c r="AM51" s="10">
        <f t="shared" si="16"/>
        <v>1.7342539551405405</v>
      </c>
      <c r="AN51" s="10">
        <f t="shared" si="16"/>
        <v>1.8057129191226853</v>
      </c>
      <c r="AO51" s="10">
        <f t="shared" si="16"/>
        <v>1.9647776137523729</v>
      </c>
      <c r="AP51" s="10">
        <f t="shared" si="16"/>
        <v>2.0219360275923215</v>
      </c>
      <c r="AQ51" s="10">
        <f t="shared" si="16"/>
        <v>3.7011072780410967</v>
      </c>
      <c r="AR51" s="10">
        <f t="shared" si="16"/>
        <v>2.9492765956530613</v>
      </c>
      <c r="AS51" s="10">
        <f t="shared" si="16"/>
        <v>1.8057129191226853</v>
      </c>
      <c r="AT51" s="10">
        <f t="shared" si="16"/>
        <v>1.7706215993114152</v>
      </c>
      <c r="AU51" s="10">
        <f t="shared" si="16"/>
        <v>1.6164709194841569</v>
      </c>
      <c r="AV51" s="10">
        <f t="shared" si="16"/>
        <v>1.7706215993114152</v>
      </c>
      <c r="AW51" s="10">
        <f t="shared" si="16"/>
        <v>2.1019787352658579</v>
      </c>
      <c r="AX51" s="10">
        <f t="shared" si="16"/>
        <v>1.9041529919359379</v>
      </c>
      <c r="AY51" s="10">
        <f t="shared" si="16"/>
        <v>2.1272965432501478</v>
      </c>
      <c r="AZ51" s="10">
        <f t="shared" si="16"/>
        <v>1.8057129191226853</v>
      </c>
      <c r="BA51" s="10">
        <f t="shared" si="16"/>
        <v>1.4341493626902024</v>
      </c>
    </row>
    <row r="52" spans="1:203" hidden="1" x14ac:dyDescent="0.3">
      <c r="A52" s="401"/>
      <c r="B52" s="10">
        <f>LN(B42)</f>
        <v>1.8676822882130442</v>
      </c>
      <c r="C52" s="10">
        <f t="shared" ref="C52:BA52" si="17">LN(C42)</f>
        <v>2.1225745378418344</v>
      </c>
      <c r="D52" s="10">
        <f t="shared" si="17"/>
        <v>2.1225745378418344</v>
      </c>
      <c r="E52" s="10">
        <f t="shared" si="17"/>
        <v>1.9600556083440595</v>
      </c>
      <c r="F52" s="10">
        <f t="shared" si="17"/>
        <v>2.0972567298575444</v>
      </c>
      <c r="G52" s="10">
        <f t="shared" si="17"/>
        <v>1.729531949732227</v>
      </c>
      <c r="H52" s="10">
        <f t="shared" si="17"/>
        <v>1.8348924653900534</v>
      </c>
      <c r="I52" s="10">
        <f t="shared" si="17"/>
        <v>1.8676822882130442</v>
      </c>
      <c r="J52" s="10">
        <f t="shared" si="17"/>
        <v>1.729531949732227</v>
      </c>
      <c r="K52" s="10">
        <f t="shared" si="17"/>
        <v>1.9890431452173118</v>
      </c>
      <c r="L52" s="10">
        <f t="shared" si="17"/>
        <v>1.729531949732227</v>
      </c>
      <c r="M52" s="10">
        <f t="shared" si="17"/>
        <v>1.7658995939031019</v>
      </c>
      <c r="N52" s="10">
        <f t="shared" si="17"/>
        <v>1.8676822882130442</v>
      </c>
      <c r="O52" s="10">
        <f t="shared" si="17"/>
        <v>2.0446129963721225</v>
      </c>
      <c r="P52" s="10">
        <f t="shared" si="17"/>
        <v>1.2062838059676793</v>
      </c>
      <c r="Q52" s="10">
        <f t="shared" si="17"/>
        <v>2.0712812434542838</v>
      </c>
      <c r="R52" s="10">
        <f t="shared" si="17"/>
        <v>2.1225745378418344</v>
      </c>
      <c r="S52" s="10">
        <f t="shared" si="17"/>
        <v>1.8994309865276247</v>
      </c>
      <c r="T52" s="10">
        <f t="shared" si="17"/>
        <v>1.3781340628943386</v>
      </c>
      <c r="U52" s="10">
        <f t="shared" si="17"/>
        <v>1.8676822882130442</v>
      </c>
      <c r="V52" s="10">
        <f t="shared" si="17"/>
        <v>1.9302026451943781</v>
      </c>
      <c r="W52" s="10">
        <f t="shared" si="17"/>
        <v>1.8676822882130442</v>
      </c>
      <c r="X52" s="10">
        <f t="shared" si="17"/>
        <v>2.3255153818385246</v>
      </c>
      <c r="Y52" s="10">
        <f t="shared" si="17"/>
        <v>2.4039869972800196</v>
      </c>
      <c r="Z52" s="10">
        <f t="shared" si="17"/>
        <v>2.4410282689603688</v>
      </c>
      <c r="AA52" s="10">
        <f t="shared" si="17"/>
        <v>2.3655207164522238</v>
      </c>
      <c r="AB52" s="10">
        <f t="shared" si="17"/>
        <v>2.4410282689603688</v>
      </c>
      <c r="AC52" s="10">
        <f t="shared" si="17"/>
        <v>2.1472671504322056</v>
      </c>
      <c r="AD52" s="10">
        <f t="shared" si="17"/>
        <v>2.3255153818385246</v>
      </c>
      <c r="AE52" s="10">
        <f t="shared" si="17"/>
        <v>2.2838426854379565</v>
      </c>
      <c r="AF52" s="10">
        <f t="shared" si="17"/>
        <v>2.5112325276336174</v>
      </c>
      <c r="AG52" s="10">
        <f t="shared" si="17"/>
        <v>1.800990913714372</v>
      </c>
      <c r="AH52" s="10">
        <f t="shared" si="17"/>
        <v>2.0972567298575444</v>
      </c>
      <c r="AI52" s="10">
        <f t="shared" si="17"/>
        <v>2.0972567298575444</v>
      </c>
      <c r="AJ52" s="10">
        <f t="shared" si="17"/>
        <v>2.1948951994214605</v>
      </c>
      <c r="AK52" s="10">
        <f t="shared" si="17"/>
        <v>2.0446129963721225</v>
      </c>
      <c r="AL52" s="10">
        <f t="shared" si="17"/>
        <v>2.017214022184008</v>
      </c>
      <c r="AM52" s="10">
        <f t="shared" si="17"/>
        <v>1.9890431452173118</v>
      </c>
      <c r="AN52" s="10">
        <f t="shared" si="17"/>
        <v>1.8676822882130442</v>
      </c>
      <c r="AO52" s="10">
        <f t="shared" si="17"/>
        <v>1.5691892996570478</v>
      </c>
      <c r="AP52" s="10">
        <f t="shared" si="17"/>
        <v>1.6525709085960987</v>
      </c>
      <c r="AQ52" s="10">
        <f t="shared" si="17"/>
        <v>1.9600556083440595</v>
      </c>
      <c r="AR52" s="10">
        <f t="shared" si="17"/>
        <v>1.69179162174938</v>
      </c>
      <c r="AS52" s="10">
        <f t="shared" si="17"/>
        <v>1.729531949732227</v>
      </c>
      <c r="AT52" s="10">
        <f t="shared" si="17"/>
        <v>2.017214022184008</v>
      </c>
      <c r="AU52" s="10">
        <f t="shared" si="17"/>
        <v>2.1225745378418344</v>
      </c>
      <c r="AV52" s="10">
        <f t="shared" si="17"/>
        <v>2.0446129963721225</v>
      </c>
      <c r="AW52" s="10">
        <f t="shared" si="17"/>
        <v>2.2403575734982177</v>
      </c>
      <c r="AX52" s="10">
        <f t="shared" si="17"/>
        <v>2.0972567298575444</v>
      </c>
      <c r="AY52" s="10">
        <f t="shared" si="17"/>
        <v>1.9890431452173118</v>
      </c>
      <c r="AZ52" s="10">
        <f t="shared" si="17"/>
        <v>2.1225745378418344</v>
      </c>
      <c r="BA52" s="10">
        <f t="shared" si="17"/>
        <v>2.1225745378418344</v>
      </c>
    </row>
    <row r="53" spans="1:203" hidden="1" x14ac:dyDescent="0.3">
      <c r="B53" s="10">
        <f>LN(B43)</f>
        <v>2.1987972086216607</v>
      </c>
      <c r="C53" s="10">
        <f t="shared" ref="C53:BA53" si="18">LN(C43)</f>
        <v>1.9929451544175121</v>
      </c>
      <c r="D53" s="10">
        <f t="shared" si="18"/>
        <v>1.9639576175442597</v>
      </c>
      <c r="E53" s="10">
        <f t="shared" si="18"/>
        <v>2.1264765470420346</v>
      </c>
      <c r="F53" s="10">
        <f t="shared" si="18"/>
        <v>2.2217867268463594</v>
      </c>
      <c r="G53" s="10">
        <f t="shared" si="18"/>
        <v>1.7334339589324275</v>
      </c>
      <c r="H53" s="10">
        <f t="shared" si="18"/>
        <v>1.9341046543945786</v>
      </c>
      <c r="I53" s="10">
        <f t="shared" si="18"/>
        <v>1.9639576175442597</v>
      </c>
      <c r="J53" s="10">
        <f t="shared" si="18"/>
        <v>2.1264765470420346</v>
      </c>
      <c r="K53" s="10">
        <f t="shared" si="18"/>
        <v>2.0751832526544844</v>
      </c>
      <c r="L53" s="10">
        <f t="shared" si="18"/>
        <v>2.1264765470420346</v>
      </c>
      <c r="M53" s="10">
        <f t="shared" si="18"/>
        <v>1.8715842974132446</v>
      </c>
      <c r="N53" s="10">
        <f t="shared" si="18"/>
        <v>1.8387944745902538</v>
      </c>
      <c r="O53" s="10">
        <f t="shared" si="18"/>
        <v>1.6156509232760441</v>
      </c>
      <c r="P53" s="10">
        <f t="shared" si="18"/>
        <v>1.6956936309495805</v>
      </c>
      <c r="Q53" s="10">
        <f t="shared" si="18"/>
        <v>1.6956936309495805</v>
      </c>
      <c r="R53" s="10">
        <f t="shared" si="18"/>
        <v>1.6564729177962991</v>
      </c>
      <c r="S53" s="10">
        <f t="shared" si="18"/>
        <v>1.7698016031033024</v>
      </c>
      <c r="T53" s="10">
        <f t="shared" si="18"/>
        <v>1.7334339589324275</v>
      </c>
      <c r="U53" s="10">
        <f t="shared" si="18"/>
        <v>1.7698016031033024</v>
      </c>
      <c r="V53" s="10">
        <f t="shared" si="18"/>
        <v>1.6156509232760441</v>
      </c>
      <c r="W53" s="10">
        <f t="shared" si="18"/>
        <v>1.7698016031033024</v>
      </c>
      <c r="X53" s="10">
        <f t="shared" si="18"/>
        <v>1.4333293664820892</v>
      </c>
      <c r="Y53" s="10">
        <f t="shared" si="18"/>
        <v>1.8048929229145725</v>
      </c>
      <c r="Z53" s="10">
        <f t="shared" si="18"/>
        <v>1.7698016031033024</v>
      </c>
      <c r="AA53" s="10">
        <f t="shared" si="18"/>
        <v>2.1987972086216607</v>
      </c>
      <c r="AB53" s="10">
        <f t="shared" si="18"/>
        <v>2.3694227256524241</v>
      </c>
      <c r="AC53" s="10">
        <f t="shared" si="18"/>
        <v>2.244259582698418</v>
      </c>
      <c r="AD53" s="10">
        <f t="shared" si="18"/>
        <v>2.1752667112114668</v>
      </c>
      <c r="AE53" s="10">
        <f t="shared" si="18"/>
        <v>1.9033329957278249</v>
      </c>
      <c r="AF53" s="10">
        <f t="shared" si="18"/>
        <v>1.9929451544175121</v>
      </c>
      <c r="AG53" s="10">
        <f t="shared" si="18"/>
        <v>1.8715842974132446</v>
      </c>
      <c r="AH53" s="10">
        <f t="shared" si="18"/>
        <v>1.8715842974132446</v>
      </c>
      <c r="AI53" s="10">
        <f t="shared" si="18"/>
        <v>1.7334339589324275</v>
      </c>
      <c r="AJ53" s="10">
        <f t="shared" si="18"/>
        <v>1.8387944745902538</v>
      </c>
      <c r="AK53" s="10">
        <f t="shared" si="18"/>
        <v>1.7698016031033024</v>
      </c>
      <c r="AL53" s="10">
        <f t="shared" si="18"/>
        <v>1.6956936309495805</v>
      </c>
      <c r="AM53" s="10">
        <f t="shared" si="18"/>
        <v>1.6956936309495805</v>
      </c>
      <c r="AN53" s="10">
        <f t="shared" si="18"/>
        <v>1.9929451544175121</v>
      </c>
      <c r="AO53" s="10">
        <f t="shared" si="18"/>
        <v>2.2662384894171934</v>
      </c>
      <c r="AP53" s="10">
        <f t="shared" si="18"/>
        <v>2.2217867268463594</v>
      </c>
      <c r="AQ53" s="10">
        <f t="shared" si="18"/>
        <v>2.1752667112114668</v>
      </c>
      <c r="AR53" s="10">
        <f t="shared" si="18"/>
        <v>2.1987972086216607</v>
      </c>
      <c r="AS53" s="10">
        <f t="shared" si="18"/>
        <v>2.3087981038359895</v>
      </c>
      <c r="AT53" s="10">
        <f t="shared" si="18"/>
        <v>2.2662384894171934</v>
      </c>
      <c r="AU53" s="10">
        <f t="shared" si="18"/>
        <v>2.2217867268463594</v>
      </c>
      <c r="AV53" s="10">
        <f t="shared" si="18"/>
        <v>2.3888408115095259</v>
      </c>
      <c r="AW53" s="10">
        <f t="shared" si="18"/>
        <v>2.4265811394923729</v>
      </c>
      <c r="AX53" s="10">
        <f t="shared" si="18"/>
        <v>2.4078890064802203</v>
      </c>
      <c r="AY53" s="10">
        <f t="shared" si="18"/>
        <v>2.3694227256524241</v>
      </c>
      <c r="AZ53" s="10">
        <f t="shared" si="18"/>
        <v>2.4980401034745179</v>
      </c>
      <c r="BA53" s="10">
        <f t="shared" si="18"/>
        <v>2.56473147797319</v>
      </c>
    </row>
    <row r="54" spans="1:203" hidden="1" x14ac:dyDescent="0.3">
      <c r="B54" s="52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203" hidden="1" x14ac:dyDescent="0.3">
      <c r="A55" s="5" t="s">
        <v>7</v>
      </c>
      <c r="B55" s="10">
        <f>AVERAGE(B46:B53)</f>
        <v>1.9878078618471673</v>
      </c>
      <c r="C55" s="10">
        <f t="shared" ref="C55:BA55" si="19">AVERAGE(C46:C53)</f>
        <v>2.1044700637848286</v>
      </c>
      <c r="D55" s="10">
        <f t="shared" si="19"/>
        <v>2.1859060028951576</v>
      </c>
      <c r="E55" s="10">
        <f t="shared" si="19"/>
        <v>2.166964803829166</v>
      </c>
      <c r="F55" s="10">
        <f t="shared" si="19"/>
        <v>2.0565083330795502</v>
      </c>
      <c r="G55" s="10">
        <f t="shared" si="19"/>
        <v>1.9937349298010996</v>
      </c>
      <c r="H55" s="10">
        <f t="shared" si="19"/>
        <v>2.188631422435992</v>
      </c>
      <c r="I55" s="10">
        <f t="shared" si="19"/>
        <v>2.0388595354741876</v>
      </c>
      <c r="J55" s="10">
        <f t="shared" si="19"/>
        <v>2.3063624659706008</v>
      </c>
      <c r="K55" s="10">
        <f t="shared" si="19"/>
        <v>2.3189363127377276</v>
      </c>
      <c r="L55" s="10">
        <f t="shared" si="19"/>
        <v>2.1935843664186425</v>
      </c>
      <c r="M55" s="10">
        <f t="shared" si="19"/>
        <v>2.2684808838525425</v>
      </c>
      <c r="N55" s="10">
        <f t="shared" si="19"/>
        <v>2.2444022128581933</v>
      </c>
      <c r="O55" s="10">
        <f t="shared" si="19"/>
        <v>2.2425306738956965</v>
      </c>
      <c r="P55" s="10">
        <f t="shared" si="19"/>
        <v>2.022223441109257</v>
      </c>
      <c r="Q55" s="10">
        <f t="shared" si="19"/>
        <v>2.3112439058495218</v>
      </c>
      <c r="R55" s="10">
        <f t="shared" si="19"/>
        <v>2.2078054571894836</v>
      </c>
      <c r="S55" s="10">
        <f t="shared" si="19"/>
        <v>2.4020954311446374</v>
      </c>
      <c r="T55" s="10">
        <f t="shared" si="19"/>
        <v>2.1220894215591399</v>
      </c>
      <c r="U55" s="10">
        <f t="shared" si="19"/>
        <v>2.2990689464893208</v>
      </c>
      <c r="V55" s="10">
        <f t="shared" si="19"/>
        <v>2.2419585083969387</v>
      </c>
      <c r="W55" s="10">
        <f t="shared" si="19"/>
        <v>2.3430010403277719</v>
      </c>
      <c r="X55" s="10">
        <f t="shared" si="19"/>
        <v>2.3599448316226006</v>
      </c>
      <c r="Y55" s="10">
        <f t="shared" si="19"/>
        <v>2.360942708866387</v>
      </c>
      <c r="Z55" s="10">
        <f t="shared" si="19"/>
        <v>2.4145318025151501</v>
      </c>
      <c r="AA55" s="10">
        <f t="shared" si="19"/>
        <v>2.3109752807793345</v>
      </c>
      <c r="AB55" s="10">
        <f t="shared" si="19"/>
        <v>2.2986501458962865</v>
      </c>
      <c r="AC55" s="10">
        <f t="shared" si="19"/>
        <v>2.1484592895035184</v>
      </c>
      <c r="AD55" s="10">
        <f t="shared" si="19"/>
        <v>2.1316674231371606</v>
      </c>
      <c r="AE55" s="10">
        <f t="shared" si="19"/>
        <v>2.3470826752961349</v>
      </c>
      <c r="AF55" s="10">
        <f t="shared" si="19"/>
        <v>2.2355411816656043</v>
      </c>
      <c r="AG55" s="10">
        <f t="shared" si="19"/>
        <v>2.2350541844900338</v>
      </c>
      <c r="AH55" s="10">
        <f t="shared" si="19"/>
        <v>1.975361082374963</v>
      </c>
      <c r="AI55" s="10">
        <f t="shared" si="19"/>
        <v>1.8881519221707013</v>
      </c>
      <c r="AJ55" s="10">
        <f t="shared" si="19"/>
        <v>2.0490662722864541</v>
      </c>
      <c r="AK55" s="10">
        <f t="shared" si="19"/>
        <v>1.9028710160170303</v>
      </c>
      <c r="AL55" s="10">
        <f t="shared" si="19"/>
        <v>1.8105153654534765</v>
      </c>
      <c r="AM55" s="10">
        <f t="shared" si="19"/>
        <v>1.9870715735213198</v>
      </c>
      <c r="AN55" s="10">
        <f t="shared" si="19"/>
        <v>2.098473925130941</v>
      </c>
      <c r="AO55" s="10">
        <f t="shared" si="19"/>
        <v>2.0926865108484307</v>
      </c>
      <c r="AP55" s="10">
        <f t="shared" si="19"/>
        <v>2.0276742759464748</v>
      </c>
      <c r="AQ55" s="10">
        <f t="shared" si="19"/>
        <v>2.3127789371061849</v>
      </c>
      <c r="AR55" s="10">
        <f t="shared" si="19"/>
        <v>2.2620384089203873</v>
      </c>
      <c r="AS55" s="10">
        <f t="shared" si="19"/>
        <v>2.0594449087233717</v>
      </c>
      <c r="AT55" s="10">
        <f t="shared" si="19"/>
        <v>2.0589184543751244</v>
      </c>
      <c r="AU55" s="10">
        <f t="shared" si="19"/>
        <v>2.1642996808049815</v>
      </c>
      <c r="AV55" s="10">
        <f t="shared" si="19"/>
        <v>2.0881404386381792</v>
      </c>
      <c r="AW55" s="10">
        <f t="shared" si="19"/>
        <v>2.0784613687869364</v>
      </c>
      <c r="AX55" s="10">
        <f t="shared" si="19"/>
        <v>2.0807378204006124</v>
      </c>
      <c r="AY55" s="10">
        <f t="shared" si="19"/>
        <v>2.0429275187841052</v>
      </c>
      <c r="AZ55" s="10">
        <f t="shared" si="19"/>
        <v>2.1972020610263812</v>
      </c>
      <c r="BA55" s="10">
        <f t="shared" si="19"/>
        <v>2.0408609100362995</v>
      </c>
    </row>
    <row r="56" spans="1:203" s="1" customFormat="1" hidden="1" x14ac:dyDescent="0.3">
      <c r="A56" s="5" t="s">
        <v>8</v>
      </c>
      <c r="B56" s="10">
        <f>STDEVA(B46:B53)</f>
        <v>0.17750361626675387</v>
      </c>
      <c r="C56" s="10">
        <f t="shared" ref="C56:BA56" si="20">STDEVA(C46:C53)</f>
        <v>0.22264084337692208</v>
      </c>
      <c r="D56" s="10">
        <f t="shared" si="20"/>
        <v>0.23329952625782152</v>
      </c>
      <c r="E56" s="10">
        <f t="shared" si="20"/>
        <v>0.50260588354924463</v>
      </c>
      <c r="F56" s="10">
        <f t="shared" si="20"/>
        <v>0.19957434373242569</v>
      </c>
      <c r="G56" s="10">
        <f t="shared" si="20"/>
        <v>0.28440218923032051</v>
      </c>
      <c r="H56" s="10">
        <f t="shared" si="20"/>
        <v>0.25620633936488196</v>
      </c>
      <c r="I56" s="10">
        <f t="shared" si="20"/>
        <v>0.21853075439764144</v>
      </c>
      <c r="J56" s="10">
        <f t="shared" si="20"/>
        <v>0.27688506025133558</v>
      </c>
      <c r="K56" s="10">
        <f t="shared" si="20"/>
        <v>0.25655299906483664</v>
      </c>
      <c r="L56" s="10">
        <f t="shared" si="20"/>
        <v>0.23490908253737455</v>
      </c>
      <c r="M56" s="10">
        <f t="shared" si="20"/>
        <v>0.33788407587297503</v>
      </c>
      <c r="N56" s="10">
        <f t="shared" si="20"/>
        <v>0.31252765495681534</v>
      </c>
      <c r="O56" s="10">
        <f t="shared" si="20"/>
        <v>0.32556798232212392</v>
      </c>
      <c r="P56" s="10">
        <f t="shared" si="20"/>
        <v>0.51840101096680979</v>
      </c>
      <c r="Q56" s="10">
        <f t="shared" si="20"/>
        <v>0.46849076170977</v>
      </c>
      <c r="R56" s="10">
        <f t="shared" si="20"/>
        <v>0.38519465863868796</v>
      </c>
      <c r="S56" s="10">
        <f t="shared" si="20"/>
        <v>0.46647024520934838</v>
      </c>
      <c r="T56" s="10">
        <f t="shared" si="20"/>
        <v>0.48616295400692072</v>
      </c>
      <c r="U56" s="10">
        <f t="shared" si="20"/>
        <v>0.41293726046178081</v>
      </c>
      <c r="V56" s="10">
        <f t="shared" si="20"/>
        <v>0.38274556799081272</v>
      </c>
      <c r="W56" s="10">
        <f t="shared" si="20"/>
        <v>0.39642780286415091</v>
      </c>
      <c r="X56" s="10">
        <f t="shared" si="20"/>
        <v>0.44625588341158923</v>
      </c>
      <c r="Y56" s="10">
        <f t="shared" si="20"/>
        <v>0.35985747736895618</v>
      </c>
      <c r="Z56" s="10">
        <f t="shared" si="20"/>
        <v>0.46252468544448527</v>
      </c>
      <c r="AA56" s="10">
        <f t="shared" si="20"/>
        <v>0.21305345824783747</v>
      </c>
      <c r="AB56" s="10">
        <f t="shared" si="20"/>
        <v>0.41800519688614379</v>
      </c>
      <c r="AC56" s="10">
        <f t="shared" si="20"/>
        <v>0.38335645557178877</v>
      </c>
      <c r="AD56" s="10">
        <f t="shared" si="20"/>
        <v>0.2505780821591862</v>
      </c>
      <c r="AE56" s="10">
        <f t="shared" si="20"/>
        <v>0.33049953804338117</v>
      </c>
      <c r="AF56" s="10">
        <f t="shared" si="20"/>
        <v>0.27649531170402569</v>
      </c>
      <c r="AG56" s="10">
        <f t="shared" si="20"/>
        <v>0.47422549179183321</v>
      </c>
      <c r="AH56" s="10">
        <f t="shared" si="20"/>
        <v>0.29047992814029033</v>
      </c>
      <c r="AI56" s="10">
        <f t="shared" si="20"/>
        <v>0.3124322416564928</v>
      </c>
      <c r="AJ56" s="10">
        <f t="shared" si="20"/>
        <v>0.26121239935118556</v>
      </c>
      <c r="AK56" s="10">
        <f t="shared" si="20"/>
        <v>0.18952066786235583</v>
      </c>
      <c r="AL56" s="10">
        <f t="shared" si="20"/>
        <v>0.25147383961253589</v>
      </c>
      <c r="AM56" s="10">
        <f t="shared" si="20"/>
        <v>0.30970576200633215</v>
      </c>
      <c r="AN56" s="10">
        <f t="shared" si="20"/>
        <v>0.21605845588563044</v>
      </c>
      <c r="AO56" s="10">
        <f t="shared" si="20"/>
        <v>0.33487599741600066</v>
      </c>
      <c r="AP56" s="10">
        <f t="shared" si="20"/>
        <v>0.24101902994358365</v>
      </c>
      <c r="AQ56" s="10">
        <f t="shared" si="20"/>
        <v>0.65420649376985029</v>
      </c>
      <c r="AR56" s="10">
        <f t="shared" si="20"/>
        <v>0.36928842957734509</v>
      </c>
      <c r="AS56" s="10">
        <f t="shared" si="20"/>
        <v>0.36003328795806566</v>
      </c>
      <c r="AT56" s="10">
        <f t="shared" si="20"/>
        <v>0.26467327578150696</v>
      </c>
      <c r="AU56" s="10">
        <f t="shared" si="20"/>
        <v>0.24212233314723264</v>
      </c>
      <c r="AV56" s="10">
        <f t="shared" si="20"/>
        <v>0.43168254466770917</v>
      </c>
      <c r="AW56" s="10">
        <f t="shared" si="20"/>
        <v>0.21952245529000111</v>
      </c>
      <c r="AX56" s="10">
        <f t="shared" si="20"/>
        <v>0.28686741765354457</v>
      </c>
      <c r="AY56" s="10">
        <f t="shared" si="20"/>
        <v>0.2989008194594947</v>
      </c>
      <c r="AZ56" s="10">
        <f t="shared" si="20"/>
        <v>0.29503682489593058</v>
      </c>
      <c r="BA56" s="10">
        <f t="shared" si="20"/>
        <v>0.31902569680723053</v>
      </c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</row>
    <row r="57" spans="1:203" s="1" customFormat="1" hidden="1" x14ac:dyDescent="0.3">
      <c r="A57" s="5" t="s">
        <v>9</v>
      </c>
      <c r="B57" s="10">
        <f>B55-(2.45*B56/SQRT(7))</f>
        <v>1.8234372129374028</v>
      </c>
      <c r="C57" s="10">
        <f t="shared" ref="C57:BA57" si="21">C55-(2.45*C56/SQRT(7))</f>
        <v>1.8983017576434724</v>
      </c>
      <c r="D57" s="10">
        <f t="shared" si="21"/>
        <v>1.9698676182815749</v>
      </c>
      <c r="E57" s="10">
        <f t="shared" si="21"/>
        <v>1.701545242456949</v>
      </c>
      <c r="F57" s="10">
        <f t="shared" si="21"/>
        <v>1.8716999045248279</v>
      </c>
      <c r="G57" s="10">
        <f t="shared" si="21"/>
        <v>1.7303748170420834</v>
      </c>
      <c r="H57" s="10">
        <f t="shared" si="21"/>
        <v>1.9513810320387983</v>
      </c>
      <c r="I57" s="10">
        <f t="shared" si="21"/>
        <v>1.8364972249897649</v>
      </c>
      <c r="J57" s="10">
        <f t="shared" si="21"/>
        <v>2.0499633120596417</v>
      </c>
      <c r="K57" s="10">
        <f t="shared" si="21"/>
        <v>2.081364910966057</v>
      </c>
      <c r="L57" s="10">
        <f t="shared" si="21"/>
        <v>1.976055511832159</v>
      </c>
      <c r="M57" s="10">
        <f t="shared" si="21"/>
        <v>1.9555958509974727</v>
      </c>
      <c r="N57" s="10">
        <f t="shared" si="21"/>
        <v>1.9549975543621156</v>
      </c>
      <c r="O57" s="10">
        <f t="shared" si="21"/>
        <v>1.9410505032714021</v>
      </c>
      <c r="P57" s="10">
        <f t="shared" si="21"/>
        <v>1.5421773870613309</v>
      </c>
      <c r="Q57" s="10">
        <f t="shared" si="21"/>
        <v>1.8774153893941763</v>
      </c>
      <c r="R57" s="10">
        <f t="shared" si="21"/>
        <v>1.8511102116015485</v>
      </c>
      <c r="S57" s="10">
        <f t="shared" si="21"/>
        <v>1.9701379391522984</v>
      </c>
      <c r="T57" s="10">
        <f t="shared" si="21"/>
        <v>1.6718962260249444</v>
      </c>
      <c r="U57" s="10">
        <f t="shared" si="21"/>
        <v>1.9166836921003587</v>
      </c>
      <c r="V57" s="10">
        <f t="shared" si="21"/>
        <v>1.8875311524863898</v>
      </c>
      <c r="W57" s="10">
        <f t="shared" si="21"/>
        <v>1.9759037576181731</v>
      </c>
      <c r="X57" s="10">
        <f t="shared" si="21"/>
        <v>1.9467061006103259</v>
      </c>
      <c r="Y57" s="10">
        <f t="shared" si="21"/>
        <v>2.0277100214755279</v>
      </c>
      <c r="Z57" s="10">
        <f t="shared" si="21"/>
        <v>1.9862279499950806</v>
      </c>
      <c r="AA57" s="10">
        <f t="shared" si="21"/>
        <v>2.113685017509213</v>
      </c>
      <c r="AB57" s="10">
        <f t="shared" si="21"/>
        <v>1.9115719167036218</v>
      </c>
      <c r="AC57" s="10">
        <f t="shared" si="21"/>
        <v>1.7934662437765714</v>
      </c>
      <c r="AD57" s="10">
        <f t="shared" si="21"/>
        <v>1.8996288718483094</v>
      </c>
      <c r="AE57" s="10">
        <f t="shared" si="21"/>
        <v>2.0410358201665537</v>
      </c>
      <c r="AF57" s="10">
        <f t="shared" si="21"/>
        <v>1.9795029399601558</v>
      </c>
      <c r="AG57" s="10">
        <f t="shared" si="21"/>
        <v>1.7959152336630613</v>
      </c>
      <c r="AH57" s="10">
        <f t="shared" si="21"/>
        <v>1.7063729046246705</v>
      </c>
      <c r="AI57" s="10">
        <f t="shared" si="21"/>
        <v>1.598835617627171</v>
      </c>
      <c r="AJ57" s="10">
        <f t="shared" si="21"/>
        <v>1.8071802054690498</v>
      </c>
      <c r="AK57" s="10">
        <f t="shared" si="21"/>
        <v>1.7273724216022976</v>
      </c>
      <c r="AL57" s="10">
        <f t="shared" si="21"/>
        <v>1.5776473311548167</v>
      </c>
      <c r="AM57" s="10">
        <f t="shared" si="21"/>
        <v>1.7002800244659408</v>
      </c>
      <c r="AN57" s="10">
        <f t="shared" si="21"/>
        <v>1.8984009951068419</v>
      </c>
      <c r="AO57" s="10">
        <f t="shared" si="21"/>
        <v>1.7825869976258244</v>
      </c>
      <c r="AP57" s="10">
        <f t="shared" si="21"/>
        <v>1.8044875308838115</v>
      </c>
      <c r="AQ57" s="10">
        <f t="shared" si="21"/>
        <v>1.7069752460966923</v>
      </c>
      <c r="AR57" s="10">
        <f t="shared" si="21"/>
        <v>1.9200725375700518</v>
      </c>
      <c r="AS57" s="10">
        <f t="shared" si="21"/>
        <v>1.7260494184486901</v>
      </c>
      <c r="AT57" s="10">
        <f t="shared" si="21"/>
        <v>1.8138275711341858</v>
      </c>
      <c r="AU57" s="10">
        <f t="shared" si="21"/>
        <v>1.9400912626781737</v>
      </c>
      <c r="AV57" s="10">
        <f t="shared" si="21"/>
        <v>1.6883968081567777</v>
      </c>
      <c r="AW57" s="10">
        <f t="shared" si="21"/>
        <v>1.8751807304248629</v>
      </c>
      <c r="AX57" s="10">
        <f t="shared" si="21"/>
        <v>1.8150948741751098</v>
      </c>
      <c r="AY57" s="10">
        <f t="shared" si="21"/>
        <v>1.7661414865469718</v>
      </c>
      <c r="AZ57" s="10">
        <f t="shared" si="21"/>
        <v>1.9239941378281213</v>
      </c>
      <c r="BA57" s="10">
        <f t="shared" si="21"/>
        <v>1.7454389805794408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5" t="s">
        <v>10</v>
      </c>
      <c r="B58" s="10">
        <f>B55+(2.45*B56/SQRT(7))</f>
        <v>2.152178510756932</v>
      </c>
      <c r="C58" s="10">
        <f t="shared" ref="C58:BA58" si="22">C55+(2.45*C56/SQRT(7))</f>
        <v>2.3106383699261848</v>
      </c>
      <c r="D58" s="10">
        <f t="shared" si="22"/>
        <v>2.4019443875087401</v>
      </c>
      <c r="E58" s="10">
        <f t="shared" si="22"/>
        <v>2.632384365201383</v>
      </c>
      <c r="F58" s="10">
        <f t="shared" si="22"/>
        <v>2.2413167616342724</v>
      </c>
      <c r="G58" s="10">
        <f t="shared" si="22"/>
        <v>2.2570950425601155</v>
      </c>
      <c r="H58" s="10">
        <f t="shared" si="22"/>
        <v>2.4258818128331856</v>
      </c>
      <c r="I58" s="10">
        <f t="shared" si="22"/>
        <v>2.2412218459586106</v>
      </c>
      <c r="J58" s="10">
        <f t="shared" si="22"/>
        <v>2.5627616198815599</v>
      </c>
      <c r="K58" s="10">
        <f t="shared" si="22"/>
        <v>2.5565077145093982</v>
      </c>
      <c r="L58" s="10">
        <f t="shared" si="22"/>
        <v>2.411113221005126</v>
      </c>
      <c r="M58" s="10">
        <f t="shared" si="22"/>
        <v>2.5813659167076124</v>
      </c>
      <c r="N58" s="10">
        <f t="shared" si="22"/>
        <v>2.5338068713542707</v>
      </c>
      <c r="O58" s="10">
        <f t="shared" si="22"/>
        <v>2.5440108445199909</v>
      </c>
      <c r="P58" s="10">
        <f t="shared" si="22"/>
        <v>2.5022694951571833</v>
      </c>
      <c r="Q58" s="10">
        <f t="shared" si="22"/>
        <v>2.745072422304867</v>
      </c>
      <c r="R58" s="10">
        <f t="shared" si="22"/>
        <v>2.5645007027774187</v>
      </c>
      <c r="S58" s="10">
        <f t="shared" si="22"/>
        <v>2.8340529231369764</v>
      </c>
      <c r="T58" s="10">
        <f t="shared" si="22"/>
        <v>2.5722826170933355</v>
      </c>
      <c r="U58" s="10">
        <f t="shared" si="22"/>
        <v>2.6814542008782829</v>
      </c>
      <c r="V58" s="10">
        <f t="shared" si="22"/>
        <v>2.5963858643074875</v>
      </c>
      <c r="W58" s="10">
        <f t="shared" si="22"/>
        <v>2.7100983230373705</v>
      </c>
      <c r="X58" s="10">
        <f t="shared" si="22"/>
        <v>2.7731835626348755</v>
      </c>
      <c r="Y58" s="10">
        <f t="shared" si="22"/>
        <v>2.6941753962572461</v>
      </c>
      <c r="Z58" s="10">
        <f t="shared" si="22"/>
        <v>2.8428356550352198</v>
      </c>
      <c r="AA58" s="10">
        <f t="shared" si="22"/>
        <v>2.5082655440494559</v>
      </c>
      <c r="AB58" s="10">
        <f t="shared" si="22"/>
        <v>2.6857283750889511</v>
      </c>
      <c r="AC58" s="10">
        <f t="shared" si="22"/>
        <v>2.5034523352304654</v>
      </c>
      <c r="AD58" s="10">
        <f t="shared" si="22"/>
        <v>2.3637059744260118</v>
      </c>
      <c r="AE58" s="10">
        <f t="shared" si="22"/>
        <v>2.6531295304257161</v>
      </c>
      <c r="AF58" s="10">
        <f t="shared" si="22"/>
        <v>2.4915794233710526</v>
      </c>
      <c r="AG58" s="10">
        <f t="shared" si="22"/>
        <v>2.6741931353170063</v>
      </c>
      <c r="AH58" s="10">
        <f t="shared" si="22"/>
        <v>2.2443492601252553</v>
      </c>
      <c r="AI58" s="10">
        <f t="shared" si="22"/>
        <v>2.1774682267142316</v>
      </c>
      <c r="AJ58" s="10">
        <f t="shared" si="22"/>
        <v>2.2909523391038586</v>
      </c>
      <c r="AK58" s="10">
        <f t="shared" si="22"/>
        <v>2.0783696104317628</v>
      </c>
      <c r="AL58" s="10">
        <f t="shared" si="22"/>
        <v>2.0433833997521362</v>
      </c>
      <c r="AM58" s="10">
        <f t="shared" si="22"/>
        <v>2.2738631225766985</v>
      </c>
      <c r="AN58" s="10">
        <f t="shared" si="22"/>
        <v>2.2985468551550401</v>
      </c>
      <c r="AO58" s="10">
        <f t="shared" si="22"/>
        <v>2.402786024071037</v>
      </c>
      <c r="AP58" s="10">
        <f t="shared" si="22"/>
        <v>2.250861021009138</v>
      </c>
      <c r="AQ58" s="10">
        <f t="shared" si="22"/>
        <v>2.9185826281156775</v>
      </c>
      <c r="AR58" s="10">
        <f t="shared" si="22"/>
        <v>2.6040042802707228</v>
      </c>
      <c r="AS58" s="10">
        <f t="shared" si="22"/>
        <v>2.3928403989980533</v>
      </c>
      <c r="AT58" s="10">
        <f t="shared" si="22"/>
        <v>2.3040093376160633</v>
      </c>
      <c r="AU58" s="10">
        <f t="shared" si="22"/>
        <v>2.3885080989317893</v>
      </c>
      <c r="AV58" s="10">
        <f t="shared" si="22"/>
        <v>2.4878840691195809</v>
      </c>
      <c r="AW58" s="10">
        <f t="shared" si="22"/>
        <v>2.2817420071490098</v>
      </c>
      <c r="AX58" s="10">
        <f t="shared" si="22"/>
        <v>2.3463807666261149</v>
      </c>
      <c r="AY58" s="10">
        <f t="shared" si="22"/>
        <v>2.3197135510212386</v>
      </c>
      <c r="AZ58" s="10">
        <f t="shared" si="22"/>
        <v>2.470409984224641</v>
      </c>
      <c r="BA58" s="10">
        <f t="shared" si="22"/>
        <v>2.3362828394931583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t="14.25" hidden="1" customHeight="1" x14ac:dyDescent="0.3">
      <c r="A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hidden="1" x14ac:dyDescent="0.3"/>
    <row r="61" spans="1:203" hidden="1" x14ac:dyDescent="0.3"/>
    <row r="62" spans="1:203" s="1" customFormat="1" x14ac:dyDescent="0.3">
      <c r="A62" s="7" t="s">
        <v>11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3" t="s">
        <v>12</v>
      </c>
      <c r="B63" s="3">
        <v>1</v>
      </c>
      <c r="C63" s="3">
        <v>2</v>
      </c>
      <c r="D63" s="3">
        <v>3</v>
      </c>
      <c r="E63" s="3">
        <v>4</v>
      </c>
      <c r="F63" s="3">
        <v>5</v>
      </c>
      <c r="G63" s="3">
        <v>6</v>
      </c>
      <c r="H63" s="3">
        <v>7</v>
      </c>
      <c r="I63" s="3">
        <v>8</v>
      </c>
      <c r="J63" s="3">
        <v>9</v>
      </c>
      <c r="K63" s="3">
        <v>10</v>
      </c>
      <c r="L63" s="3">
        <v>11</v>
      </c>
      <c r="M63" s="3">
        <v>12</v>
      </c>
      <c r="N63" s="3">
        <v>13</v>
      </c>
      <c r="O63" s="3">
        <v>14</v>
      </c>
      <c r="P63" s="3">
        <v>15</v>
      </c>
      <c r="Q63" s="3">
        <v>16</v>
      </c>
      <c r="R63" s="3">
        <v>17</v>
      </c>
      <c r="S63" s="3">
        <v>18</v>
      </c>
      <c r="T63" s="3">
        <v>19</v>
      </c>
      <c r="U63" s="3">
        <v>20</v>
      </c>
      <c r="V63" s="3">
        <v>21</v>
      </c>
      <c r="W63" s="3">
        <v>22</v>
      </c>
      <c r="X63" s="3">
        <v>23</v>
      </c>
      <c r="Y63" s="3">
        <v>24</v>
      </c>
      <c r="Z63" s="3">
        <v>25</v>
      </c>
      <c r="AA63" s="3">
        <v>26</v>
      </c>
      <c r="AB63" s="3">
        <v>27</v>
      </c>
      <c r="AC63" s="3">
        <v>28</v>
      </c>
      <c r="AD63" s="3">
        <v>29</v>
      </c>
      <c r="AE63" s="3">
        <v>30</v>
      </c>
      <c r="AF63" s="3">
        <v>31</v>
      </c>
      <c r="AG63" s="3">
        <v>32</v>
      </c>
      <c r="AH63" s="3">
        <v>33</v>
      </c>
      <c r="AI63" s="3">
        <v>34</v>
      </c>
      <c r="AJ63" s="3">
        <v>35</v>
      </c>
      <c r="AK63" s="3">
        <v>36</v>
      </c>
      <c r="AL63" s="3">
        <v>37</v>
      </c>
      <c r="AM63" s="3">
        <v>38</v>
      </c>
      <c r="AN63" s="3">
        <v>39</v>
      </c>
      <c r="AO63" s="3">
        <v>40</v>
      </c>
      <c r="AP63" s="3">
        <v>41</v>
      </c>
      <c r="AQ63" s="3">
        <v>42</v>
      </c>
      <c r="AR63" s="3">
        <v>43</v>
      </c>
      <c r="AS63" s="3">
        <v>44</v>
      </c>
      <c r="AT63" s="3">
        <v>45</v>
      </c>
      <c r="AU63" s="3">
        <v>46</v>
      </c>
      <c r="AV63" s="3">
        <v>47</v>
      </c>
      <c r="AW63" s="3">
        <v>48</v>
      </c>
      <c r="AX63" s="3">
        <v>49</v>
      </c>
      <c r="AY63" s="3">
        <v>50</v>
      </c>
      <c r="AZ63" s="3">
        <v>51</v>
      </c>
      <c r="BA63" s="3">
        <v>52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hidden="1" x14ac:dyDescent="0.3">
      <c r="A64" s="5" t="s">
        <v>16</v>
      </c>
      <c r="B64" s="11">
        <f>EXP(B55)</f>
        <v>7.2995146660918078</v>
      </c>
      <c r="C64" s="11">
        <f>EXP(C55)</f>
        <v>8.2027549206960266</v>
      </c>
      <c r="D64" s="11">
        <f t="shared" ref="D64:BA64" si="23">EXP(D55)</f>
        <v>8.8987071567082943</v>
      </c>
      <c r="E64" s="11">
        <f t="shared" si="23"/>
        <v>8.7317412322495951</v>
      </c>
      <c r="F64" s="11">
        <f t="shared" si="23"/>
        <v>7.8186220694586677</v>
      </c>
      <c r="G64" s="11">
        <f t="shared" si="23"/>
        <v>7.3429078557062759</v>
      </c>
      <c r="H64" s="11">
        <f t="shared" si="23"/>
        <v>8.9229929465317017</v>
      </c>
      <c r="I64" s="11">
        <f t="shared" si="23"/>
        <v>7.6818433314363359</v>
      </c>
      <c r="J64" s="11">
        <f t="shared" si="23"/>
        <v>10.037845162412836</v>
      </c>
      <c r="K64" s="11">
        <f t="shared" si="23"/>
        <v>10.164856325423026</v>
      </c>
      <c r="L64" s="11">
        <f t="shared" si="23"/>
        <v>8.9672976595620746</v>
      </c>
      <c r="M64" s="11">
        <f t="shared" si="23"/>
        <v>9.6647078429888822</v>
      </c>
      <c r="N64" s="11">
        <f t="shared" si="23"/>
        <v>9.4347738838550654</v>
      </c>
      <c r="O64" s="11">
        <f t="shared" si="23"/>
        <v>9.4171328500193727</v>
      </c>
      <c r="P64" s="11">
        <f t="shared" si="23"/>
        <v>7.5551046026044366</v>
      </c>
      <c r="Q64" s="11">
        <f t="shared" si="23"/>
        <v>10.086964088092746</v>
      </c>
      <c r="R64" s="11">
        <f t="shared" si="23"/>
        <v>9.0957334978465756</v>
      </c>
      <c r="S64" s="11">
        <f t="shared" si="23"/>
        <v>11.046298905110795</v>
      </c>
      <c r="T64" s="11">
        <f t="shared" si="23"/>
        <v>8.3485629441893714</v>
      </c>
      <c r="U64" s="11">
        <f t="shared" si="23"/>
        <v>9.9649002789957315</v>
      </c>
      <c r="V64" s="11">
        <f t="shared" si="23"/>
        <v>9.4117462326706267</v>
      </c>
      <c r="W64" s="11">
        <f t="shared" si="23"/>
        <v>10.412437867077847</v>
      </c>
      <c r="X64" s="11">
        <f t="shared" si="23"/>
        <v>10.590367182943782</v>
      </c>
      <c r="Y64" s="11">
        <f t="shared" si="23"/>
        <v>10.60094034383995</v>
      </c>
      <c r="Z64" s="11">
        <f t="shared" si="23"/>
        <v>11.184532561472407</v>
      </c>
      <c r="AA64" s="11">
        <f t="shared" si="23"/>
        <v>10.084254840558801</v>
      </c>
      <c r="AB64" s="11">
        <f t="shared" si="23"/>
        <v>9.9607278466189211</v>
      </c>
      <c r="AC64" s="11">
        <f t="shared" si="23"/>
        <v>8.571641799824139</v>
      </c>
      <c r="AD64" s="11">
        <f t="shared" si="23"/>
        <v>8.4289096594889124</v>
      </c>
      <c r="AE64" s="11">
        <f t="shared" si="23"/>
        <v>10.455024489983133</v>
      </c>
      <c r="AF64" s="11">
        <f t="shared" si="23"/>
        <v>9.3515413657474458</v>
      </c>
      <c r="AG64" s="11">
        <f t="shared" si="23"/>
        <v>9.3469883002700964</v>
      </c>
      <c r="AH64" s="11">
        <f t="shared" si="23"/>
        <v>7.2092223070183445</v>
      </c>
      <c r="AI64" s="11">
        <f t="shared" si="23"/>
        <v>6.6071468694477318</v>
      </c>
      <c r="AJ64" s="11">
        <f t="shared" si="23"/>
        <v>7.7606513869264004</v>
      </c>
      <c r="AK64" s="11">
        <f t="shared" si="23"/>
        <v>6.7051173337217449</v>
      </c>
      <c r="AL64" s="11">
        <f t="shared" si="23"/>
        <v>6.1135973573540419</v>
      </c>
      <c r="AM64" s="11">
        <f t="shared" si="23"/>
        <v>7.2941420967815587</v>
      </c>
      <c r="AN64" s="11">
        <f t="shared" si="23"/>
        <v>8.1537172301672047</v>
      </c>
      <c r="AO64" s="11">
        <f t="shared" si="23"/>
        <v>8.1066645785401761</v>
      </c>
      <c r="AP64" s="11">
        <f t="shared" si="23"/>
        <v>7.5963986713025635</v>
      </c>
      <c r="AQ64" s="11">
        <f t="shared" si="23"/>
        <v>10.102459783398389</v>
      </c>
      <c r="AR64" s="11">
        <f t="shared" si="23"/>
        <v>9.6026433441407608</v>
      </c>
      <c r="AS64" s="11">
        <f t="shared" si="23"/>
        <v>7.8416157894713461</v>
      </c>
      <c r="AT64" s="11">
        <f t="shared" si="23"/>
        <v>7.8374886232193264</v>
      </c>
      <c r="AU64" s="11">
        <f t="shared" si="23"/>
        <v>8.708501050378219</v>
      </c>
      <c r="AV64" s="11">
        <f t="shared" si="23"/>
        <v>8.0698947384820148</v>
      </c>
      <c r="AW64" s="11">
        <f t="shared" si="23"/>
        <v>7.9921624585571243</v>
      </c>
      <c r="AX64" s="11">
        <f t="shared" si="23"/>
        <v>8.0103769540254905</v>
      </c>
      <c r="AY64" s="11">
        <f t="shared" si="23"/>
        <v>7.7131565896216134</v>
      </c>
      <c r="AZ64" s="11">
        <f t="shared" si="23"/>
        <v>8.9997973554928681</v>
      </c>
      <c r="BA64" s="11">
        <f t="shared" si="23"/>
        <v>7.6972329723509914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hidden="1" x14ac:dyDescent="0.3">
      <c r="A65" s="5" t="s">
        <v>17</v>
      </c>
      <c r="B65" s="11">
        <f>EXP(B57)</f>
        <v>6.1931089419064937</v>
      </c>
      <c r="C65" s="11">
        <f t="shared" ref="C65:BA66" si="24">EXP(C57)</f>
        <v>6.6745498088411495</v>
      </c>
      <c r="D65" s="11">
        <f t="shared" si="24"/>
        <v>7.169727284700806</v>
      </c>
      <c r="E65" s="11">
        <f t="shared" si="24"/>
        <v>5.4824125062868143</v>
      </c>
      <c r="F65" s="11">
        <f t="shared" si="24"/>
        <v>6.4993352635437054</v>
      </c>
      <c r="G65" s="11">
        <f t="shared" si="24"/>
        <v>5.6427685179127733</v>
      </c>
      <c r="H65" s="11">
        <f t="shared" si="24"/>
        <v>7.0384011291458277</v>
      </c>
      <c r="I65" s="11">
        <f t="shared" si="24"/>
        <v>6.2745214865697365</v>
      </c>
      <c r="J65" s="11">
        <f t="shared" si="24"/>
        <v>7.7676161232420267</v>
      </c>
      <c r="K65" s="11">
        <f t="shared" si="24"/>
        <v>8.0154017611789303</v>
      </c>
      <c r="L65" s="11">
        <f t="shared" si="24"/>
        <v>7.2142303420140719</v>
      </c>
      <c r="M65" s="11">
        <f t="shared" si="24"/>
        <v>7.0681293211279419</v>
      </c>
      <c r="N65" s="11">
        <f t="shared" si="24"/>
        <v>7.0639017479343593</v>
      </c>
      <c r="O65" s="11">
        <f t="shared" si="24"/>
        <v>6.9660650023312884</v>
      </c>
      <c r="P65" s="11">
        <f t="shared" si="24"/>
        <v>4.6747579549652585</v>
      </c>
      <c r="Q65" s="11">
        <f t="shared" si="24"/>
        <v>6.5365884745735237</v>
      </c>
      <c r="R65" s="11">
        <f t="shared" si="24"/>
        <v>6.3668841889311976</v>
      </c>
      <c r="S65" s="11">
        <f t="shared" si="24"/>
        <v>7.1716656736049416</v>
      </c>
      <c r="T65" s="11">
        <f t="shared" si="24"/>
        <v>5.32225042445602</v>
      </c>
      <c r="U65" s="11">
        <f t="shared" si="24"/>
        <v>6.7983755375105073</v>
      </c>
      <c r="V65" s="11">
        <f t="shared" si="24"/>
        <v>6.603046625756547</v>
      </c>
      <c r="W65" s="11">
        <f t="shared" si="24"/>
        <v>7.2131356352242912</v>
      </c>
      <c r="X65" s="11">
        <f t="shared" si="24"/>
        <v>7.0055738788595887</v>
      </c>
      <c r="Y65" s="11">
        <f t="shared" si="24"/>
        <v>7.5966702134451474</v>
      </c>
      <c r="Z65" s="11">
        <f t="shared" si="24"/>
        <v>7.287991181798076</v>
      </c>
      <c r="AA65" s="11">
        <f t="shared" si="24"/>
        <v>8.278692269929012</v>
      </c>
      <c r="AB65" s="11">
        <f t="shared" si="24"/>
        <v>6.7637124391663077</v>
      </c>
      <c r="AC65" s="11">
        <f t="shared" si="24"/>
        <v>6.0102493915032689</v>
      </c>
      <c r="AD65" s="11">
        <f t="shared" si="24"/>
        <v>6.6834135790200815</v>
      </c>
      <c r="AE65" s="11">
        <f t="shared" si="24"/>
        <v>7.6985794141225021</v>
      </c>
      <c r="AF65" s="11">
        <f t="shared" si="24"/>
        <v>7.239143801623487</v>
      </c>
      <c r="AG65" s="11">
        <f t="shared" si="24"/>
        <v>6.0249864695904067</v>
      </c>
      <c r="AH65" s="11">
        <f t="shared" si="24"/>
        <v>5.5089437321000645</v>
      </c>
      <c r="AI65" s="11">
        <f t="shared" si="24"/>
        <v>4.9472685570720678</v>
      </c>
      <c r="AJ65" s="11">
        <f t="shared" si="24"/>
        <v>6.0932414959827241</v>
      </c>
      <c r="AK65" s="11">
        <f t="shared" si="24"/>
        <v>5.6258521030378432</v>
      </c>
      <c r="AL65" s="11">
        <f t="shared" si="24"/>
        <v>4.8435471336380704</v>
      </c>
      <c r="AM65" s="11">
        <f t="shared" si="24"/>
        <v>5.4754804455584285</v>
      </c>
      <c r="AN65" s="11">
        <f t="shared" si="24"/>
        <v>6.6752122071001301</v>
      </c>
      <c r="AO65" s="11">
        <f t="shared" si="24"/>
        <v>5.9452168031400143</v>
      </c>
      <c r="AP65" s="11">
        <f t="shared" si="24"/>
        <v>6.0768564491643211</v>
      </c>
      <c r="AQ65" s="11">
        <f t="shared" si="24"/>
        <v>5.5122629969420212</v>
      </c>
      <c r="AR65" s="11">
        <f t="shared" si="24"/>
        <v>6.8214532629888858</v>
      </c>
      <c r="AS65" s="11">
        <f t="shared" si="24"/>
        <v>5.6184140043627284</v>
      </c>
      <c r="AT65" s="11">
        <f t="shared" si="24"/>
        <v>6.1338804215475689</v>
      </c>
      <c r="AU65" s="11">
        <f t="shared" si="24"/>
        <v>6.9593860738677664</v>
      </c>
      <c r="AV65" s="11">
        <f t="shared" si="24"/>
        <v>5.4107991987897677</v>
      </c>
      <c r="AW65" s="11">
        <f t="shared" si="24"/>
        <v>6.5219977372429438</v>
      </c>
      <c r="AX65" s="11">
        <f t="shared" si="24"/>
        <v>6.1416588346206833</v>
      </c>
      <c r="AY65" s="11">
        <f t="shared" si="24"/>
        <v>5.8482442415540721</v>
      </c>
      <c r="AZ65" s="11">
        <f t="shared" si="24"/>
        <v>6.8482567978892837</v>
      </c>
      <c r="BA65" s="11">
        <f t="shared" si="24"/>
        <v>5.7284155867514581</v>
      </c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hidden="1" x14ac:dyDescent="0.3">
      <c r="A66" s="5" t="s">
        <v>18</v>
      </c>
      <c r="B66" s="11">
        <f>EXP(B58)</f>
        <v>8.6035809898229783</v>
      </c>
      <c r="C66" s="11">
        <f t="shared" si="24"/>
        <v>10.080857917919273</v>
      </c>
      <c r="D66" s="11">
        <f t="shared" si="24"/>
        <v>11.04463055796074</v>
      </c>
      <c r="E66" s="11">
        <f t="shared" si="24"/>
        <v>13.906889505220128</v>
      </c>
      <c r="F66" s="11">
        <f t="shared" si="24"/>
        <v>9.4057082126419012</v>
      </c>
      <c r="G66" s="11">
        <f t="shared" si="24"/>
        <v>9.5552910962466679</v>
      </c>
      <c r="H66" s="11">
        <f t="shared" si="24"/>
        <v>11.312200265789208</v>
      </c>
      <c r="I66" s="11">
        <f t="shared" si="24"/>
        <v>9.4048155058584246</v>
      </c>
      <c r="J66" s="11">
        <f t="shared" si="24"/>
        <v>12.971590499057839</v>
      </c>
      <c r="K66" s="11">
        <f t="shared" si="24"/>
        <v>12.890720539664532</v>
      </c>
      <c r="L66" s="11">
        <f t="shared" si="24"/>
        <v>11.146362605984923</v>
      </c>
      <c r="M66" s="11">
        <f t="shared" si="24"/>
        <v>13.215176667908624</v>
      </c>
      <c r="N66" s="11">
        <f t="shared" si="24"/>
        <v>12.601386799512536</v>
      </c>
      <c r="O66" s="11">
        <f t="shared" si="24"/>
        <v>12.730629284285349</v>
      </c>
      <c r="P66" s="11">
        <f t="shared" si="24"/>
        <v>12.210173469124339</v>
      </c>
      <c r="Q66" s="11">
        <f t="shared" si="24"/>
        <v>15.565741198219015</v>
      </c>
      <c r="R66" s="11">
        <f t="shared" si="24"/>
        <v>12.994168797302482</v>
      </c>
      <c r="S66" s="11">
        <f t="shared" si="24"/>
        <v>17.014278837640862</v>
      </c>
      <c r="T66" s="11">
        <f t="shared" si="24"/>
        <v>13.095682779754899</v>
      </c>
      <c r="U66" s="11">
        <f t="shared" si="24"/>
        <v>14.606318380389373</v>
      </c>
      <c r="V66" s="11">
        <f t="shared" si="24"/>
        <v>13.415166084495207</v>
      </c>
      <c r="W66" s="11">
        <f t="shared" si="24"/>
        <v>15.030753311543041</v>
      </c>
      <c r="X66" s="11">
        <f t="shared" si="24"/>
        <v>16.009520277563624</v>
      </c>
      <c r="Y66" s="11">
        <f t="shared" si="24"/>
        <v>14.793315099391203</v>
      </c>
      <c r="Z66" s="11">
        <f t="shared" si="24"/>
        <v>17.164368822380176</v>
      </c>
      <c r="AA66" s="11">
        <f t="shared" si="24"/>
        <v>12.283606199340658</v>
      </c>
      <c r="AB66" s="11">
        <f t="shared" si="24"/>
        <v>14.668881938250905</v>
      </c>
      <c r="AC66" s="11">
        <f t="shared" si="24"/>
        <v>12.224624696665961</v>
      </c>
      <c r="AD66" s="11">
        <f t="shared" si="24"/>
        <v>10.630274066960002</v>
      </c>
      <c r="AE66" s="11">
        <f t="shared" si="24"/>
        <v>14.198403524373612</v>
      </c>
      <c r="AF66" s="11">
        <f t="shared" si="24"/>
        <v>12.080341033655571</v>
      </c>
      <c r="AG66" s="11">
        <f t="shared" si="24"/>
        <v>14.500645059759847</v>
      </c>
      <c r="AH66" s="11">
        <f t="shared" si="24"/>
        <v>9.4342743000205438</v>
      </c>
      <c r="AI66" s="11">
        <f t="shared" si="24"/>
        <v>8.8239377448085907</v>
      </c>
      <c r="AJ66" s="11">
        <f t="shared" si="24"/>
        <v>9.8843464499332292</v>
      </c>
      <c r="AK66" s="11">
        <f t="shared" si="24"/>
        <v>7.9914291445200067</v>
      </c>
      <c r="AL66" s="11">
        <f t="shared" si="24"/>
        <v>7.7166736725389358</v>
      </c>
      <c r="AM66" s="11">
        <f t="shared" si="24"/>
        <v>9.7168658452974679</v>
      </c>
      <c r="AN66" s="11">
        <f t="shared" si="24"/>
        <v>9.9596990487898509</v>
      </c>
      <c r="AO66" s="11">
        <f t="shared" si="24"/>
        <v>11.053930035696677</v>
      </c>
      <c r="AP66" s="11">
        <f t="shared" si="24"/>
        <v>9.4959084941529071</v>
      </c>
      <c r="AQ66" s="11">
        <f t="shared" si="24"/>
        <v>18.51502617560163</v>
      </c>
      <c r="AR66" s="11">
        <f t="shared" si="24"/>
        <v>13.517758700345887</v>
      </c>
      <c r="AS66" s="11">
        <f t="shared" si="24"/>
        <v>10.944536686320781</v>
      </c>
      <c r="AT66" s="11">
        <f t="shared" si="24"/>
        <v>10.014252593400677</v>
      </c>
      <c r="AU66" s="11">
        <f t="shared" si="24"/>
        <v>10.897224229189895</v>
      </c>
      <c r="AV66" s="11">
        <f t="shared" si="24"/>
        <v>12.03578227496334</v>
      </c>
      <c r="AW66" s="11">
        <f t="shared" si="24"/>
        <v>9.7937262994163046</v>
      </c>
      <c r="AX66" s="11">
        <f t="shared" si="24"/>
        <v>10.447688592514545</v>
      </c>
      <c r="AY66" s="11">
        <f t="shared" si="24"/>
        <v>10.172759911992683</v>
      </c>
      <c r="AZ66" s="11">
        <f t="shared" si="24"/>
        <v>11.827294862088186</v>
      </c>
      <c r="BA66" s="11">
        <f t="shared" si="24"/>
        <v>10.342719471623745</v>
      </c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s="1" customFormat="1" hidden="1" x14ac:dyDescent="0.3">
      <c r="A67" s="5" t="s">
        <v>19</v>
      </c>
      <c r="B67" s="12">
        <f>B64*$BB$31/100000</f>
        <v>35.096285500009394</v>
      </c>
      <c r="C67" s="12">
        <f t="shared" ref="C67:BA69" si="25">C64*$BB$31/100000</f>
        <v>39.439091741354119</v>
      </c>
      <c r="D67" s="12">
        <f t="shared" si="25"/>
        <v>42.78525097066818</v>
      </c>
      <c r="E67" s="12">
        <f t="shared" si="25"/>
        <v>41.982473796893025</v>
      </c>
      <c r="F67" s="12">
        <f t="shared" si="25"/>
        <v>37.59216946861936</v>
      </c>
      <c r="G67" s="12">
        <f t="shared" si="25"/>
        <v>35.304921257471449</v>
      </c>
      <c r="H67" s="12">
        <f t="shared" si="25"/>
        <v>42.902017776712825</v>
      </c>
      <c r="I67" s="12">
        <f t="shared" si="25"/>
        <v>36.934533192845848</v>
      </c>
      <c r="J67" s="12">
        <f t="shared" si="25"/>
        <v>48.26226067623579</v>
      </c>
      <c r="K67" s="12">
        <f t="shared" si="25"/>
        <v>48.872934158323666</v>
      </c>
      <c r="L67" s="12">
        <f t="shared" si="25"/>
        <v>43.115036166104247</v>
      </c>
      <c r="M67" s="12">
        <f t="shared" si="25"/>
        <v>46.468205250325838</v>
      </c>
      <c r="N67" s="12">
        <f t="shared" si="25"/>
        <v>45.36267587679167</v>
      </c>
      <c r="O67" s="12">
        <f t="shared" si="25"/>
        <v>45.27785725687864</v>
      </c>
      <c r="P67" s="12">
        <f t="shared" si="25"/>
        <v>36.325169582460212</v>
      </c>
      <c r="Q67" s="12">
        <f t="shared" si="25"/>
        <v>48.498425944472558</v>
      </c>
      <c r="R67" s="12">
        <f t="shared" si="25"/>
        <v>43.732559529651276</v>
      </c>
      <c r="S67" s="12">
        <f t="shared" si="25"/>
        <v>53.110936524739863</v>
      </c>
      <c r="T67" s="12">
        <f t="shared" si="25"/>
        <v>40.140141092550827</v>
      </c>
      <c r="U67" s="12">
        <f t="shared" si="25"/>
        <v>47.911539488419841</v>
      </c>
      <c r="V67" s="12">
        <f t="shared" si="25"/>
        <v>45.251958239067356</v>
      </c>
      <c r="W67" s="12">
        <f t="shared" si="25"/>
        <v>50.063313638046303</v>
      </c>
      <c r="X67" s="12">
        <f t="shared" si="25"/>
        <v>50.918803126609184</v>
      </c>
      <c r="Y67" s="12">
        <f t="shared" si="25"/>
        <v>50.969639201392795</v>
      </c>
      <c r="Z67" s="12">
        <f t="shared" si="25"/>
        <v>53.775568091536172</v>
      </c>
      <c r="AA67" s="12">
        <f t="shared" si="25"/>
        <v>48.485399801051933</v>
      </c>
      <c r="AB67" s="12">
        <f t="shared" si="25"/>
        <v>47.891478308379178</v>
      </c>
      <c r="AC67" s="12">
        <f t="shared" si="25"/>
        <v>41.212710922808455</v>
      </c>
      <c r="AD67" s="12">
        <f t="shared" si="25"/>
        <v>40.526450510112475</v>
      </c>
      <c r="AE67" s="12">
        <f t="shared" si="25"/>
        <v>50.268071398573603</v>
      </c>
      <c r="AF67" s="12">
        <f t="shared" si="25"/>
        <v>44.962491432754696</v>
      </c>
      <c r="AG67" s="12">
        <f t="shared" si="25"/>
        <v>44.940600157347632</v>
      </c>
      <c r="AH67" s="12">
        <f t="shared" si="25"/>
        <v>34.662157128813412</v>
      </c>
      <c r="AI67" s="12">
        <f t="shared" si="25"/>
        <v>31.767360362710775</v>
      </c>
      <c r="AJ67" s="12">
        <f t="shared" si="25"/>
        <v>37.313444687883745</v>
      </c>
      <c r="AK67" s="12">
        <f t="shared" si="25"/>
        <v>32.238405294054161</v>
      </c>
      <c r="AL67" s="12">
        <f t="shared" si="25"/>
        <v>29.394359502078956</v>
      </c>
      <c r="AM67" s="12">
        <f t="shared" si="25"/>
        <v>35.070454025588639</v>
      </c>
      <c r="AN67" s="12">
        <f t="shared" si="25"/>
        <v>39.203317054160827</v>
      </c>
      <c r="AO67" s="12">
        <f t="shared" si="25"/>
        <v>38.977086493558524</v>
      </c>
      <c r="AP67" s="12">
        <f t="shared" si="25"/>
        <v>36.523712703582866</v>
      </c>
      <c r="AQ67" s="12">
        <f t="shared" si="25"/>
        <v>48.572929712372961</v>
      </c>
      <c r="AR67" s="12">
        <f t="shared" si="25"/>
        <v>46.169797277929106</v>
      </c>
      <c r="AS67" s="12">
        <f t="shared" si="25"/>
        <v>37.702723964251916</v>
      </c>
      <c r="AT67" s="12">
        <f t="shared" si="25"/>
        <v>37.682880425097217</v>
      </c>
      <c r="AU67" s="12">
        <f t="shared" si="25"/>
        <v>41.870734305249989</v>
      </c>
      <c r="AV67" s="12">
        <f t="shared" si="25"/>
        <v>38.800295999463678</v>
      </c>
      <c r="AW67" s="12">
        <f t="shared" si="25"/>
        <v>38.426556865616405</v>
      </c>
      <c r="AX67" s="12">
        <f t="shared" si="25"/>
        <v>38.514132706263176</v>
      </c>
      <c r="AY67" s="12">
        <f t="shared" si="25"/>
        <v>37.085088277598402</v>
      </c>
      <c r="AZ67" s="12">
        <f t="shared" si="25"/>
        <v>43.271295679130375</v>
      </c>
      <c r="BA67" s="12">
        <f t="shared" si="25"/>
        <v>37.008527048052734</v>
      </c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</row>
    <row r="68" spans="1:203" s="1" customFormat="1" x14ac:dyDescent="0.3">
      <c r="A68" s="5" t="s">
        <v>20</v>
      </c>
      <c r="B68" s="12">
        <f>B65*$BB$31/100000</f>
        <v>29.77665358595468</v>
      </c>
      <c r="C68" s="12">
        <f t="shared" si="25"/>
        <v>32.091435717402511</v>
      </c>
      <c r="D68" s="12">
        <f t="shared" si="25"/>
        <v>34.472263876660016</v>
      </c>
      <c r="E68" s="12">
        <f t="shared" si="25"/>
        <v>26.359603802602194</v>
      </c>
      <c r="F68" s="12">
        <f t="shared" si="25"/>
        <v>31.248998927176039</v>
      </c>
      <c r="G68" s="12">
        <f t="shared" si="25"/>
        <v>27.130600317180154</v>
      </c>
      <c r="H68" s="12">
        <f t="shared" si="25"/>
        <v>33.840843780967013</v>
      </c>
      <c r="I68" s="12">
        <f t="shared" si="25"/>
        <v>30.168087543071891</v>
      </c>
      <c r="J68" s="12">
        <f t="shared" si="25"/>
        <v>37.346931349031365</v>
      </c>
      <c r="K68" s="12">
        <f t="shared" si="25"/>
        <v>38.538292129801135</v>
      </c>
      <c r="L68" s="12">
        <f t="shared" si="25"/>
        <v>34.686235911313922</v>
      </c>
      <c r="M68" s="12">
        <f t="shared" si="25"/>
        <v>33.98377781986278</v>
      </c>
      <c r="N68" s="12">
        <f t="shared" si="25"/>
        <v>33.963451521120838</v>
      </c>
      <c r="O68" s="12">
        <f t="shared" si="25"/>
        <v>33.493049513158908</v>
      </c>
      <c r="P68" s="12">
        <f t="shared" si="25"/>
        <v>22.476376490211614</v>
      </c>
      <c r="Q68" s="12">
        <f t="shared" si="25"/>
        <v>31.428113483403738</v>
      </c>
      <c r="R68" s="12">
        <f t="shared" si="25"/>
        <v>30.612170186906866</v>
      </c>
      <c r="S68" s="12">
        <f t="shared" si="25"/>
        <v>34.481583708662768</v>
      </c>
      <c r="T68" s="12">
        <f t="shared" si="25"/>
        <v>25.589539708297277</v>
      </c>
      <c r="U68" s="12">
        <f t="shared" si="25"/>
        <v>32.686793535616644</v>
      </c>
      <c r="V68" s="12">
        <f t="shared" si="25"/>
        <v>31.747646268036249</v>
      </c>
      <c r="W68" s="12">
        <f t="shared" si="25"/>
        <v>34.68097252822745</v>
      </c>
      <c r="X68" s="12">
        <f t="shared" si="25"/>
        <v>33.683009376773263</v>
      </c>
      <c r="Y68" s="12">
        <f t="shared" si="25"/>
        <v>36.525018286350672</v>
      </c>
      <c r="Z68" s="12">
        <f t="shared" si="25"/>
        <v>35.040880241820602</v>
      </c>
      <c r="AA68" s="12">
        <f t="shared" si="25"/>
        <v>39.804200794586784</v>
      </c>
      <c r="AB68" s="12">
        <f t="shared" si="25"/>
        <v>32.520132318884784</v>
      </c>
      <c r="AC68" s="12">
        <f t="shared" si="25"/>
        <v>28.897459381829464</v>
      </c>
      <c r="AD68" s="12">
        <f t="shared" si="25"/>
        <v>32.134052990335924</v>
      </c>
      <c r="AE68" s="12">
        <f t="shared" si="25"/>
        <v>37.015000780483412</v>
      </c>
      <c r="AF68" s="12">
        <f t="shared" si="25"/>
        <v>34.80602057251977</v>
      </c>
      <c r="AG68" s="12">
        <f t="shared" si="25"/>
        <v>28.968315695384764</v>
      </c>
      <c r="AH68" s="12">
        <f t="shared" si="25"/>
        <v>26.487166732249072</v>
      </c>
      <c r="AI68" s="12">
        <f t="shared" si="25"/>
        <v>23.786615640459214</v>
      </c>
      <c r="AJ68" s="12">
        <f t="shared" si="25"/>
        <v>29.296487909929816</v>
      </c>
      <c r="AK68" s="12">
        <f t="shared" si="25"/>
        <v>27.04926568696904</v>
      </c>
      <c r="AL68" s="12">
        <f t="shared" si="25"/>
        <v>23.28791992494585</v>
      </c>
      <c r="AM68" s="12">
        <f t="shared" si="25"/>
        <v>26.32627424665829</v>
      </c>
      <c r="AN68" s="12">
        <f t="shared" si="25"/>
        <v>32.094620548103642</v>
      </c>
      <c r="AO68" s="12">
        <f t="shared" si="25"/>
        <v>28.584780746001286</v>
      </c>
      <c r="AP68" s="12">
        <f t="shared" si="25"/>
        <v>29.217708113275528</v>
      </c>
      <c r="AQ68" s="12">
        <f t="shared" si="25"/>
        <v>26.503125857187147</v>
      </c>
      <c r="AR68" s="12">
        <f t="shared" si="25"/>
        <v>32.797751932048456</v>
      </c>
      <c r="AS68" s="12">
        <f t="shared" si="25"/>
        <v>27.013503085396128</v>
      </c>
      <c r="AT68" s="12">
        <f t="shared" si="25"/>
        <v>29.491881083213357</v>
      </c>
      <c r="AU68" s="12">
        <f t="shared" si="25"/>
        <v>33.460937024738435</v>
      </c>
      <c r="AV68" s="12">
        <f t="shared" si="25"/>
        <v>26.015284871757167</v>
      </c>
      <c r="AW68" s="12">
        <f t="shared" si="25"/>
        <v>31.357960780596194</v>
      </c>
      <c r="AX68" s="12">
        <f t="shared" si="25"/>
        <v>29.529279926621285</v>
      </c>
      <c r="AY68" s="12">
        <f t="shared" si="25"/>
        <v>28.118533760719224</v>
      </c>
      <c r="AZ68" s="12">
        <f t="shared" si="25"/>
        <v>32.926624131955613</v>
      </c>
      <c r="BA68" s="12">
        <f t="shared" si="25"/>
        <v>27.542393993568613</v>
      </c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</row>
    <row r="69" spans="1:203" s="1" customFormat="1" x14ac:dyDescent="0.3">
      <c r="A69" s="5" t="s">
        <v>21</v>
      </c>
      <c r="B69" s="12">
        <f>B66*$BB$31/100000</f>
        <v>41.366275506498575</v>
      </c>
      <c r="C69" s="12">
        <f t="shared" si="25"/>
        <v>48.469067295093403</v>
      </c>
      <c r="D69" s="12">
        <f t="shared" si="25"/>
        <v>53.102915061591979</v>
      </c>
      <c r="E69" s="12">
        <f t="shared" si="25"/>
        <v>66.864741947783529</v>
      </c>
      <c r="F69" s="12">
        <f t="shared" si="25"/>
        <v>45.222927257628633</v>
      </c>
      <c r="G69" s="12">
        <f t="shared" si="25"/>
        <v>45.942126249486869</v>
      </c>
      <c r="H69" s="12">
        <f t="shared" si="25"/>
        <v>54.389398243922486</v>
      </c>
      <c r="I69" s="12">
        <f t="shared" si="25"/>
        <v>45.218635096632482</v>
      </c>
      <c r="J69" s="12">
        <f t="shared" si="25"/>
        <v>62.367796267185064</v>
      </c>
      <c r="K69" s="12">
        <f t="shared" si="25"/>
        <v>61.978971076323262</v>
      </c>
      <c r="L69" s="12">
        <f t="shared" si="25"/>
        <v>53.592045800453683</v>
      </c>
      <c r="M69" s="12">
        <f t="shared" si="25"/>
        <v>63.538965874604706</v>
      </c>
      <c r="N69" s="12">
        <f t="shared" si="25"/>
        <v>60.587845773660263</v>
      </c>
      <c r="O69" s="12">
        <f t="shared" si="25"/>
        <v>61.209247517722488</v>
      </c>
      <c r="P69" s="12">
        <f t="shared" si="25"/>
        <v>58.706880344753891</v>
      </c>
      <c r="Q69" s="12">
        <f t="shared" si="25"/>
        <v>74.84055065327297</v>
      </c>
      <c r="R69" s="12">
        <f t="shared" si="25"/>
        <v>62.476353402494247</v>
      </c>
      <c r="S69" s="12">
        <f t="shared" si="25"/>
        <v>81.8051630797424</v>
      </c>
      <c r="T69" s="12">
        <f t="shared" si="25"/>
        <v>62.964435675544941</v>
      </c>
      <c r="U69" s="12">
        <f t="shared" si="25"/>
        <v>70.227616962463514</v>
      </c>
      <c r="V69" s="12">
        <f t="shared" si="25"/>
        <v>64.500520989235497</v>
      </c>
      <c r="W69" s="12">
        <f t="shared" si="25"/>
        <v>72.268312844498283</v>
      </c>
      <c r="X69" s="12">
        <f t="shared" si="25"/>
        <v>76.974253780134234</v>
      </c>
      <c r="Y69" s="12">
        <f t="shared" si="25"/>
        <v>71.126702797325891</v>
      </c>
      <c r="Z69" s="12">
        <f t="shared" si="25"/>
        <v>82.526800229068556</v>
      </c>
      <c r="AA69" s="12">
        <f t="shared" si="25"/>
        <v>59.059947114615866</v>
      </c>
      <c r="AB69" s="12">
        <f t="shared" si="25"/>
        <v>70.528424425568502</v>
      </c>
      <c r="AC69" s="12">
        <f t="shared" si="25"/>
        <v>58.776362280310842</v>
      </c>
      <c r="AD69" s="12">
        <f t="shared" si="25"/>
        <v>51.110676622165705</v>
      </c>
      <c r="AE69" s="12">
        <f t="shared" si="25"/>
        <v>68.266350097294065</v>
      </c>
      <c r="AF69" s="12">
        <f t="shared" si="25"/>
        <v>58.082642100046996</v>
      </c>
      <c r="AG69" s="12">
        <f t="shared" si="25"/>
        <v>69.719536466677141</v>
      </c>
      <c r="AH69" s="12">
        <f t="shared" si="25"/>
        <v>45.36027386272778</v>
      </c>
      <c r="AI69" s="12">
        <f t="shared" si="25"/>
        <v>42.425757395172042</v>
      </c>
      <c r="AJ69" s="12">
        <f t="shared" si="25"/>
        <v>47.524234261672461</v>
      </c>
      <c r="AK69" s="12">
        <f t="shared" si="25"/>
        <v>38.423031069726527</v>
      </c>
      <c r="AL69" s="12">
        <f t="shared" si="25"/>
        <v>37.101998517777382</v>
      </c>
      <c r="AM69" s="12">
        <f t="shared" si="25"/>
        <v>46.718982490165587</v>
      </c>
      <c r="AN69" s="12">
        <f t="shared" si="25"/>
        <v>47.88653181755307</v>
      </c>
      <c r="AO69" s="12">
        <f t="shared" si="25"/>
        <v>53.147627229530691</v>
      </c>
      <c r="AP69" s="12">
        <f t="shared" si="25"/>
        <v>45.656612917141999</v>
      </c>
      <c r="AQ69" s="12">
        <f t="shared" si="25"/>
        <v>89.020801303077903</v>
      </c>
      <c r="AR69" s="12">
        <f t="shared" si="25"/>
        <v>64.993789364024039</v>
      </c>
      <c r="AS69" s="12">
        <f t="shared" si="25"/>
        <v>52.621660723930901</v>
      </c>
      <c r="AT69" s="12">
        <f t="shared" si="25"/>
        <v>48.148826896648259</v>
      </c>
      <c r="AU69" s="12">
        <f t="shared" si="25"/>
        <v>52.394181010671893</v>
      </c>
      <c r="AV69" s="12">
        <f t="shared" si="25"/>
        <v>57.868402251491993</v>
      </c>
      <c r="AW69" s="12">
        <f t="shared" si="25"/>
        <v>47.088529859382575</v>
      </c>
      <c r="AX69" s="12">
        <f t="shared" si="25"/>
        <v>50.23280018346771</v>
      </c>
      <c r="AY69" s="12">
        <f t="shared" si="25"/>
        <v>48.910934839658175</v>
      </c>
      <c r="AZ69" s="12">
        <f t="shared" si="25"/>
        <v>56.865988515765864</v>
      </c>
      <c r="BA69" s="12">
        <f t="shared" si="25"/>
        <v>49.728105501151113</v>
      </c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</row>
    <row r="70" spans="1:203" s="1" customFormat="1" x14ac:dyDescent="0.3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</row>
    <row r="71" spans="1:203" s="1" customFormat="1" x14ac:dyDescent="0.3">
      <c r="A71" s="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</row>
    <row r="72" spans="1:203" x14ac:dyDescent="0.3">
      <c r="A72" s="8" t="s">
        <v>262</v>
      </c>
      <c r="B72" s="12">
        <f>B68</f>
        <v>29.77665358595468</v>
      </c>
      <c r="C72" s="12">
        <f>C68</f>
        <v>32.091435717402511</v>
      </c>
      <c r="D72" s="12">
        <f t="shared" ref="D72:BA72" si="26">D68</f>
        <v>34.472263876660016</v>
      </c>
      <c r="E72" s="12">
        <f t="shared" si="26"/>
        <v>26.359603802602194</v>
      </c>
      <c r="F72" s="12">
        <f t="shared" si="26"/>
        <v>31.248998927176039</v>
      </c>
      <c r="G72" s="12">
        <f t="shared" si="26"/>
        <v>27.130600317180154</v>
      </c>
      <c r="H72" s="12">
        <f t="shared" si="26"/>
        <v>33.840843780967013</v>
      </c>
      <c r="I72" s="12">
        <f t="shared" si="26"/>
        <v>30.168087543071891</v>
      </c>
      <c r="J72" s="12">
        <f t="shared" si="26"/>
        <v>37.346931349031365</v>
      </c>
      <c r="K72" s="12">
        <f>K68</f>
        <v>38.538292129801135</v>
      </c>
      <c r="L72" s="12">
        <f t="shared" si="26"/>
        <v>34.686235911313922</v>
      </c>
      <c r="M72" s="12">
        <f t="shared" si="26"/>
        <v>33.98377781986278</v>
      </c>
      <c r="N72" s="12">
        <f t="shared" si="26"/>
        <v>33.963451521120838</v>
      </c>
      <c r="O72" s="12">
        <f t="shared" si="26"/>
        <v>33.493049513158908</v>
      </c>
      <c r="P72" s="12">
        <f t="shared" si="26"/>
        <v>22.476376490211614</v>
      </c>
      <c r="Q72" s="12">
        <f t="shared" si="26"/>
        <v>31.428113483403738</v>
      </c>
      <c r="R72" s="12">
        <f t="shared" si="26"/>
        <v>30.612170186906866</v>
      </c>
      <c r="S72" s="12">
        <f t="shared" si="26"/>
        <v>34.481583708662768</v>
      </c>
      <c r="T72" s="12">
        <f t="shared" si="26"/>
        <v>25.589539708297277</v>
      </c>
      <c r="U72" s="12">
        <f t="shared" si="26"/>
        <v>32.686793535616644</v>
      </c>
      <c r="V72" s="12">
        <f t="shared" si="26"/>
        <v>31.747646268036249</v>
      </c>
      <c r="W72" s="12">
        <f t="shared" si="26"/>
        <v>34.68097252822745</v>
      </c>
      <c r="X72" s="12">
        <f t="shared" si="26"/>
        <v>33.683009376773263</v>
      </c>
      <c r="Y72" s="12">
        <f t="shared" si="26"/>
        <v>36.525018286350672</v>
      </c>
      <c r="Z72" s="12">
        <f t="shared" si="26"/>
        <v>35.040880241820602</v>
      </c>
      <c r="AA72" s="12">
        <f t="shared" si="26"/>
        <v>39.804200794586784</v>
      </c>
      <c r="AB72" s="12">
        <f t="shared" si="26"/>
        <v>32.520132318884784</v>
      </c>
      <c r="AC72" s="12">
        <f t="shared" si="26"/>
        <v>28.897459381829464</v>
      </c>
      <c r="AD72" s="12">
        <f t="shared" si="26"/>
        <v>32.134052990335924</v>
      </c>
      <c r="AE72" s="12">
        <f t="shared" si="26"/>
        <v>37.015000780483412</v>
      </c>
      <c r="AF72" s="12">
        <f t="shared" si="26"/>
        <v>34.80602057251977</v>
      </c>
      <c r="AG72" s="12">
        <f t="shared" si="26"/>
        <v>28.968315695384764</v>
      </c>
      <c r="AH72" s="12">
        <f t="shared" si="26"/>
        <v>26.487166732249072</v>
      </c>
      <c r="AI72" s="12">
        <f t="shared" si="26"/>
        <v>23.786615640459214</v>
      </c>
      <c r="AJ72" s="12">
        <f t="shared" si="26"/>
        <v>29.296487909929816</v>
      </c>
      <c r="AK72" s="12">
        <f t="shared" si="26"/>
        <v>27.04926568696904</v>
      </c>
      <c r="AL72" s="12">
        <f t="shared" si="26"/>
        <v>23.28791992494585</v>
      </c>
      <c r="AM72" s="12">
        <f t="shared" si="26"/>
        <v>26.32627424665829</v>
      </c>
      <c r="AN72" s="12">
        <f t="shared" si="26"/>
        <v>32.094620548103642</v>
      </c>
      <c r="AO72" s="12">
        <f t="shared" si="26"/>
        <v>28.584780746001286</v>
      </c>
      <c r="AP72" s="12">
        <f t="shared" si="26"/>
        <v>29.217708113275528</v>
      </c>
      <c r="AQ72" s="12">
        <f t="shared" si="26"/>
        <v>26.503125857187147</v>
      </c>
      <c r="AR72" s="12">
        <f t="shared" si="26"/>
        <v>32.797751932048456</v>
      </c>
      <c r="AS72" s="12">
        <f t="shared" si="26"/>
        <v>27.013503085396128</v>
      </c>
      <c r="AT72" s="12">
        <f t="shared" si="26"/>
        <v>29.491881083213357</v>
      </c>
      <c r="AU72" s="12">
        <f t="shared" si="26"/>
        <v>33.460937024738435</v>
      </c>
      <c r="AV72" s="12">
        <f t="shared" si="26"/>
        <v>26.015284871757167</v>
      </c>
      <c r="AW72" s="12">
        <f t="shared" si="26"/>
        <v>31.357960780596194</v>
      </c>
      <c r="AX72" s="12">
        <f t="shared" si="26"/>
        <v>29.529279926621285</v>
      </c>
      <c r="AY72" s="12">
        <f t="shared" si="26"/>
        <v>28.118533760719224</v>
      </c>
      <c r="AZ72" s="12">
        <f t="shared" si="26"/>
        <v>32.926624131955613</v>
      </c>
      <c r="BA72" s="12">
        <f t="shared" si="26"/>
        <v>27.542393993568613</v>
      </c>
      <c r="BB72" s="9"/>
    </row>
    <row r="73" spans="1:203" x14ac:dyDescent="0.3">
      <c r="A73" s="8" t="s">
        <v>14</v>
      </c>
      <c r="B73" s="12">
        <f>B67-B68</f>
        <v>5.3196319140547139</v>
      </c>
      <c r="C73" s="12">
        <f t="shared" ref="C73:BA73" si="27">C67-C68</f>
        <v>7.3476560239516076</v>
      </c>
      <c r="D73" s="12">
        <f t="shared" si="27"/>
        <v>8.3129870940081645</v>
      </c>
      <c r="E73" s="12">
        <f t="shared" si="27"/>
        <v>15.622869994290831</v>
      </c>
      <c r="F73" s="12">
        <f t="shared" si="27"/>
        <v>6.343170541443321</v>
      </c>
      <c r="G73" s="12">
        <f t="shared" si="27"/>
        <v>8.1743209402912953</v>
      </c>
      <c r="H73" s="12">
        <f t="shared" si="27"/>
        <v>9.0611739957458113</v>
      </c>
      <c r="I73" s="12">
        <f t="shared" si="27"/>
        <v>6.7664456497739565</v>
      </c>
      <c r="J73" s="12">
        <f t="shared" si="27"/>
        <v>10.915329327204425</v>
      </c>
      <c r="K73" s="12">
        <f t="shared" si="27"/>
        <v>10.334642028522531</v>
      </c>
      <c r="L73" s="12">
        <f t="shared" si="27"/>
        <v>8.4288002547903247</v>
      </c>
      <c r="M73" s="12">
        <f t="shared" si="27"/>
        <v>12.484427430463057</v>
      </c>
      <c r="N73" s="12">
        <f t="shared" si="27"/>
        <v>11.399224355670832</v>
      </c>
      <c r="O73" s="12">
        <f t="shared" si="27"/>
        <v>11.784807743719732</v>
      </c>
      <c r="P73" s="12">
        <f t="shared" si="27"/>
        <v>13.848793092248599</v>
      </c>
      <c r="Q73" s="12">
        <f t="shared" si="27"/>
        <v>17.07031246106882</v>
      </c>
      <c r="R73" s="12">
        <f t="shared" si="27"/>
        <v>13.12038934274441</v>
      </c>
      <c r="S73" s="12">
        <f t="shared" si="27"/>
        <v>18.629352816077095</v>
      </c>
      <c r="T73" s="12">
        <f t="shared" si="27"/>
        <v>14.55060138425355</v>
      </c>
      <c r="U73" s="12">
        <f t="shared" si="27"/>
        <v>15.224745952803197</v>
      </c>
      <c r="V73" s="12">
        <f t="shared" si="27"/>
        <v>13.504311971031107</v>
      </c>
      <c r="W73" s="12">
        <f t="shared" si="27"/>
        <v>15.382341109818853</v>
      </c>
      <c r="X73" s="12">
        <f t="shared" si="27"/>
        <v>17.235793749835921</v>
      </c>
      <c r="Y73" s="12">
        <f t="shared" si="27"/>
        <v>14.444620915042123</v>
      </c>
      <c r="Z73" s="12">
        <f t="shared" si="27"/>
        <v>18.73468784971557</v>
      </c>
      <c r="AA73" s="12">
        <f t="shared" si="27"/>
        <v>8.6811990064651496</v>
      </c>
      <c r="AB73" s="12">
        <f t="shared" si="27"/>
        <v>15.371345989494394</v>
      </c>
      <c r="AC73" s="12">
        <f t="shared" si="27"/>
        <v>12.315251540978991</v>
      </c>
      <c r="AD73" s="12">
        <f t="shared" si="27"/>
        <v>8.3923975197765515</v>
      </c>
      <c r="AE73" s="12">
        <f t="shared" si="27"/>
        <v>13.253070618090192</v>
      </c>
      <c r="AF73" s="12">
        <f t="shared" si="27"/>
        <v>10.156470860234926</v>
      </c>
      <c r="AG73" s="12">
        <f t="shared" si="27"/>
        <v>15.972284461962868</v>
      </c>
      <c r="AH73" s="12">
        <f t="shared" si="27"/>
        <v>8.1749903965643398</v>
      </c>
      <c r="AI73" s="12">
        <f t="shared" si="27"/>
        <v>7.9807447222515613</v>
      </c>
      <c r="AJ73" s="12">
        <f t="shared" si="27"/>
        <v>8.0169567779539292</v>
      </c>
      <c r="AK73" s="12">
        <f t="shared" si="27"/>
        <v>5.1891396070851208</v>
      </c>
      <c r="AL73" s="12">
        <f t="shared" si="27"/>
        <v>6.1064395771331057</v>
      </c>
      <c r="AM73" s="12">
        <f t="shared" si="27"/>
        <v>8.7441797789303486</v>
      </c>
      <c r="AN73" s="12">
        <f t="shared" si="27"/>
        <v>7.1086965060571856</v>
      </c>
      <c r="AO73" s="12">
        <f t="shared" si="27"/>
        <v>10.392305747557238</v>
      </c>
      <c r="AP73" s="12">
        <f t="shared" si="27"/>
        <v>7.3060045903073387</v>
      </c>
      <c r="AQ73" s="12">
        <f t="shared" si="27"/>
        <v>22.069803855185814</v>
      </c>
      <c r="AR73" s="12">
        <f t="shared" si="27"/>
        <v>13.37204534588065</v>
      </c>
      <c r="AS73" s="12">
        <f t="shared" si="27"/>
        <v>10.689220878855789</v>
      </c>
      <c r="AT73" s="12">
        <f t="shared" si="27"/>
        <v>8.1909993418838596</v>
      </c>
      <c r="AU73" s="12">
        <f t="shared" si="27"/>
        <v>8.4097972805115546</v>
      </c>
      <c r="AV73" s="12">
        <f t="shared" si="27"/>
        <v>12.785011127706511</v>
      </c>
      <c r="AW73" s="12">
        <f t="shared" si="27"/>
        <v>7.0685960850202108</v>
      </c>
      <c r="AX73" s="12">
        <f t="shared" si="27"/>
        <v>8.9848527796418907</v>
      </c>
      <c r="AY73" s="12">
        <f t="shared" si="27"/>
        <v>8.966554516879178</v>
      </c>
      <c r="AZ73" s="12">
        <f t="shared" si="27"/>
        <v>10.344671547174762</v>
      </c>
      <c r="BA73" s="12">
        <f t="shared" si="27"/>
        <v>9.4661330544841213</v>
      </c>
    </row>
    <row r="74" spans="1:203" x14ac:dyDescent="0.3">
      <c r="A74" s="8" t="s">
        <v>261</v>
      </c>
      <c r="B74" s="12">
        <f>B69-B67</f>
        <v>6.2699900064891807</v>
      </c>
      <c r="C74" s="12">
        <f t="shared" ref="C74:BA74" si="28">C69-C67</f>
        <v>9.0299755537392841</v>
      </c>
      <c r="D74" s="12">
        <f t="shared" si="28"/>
        <v>10.317664090923799</v>
      </c>
      <c r="E74" s="12">
        <f t="shared" si="28"/>
        <v>24.882268150890503</v>
      </c>
      <c r="F74" s="12">
        <f t="shared" si="28"/>
        <v>7.630757789009273</v>
      </c>
      <c r="G74" s="12">
        <f t="shared" si="28"/>
        <v>10.63720499201542</v>
      </c>
      <c r="H74" s="12">
        <f t="shared" si="28"/>
        <v>11.487380467209661</v>
      </c>
      <c r="I74" s="12">
        <f t="shared" si="28"/>
        <v>8.2841019037866346</v>
      </c>
      <c r="J74" s="12">
        <f t="shared" si="28"/>
        <v>14.105535590949273</v>
      </c>
      <c r="K74" s="12">
        <f t="shared" si="28"/>
        <v>13.106036917999596</v>
      </c>
      <c r="L74" s="12">
        <f t="shared" si="28"/>
        <v>10.477009634349436</v>
      </c>
      <c r="M74" s="12">
        <f t="shared" si="28"/>
        <v>17.070760624278869</v>
      </c>
      <c r="N74" s="12">
        <f t="shared" si="28"/>
        <v>15.225169896868593</v>
      </c>
      <c r="O74" s="12">
        <f t="shared" si="28"/>
        <v>15.931390260843848</v>
      </c>
      <c r="P74" s="12">
        <f t="shared" si="28"/>
        <v>22.381710762293679</v>
      </c>
      <c r="Q74" s="12">
        <f t="shared" si="28"/>
        <v>26.342124708800412</v>
      </c>
      <c r="R74" s="12">
        <f t="shared" si="28"/>
        <v>18.743793872842971</v>
      </c>
      <c r="S74" s="12">
        <f t="shared" si="28"/>
        <v>28.694226555002537</v>
      </c>
      <c r="T74" s="12">
        <f t="shared" si="28"/>
        <v>22.824294582994114</v>
      </c>
      <c r="U74" s="12">
        <f t="shared" si="28"/>
        <v>22.316077474043674</v>
      </c>
      <c r="V74" s="12">
        <f t="shared" si="28"/>
        <v>19.248562750168141</v>
      </c>
      <c r="W74" s="12">
        <f t="shared" si="28"/>
        <v>22.20499920645198</v>
      </c>
      <c r="X74" s="12">
        <f t="shared" si="28"/>
        <v>26.05545065352505</v>
      </c>
      <c r="Y74" s="12">
        <f t="shared" si="28"/>
        <v>20.157063595933096</v>
      </c>
      <c r="Z74" s="12">
        <f t="shared" si="28"/>
        <v>28.751232137532384</v>
      </c>
      <c r="AA74" s="12">
        <f t="shared" si="28"/>
        <v>10.574547313563933</v>
      </c>
      <c r="AB74" s="12">
        <f t="shared" si="28"/>
        <v>22.636946117189325</v>
      </c>
      <c r="AC74" s="12">
        <f t="shared" si="28"/>
        <v>17.563651357502387</v>
      </c>
      <c r="AD74" s="12">
        <f t="shared" si="28"/>
        <v>10.58422611205323</v>
      </c>
      <c r="AE74" s="12">
        <f t="shared" si="28"/>
        <v>17.998278698720462</v>
      </c>
      <c r="AF74" s="12">
        <f t="shared" si="28"/>
        <v>13.1201506672923</v>
      </c>
      <c r="AG74" s="12">
        <f t="shared" si="28"/>
        <v>24.778936309329509</v>
      </c>
      <c r="AH74" s="12">
        <f t="shared" si="28"/>
        <v>10.698116733914368</v>
      </c>
      <c r="AI74" s="12">
        <f t="shared" si="28"/>
        <v>10.658397032461266</v>
      </c>
      <c r="AJ74" s="12">
        <f t="shared" si="28"/>
        <v>10.210789573788716</v>
      </c>
      <c r="AK74" s="12">
        <f t="shared" si="28"/>
        <v>6.1846257756723659</v>
      </c>
      <c r="AL74" s="12">
        <f t="shared" si="28"/>
        <v>7.707639015698426</v>
      </c>
      <c r="AM74" s="12">
        <f t="shared" si="28"/>
        <v>11.648528464576948</v>
      </c>
      <c r="AN74" s="12">
        <f t="shared" si="28"/>
        <v>8.6832147633922432</v>
      </c>
      <c r="AO74" s="12">
        <f t="shared" si="28"/>
        <v>14.170540735972168</v>
      </c>
      <c r="AP74" s="12">
        <f t="shared" si="28"/>
        <v>9.1329002135591324</v>
      </c>
      <c r="AQ74" s="12">
        <f t="shared" si="28"/>
        <v>40.447871590704942</v>
      </c>
      <c r="AR74" s="12">
        <f t="shared" si="28"/>
        <v>18.823992086094933</v>
      </c>
      <c r="AS74" s="12">
        <f t="shared" si="28"/>
        <v>14.918936759678985</v>
      </c>
      <c r="AT74" s="12">
        <f t="shared" si="28"/>
        <v>10.465946471551042</v>
      </c>
      <c r="AU74" s="12">
        <f t="shared" si="28"/>
        <v>10.523446705421904</v>
      </c>
      <c r="AV74" s="12">
        <f t="shared" si="28"/>
        <v>19.068106252028315</v>
      </c>
      <c r="AW74" s="12">
        <f t="shared" si="28"/>
        <v>8.6619729937661702</v>
      </c>
      <c r="AX74" s="12">
        <f t="shared" si="28"/>
        <v>11.718667477204534</v>
      </c>
      <c r="AY74" s="12">
        <f t="shared" si="28"/>
        <v>11.825846562059773</v>
      </c>
      <c r="AZ74" s="12">
        <f t="shared" si="28"/>
        <v>13.594692836635488</v>
      </c>
      <c r="BA74" s="12">
        <f t="shared" si="28"/>
        <v>12.719578453098379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70"/>
  <sheetViews>
    <sheetView zoomScale="85" zoomScaleNormal="85" zoomScalePageLayoutView="85" workbookViewId="0">
      <selection activeCell="N82" sqref="N82"/>
    </sheetView>
  </sheetViews>
  <sheetFormatPr baseColWidth="10" defaultColWidth="5.42578125" defaultRowHeight="16.5" x14ac:dyDescent="0.3"/>
  <cols>
    <col min="1" max="1" width="16.42578125" style="2" bestFit="1" customWidth="1"/>
    <col min="2" max="2" width="6.140625" style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s="20" customFormat="1" ht="13.5" hidden="1" x14ac:dyDescent="0.25">
      <c r="A19" s="112">
        <v>2013</v>
      </c>
      <c r="B19" s="113">
        <v>2</v>
      </c>
      <c r="C19" s="113">
        <v>1</v>
      </c>
      <c r="D19" s="113">
        <v>3</v>
      </c>
      <c r="E19" s="113">
        <v>1</v>
      </c>
      <c r="F19" s="113">
        <v>1</v>
      </c>
      <c r="G19" s="113">
        <v>4</v>
      </c>
      <c r="H19" s="113">
        <v>1</v>
      </c>
      <c r="I19" s="113">
        <v>6</v>
      </c>
      <c r="J19" s="113">
        <v>2</v>
      </c>
      <c r="K19" s="113">
        <v>1</v>
      </c>
      <c r="L19" s="113">
        <v>4</v>
      </c>
      <c r="M19" s="113">
        <v>3</v>
      </c>
      <c r="N19" s="113">
        <v>11</v>
      </c>
      <c r="O19" s="113">
        <v>3</v>
      </c>
      <c r="P19" s="113">
        <v>6</v>
      </c>
      <c r="Q19" s="113">
        <v>7</v>
      </c>
      <c r="R19" s="113">
        <v>2</v>
      </c>
      <c r="S19" s="113">
        <v>3</v>
      </c>
      <c r="T19" s="113">
        <v>4</v>
      </c>
      <c r="U19" s="113">
        <v>2</v>
      </c>
      <c r="V19" s="113">
        <v>7</v>
      </c>
      <c r="W19" s="113">
        <v>5</v>
      </c>
      <c r="X19" s="113">
        <v>7</v>
      </c>
      <c r="Y19" s="113">
        <v>4</v>
      </c>
      <c r="Z19" s="113">
        <v>5</v>
      </c>
      <c r="AA19" s="113">
        <v>33</v>
      </c>
      <c r="AB19" s="113">
        <v>24</v>
      </c>
      <c r="AC19" s="113">
        <v>15</v>
      </c>
      <c r="AD19" s="113">
        <v>14</v>
      </c>
      <c r="AE19" s="113">
        <v>22</v>
      </c>
      <c r="AF19" s="113">
        <v>6</v>
      </c>
      <c r="AG19" s="113">
        <v>21</v>
      </c>
      <c r="AH19" s="113">
        <v>9</v>
      </c>
      <c r="AI19" s="113">
        <v>7</v>
      </c>
      <c r="AJ19" s="113">
        <v>7</v>
      </c>
      <c r="AK19" s="113">
        <v>4</v>
      </c>
      <c r="AL19" s="113">
        <v>6</v>
      </c>
      <c r="AM19" s="113">
        <v>14</v>
      </c>
      <c r="AN19" s="113">
        <v>11</v>
      </c>
      <c r="AO19" s="113">
        <v>8</v>
      </c>
      <c r="AP19" s="113">
        <v>11</v>
      </c>
      <c r="AQ19" s="113">
        <v>15</v>
      </c>
      <c r="AR19" s="113">
        <v>23</v>
      </c>
      <c r="AS19" s="113">
        <v>12</v>
      </c>
      <c r="AT19" s="113">
        <v>12</v>
      </c>
      <c r="AU19" s="113">
        <v>14</v>
      </c>
      <c r="AV19" s="113">
        <v>4</v>
      </c>
      <c r="AW19" s="113">
        <v>1</v>
      </c>
      <c r="AX19" s="113">
        <v>1</v>
      </c>
      <c r="AY19" s="113">
        <v>2</v>
      </c>
      <c r="AZ19" s="113">
        <v>2</v>
      </c>
      <c r="BA19" s="113">
        <v>0</v>
      </c>
      <c r="BB19" s="24">
        <v>459667</v>
      </c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</row>
    <row r="20" spans="1:203" s="20" customFormat="1" ht="13.5" hidden="1" x14ac:dyDescent="0.25">
      <c r="A20" s="112">
        <v>2014</v>
      </c>
      <c r="B20" s="113">
        <v>1</v>
      </c>
      <c r="C20" s="113">
        <v>3</v>
      </c>
      <c r="D20" s="113">
        <v>1</v>
      </c>
      <c r="E20" s="113">
        <v>2</v>
      </c>
      <c r="F20" s="113">
        <v>2</v>
      </c>
      <c r="G20" s="113">
        <v>2</v>
      </c>
      <c r="H20" s="113">
        <v>5</v>
      </c>
      <c r="I20" s="113">
        <v>1</v>
      </c>
      <c r="J20" s="113">
        <v>5</v>
      </c>
      <c r="K20" s="113">
        <v>5</v>
      </c>
      <c r="L20" s="113">
        <v>4</v>
      </c>
      <c r="M20" s="113">
        <v>3</v>
      </c>
      <c r="N20" s="113">
        <v>2</v>
      </c>
      <c r="O20" s="113">
        <v>5</v>
      </c>
      <c r="P20" s="113">
        <v>4</v>
      </c>
      <c r="Q20" s="113">
        <v>17</v>
      </c>
      <c r="R20" s="113">
        <v>2</v>
      </c>
      <c r="S20" s="113">
        <v>2</v>
      </c>
      <c r="T20" s="113">
        <v>0</v>
      </c>
      <c r="U20" s="113">
        <v>3</v>
      </c>
      <c r="V20" s="113">
        <v>5</v>
      </c>
      <c r="W20" s="113">
        <v>5</v>
      </c>
      <c r="X20" s="113">
        <v>6</v>
      </c>
      <c r="Y20" s="113">
        <v>2</v>
      </c>
      <c r="Z20" s="113">
        <v>3</v>
      </c>
      <c r="AA20" s="113">
        <v>2</v>
      </c>
      <c r="AB20" s="113">
        <v>1</v>
      </c>
      <c r="AC20" s="113">
        <v>2</v>
      </c>
      <c r="AD20" s="113">
        <v>3</v>
      </c>
      <c r="AE20" s="113">
        <v>2</v>
      </c>
      <c r="AF20" s="113">
        <v>4</v>
      </c>
      <c r="AG20" s="113">
        <v>2</v>
      </c>
      <c r="AH20" s="113">
        <v>4</v>
      </c>
      <c r="AI20" s="113">
        <v>2</v>
      </c>
      <c r="AJ20" s="113">
        <v>0</v>
      </c>
      <c r="AK20" s="113">
        <v>1</v>
      </c>
      <c r="AL20" s="113">
        <v>3</v>
      </c>
      <c r="AM20" s="113">
        <v>2</v>
      </c>
      <c r="AN20" s="113">
        <v>3</v>
      </c>
      <c r="AO20" s="113">
        <v>5</v>
      </c>
      <c r="AP20" s="113">
        <v>3</v>
      </c>
      <c r="AQ20" s="113">
        <v>4</v>
      </c>
      <c r="AR20" s="113">
        <v>2</v>
      </c>
      <c r="AS20" s="113">
        <v>0</v>
      </c>
      <c r="AT20" s="113">
        <v>0</v>
      </c>
      <c r="AU20" s="113">
        <v>3</v>
      </c>
      <c r="AV20" s="113">
        <v>1</v>
      </c>
      <c r="AW20" s="113">
        <v>4</v>
      </c>
      <c r="AX20" s="113">
        <v>4</v>
      </c>
      <c r="AY20" s="113">
        <v>2</v>
      </c>
      <c r="AZ20" s="113">
        <v>3</v>
      </c>
      <c r="BA20" s="113">
        <v>2</v>
      </c>
      <c r="BB20" s="24">
        <v>462209</v>
      </c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</row>
    <row r="21" spans="1:203" s="20" customFormat="1" ht="13.5" hidden="1" x14ac:dyDescent="0.25">
      <c r="A21" s="112">
        <v>2015</v>
      </c>
      <c r="B21" s="113">
        <v>4</v>
      </c>
      <c r="C21" s="113">
        <v>1</v>
      </c>
      <c r="D21" s="113">
        <v>2</v>
      </c>
      <c r="E21" s="113">
        <v>0</v>
      </c>
      <c r="F21" s="113">
        <v>1</v>
      </c>
      <c r="G21" s="113">
        <v>3</v>
      </c>
      <c r="H21" s="113">
        <v>2</v>
      </c>
      <c r="I21" s="113">
        <v>3</v>
      </c>
      <c r="J21" s="113">
        <v>6</v>
      </c>
      <c r="K21" s="113">
        <v>1</v>
      </c>
      <c r="L21" s="113">
        <v>3</v>
      </c>
      <c r="M21" s="113">
        <v>2</v>
      </c>
      <c r="N21" s="113">
        <v>3</v>
      </c>
      <c r="O21" s="113">
        <v>2</v>
      </c>
      <c r="P21" s="113">
        <v>1</v>
      </c>
      <c r="Q21" s="113">
        <v>5</v>
      </c>
      <c r="R21" s="113">
        <v>5</v>
      </c>
      <c r="S21" s="113">
        <v>4</v>
      </c>
      <c r="T21" s="113">
        <v>7</v>
      </c>
      <c r="U21" s="113">
        <v>5</v>
      </c>
      <c r="V21" s="113">
        <v>3</v>
      </c>
      <c r="W21" s="113">
        <v>23</v>
      </c>
      <c r="X21" s="113">
        <v>1</v>
      </c>
      <c r="Y21" s="113">
        <v>5</v>
      </c>
      <c r="Z21" s="113">
        <v>3</v>
      </c>
      <c r="AA21" s="113">
        <v>1</v>
      </c>
      <c r="AB21" s="113">
        <v>3</v>
      </c>
      <c r="AC21" s="113">
        <v>0</v>
      </c>
      <c r="AD21" s="113">
        <v>1</v>
      </c>
      <c r="AE21" s="113">
        <v>1</v>
      </c>
      <c r="AF21" s="113">
        <v>2</v>
      </c>
      <c r="AG21" s="113">
        <v>3</v>
      </c>
      <c r="AH21" s="113">
        <v>0</v>
      </c>
      <c r="AI21" s="113">
        <v>3</v>
      </c>
      <c r="AJ21" s="113">
        <v>1</v>
      </c>
      <c r="AK21" s="113">
        <v>3</v>
      </c>
      <c r="AL21" s="113">
        <v>2</v>
      </c>
      <c r="AM21" s="113">
        <v>3</v>
      </c>
      <c r="AN21" s="113">
        <v>5</v>
      </c>
      <c r="AO21" s="113">
        <v>0</v>
      </c>
      <c r="AP21" s="113">
        <v>0</v>
      </c>
      <c r="AQ21" s="113">
        <v>1</v>
      </c>
      <c r="AR21" s="113">
        <v>5</v>
      </c>
      <c r="AS21" s="113">
        <v>1</v>
      </c>
      <c r="AT21" s="113">
        <v>2</v>
      </c>
      <c r="AU21" s="113">
        <v>2</v>
      </c>
      <c r="AV21" s="113">
        <v>3</v>
      </c>
      <c r="AW21" s="113">
        <v>0</v>
      </c>
      <c r="AX21" s="113">
        <v>5</v>
      </c>
      <c r="AY21" s="113">
        <v>3</v>
      </c>
      <c r="AZ21" s="113">
        <v>2</v>
      </c>
      <c r="BA21" s="113">
        <v>3</v>
      </c>
      <c r="BB21" s="26">
        <v>464719</v>
      </c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</row>
    <row r="22" spans="1:203" s="20" customFormat="1" ht="13.5" hidden="1" x14ac:dyDescent="0.25">
      <c r="A22" s="112">
        <v>2016</v>
      </c>
      <c r="B22" s="113">
        <v>0</v>
      </c>
      <c r="C22" s="113">
        <v>3</v>
      </c>
      <c r="D22" s="113">
        <v>0</v>
      </c>
      <c r="E22" s="113">
        <v>0</v>
      </c>
      <c r="F22" s="113">
        <v>2</v>
      </c>
      <c r="G22" s="113">
        <v>2</v>
      </c>
      <c r="H22" s="113">
        <v>3</v>
      </c>
      <c r="I22" s="113">
        <v>3</v>
      </c>
      <c r="J22" s="113">
        <v>3</v>
      </c>
      <c r="K22" s="113">
        <v>4</v>
      </c>
      <c r="L22" s="113">
        <v>5</v>
      </c>
      <c r="M22" s="113">
        <v>3</v>
      </c>
      <c r="N22" s="113">
        <v>5</v>
      </c>
      <c r="O22" s="113">
        <v>7</v>
      </c>
      <c r="P22" s="113">
        <v>5</v>
      </c>
      <c r="Q22" s="113">
        <v>6</v>
      </c>
      <c r="R22" s="113">
        <v>3</v>
      </c>
      <c r="S22" s="113">
        <v>3</v>
      </c>
      <c r="T22" s="113">
        <v>4</v>
      </c>
      <c r="U22" s="113">
        <v>1</v>
      </c>
      <c r="V22" s="113">
        <v>9</v>
      </c>
      <c r="W22" s="113">
        <v>7</v>
      </c>
      <c r="X22" s="113">
        <v>6</v>
      </c>
      <c r="Y22" s="113">
        <v>4</v>
      </c>
      <c r="Z22" s="113">
        <v>5</v>
      </c>
      <c r="AA22" s="113">
        <v>4</v>
      </c>
      <c r="AB22" s="113">
        <v>2</v>
      </c>
      <c r="AC22" s="113">
        <v>2</v>
      </c>
      <c r="AD22" s="113">
        <v>2</v>
      </c>
      <c r="AE22" s="113">
        <v>4</v>
      </c>
      <c r="AF22" s="113">
        <v>2</v>
      </c>
      <c r="AG22" s="113">
        <v>1</v>
      </c>
      <c r="AH22" s="113">
        <v>4</v>
      </c>
      <c r="AI22" s="113">
        <v>3</v>
      </c>
      <c r="AJ22" s="113">
        <v>4</v>
      </c>
      <c r="AK22" s="113">
        <v>4</v>
      </c>
      <c r="AL22" s="113">
        <v>2</v>
      </c>
      <c r="AM22" s="113">
        <v>6</v>
      </c>
      <c r="AN22" s="113">
        <v>4</v>
      </c>
      <c r="AO22" s="113">
        <v>6</v>
      </c>
      <c r="AP22" s="113">
        <v>4</v>
      </c>
      <c r="AQ22" s="113">
        <v>3</v>
      </c>
      <c r="AR22" s="113">
        <v>0</v>
      </c>
      <c r="AS22" s="113">
        <v>1</v>
      </c>
      <c r="AT22" s="113">
        <v>4</v>
      </c>
      <c r="AU22" s="113">
        <v>1</v>
      </c>
      <c r="AV22" s="113">
        <v>2</v>
      </c>
      <c r="AW22" s="113">
        <v>0</v>
      </c>
      <c r="AX22" s="113">
        <v>0</v>
      </c>
      <c r="AY22" s="113">
        <v>1</v>
      </c>
      <c r="AZ22" s="113">
        <v>3</v>
      </c>
      <c r="BA22" s="113">
        <v>3</v>
      </c>
      <c r="BB22" s="189">
        <v>467185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idden="1" x14ac:dyDescent="0.3">
      <c r="A23" s="112">
        <v>2017</v>
      </c>
      <c r="B23" s="113">
        <v>3</v>
      </c>
      <c r="C23" s="113">
        <v>2</v>
      </c>
      <c r="D23" s="113">
        <v>3</v>
      </c>
      <c r="E23" s="113">
        <v>5</v>
      </c>
      <c r="F23" s="113">
        <v>2</v>
      </c>
      <c r="G23" s="113">
        <v>3</v>
      </c>
      <c r="H23" s="113">
        <v>1</v>
      </c>
      <c r="I23" s="113">
        <v>6</v>
      </c>
      <c r="J23" s="113">
        <v>2</v>
      </c>
      <c r="K23" s="113">
        <v>5</v>
      </c>
      <c r="L23" s="113">
        <v>2</v>
      </c>
      <c r="M23" s="113">
        <v>4</v>
      </c>
      <c r="N23" s="113">
        <v>1</v>
      </c>
      <c r="O23" s="113">
        <v>2</v>
      </c>
      <c r="P23" s="113">
        <v>3</v>
      </c>
      <c r="Q23" s="113">
        <v>0</v>
      </c>
      <c r="R23" s="113">
        <v>2</v>
      </c>
      <c r="S23" s="113">
        <v>4</v>
      </c>
      <c r="T23" s="113">
        <v>2</v>
      </c>
      <c r="U23" s="113">
        <v>5</v>
      </c>
      <c r="V23" s="113">
        <v>3</v>
      </c>
      <c r="W23" s="113">
        <v>3</v>
      </c>
      <c r="X23" s="113">
        <v>2</v>
      </c>
      <c r="Y23" s="113">
        <v>2</v>
      </c>
      <c r="Z23" s="113">
        <v>2</v>
      </c>
      <c r="AA23" s="113">
        <v>3</v>
      </c>
      <c r="AB23" s="113">
        <v>5</v>
      </c>
      <c r="AC23" s="113">
        <v>5</v>
      </c>
      <c r="AD23" s="113">
        <v>2</v>
      </c>
      <c r="AE23" s="113">
        <v>3</v>
      </c>
      <c r="AF23" s="113">
        <v>2</v>
      </c>
      <c r="AG23" s="113">
        <v>6</v>
      </c>
      <c r="AH23" s="113">
        <v>4</v>
      </c>
      <c r="AI23" s="113">
        <v>1</v>
      </c>
      <c r="AJ23" s="113">
        <v>1</v>
      </c>
      <c r="AK23" s="113">
        <v>2</v>
      </c>
      <c r="AL23" s="113">
        <v>0</v>
      </c>
      <c r="AM23" s="113">
        <v>0</v>
      </c>
      <c r="AN23" s="113">
        <v>1</v>
      </c>
      <c r="AO23" s="113">
        <v>2</v>
      </c>
      <c r="AP23" s="113">
        <v>1</v>
      </c>
      <c r="AQ23" s="113">
        <v>2</v>
      </c>
      <c r="AR23" s="113">
        <v>2</v>
      </c>
      <c r="AS23" s="113">
        <v>1</v>
      </c>
      <c r="AT23" s="113">
        <v>2</v>
      </c>
      <c r="AU23" s="113">
        <v>3</v>
      </c>
      <c r="AV23" s="113">
        <v>2</v>
      </c>
      <c r="AW23" s="113">
        <v>1</v>
      </c>
      <c r="AX23" s="113">
        <v>1</v>
      </c>
      <c r="AY23" s="113">
        <v>2</v>
      </c>
      <c r="AZ23" s="113">
        <v>3</v>
      </c>
      <c r="BA23" s="113">
        <v>2</v>
      </c>
      <c r="BB23" s="15">
        <v>469612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idden="1" x14ac:dyDescent="0.3">
      <c r="A24" s="112">
        <v>2018</v>
      </c>
      <c r="B24" s="436">
        <v>1</v>
      </c>
      <c r="C24" s="436">
        <v>6</v>
      </c>
      <c r="D24" s="436">
        <v>1</v>
      </c>
      <c r="E24" s="436">
        <v>2</v>
      </c>
      <c r="F24" s="436">
        <v>3</v>
      </c>
      <c r="G24" s="436">
        <v>1</v>
      </c>
      <c r="H24" s="436">
        <v>3</v>
      </c>
      <c r="I24" s="436">
        <v>3</v>
      </c>
      <c r="J24" s="436">
        <v>7</v>
      </c>
      <c r="K24" s="436">
        <v>3</v>
      </c>
      <c r="L24" s="436">
        <v>2</v>
      </c>
      <c r="M24" s="436">
        <v>4</v>
      </c>
      <c r="N24" s="436">
        <v>2</v>
      </c>
      <c r="O24" s="436">
        <v>3</v>
      </c>
      <c r="P24" s="436">
        <v>0</v>
      </c>
      <c r="Q24" s="436">
        <v>1</v>
      </c>
      <c r="R24" s="436">
        <v>6</v>
      </c>
      <c r="S24" s="436">
        <v>9</v>
      </c>
      <c r="T24" s="436">
        <v>1</v>
      </c>
      <c r="U24" s="436">
        <v>4</v>
      </c>
      <c r="V24" s="436">
        <v>3</v>
      </c>
      <c r="W24" s="436">
        <v>2</v>
      </c>
      <c r="X24" s="436">
        <v>4</v>
      </c>
      <c r="Y24" s="436">
        <v>3</v>
      </c>
      <c r="Z24" s="436">
        <v>6</v>
      </c>
      <c r="AA24" s="436">
        <v>2</v>
      </c>
      <c r="AB24" s="436">
        <v>5</v>
      </c>
      <c r="AC24" s="436">
        <v>4</v>
      </c>
      <c r="AD24" s="436">
        <v>7</v>
      </c>
      <c r="AE24" s="436">
        <v>5</v>
      </c>
      <c r="AF24" s="436">
        <v>6</v>
      </c>
      <c r="AG24" s="436">
        <v>7</v>
      </c>
      <c r="AH24" s="436">
        <v>6</v>
      </c>
      <c r="AI24" s="436">
        <v>4</v>
      </c>
      <c r="AJ24" s="436">
        <v>5</v>
      </c>
      <c r="AK24" s="436">
        <v>1</v>
      </c>
      <c r="AL24" s="436">
        <v>1</v>
      </c>
      <c r="AM24" s="436">
        <v>2</v>
      </c>
      <c r="AN24" s="436">
        <v>4</v>
      </c>
      <c r="AO24" s="436">
        <v>2</v>
      </c>
      <c r="AP24" s="436">
        <v>4</v>
      </c>
      <c r="AQ24" s="436">
        <v>2</v>
      </c>
      <c r="AR24" s="436">
        <v>4</v>
      </c>
      <c r="AS24" s="436">
        <v>0</v>
      </c>
      <c r="AT24" s="436">
        <v>0</v>
      </c>
      <c r="AU24" s="436">
        <v>3</v>
      </c>
      <c r="AV24" s="436">
        <v>6</v>
      </c>
      <c r="AW24" s="436">
        <v>3</v>
      </c>
      <c r="AX24" s="436">
        <v>3</v>
      </c>
      <c r="AY24" s="436">
        <v>0</v>
      </c>
      <c r="AZ24" s="436">
        <v>3</v>
      </c>
      <c r="BA24" s="436">
        <v>1</v>
      </c>
      <c r="BB24" s="390">
        <v>476636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idden="1" x14ac:dyDescent="0.3">
      <c r="A25" s="430">
        <v>2019</v>
      </c>
      <c r="B25" s="516">
        <v>1</v>
      </c>
      <c r="C25" s="516">
        <v>7</v>
      </c>
      <c r="D25" s="516">
        <v>4</v>
      </c>
      <c r="E25" s="516">
        <v>3</v>
      </c>
      <c r="F25" s="516">
        <v>2</v>
      </c>
      <c r="G25" s="516">
        <v>3</v>
      </c>
      <c r="H25" s="516">
        <v>3</v>
      </c>
      <c r="I25" s="516">
        <v>1</v>
      </c>
      <c r="J25" s="516">
        <v>0</v>
      </c>
      <c r="K25" s="516">
        <v>2</v>
      </c>
      <c r="L25" s="516">
        <v>0</v>
      </c>
      <c r="M25" s="516">
        <v>2</v>
      </c>
      <c r="N25" s="516">
        <v>2</v>
      </c>
      <c r="O25" s="516">
        <v>2</v>
      </c>
      <c r="P25" s="516">
        <v>3</v>
      </c>
      <c r="Q25" s="516">
        <v>3</v>
      </c>
      <c r="R25" s="516">
        <v>0</v>
      </c>
      <c r="S25" s="516">
        <v>0</v>
      </c>
      <c r="T25" s="516">
        <v>3</v>
      </c>
      <c r="U25" s="516">
        <v>2</v>
      </c>
      <c r="V25" s="516">
        <v>2</v>
      </c>
      <c r="W25" s="516">
        <v>2</v>
      </c>
      <c r="X25" s="516">
        <v>3</v>
      </c>
      <c r="Y25" s="516">
        <v>2</v>
      </c>
      <c r="Z25" s="516">
        <v>3</v>
      </c>
      <c r="AA25" s="516">
        <v>8</v>
      </c>
      <c r="AB25" s="516">
        <v>9</v>
      </c>
      <c r="AC25" s="516">
        <v>4</v>
      </c>
      <c r="AD25" s="516">
        <v>2</v>
      </c>
      <c r="AE25" s="516">
        <v>7</v>
      </c>
      <c r="AF25" s="516">
        <v>5</v>
      </c>
      <c r="AG25" s="516">
        <v>3</v>
      </c>
      <c r="AH25" s="516">
        <v>3</v>
      </c>
      <c r="AI25" s="516">
        <v>6</v>
      </c>
      <c r="AJ25" s="516">
        <v>3</v>
      </c>
      <c r="AK25" s="516">
        <v>2</v>
      </c>
      <c r="AL25" s="516">
        <v>1</v>
      </c>
      <c r="AM25" s="516">
        <v>3</v>
      </c>
      <c r="AN25" s="516">
        <v>3</v>
      </c>
      <c r="AO25" s="516">
        <v>0</v>
      </c>
      <c r="AP25" s="516">
        <v>0</v>
      </c>
      <c r="AQ25" s="516">
        <v>4</v>
      </c>
      <c r="AR25" s="516">
        <v>6</v>
      </c>
      <c r="AS25" s="516">
        <v>1</v>
      </c>
      <c r="AT25" s="516">
        <v>4</v>
      </c>
      <c r="AU25" s="516">
        <v>3</v>
      </c>
      <c r="AV25" s="516">
        <v>2</v>
      </c>
      <c r="AW25" s="516">
        <v>4</v>
      </c>
      <c r="AX25" s="516">
        <v>19</v>
      </c>
      <c r="AY25" s="516">
        <v>15</v>
      </c>
      <c r="AZ25" s="516">
        <v>6</v>
      </c>
      <c r="BA25" s="516">
        <v>5</v>
      </c>
      <c r="BB25" s="411">
        <v>478892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430">
        <v>2020</v>
      </c>
      <c r="B26" s="516">
        <v>0</v>
      </c>
      <c r="C26" s="516">
        <v>5</v>
      </c>
      <c r="D26" s="516">
        <v>2</v>
      </c>
      <c r="E26" s="516">
        <v>0</v>
      </c>
      <c r="F26" s="516">
        <v>2</v>
      </c>
      <c r="G26" s="516">
        <v>2</v>
      </c>
      <c r="H26" s="516">
        <v>1</v>
      </c>
      <c r="I26" s="516">
        <v>4</v>
      </c>
      <c r="J26" s="516">
        <v>5</v>
      </c>
      <c r="K26" s="516">
        <v>4</v>
      </c>
      <c r="L26" s="516">
        <v>10</v>
      </c>
      <c r="M26" s="516">
        <v>4</v>
      </c>
      <c r="N26" s="516">
        <v>6</v>
      </c>
      <c r="O26" s="516">
        <v>5</v>
      </c>
      <c r="P26" s="516">
        <v>6</v>
      </c>
      <c r="Q26" s="516">
        <v>6</v>
      </c>
      <c r="R26" s="516">
        <v>7</v>
      </c>
      <c r="S26" s="516">
        <v>7</v>
      </c>
      <c r="T26" s="516">
        <v>5</v>
      </c>
      <c r="U26" s="516">
        <v>3</v>
      </c>
      <c r="V26" s="516">
        <v>1</v>
      </c>
      <c r="W26" s="516">
        <v>2</v>
      </c>
      <c r="X26" s="516">
        <v>2</v>
      </c>
      <c r="Y26" s="516">
        <v>2</v>
      </c>
      <c r="Z26" s="516">
        <v>1</v>
      </c>
      <c r="AA26" s="516">
        <v>3</v>
      </c>
      <c r="AB26" s="516">
        <v>8</v>
      </c>
      <c r="AC26" s="516">
        <v>4</v>
      </c>
      <c r="AD26" s="516">
        <v>8</v>
      </c>
      <c r="AE26" s="516">
        <v>8</v>
      </c>
      <c r="AF26" s="516">
        <v>15</v>
      </c>
      <c r="AG26" s="516">
        <v>13</v>
      </c>
      <c r="AH26" s="516">
        <v>9</v>
      </c>
      <c r="AI26" s="516">
        <v>13</v>
      </c>
      <c r="AJ26" s="516">
        <v>40</v>
      </c>
      <c r="AK26" s="516">
        <v>28</v>
      </c>
      <c r="AL26" s="516">
        <v>25</v>
      </c>
      <c r="AM26" s="516">
        <v>26</v>
      </c>
      <c r="AN26" s="516">
        <v>46</v>
      </c>
      <c r="AO26" s="516">
        <v>51</v>
      </c>
      <c r="AP26" s="516">
        <v>48</v>
      </c>
      <c r="AQ26" s="516">
        <v>42</v>
      </c>
      <c r="AR26" s="516">
        <v>51</v>
      </c>
      <c r="AS26" s="516">
        <v>53</v>
      </c>
      <c r="AT26" s="516">
        <v>52</v>
      </c>
      <c r="AU26" s="516">
        <v>51</v>
      </c>
      <c r="AV26" s="516">
        <v>65</v>
      </c>
      <c r="AW26" s="516">
        <v>64</v>
      </c>
      <c r="AX26" s="516">
        <v>61</v>
      </c>
      <c r="AY26" s="516">
        <v>65</v>
      </c>
      <c r="AZ26" s="516">
        <v>72</v>
      </c>
      <c r="BA26" s="516">
        <v>75</v>
      </c>
      <c r="BB26" s="411">
        <v>477027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x14ac:dyDescent="0.3">
      <c r="A27" s="430" t="s">
        <v>259</v>
      </c>
      <c r="B27" s="516">
        <v>4</v>
      </c>
      <c r="C27" s="516">
        <v>4</v>
      </c>
      <c r="D27" s="516">
        <v>4</v>
      </c>
      <c r="E27" s="516">
        <v>4</v>
      </c>
      <c r="F27" s="516">
        <v>4</v>
      </c>
      <c r="G27" s="516">
        <v>4</v>
      </c>
      <c r="H27" s="516">
        <v>4</v>
      </c>
      <c r="I27" s="516">
        <v>4</v>
      </c>
      <c r="J27" s="516">
        <v>4</v>
      </c>
      <c r="K27" s="516">
        <v>4</v>
      </c>
      <c r="L27" s="516">
        <v>4</v>
      </c>
      <c r="M27" s="516">
        <v>4</v>
      </c>
      <c r="N27" s="516">
        <v>4</v>
      </c>
      <c r="O27" s="516">
        <v>4</v>
      </c>
      <c r="P27" s="516">
        <v>4</v>
      </c>
      <c r="Q27" s="516">
        <v>4</v>
      </c>
      <c r="R27" s="516">
        <v>4</v>
      </c>
      <c r="S27" s="516">
        <v>4</v>
      </c>
      <c r="T27" s="516">
        <v>4</v>
      </c>
      <c r="U27" s="516">
        <v>4</v>
      </c>
      <c r="V27" s="516">
        <v>4</v>
      </c>
      <c r="W27" s="516">
        <v>4</v>
      </c>
      <c r="X27" s="516">
        <v>4</v>
      </c>
      <c r="Y27" s="516">
        <v>4</v>
      </c>
      <c r="Z27" s="516">
        <v>4</v>
      </c>
      <c r="AA27" s="516">
        <v>4</v>
      </c>
      <c r="AB27" s="516">
        <v>4</v>
      </c>
      <c r="AC27" s="516">
        <v>4</v>
      </c>
      <c r="AD27" s="516">
        <v>4</v>
      </c>
      <c r="AE27" s="516">
        <v>4</v>
      </c>
      <c r="AF27" s="516">
        <v>4</v>
      </c>
      <c r="AG27" s="516">
        <v>4</v>
      </c>
      <c r="AH27" s="516">
        <v>4</v>
      </c>
      <c r="AI27" s="516">
        <v>4</v>
      </c>
      <c r="AJ27" s="516">
        <v>4</v>
      </c>
      <c r="AK27" s="516">
        <v>4</v>
      </c>
      <c r="AL27" s="516">
        <v>4</v>
      </c>
      <c r="AM27" s="516">
        <v>4</v>
      </c>
      <c r="AN27" s="516">
        <v>4</v>
      </c>
      <c r="AO27" s="516">
        <v>4</v>
      </c>
      <c r="AP27" s="516">
        <v>4</v>
      </c>
      <c r="AQ27" s="516">
        <v>4</v>
      </c>
      <c r="AR27" s="516">
        <v>4</v>
      </c>
      <c r="AS27" s="516">
        <v>4</v>
      </c>
      <c r="AT27" s="516">
        <v>4</v>
      </c>
      <c r="AU27" s="516">
        <v>4</v>
      </c>
      <c r="AV27" s="516">
        <v>4</v>
      </c>
      <c r="AW27" s="516">
        <v>4</v>
      </c>
      <c r="AX27" s="516">
        <v>4</v>
      </c>
      <c r="AY27" s="516">
        <v>4</v>
      </c>
      <c r="AZ27" s="516">
        <v>4</v>
      </c>
      <c r="BA27" s="516">
        <v>4</v>
      </c>
      <c r="BB27" s="411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16" customFormat="1" x14ac:dyDescent="0.3">
      <c r="A28" s="15">
        <v>2021</v>
      </c>
      <c r="B28" s="434">
        <f>'EVENTOS 2021'!C72</f>
        <v>18</v>
      </c>
      <c r="C28" s="434">
        <f>'EVENTOS 2021'!D72</f>
        <v>31</v>
      </c>
      <c r="D28" s="434">
        <f>'EVENTOS 2021'!E72</f>
        <v>29</v>
      </c>
      <c r="E28" s="434">
        <f>'EVENTOS 2021'!F72</f>
        <v>22</v>
      </c>
      <c r="F28" s="434">
        <f>'EVENTOS 2021'!G72</f>
        <v>15</v>
      </c>
      <c r="G28" s="434">
        <f>'EVENTOS 2021'!H72</f>
        <v>15</v>
      </c>
      <c r="H28" s="434">
        <f>'EVENTOS 2021'!I72</f>
        <v>7</v>
      </c>
      <c r="I28" s="434">
        <f>'EVENTOS 2021'!J72</f>
        <v>0</v>
      </c>
      <c r="J28" s="434">
        <f>'EVENTOS 2021'!K72</f>
        <v>0</v>
      </c>
      <c r="K28" s="434">
        <f>'EVENTOS 2021'!L72</f>
        <v>0</v>
      </c>
      <c r="L28" s="434">
        <f>'EVENTOS 2021'!M72</f>
        <v>0</v>
      </c>
      <c r="M28" s="434">
        <f>'EVENTOS 2021'!N72</f>
        <v>0</v>
      </c>
      <c r="N28" s="434">
        <f>'EVENTOS 2021'!O72</f>
        <v>0</v>
      </c>
      <c r="O28" s="434">
        <f>'EVENTOS 2021'!P72</f>
        <v>0</v>
      </c>
      <c r="P28" s="434">
        <f>'EVENTOS 2021'!Q72</f>
        <v>0</v>
      </c>
      <c r="Q28" s="434">
        <f>'EVENTOS 2021'!R72</f>
        <v>0</v>
      </c>
      <c r="R28" s="434">
        <f>'EVENTOS 2021'!S72</f>
        <v>0</v>
      </c>
      <c r="S28" s="434">
        <f>'EVENTOS 2021'!T72</f>
        <v>0</v>
      </c>
      <c r="T28" s="434">
        <f>'EVENTOS 2021'!U72</f>
        <v>0</v>
      </c>
      <c r="U28" s="434">
        <f>'EVENTOS 2021'!V72</f>
        <v>0</v>
      </c>
      <c r="V28" s="434">
        <f>'EVENTOS 2021'!W72</f>
        <v>0</v>
      </c>
      <c r="W28" s="434">
        <f>'EVENTOS 2021'!X72</f>
        <v>0</v>
      </c>
      <c r="X28" s="434">
        <f>'EVENTOS 2021'!Y72</f>
        <v>0</v>
      </c>
      <c r="Y28" s="434">
        <f>'EVENTOS 2021'!Z72</f>
        <v>0</v>
      </c>
      <c r="Z28" s="434">
        <f>'EVENTOS 2021'!AA72</f>
        <v>0</v>
      </c>
      <c r="AA28" s="434">
        <f>'EVENTOS 2021'!AB72</f>
        <v>0</v>
      </c>
      <c r="AB28" s="434">
        <f>'EVENTOS 2021'!AC72</f>
        <v>0</v>
      </c>
      <c r="AC28" s="434">
        <f>'EVENTOS 2021'!AD72</f>
        <v>0</v>
      </c>
      <c r="AD28" s="434">
        <f>'EVENTOS 2021'!AE72</f>
        <v>0</v>
      </c>
      <c r="AE28" s="434">
        <f>'EVENTOS 2021'!AF72</f>
        <v>0</v>
      </c>
      <c r="AF28" s="434">
        <f>'EVENTOS 2021'!AG72</f>
        <v>0</v>
      </c>
      <c r="AG28" s="434">
        <f>'EVENTOS 2021'!AH72</f>
        <v>0</v>
      </c>
      <c r="AH28" s="434">
        <f>'EVENTOS 2021'!AI72</f>
        <v>0</v>
      </c>
      <c r="AI28" s="434">
        <f>'EVENTOS 2021'!AJ72</f>
        <v>0</v>
      </c>
      <c r="AJ28" s="434">
        <f>'EVENTOS 2021'!AK72</f>
        <v>0</v>
      </c>
      <c r="AK28" s="434">
        <f>'EVENTOS 2021'!AL72</f>
        <v>0</v>
      </c>
      <c r="AL28" s="434">
        <f>'EVENTOS 2021'!AM72</f>
        <v>0</v>
      </c>
      <c r="AM28" s="434">
        <f>'EVENTOS 2021'!AN72</f>
        <v>0</v>
      </c>
      <c r="AN28" s="434">
        <f>'EVENTOS 2021'!AO72</f>
        <v>0</v>
      </c>
      <c r="AO28" s="434">
        <f>'EVENTOS 2021'!AP72</f>
        <v>0</v>
      </c>
      <c r="AP28" s="434">
        <f>'EVENTOS 2021'!AQ72</f>
        <v>0</v>
      </c>
      <c r="AQ28" s="434">
        <f>'EVENTOS 2021'!AR72</f>
        <v>0</v>
      </c>
      <c r="AR28" s="434">
        <f>'EVENTOS 2021'!AS72</f>
        <v>0</v>
      </c>
      <c r="AS28" s="434">
        <f>'EVENTOS 2021'!AT72</f>
        <v>0</v>
      </c>
      <c r="AT28" s="434">
        <f>'EVENTOS 2021'!AU72</f>
        <v>0</v>
      </c>
      <c r="AU28" s="434">
        <f>'EVENTOS 2021'!AV72</f>
        <v>0</v>
      </c>
      <c r="AV28" s="434">
        <f>'EVENTOS 2021'!AW72</f>
        <v>0</v>
      </c>
      <c r="AW28" s="434">
        <f>'EVENTOS 2021'!AX72</f>
        <v>0</v>
      </c>
      <c r="AX28" s="434">
        <f>'EVENTOS 2021'!AY72</f>
        <v>0</v>
      </c>
      <c r="AY28" s="434">
        <f>'EVENTOS 2021'!AZ72</f>
        <v>0</v>
      </c>
      <c r="AZ28" s="434">
        <f>'EVENTOS 2021'!BA72</f>
        <v>0</v>
      </c>
      <c r="BA28" s="434">
        <f>'EVENTOS 2021'!BB72</f>
        <v>0</v>
      </c>
      <c r="BB28" s="434">
        <v>480803</v>
      </c>
    </row>
    <row r="29" spans="1:203" x14ac:dyDescent="0.3">
      <c r="J29" s="227"/>
      <c r="BB29" s="2"/>
    </row>
    <row r="30" spans="1:203" hidden="1" x14ac:dyDescent="0.3"/>
    <row r="31" spans="1:203" hidden="1" x14ac:dyDescent="0.3">
      <c r="A31" s="6" t="s">
        <v>3</v>
      </c>
    </row>
    <row r="32" spans="1:203" hidden="1" x14ac:dyDescent="0.3">
      <c r="A32" s="3" t="s">
        <v>4</v>
      </c>
      <c r="B32" s="3">
        <v>1</v>
      </c>
      <c r="C32" s="3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  <c r="K32" s="3">
        <v>10</v>
      </c>
      <c r="L32" s="3">
        <v>11</v>
      </c>
      <c r="M32" s="3">
        <v>12</v>
      </c>
      <c r="N32" s="3">
        <v>13</v>
      </c>
      <c r="O32" s="3">
        <v>14</v>
      </c>
      <c r="P32" s="3">
        <v>15</v>
      </c>
      <c r="Q32" s="3">
        <v>16</v>
      </c>
      <c r="R32" s="3">
        <v>17</v>
      </c>
      <c r="S32" s="3">
        <v>18</v>
      </c>
      <c r="T32" s="3">
        <v>19</v>
      </c>
      <c r="U32" s="3">
        <v>20</v>
      </c>
      <c r="V32" s="3">
        <v>21</v>
      </c>
      <c r="W32" s="3">
        <v>22</v>
      </c>
      <c r="X32" s="3">
        <v>23</v>
      </c>
      <c r="Y32" s="3">
        <v>24</v>
      </c>
      <c r="Z32" s="3">
        <v>25</v>
      </c>
      <c r="AA32" s="3">
        <v>26</v>
      </c>
      <c r="AB32" s="3">
        <v>27</v>
      </c>
      <c r="AC32" s="3">
        <v>28</v>
      </c>
      <c r="AD32" s="3">
        <v>29</v>
      </c>
      <c r="AE32" s="3">
        <v>30</v>
      </c>
      <c r="AF32" s="3">
        <v>31</v>
      </c>
      <c r="AG32" s="3">
        <v>32</v>
      </c>
      <c r="AH32" s="3">
        <v>33</v>
      </c>
      <c r="AI32" s="3">
        <v>34</v>
      </c>
      <c r="AJ32" s="3">
        <v>35</v>
      </c>
      <c r="AK32" s="3">
        <v>36</v>
      </c>
      <c r="AL32" s="3">
        <v>37</v>
      </c>
      <c r="AM32" s="3">
        <v>38</v>
      </c>
      <c r="AN32" s="3">
        <v>39</v>
      </c>
      <c r="AO32" s="3">
        <v>40</v>
      </c>
      <c r="AP32" s="3">
        <v>41</v>
      </c>
      <c r="AQ32" s="3">
        <v>42</v>
      </c>
      <c r="AR32" s="3">
        <v>43</v>
      </c>
      <c r="AS32" s="3">
        <v>44</v>
      </c>
      <c r="AT32" s="3">
        <v>45</v>
      </c>
      <c r="AU32" s="3">
        <v>46</v>
      </c>
      <c r="AV32" s="3">
        <v>47</v>
      </c>
      <c r="AW32" s="3">
        <v>48</v>
      </c>
      <c r="AX32" s="3">
        <v>49</v>
      </c>
      <c r="AY32" s="3">
        <v>50</v>
      </c>
      <c r="AZ32" s="3">
        <v>51</v>
      </c>
      <c r="BA32" s="3">
        <v>52</v>
      </c>
    </row>
    <row r="33" spans="1:54" s="19" customFormat="1" ht="13.5" hidden="1" x14ac:dyDescent="0.25">
      <c r="A33" s="111"/>
      <c r="B33" s="22">
        <f t="shared" ref="B33:AG33" si="0">B19/$BB19*100000+1</f>
        <v>1.4350975815100933</v>
      </c>
      <c r="C33" s="22">
        <f t="shared" si="0"/>
        <v>1.2175487907550466</v>
      </c>
      <c r="D33" s="22">
        <f t="shared" si="0"/>
        <v>1.6526463722651399</v>
      </c>
      <c r="E33" s="22">
        <f t="shared" si="0"/>
        <v>1.2175487907550466</v>
      </c>
      <c r="F33" s="22">
        <f t="shared" si="0"/>
        <v>1.2175487907550466</v>
      </c>
      <c r="G33" s="22">
        <f t="shared" si="0"/>
        <v>1.8701951630201865</v>
      </c>
      <c r="H33" s="22">
        <f t="shared" si="0"/>
        <v>1.2175487907550466</v>
      </c>
      <c r="I33" s="22">
        <f t="shared" si="0"/>
        <v>2.3052927445302798</v>
      </c>
      <c r="J33" s="22">
        <f t="shared" si="0"/>
        <v>1.4350975815100933</v>
      </c>
      <c r="K33" s="22">
        <f t="shared" si="0"/>
        <v>1.2175487907550466</v>
      </c>
      <c r="L33" s="22">
        <f t="shared" si="0"/>
        <v>1.8701951630201865</v>
      </c>
      <c r="M33" s="22">
        <f t="shared" si="0"/>
        <v>1.6526463722651399</v>
      </c>
      <c r="N33" s="22">
        <f t="shared" si="0"/>
        <v>3.3930366983055125</v>
      </c>
      <c r="O33" s="22">
        <f t="shared" si="0"/>
        <v>1.6526463722651399</v>
      </c>
      <c r="P33" s="22">
        <f t="shared" si="0"/>
        <v>2.3052927445302798</v>
      </c>
      <c r="Q33" s="22">
        <f t="shared" si="0"/>
        <v>2.522841535285326</v>
      </c>
      <c r="R33" s="22">
        <f t="shared" si="0"/>
        <v>1.4350975815100933</v>
      </c>
      <c r="S33" s="22">
        <f t="shared" si="0"/>
        <v>1.6526463722651399</v>
      </c>
      <c r="T33" s="22">
        <f t="shared" si="0"/>
        <v>1.8701951630201865</v>
      </c>
      <c r="U33" s="22">
        <f t="shared" si="0"/>
        <v>1.4350975815100933</v>
      </c>
      <c r="V33" s="22">
        <f t="shared" si="0"/>
        <v>2.522841535285326</v>
      </c>
      <c r="W33" s="22">
        <f t="shared" si="0"/>
        <v>2.0877439537752327</v>
      </c>
      <c r="X33" s="22">
        <f t="shared" si="0"/>
        <v>2.522841535285326</v>
      </c>
      <c r="Y33" s="22">
        <f t="shared" si="0"/>
        <v>1.8701951630201865</v>
      </c>
      <c r="Z33" s="22">
        <f t="shared" si="0"/>
        <v>2.0877439537752327</v>
      </c>
      <c r="AA33" s="22">
        <f t="shared" si="0"/>
        <v>8.1791100949165383</v>
      </c>
      <c r="AB33" s="22">
        <f t="shared" si="0"/>
        <v>6.2211709781211182</v>
      </c>
      <c r="AC33" s="22">
        <f t="shared" si="0"/>
        <v>4.263231861325699</v>
      </c>
      <c r="AD33" s="22">
        <f t="shared" si="0"/>
        <v>4.0456830705706519</v>
      </c>
      <c r="AE33" s="22">
        <f t="shared" si="0"/>
        <v>5.7860733966110249</v>
      </c>
      <c r="AF33" s="22">
        <f t="shared" si="0"/>
        <v>2.3052927445302798</v>
      </c>
      <c r="AG33" s="22">
        <f t="shared" si="0"/>
        <v>5.5685246058559787</v>
      </c>
      <c r="AH33" s="22">
        <f t="shared" ref="AH33:BA33" si="1">AH19/$BB19*100000+1</f>
        <v>2.9579391167954192</v>
      </c>
      <c r="AI33" s="22">
        <f t="shared" si="1"/>
        <v>2.522841535285326</v>
      </c>
      <c r="AJ33" s="22">
        <f t="shared" si="1"/>
        <v>2.522841535285326</v>
      </c>
      <c r="AK33" s="22">
        <f t="shared" si="1"/>
        <v>1.8701951630201865</v>
      </c>
      <c r="AL33" s="22">
        <f t="shared" si="1"/>
        <v>2.3052927445302798</v>
      </c>
      <c r="AM33" s="22">
        <f t="shared" si="1"/>
        <v>4.0456830705706519</v>
      </c>
      <c r="AN33" s="22">
        <f t="shared" si="1"/>
        <v>3.3930366983055125</v>
      </c>
      <c r="AO33" s="22">
        <f t="shared" si="1"/>
        <v>2.740390326040373</v>
      </c>
      <c r="AP33" s="22">
        <f t="shared" si="1"/>
        <v>3.3930366983055125</v>
      </c>
      <c r="AQ33" s="22">
        <f t="shared" si="1"/>
        <v>4.263231861325699</v>
      </c>
      <c r="AR33" s="22">
        <f t="shared" si="1"/>
        <v>6.0036221873660711</v>
      </c>
      <c r="AS33" s="22">
        <f t="shared" si="1"/>
        <v>3.6105854890605591</v>
      </c>
      <c r="AT33" s="22">
        <f t="shared" si="1"/>
        <v>3.6105854890605591</v>
      </c>
      <c r="AU33" s="22">
        <f t="shared" si="1"/>
        <v>4.0456830705706519</v>
      </c>
      <c r="AV33" s="22">
        <f t="shared" si="1"/>
        <v>1.8701951630201865</v>
      </c>
      <c r="AW33" s="22">
        <f t="shared" si="1"/>
        <v>1.2175487907550466</v>
      </c>
      <c r="AX33" s="22">
        <f t="shared" si="1"/>
        <v>1.2175487907550466</v>
      </c>
      <c r="AY33" s="22">
        <f t="shared" si="1"/>
        <v>1.4350975815100933</v>
      </c>
      <c r="AZ33" s="22">
        <f t="shared" si="1"/>
        <v>1.4350975815100933</v>
      </c>
      <c r="BA33" s="22">
        <f t="shared" si="1"/>
        <v>1</v>
      </c>
      <c r="BB33" s="18"/>
    </row>
    <row r="34" spans="1:54" s="19" customFormat="1" ht="13.5" hidden="1" x14ac:dyDescent="0.25">
      <c r="A34" s="111"/>
      <c r="B34" s="22">
        <f t="shared" ref="B34:AG34" si="2">B20/$BB20*100000+1</f>
        <v>1.2163523427713436</v>
      </c>
      <c r="C34" s="22">
        <f t="shared" si="2"/>
        <v>1.6490570283140311</v>
      </c>
      <c r="D34" s="22">
        <f t="shared" si="2"/>
        <v>1.2163523427713436</v>
      </c>
      <c r="E34" s="22">
        <f t="shared" si="2"/>
        <v>1.4327046855426873</v>
      </c>
      <c r="F34" s="22">
        <f t="shared" si="2"/>
        <v>1.4327046855426873</v>
      </c>
      <c r="G34" s="22">
        <f t="shared" si="2"/>
        <v>1.4327046855426873</v>
      </c>
      <c r="H34" s="22">
        <f t="shared" si="2"/>
        <v>2.0817617138567184</v>
      </c>
      <c r="I34" s="22">
        <f t="shared" si="2"/>
        <v>1.2163523427713436</v>
      </c>
      <c r="J34" s="22">
        <f t="shared" si="2"/>
        <v>2.0817617138567184</v>
      </c>
      <c r="K34" s="22">
        <f t="shared" si="2"/>
        <v>2.0817617138567184</v>
      </c>
      <c r="L34" s="22">
        <f t="shared" si="2"/>
        <v>1.8654093710853747</v>
      </c>
      <c r="M34" s="22">
        <f t="shared" si="2"/>
        <v>1.6490570283140311</v>
      </c>
      <c r="N34" s="22">
        <f t="shared" si="2"/>
        <v>1.4327046855426873</v>
      </c>
      <c r="O34" s="22">
        <f t="shared" si="2"/>
        <v>2.0817617138567184</v>
      </c>
      <c r="P34" s="22">
        <f t="shared" si="2"/>
        <v>1.8654093710853747</v>
      </c>
      <c r="Q34" s="22">
        <f t="shared" si="2"/>
        <v>4.6779898271128424</v>
      </c>
      <c r="R34" s="22">
        <f t="shared" si="2"/>
        <v>1.4327046855426873</v>
      </c>
      <c r="S34" s="22">
        <f t="shared" si="2"/>
        <v>1.4327046855426873</v>
      </c>
      <c r="T34" s="22">
        <f t="shared" si="2"/>
        <v>1</v>
      </c>
      <c r="U34" s="22">
        <f t="shared" si="2"/>
        <v>1.6490570283140311</v>
      </c>
      <c r="V34" s="22">
        <f t="shared" si="2"/>
        <v>2.0817617138567184</v>
      </c>
      <c r="W34" s="22">
        <f t="shared" si="2"/>
        <v>2.0817617138567184</v>
      </c>
      <c r="X34" s="22">
        <f t="shared" si="2"/>
        <v>2.2981140566280622</v>
      </c>
      <c r="Y34" s="22">
        <f t="shared" si="2"/>
        <v>1.4327046855426873</v>
      </c>
      <c r="Z34" s="22">
        <f t="shared" si="2"/>
        <v>1.6490570283140311</v>
      </c>
      <c r="AA34" s="22">
        <f t="shared" si="2"/>
        <v>1.4327046855426873</v>
      </c>
      <c r="AB34" s="22">
        <f t="shared" si="2"/>
        <v>1.2163523427713436</v>
      </c>
      <c r="AC34" s="22">
        <f t="shared" si="2"/>
        <v>1.4327046855426873</v>
      </c>
      <c r="AD34" s="22">
        <f t="shared" si="2"/>
        <v>1.6490570283140311</v>
      </c>
      <c r="AE34" s="22">
        <f t="shared" si="2"/>
        <v>1.4327046855426873</v>
      </c>
      <c r="AF34" s="22">
        <f t="shared" si="2"/>
        <v>1.8654093710853747</v>
      </c>
      <c r="AG34" s="22">
        <f t="shared" si="2"/>
        <v>1.4327046855426873</v>
      </c>
      <c r="AH34" s="22">
        <f t="shared" ref="AH34:BA34" si="3">AH20/$BB20*100000+1</f>
        <v>1.8654093710853747</v>
      </c>
      <c r="AI34" s="22">
        <f t="shared" si="3"/>
        <v>1.4327046855426873</v>
      </c>
      <c r="AJ34" s="22">
        <f t="shared" si="3"/>
        <v>1</v>
      </c>
      <c r="AK34" s="22">
        <f t="shared" si="3"/>
        <v>1.2163523427713436</v>
      </c>
      <c r="AL34" s="22">
        <f t="shared" si="3"/>
        <v>1.6490570283140311</v>
      </c>
      <c r="AM34" s="22">
        <f t="shared" si="3"/>
        <v>1.4327046855426873</v>
      </c>
      <c r="AN34" s="22">
        <f t="shared" si="3"/>
        <v>1.6490570283140311</v>
      </c>
      <c r="AO34" s="22">
        <f t="shared" si="3"/>
        <v>2.0817617138567184</v>
      </c>
      <c r="AP34" s="22">
        <f t="shared" si="3"/>
        <v>1.6490570283140311</v>
      </c>
      <c r="AQ34" s="22">
        <f t="shared" si="3"/>
        <v>1.8654093710853747</v>
      </c>
      <c r="AR34" s="22">
        <f t="shared" si="3"/>
        <v>1.4327046855426873</v>
      </c>
      <c r="AS34" s="22">
        <f t="shared" si="3"/>
        <v>1</v>
      </c>
      <c r="AT34" s="22">
        <f t="shared" si="3"/>
        <v>1</v>
      </c>
      <c r="AU34" s="22">
        <f t="shared" si="3"/>
        <v>1.6490570283140311</v>
      </c>
      <c r="AV34" s="22">
        <f t="shared" si="3"/>
        <v>1.2163523427713436</v>
      </c>
      <c r="AW34" s="22">
        <f t="shared" si="3"/>
        <v>1.8654093710853747</v>
      </c>
      <c r="AX34" s="22">
        <f t="shared" si="3"/>
        <v>1.8654093710853747</v>
      </c>
      <c r="AY34" s="22">
        <f t="shared" si="3"/>
        <v>1.4327046855426873</v>
      </c>
      <c r="AZ34" s="22">
        <f t="shared" si="3"/>
        <v>1.6490570283140311</v>
      </c>
      <c r="BA34" s="22">
        <f t="shared" si="3"/>
        <v>1.4327046855426873</v>
      </c>
      <c r="BB34" s="18"/>
    </row>
    <row r="35" spans="1:54" s="19" customFormat="1" ht="13.5" hidden="1" x14ac:dyDescent="0.25">
      <c r="A35" s="111"/>
      <c r="B35" s="22">
        <f t="shared" ref="B35:AG35" si="4">B21/$BB21*100000+1</f>
        <v>1.8607351969684907</v>
      </c>
      <c r="C35" s="22">
        <f t="shared" si="4"/>
        <v>1.2151837992421226</v>
      </c>
      <c r="D35" s="22">
        <f t="shared" si="4"/>
        <v>1.4303675984842452</v>
      </c>
      <c r="E35" s="22">
        <f t="shared" si="4"/>
        <v>1</v>
      </c>
      <c r="F35" s="22">
        <f t="shared" si="4"/>
        <v>1.2151837992421226</v>
      </c>
      <c r="G35" s="22">
        <f t="shared" si="4"/>
        <v>1.645551397726368</v>
      </c>
      <c r="H35" s="22">
        <f t="shared" si="4"/>
        <v>1.4303675984842452</v>
      </c>
      <c r="I35" s="22">
        <f t="shared" si="4"/>
        <v>1.645551397726368</v>
      </c>
      <c r="J35" s="22">
        <f t="shared" si="4"/>
        <v>2.2911027954527361</v>
      </c>
      <c r="K35" s="22">
        <f t="shared" si="4"/>
        <v>1.2151837992421226</v>
      </c>
      <c r="L35" s="22">
        <f t="shared" si="4"/>
        <v>1.645551397726368</v>
      </c>
      <c r="M35" s="22">
        <f t="shared" si="4"/>
        <v>1.4303675984842452</v>
      </c>
      <c r="N35" s="22">
        <f t="shared" si="4"/>
        <v>1.645551397726368</v>
      </c>
      <c r="O35" s="22">
        <f t="shared" si="4"/>
        <v>1.4303675984842452</v>
      </c>
      <c r="P35" s="22">
        <f t="shared" si="4"/>
        <v>1.2151837992421226</v>
      </c>
      <c r="Q35" s="22">
        <f t="shared" si="4"/>
        <v>2.0759189962106133</v>
      </c>
      <c r="R35" s="22">
        <f t="shared" si="4"/>
        <v>2.0759189962106133</v>
      </c>
      <c r="S35" s="22">
        <f t="shared" si="4"/>
        <v>1.8607351969684907</v>
      </c>
      <c r="T35" s="22">
        <f t="shared" si="4"/>
        <v>2.5062865946948589</v>
      </c>
      <c r="U35" s="22">
        <f t="shared" si="4"/>
        <v>2.0759189962106133</v>
      </c>
      <c r="V35" s="22">
        <f t="shared" si="4"/>
        <v>1.645551397726368</v>
      </c>
      <c r="W35" s="22">
        <f t="shared" si="4"/>
        <v>5.9492273825688216</v>
      </c>
      <c r="X35" s="22">
        <f t="shared" si="4"/>
        <v>1.2151837992421226</v>
      </c>
      <c r="Y35" s="22">
        <f t="shared" si="4"/>
        <v>2.0759189962106133</v>
      </c>
      <c r="Z35" s="22">
        <f t="shared" si="4"/>
        <v>1.645551397726368</v>
      </c>
      <c r="AA35" s="22">
        <f t="shared" si="4"/>
        <v>1.2151837992421226</v>
      </c>
      <c r="AB35" s="22">
        <f t="shared" si="4"/>
        <v>1.645551397726368</v>
      </c>
      <c r="AC35" s="22">
        <f t="shared" si="4"/>
        <v>1</v>
      </c>
      <c r="AD35" s="22">
        <f t="shared" si="4"/>
        <v>1.2151837992421226</v>
      </c>
      <c r="AE35" s="22">
        <f t="shared" si="4"/>
        <v>1.2151837992421226</v>
      </c>
      <c r="AF35" s="22">
        <f t="shared" si="4"/>
        <v>1.4303675984842452</v>
      </c>
      <c r="AG35" s="22">
        <f t="shared" si="4"/>
        <v>1.645551397726368</v>
      </c>
      <c r="AH35" s="22">
        <f t="shared" ref="AH35:BA35" si="5">AH21/$BB21*100000+1</f>
        <v>1</v>
      </c>
      <c r="AI35" s="22">
        <f t="shared" si="5"/>
        <v>1.645551397726368</v>
      </c>
      <c r="AJ35" s="22">
        <f t="shared" si="5"/>
        <v>1.2151837992421226</v>
      </c>
      <c r="AK35" s="22">
        <f t="shared" si="5"/>
        <v>1.645551397726368</v>
      </c>
      <c r="AL35" s="22">
        <f t="shared" si="5"/>
        <v>1.4303675984842452</v>
      </c>
      <c r="AM35" s="22">
        <f t="shared" si="5"/>
        <v>1.645551397726368</v>
      </c>
      <c r="AN35" s="22">
        <f t="shared" si="5"/>
        <v>2.0759189962106133</v>
      </c>
      <c r="AO35" s="22">
        <f t="shared" si="5"/>
        <v>1</v>
      </c>
      <c r="AP35" s="22">
        <f t="shared" si="5"/>
        <v>1</v>
      </c>
      <c r="AQ35" s="22">
        <f t="shared" si="5"/>
        <v>1.2151837992421226</v>
      </c>
      <c r="AR35" s="22">
        <f t="shared" si="5"/>
        <v>2.0759189962106133</v>
      </c>
      <c r="AS35" s="22">
        <f t="shared" si="5"/>
        <v>1.2151837992421226</v>
      </c>
      <c r="AT35" s="22">
        <f t="shared" si="5"/>
        <v>1.4303675984842452</v>
      </c>
      <c r="AU35" s="22">
        <f t="shared" si="5"/>
        <v>1.4303675984842452</v>
      </c>
      <c r="AV35" s="22">
        <f t="shared" si="5"/>
        <v>1.645551397726368</v>
      </c>
      <c r="AW35" s="22">
        <f t="shared" si="5"/>
        <v>1</v>
      </c>
      <c r="AX35" s="22">
        <f t="shared" si="5"/>
        <v>2.0759189962106133</v>
      </c>
      <c r="AY35" s="22">
        <f t="shared" si="5"/>
        <v>1.645551397726368</v>
      </c>
      <c r="AZ35" s="22">
        <f t="shared" si="5"/>
        <v>1.4303675984842452</v>
      </c>
      <c r="BA35" s="22">
        <f t="shared" si="5"/>
        <v>1.645551397726368</v>
      </c>
      <c r="BB35" s="18"/>
    </row>
    <row r="36" spans="1:54" s="19" customFormat="1" ht="13.5" hidden="1" x14ac:dyDescent="0.25">
      <c r="A36" s="188"/>
      <c r="B36" s="22">
        <f t="shared" ref="B36:AG36" si="6">B22/$BB22*100000+1</f>
        <v>1</v>
      </c>
      <c r="C36" s="22">
        <f t="shared" si="6"/>
        <v>1.6421439044489872</v>
      </c>
      <c r="D36" s="22">
        <f t="shared" si="6"/>
        <v>1</v>
      </c>
      <c r="E36" s="22">
        <f t="shared" si="6"/>
        <v>1</v>
      </c>
      <c r="F36" s="22">
        <f t="shared" si="6"/>
        <v>1.4280959362993246</v>
      </c>
      <c r="G36" s="22">
        <f t="shared" si="6"/>
        <v>1.4280959362993246</v>
      </c>
      <c r="H36" s="22">
        <f t="shared" si="6"/>
        <v>1.6421439044489872</v>
      </c>
      <c r="I36" s="22">
        <f t="shared" si="6"/>
        <v>1.6421439044489872</v>
      </c>
      <c r="J36" s="22">
        <f t="shared" si="6"/>
        <v>1.6421439044489872</v>
      </c>
      <c r="K36" s="22">
        <f t="shared" si="6"/>
        <v>1.8561918725986493</v>
      </c>
      <c r="L36" s="22">
        <f t="shared" si="6"/>
        <v>2.0702398407483118</v>
      </c>
      <c r="M36" s="22">
        <f t="shared" si="6"/>
        <v>1.6421439044489872</v>
      </c>
      <c r="N36" s="22">
        <f t="shared" si="6"/>
        <v>2.0702398407483118</v>
      </c>
      <c r="O36" s="22">
        <f t="shared" si="6"/>
        <v>2.498335777047636</v>
      </c>
      <c r="P36" s="22">
        <f t="shared" si="6"/>
        <v>2.0702398407483118</v>
      </c>
      <c r="Q36" s="22">
        <f t="shared" si="6"/>
        <v>2.2842878088979743</v>
      </c>
      <c r="R36" s="22">
        <f t="shared" si="6"/>
        <v>1.6421439044489872</v>
      </c>
      <c r="S36" s="22">
        <f t="shared" si="6"/>
        <v>1.6421439044489872</v>
      </c>
      <c r="T36" s="22">
        <f t="shared" si="6"/>
        <v>1.8561918725986493</v>
      </c>
      <c r="U36" s="22">
        <f t="shared" si="6"/>
        <v>1.2140479681496623</v>
      </c>
      <c r="V36" s="22">
        <f t="shared" si="6"/>
        <v>2.9264317133469611</v>
      </c>
      <c r="W36" s="22">
        <f t="shared" si="6"/>
        <v>2.498335777047636</v>
      </c>
      <c r="X36" s="22">
        <f t="shared" si="6"/>
        <v>2.2842878088979743</v>
      </c>
      <c r="Y36" s="22">
        <f t="shared" si="6"/>
        <v>1.8561918725986493</v>
      </c>
      <c r="Z36" s="22">
        <f t="shared" si="6"/>
        <v>2.0702398407483118</v>
      </c>
      <c r="AA36" s="22">
        <f t="shared" si="6"/>
        <v>1.8561918725986493</v>
      </c>
      <c r="AB36" s="22">
        <f t="shared" si="6"/>
        <v>1.4280959362993246</v>
      </c>
      <c r="AC36" s="22">
        <f t="shared" si="6"/>
        <v>1.4280959362993246</v>
      </c>
      <c r="AD36" s="22">
        <f t="shared" si="6"/>
        <v>1.4280959362993246</v>
      </c>
      <c r="AE36" s="22">
        <f t="shared" si="6"/>
        <v>1.8561918725986493</v>
      </c>
      <c r="AF36" s="22">
        <f t="shared" si="6"/>
        <v>1.4280959362993246</v>
      </c>
      <c r="AG36" s="22">
        <f t="shared" si="6"/>
        <v>1.2140479681496623</v>
      </c>
      <c r="AH36" s="22">
        <f t="shared" ref="AH36:BA36" si="7">AH22/$BB22*100000+1</f>
        <v>1.8561918725986493</v>
      </c>
      <c r="AI36" s="22">
        <f t="shared" si="7"/>
        <v>1.6421439044489872</v>
      </c>
      <c r="AJ36" s="22">
        <f t="shared" si="7"/>
        <v>1.8561918725986493</v>
      </c>
      <c r="AK36" s="22">
        <f t="shared" si="7"/>
        <v>1.8561918725986493</v>
      </c>
      <c r="AL36" s="22">
        <f t="shared" si="7"/>
        <v>1.4280959362993246</v>
      </c>
      <c r="AM36" s="22">
        <f t="shared" si="7"/>
        <v>2.2842878088979743</v>
      </c>
      <c r="AN36" s="22">
        <f t="shared" si="7"/>
        <v>1.8561918725986493</v>
      </c>
      <c r="AO36" s="22">
        <f t="shared" si="7"/>
        <v>2.2842878088979743</v>
      </c>
      <c r="AP36" s="22">
        <f t="shared" si="7"/>
        <v>1.8561918725986493</v>
      </c>
      <c r="AQ36" s="22">
        <f t="shared" si="7"/>
        <v>1.6421439044489872</v>
      </c>
      <c r="AR36" s="22">
        <f t="shared" si="7"/>
        <v>1</v>
      </c>
      <c r="AS36" s="22">
        <f t="shared" si="7"/>
        <v>1.2140479681496623</v>
      </c>
      <c r="AT36" s="22">
        <f t="shared" si="7"/>
        <v>1.8561918725986493</v>
      </c>
      <c r="AU36" s="22">
        <f t="shared" si="7"/>
        <v>1.2140479681496623</v>
      </c>
      <c r="AV36" s="22">
        <f t="shared" si="7"/>
        <v>1.4280959362993246</v>
      </c>
      <c r="AW36" s="22">
        <f t="shared" si="7"/>
        <v>1</v>
      </c>
      <c r="AX36" s="22">
        <f t="shared" si="7"/>
        <v>1</v>
      </c>
      <c r="AY36" s="22">
        <f t="shared" si="7"/>
        <v>1.2140479681496623</v>
      </c>
      <c r="AZ36" s="22">
        <f t="shared" si="7"/>
        <v>1.6421439044489872</v>
      </c>
      <c r="BA36" s="22">
        <f t="shared" si="7"/>
        <v>1.6421439044489872</v>
      </c>
      <c r="BB36" s="18"/>
    </row>
    <row r="37" spans="1:54" s="19" customFormat="1" ht="13.5" hidden="1" x14ac:dyDescent="0.25">
      <c r="A37" s="188"/>
      <c r="B37" s="22">
        <f t="shared" ref="B37:AG37" si="8">B23/$BB23*100000+1</f>
        <v>1.6388252429665342</v>
      </c>
      <c r="C37" s="22">
        <f t="shared" si="8"/>
        <v>1.4258834953110227</v>
      </c>
      <c r="D37" s="22">
        <f t="shared" si="8"/>
        <v>1.6388252429665342</v>
      </c>
      <c r="E37" s="22">
        <f t="shared" si="8"/>
        <v>2.0647087382775569</v>
      </c>
      <c r="F37" s="22">
        <f t="shared" si="8"/>
        <v>1.4258834953110227</v>
      </c>
      <c r="G37" s="22">
        <f t="shared" si="8"/>
        <v>1.6388252429665342</v>
      </c>
      <c r="H37" s="22">
        <f t="shared" si="8"/>
        <v>1.2129417476555113</v>
      </c>
      <c r="I37" s="22">
        <f t="shared" si="8"/>
        <v>2.2776504859330684</v>
      </c>
      <c r="J37" s="22">
        <f t="shared" si="8"/>
        <v>1.4258834953110227</v>
      </c>
      <c r="K37" s="22">
        <f t="shared" si="8"/>
        <v>2.0647087382775569</v>
      </c>
      <c r="L37" s="22">
        <f t="shared" si="8"/>
        <v>1.4258834953110227</v>
      </c>
      <c r="M37" s="22">
        <f t="shared" si="8"/>
        <v>1.8517669906220453</v>
      </c>
      <c r="N37" s="22">
        <f t="shared" si="8"/>
        <v>1.2129417476555113</v>
      </c>
      <c r="O37" s="22">
        <f t="shared" si="8"/>
        <v>1.4258834953110227</v>
      </c>
      <c r="P37" s="22">
        <f t="shared" si="8"/>
        <v>1.6388252429665342</v>
      </c>
      <c r="Q37" s="22">
        <f t="shared" si="8"/>
        <v>1</v>
      </c>
      <c r="R37" s="22">
        <f t="shared" si="8"/>
        <v>1.4258834953110227</v>
      </c>
      <c r="S37" s="22">
        <f t="shared" si="8"/>
        <v>1.8517669906220453</v>
      </c>
      <c r="T37" s="22">
        <f t="shared" si="8"/>
        <v>1.4258834953110227</v>
      </c>
      <c r="U37" s="22">
        <f t="shared" si="8"/>
        <v>2.0647087382775569</v>
      </c>
      <c r="V37" s="22">
        <f t="shared" si="8"/>
        <v>1.6388252429665342</v>
      </c>
      <c r="W37" s="22">
        <f t="shared" si="8"/>
        <v>1.6388252429665342</v>
      </c>
      <c r="X37" s="22">
        <f t="shared" si="8"/>
        <v>1.4258834953110227</v>
      </c>
      <c r="Y37" s="22">
        <f t="shared" si="8"/>
        <v>1.4258834953110227</v>
      </c>
      <c r="Z37" s="22">
        <f t="shared" si="8"/>
        <v>1.4258834953110227</v>
      </c>
      <c r="AA37" s="22">
        <f t="shared" si="8"/>
        <v>1.6388252429665342</v>
      </c>
      <c r="AB37" s="22">
        <f t="shared" si="8"/>
        <v>2.0647087382775569</v>
      </c>
      <c r="AC37" s="22">
        <f t="shared" si="8"/>
        <v>2.0647087382775569</v>
      </c>
      <c r="AD37" s="22">
        <f t="shared" si="8"/>
        <v>1.4258834953110227</v>
      </c>
      <c r="AE37" s="22">
        <f t="shared" si="8"/>
        <v>1.6388252429665342</v>
      </c>
      <c r="AF37" s="22">
        <f t="shared" si="8"/>
        <v>1.4258834953110227</v>
      </c>
      <c r="AG37" s="22">
        <f t="shared" si="8"/>
        <v>2.2776504859330684</v>
      </c>
      <c r="AH37" s="22">
        <f t="shared" ref="AH37:BA37" si="9">AH23/$BB23*100000+1</f>
        <v>1.8517669906220453</v>
      </c>
      <c r="AI37" s="22">
        <f t="shared" si="9"/>
        <v>1.2129417476555113</v>
      </c>
      <c r="AJ37" s="22">
        <f t="shared" si="9"/>
        <v>1.2129417476555113</v>
      </c>
      <c r="AK37" s="22">
        <f t="shared" si="9"/>
        <v>1.4258834953110227</v>
      </c>
      <c r="AL37" s="22">
        <f t="shared" si="9"/>
        <v>1</v>
      </c>
      <c r="AM37" s="22">
        <f t="shared" si="9"/>
        <v>1</v>
      </c>
      <c r="AN37" s="22">
        <f t="shared" si="9"/>
        <v>1.2129417476555113</v>
      </c>
      <c r="AO37" s="22">
        <f t="shared" si="9"/>
        <v>1.4258834953110227</v>
      </c>
      <c r="AP37" s="22">
        <f t="shared" si="9"/>
        <v>1.2129417476555113</v>
      </c>
      <c r="AQ37" s="22">
        <f t="shared" si="9"/>
        <v>1.4258834953110227</v>
      </c>
      <c r="AR37" s="22">
        <f t="shared" si="9"/>
        <v>1.4258834953110227</v>
      </c>
      <c r="AS37" s="22">
        <f t="shared" si="9"/>
        <v>1.2129417476555113</v>
      </c>
      <c r="AT37" s="22">
        <f t="shared" si="9"/>
        <v>1.4258834953110227</v>
      </c>
      <c r="AU37" s="22">
        <f t="shared" si="9"/>
        <v>1.6388252429665342</v>
      </c>
      <c r="AV37" s="22">
        <f t="shared" si="9"/>
        <v>1.4258834953110227</v>
      </c>
      <c r="AW37" s="22">
        <f t="shared" si="9"/>
        <v>1.2129417476555113</v>
      </c>
      <c r="AX37" s="22">
        <f t="shared" si="9"/>
        <v>1.2129417476555113</v>
      </c>
      <c r="AY37" s="22">
        <f t="shared" si="9"/>
        <v>1.4258834953110227</v>
      </c>
      <c r="AZ37" s="22">
        <f t="shared" si="9"/>
        <v>1.6388252429665342</v>
      </c>
      <c r="BA37" s="22">
        <f t="shared" si="9"/>
        <v>1.4258834953110227</v>
      </c>
      <c r="BB37" s="18"/>
    </row>
    <row r="38" spans="1:54" s="19" customFormat="1" ht="13.5" hidden="1" x14ac:dyDescent="0.25">
      <c r="A38" s="188"/>
      <c r="B38" s="22">
        <f t="shared" ref="B38:AG38" si="10">B24/$BB24*100000+1</f>
        <v>1.2098037076511217</v>
      </c>
      <c r="C38" s="22">
        <f t="shared" si="10"/>
        <v>2.2588222459067295</v>
      </c>
      <c r="D38" s="22">
        <f t="shared" si="10"/>
        <v>1.2098037076511217</v>
      </c>
      <c r="E38" s="22">
        <f t="shared" si="10"/>
        <v>1.4196074153022433</v>
      </c>
      <c r="F38" s="22">
        <f t="shared" si="10"/>
        <v>1.6294111229533648</v>
      </c>
      <c r="G38" s="22">
        <f t="shared" si="10"/>
        <v>1.2098037076511217</v>
      </c>
      <c r="H38" s="22">
        <f t="shared" si="10"/>
        <v>1.6294111229533648</v>
      </c>
      <c r="I38" s="22">
        <f t="shared" si="10"/>
        <v>1.6294111229533648</v>
      </c>
      <c r="J38" s="22">
        <f t="shared" si="10"/>
        <v>2.4686259535578512</v>
      </c>
      <c r="K38" s="22">
        <f t="shared" si="10"/>
        <v>1.6294111229533648</v>
      </c>
      <c r="L38" s="22">
        <f t="shared" si="10"/>
        <v>1.4196074153022433</v>
      </c>
      <c r="M38" s="22">
        <f t="shared" si="10"/>
        <v>1.8392148306044864</v>
      </c>
      <c r="N38" s="22">
        <f t="shared" si="10"/>
        <v>1.4196074153022433</v>
      </c>
      <c r="O38" s="22">
        <f t="shared" si="10"/>
        <v>1.6294111229533648</v>
      </c>
      <c r="P38" s="22">
        <f t="shared" si="10"/>
        <v>1</v>
      </c>
      <c r="Q38" s="22">
        <f t="shared" si="10"/>
        <v>1.2098037076511217</v>
      </c>
      <c r="R38" s="22">
        <f t="shared" si="10"/>
        <v>2.2588222459067295</v>
      </c>
      <c r="S38" s="22">
        <f t="shared" si="10"/>
        <v>2.8882333688600945</v>
      </c>
      <c r="T38" s="22">
        <f t="shared" si="10"/>
        <v>1.2098037076511217</v>
      </c>
      <c r="U38" s="22">
        <f t="shared" si="10"/>
        <v>1.8392148306044864</v>
      </c>
      <c r="V38" s="22">
        <f t="shared" si="10"/>
        <v>1.6294111229533648</v>
      </c>
      <c r="W38" s="22">
        <f t="shared" si="10"/>
        <v>1.4196074153022433</v>
      </c>
      <c r="X38" s="22">
        <f t="shared" si="10"/>
        <v>1.8392148306044864</v>
      </c>
      <c r="Y38" s="22">
        <f t="shared" si="10"/>
        <v>1.6294111229533648</v>
      </c>
      <c r="Z38" s="22">
        <f t="shared" si="10"/>
        <v>2.2588222459067295</v>
      </c>
      <c r="AA38" s="22">
        <f t="shared" si="10"/>
        <v>1.4196074153022433</v>
      </c>
      <c r="AB38" s="22">
        <f t="shared" si="10"/>
        <v>2.0490185382556083</v>
      </c>
      <c r="AC38" s="22">
        <f t="shared" si="10"/>
        <v>1.8392148306044864</v>
      </c>
      <c r="AD38" s="22">
        <f t="shared" si="10"/>
        <v>2.4686259535578512</v>
      </c>
      <c r="AE38" s="22">
        <f t="shared" si="10"/>
        <v>2.0490185382556083</v>
      </c>
      <c r="AF38" s="22">
        <f t="shared" si="10"/>
        <v>2.2588222459067295</v>
      </c>
      <c r="AG38" s="22">
        <f t="shared" si="10"/>
        <v>2.4686259535578512</v>
      </c>
      <c r="AH38" s="22">
        <f t="shared" ref="AH38:BA38" si="11">AH24/$BB24*100000+1</f>
        <v>2.2588222459067295</v>
      </c>
      <c r="AI38" s="22">
        <f t="shared" si="11"/>
        <v>1.8392148306044864</v>
      </c>
      <c r="AJ38" s="22">
        <f t="shared" si="11"/>
        <v>2.0490185382556083</v>
      </c>
      <c r="AK38" s="22">
        <f t="shared" si="11"/>
        <v>1.2098037076511217</v>
      </c>
      <c r="AL38" s="22">
        <f t="shared" si="11"/>
        <v>1.2098037076511217</v>
      </c>
      <c r="AM38" s="22">
        <f t="shared" si="11"/>
        <v>1.4196074153022433</v>
      </c>
      <c r="AN38" s="22">
        <f t="shared" si="11"/>
        <v>1.8392148306044864</v>
      </c>
      <c r="AO38" s="22">
        <f t="shared" si="11"/>
        <v>1.4196074153022433</v>
      </c>
      <c r="AP38" s="22">
        <f t="shared" si="11"/>
        <v>1.8392148306044864</v>
      </c>
      <c r="AQ38" s="22">
        <f t="shared" si="11"/>
        <v>1.4196074153022433</v>
      </c>
      <c r="AR38" s="22">
        <f t="shared" si="11"/>
        <v>1.8392148306044864</v>
      </c>
      <c r="AS38" s="22">
        <f t="shared" si="11"/>
        <v>1</v>
      </c>
      <c r="AT38" s="22">
        <f t="shared" si="11"/>
        <v>1</v>
      </c>
      <c r="AU38" s="22">
        <f t="shared" si="11"/>
        <v>1.6294111229533648</v>
      </c>
      <c r="AV38" s="22">
        <f t="shared" si="11"/>
        <v>2.2588222459067295</v>
      </c>
      <c r="AW38" s="22">
        <f t="shared" si="11"/>
        <v>1.6294111229533648</v>
      </c>
      <c r="AX38" s="22">
        <f t="shared" si="11"/>
        <v>1.6294111229533648</v>
      </c>
      <c r="AY38" s="22">
        <f t="shared" si="11"/>
        <v>1</v>
      </c>
      <c r="AZ38" s="22">
        <f t="shared" si="11"/>
        <v>1.6294111229533648</v>
      </c>
      <c r="BA38" s="22">
        <f t="shared" si="11"/>
        <v>1.2098037076511217</v>
      </c>
      <c r="BB38" s="18"/>
    </row>
    <row r="39" spans="1:54" s="19" customFormat="1" ht="13.5" hidden="1" x14ac:dyDescent="0.25">
      <c r="A39" s="190" t="s">
        <v>5</v>
      </c>
      <c r="B39" s="22">
        <f>B28/$BB28*100000+1</f>
        <v>4.7437370399103163</v>
      </c>
      <c r="C39" s="22">
        <f t="shared" ref="C39:BA39" si="12">C28/$BB28*100000+1</f>
        <v>7.4475471242899891</v>
      </c>
      <c r="D39" s="22">
        <f t="shared" si="12"/>
        <v>7.0315763420777326</v>
      </c>
      <c r="E39" s="22">
        <f t="shared" si="12"/>
        <v>5.5756786043348319</v>
      </c>
      <c r="F39" s="22">
        <f t="shared" si="12"/>
        <v>4.1197808665919311</v>
      </c>
      <c r="G39" s="22">
        <f t="shared" si="12"/>
        <v>4.1197808665919311</v>
      </c>
      <c r="H39" s="22">
        <f t="shared" si="12"/>
        <v>2.4558977377429008</v>
      </c>
      <c r="I39" s="22">
        <f t="shared" si="12"/>
        <v>1</v>
      </c>
      <c r="J39" s="22">
        <f t="shared" si="12"/>
        <v>1</v>
      </c>
      <c r="K39" s="22">
        <f t="shared" si="12"/>
        <v>1</v>
      </c>
      <c r="L39" s="22">
        <f t="shared" si="12"/>
        <v>1</v>
      </c>
      <c r="M39" s="22">
        <f t="shared" si="12"/>
        <v>1</v>
      </c>
      <c r="N39" s="22">
        <f t="shared" si="12"/>
        <v>1</v>
      </c>
      <c r="O39" s="22">
        <f t="shared" si="12"/>
        <v>1</v>
      </c>
      <c r="P39" s="22">
        <f t="shared" si="12"/>
        <v>1</v>
      </c>
      <c r="Q39" s="22">
        <f t="shared" si="12"/>
        <v>1</v>
      </c>
      <c r="R39" s="22">
        <f t="shared" si="12"/>
        <v>1</v>
      </c>
      <c r="S39" s="22">
        <f t="shared" si="12"/>
        <v>1</v>
      </c>
      <c r="T39" s="22">
        <f t="shared" si="12"/>
        <v>1</v>
      </c>
      <c r="U39" s="22">
        <f t="shared" si="12"/>
        <v>1</v>
      </c>
      <c r="V39" s="22">
        <f t="shared" si="12"/>
        <v>1</v>
      </c>
      <c r="W39" s="22">
        <f t="shared" si="12"/>
        <v>1</v>
      </c>
      <c r="X39" s="22">
        <f t="shared" si="12"/>
        <v>1</v>
      </c>
      <c r="Y39" s="22">
        <f t="shared" si="12"/>
        <v>1</v>
      </c>
      <c r="Z39" s="22">
        <f t="shared" si="12"/>
        <v>1</v>
      </c>
      <c r="AA39" s="22">
        <f t="shared" si="12"/>
        <v>1</v>
      </c>
      <c r="AB39" s="22">
        <f t="shared" si="12"/>
        <v>1</v>
      </c>
      <c r="AC39" s="22">
        <f t="shared" si="12"/>
        <v>1</v>
      </c>
      <c r="AD39" s="22">
        <f t="shared" si="12"/>
        <v>1</v>
      </c>
      <c r="AE39" s="22">
        <f t="shared" si="12"/>
        <v>1</v>
      </c>
      <c r="AF39" s="22">
        <f t="shared" si="12"/>
        <v>1</v>
      </c>
      <c r="AG39" s="22">
        <f t="shared" si="12"/>
        <v>1</v>
      </c>
      <c r="AH39" s="22">
        <f t="shared" si="12"/>
        <v>1</v>
      </c>
      <c r="AI39" s="22">
        <f t="shared" si="12"/>
        <v>1</v>
      </c>
      <c r="AJ39" s="22">
        <f t="shared" si="12"/>
        <v>1</v>
      </c>
      <c r="AK39" s="22">
        <f t="shared" si="12"/>
        <v>1</v>
      </c>
      <c r="AL39" s="22">
        <f t="shared" si="12"/>
        <v>1</v>
      </c>
      <c r="AM39" s="22">
        <f t="shared" si="12"/>
        <v>1</v>
      </c>
      <c r="AN39" s="22">
        <f t="shared" si="12"/>
        <v>1</v>
      </c>
      <c r="AO39" s="22">
        <f t="shared" si="12"/>
        <v>1</v>
      </c>
      <c r="AP39" s="22">
        <f t="shared" si="12"/>
        <v>1</v>
      </c>
      <c r="AQ39" s="22">
        <f t="shared" si="12"/>
        <v>1</v>
      </c>
      <c r="AR39" s="22">
        <f t="shared" si="12"/>
        <v>1</v>
      </c>
      <c r="AS39" s="22">
        <f t="shared" si="12"/>
        <v>1</v>
      </c>
      <c r="AT39" s="22">
        <f t="shared" si="12"/>
        <v>1</v>
      </c>
      <c r="AU39" s="22">
        <f t="shared" si="12"/>
        <v>1</v>
      </c>
      <c r="AV39" s="22">
        <f t="shared" si="12"/>
        <v>1</v>
      </c>
      <c r="AW39" s="22">
        <f t="shared" si="12"/>
        <v>1</v>
      </c>
      <c r="AX39" s="22">
        <f t="shared" si="12"/>
        <v>1</v>
      </c>
      <c r="AY39" s="22">
        <f t="shared" si="12"/>
        <v>1</v>
      </c>
      <c r="AZ39" s="22">
        <f t="shared" si="12"/>
        <v>1</v>
      </c>
      <c r="BA39" s="22">
        <f t="shared" si="12"/>
        <v>1</v>
      </c>
      <c r="BB39" s="18"/>
    </row>
    <row r="40" spans="1:54" hidden="1" x14ac:dyDescent="0.3"/>
    <row r="41" spans="1:54" hidden="1" x14ac:dyDescent="0.3">
      <c r="A41" s="6" t="s">
        <v>6</v>
      </c>
    </row>
    <row r="42" spans="1:54" hidden="1" x14ac:dyDescent="0.3">
      <c r="A42" s="3" t="s">
        <v>4</v>
      </c>
      <c r="B42" s="3">
        <v>1</v>
      </c>
      <c r="C42" s="3">
        <v>2</v>
      </c>
      <c r="D42" s="3">
        <v>3</v>
      </c>
      <c r="E42" s="3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3">
        <v>11</v>
      </c>
      <c r="M42" s="3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3">
        <v>29</v>
      </c>
      <c r="AE42" s="3">
        <v>30</v>
      </c>
      <c r="AF42" s="3">
        <v>31</v>
      </c>
      <c r="AG42" s="3">
        <v>32</v>
      </c>
      <c r="AH42" s="3">
        <v>33</v>
      </c>
      <c r="AI42" s="3">
        <v>34</v>
      </c>
      <c r="AJ42" s="3">
        <v>35</v>
      </c>
      <c r="AK42" s="3">
        <v>36</v>
      </c>
      <c r="AL42" s="3">
        <v>37</v>
      </c>
      <c r="AM42" s="3">
        <v>38</v>
      </c>
      <c r="AN42" s="3">
        <v>39</v>
      </c>
      <c r="AO42" s="3">
        <v>40</v>
      </c>
      <c r="AP42" s="3">
        <v>41</v>
      </c>
      <c r="AQ42" s="3">
        <v>42</v>
      </c>
      <c r="AR42" s="3">
        <v>43</v>
      </c>
      <c r="AS42" s="3">
        <v>44</v>
      </c>
      <c r="AT42" s="3">
        <v>45</v>
      </c>
      <c r="AU42" s="3">
        <v>46</v>
      </c>
      <c r="AV42" s="3">
        <v>47</v>
      </c>
      <c r="AW42" s="3">
        <v>48</v>
      </c>
      <c r="AX42" s="3">
        <v>49</v>
      </c>
      <c r="AY42" s="3">
        <v>50</v>
      </c>
      <c r="AZ42" s="3">
        <v>51</v>
      </c>
      <c r="BA42" s="3">
        <v>52</v>
      </c>
    </row>
    <row r="43" spans="1:54" hidden="1" x14ac:dyDescent="0.3">
      <c r="A43" s="27"/>
      <c r="B43" s="10">
        <f>LN(B33)</f>
        <v>0.36123284795194749</v>
      </c>
      <c r="C43" s="10">
        <f t="shared" ref="C43:BA47" si="13">LN(C33)</f>
        <v>0.19683964971377754</v>
      </c>
      <c r="D43" s="10">
        <f t="shared" si="13"/>
        <v>0.50237786507833004</v>
      </c>
      <c r="E43" s="10">
        <f t="shared" si="13"/>
        <v>0.19683964971377754</v>
      </c>
      <c r="F43" s="10">
        <f t="shared" si="13"/>
        <v>0.19683964971377754</v>
      </c>
      <c r="G43" s="10">
        <f t="shared" si="13"/>
        <v>0.62604279067225788</v>
      </c>
      <c r="H43" s="10">
        <f t="shared" si="13"/>
        <v>0.19683964971377754</v>
      </c>
      <c r="I43" s="10">
        <f t="shared" si="13"/>
        <v>0.83520767251888117</v>
      </c>
      <c r="J43" s="10">
        <f t="shared" si="13"/>
        <v>0.36123284795194749</v>
      </c>
      <c r="K43" s="10">
        <f t="shared" si="13"/>
        <v>0.19683964971377754</v>
      </c>
      <c r="L43" s="10">
        <f t="shared" si="13"/>
        <v>0.62604279067225788</v>
      </c>
      <c r="M43" s="10">
        <f t="shared" si="13"/>
        <v>0.50237786507833004</v>
      </c>
      <c r="N43" s="10">
        <f t="shared" si="13"/>
        <v>1.2217253016308733</v>
      </c>
      <c r="O43" s="10">
        <f t="shared" si="13"/>
        <v>0.50237786507833004</v>
      </c>
      <c r="P43" s="10">
        <f t="shared" si="13"/>
        <v>0.83520767251888117</v>
      </c>
      <c r="Q43" s="10">
        <f t="shared" si="13"/>
        <v>0.92538585963461928</v>
      </c>
      <c r="R43" s="10">
        <f t="shared" si="13"/>
        <v>0.36123284795194749</v>
      </c>
      <c r="S43" s="10">
        <f t="shared" si="13"/>
        <v>0.50237786507833004</v>
      </c>
      <c r="T43" s="10">
        <f t="shared" si="13"/>
        <v>0.62604279067225788</v>
      </c>
      <c r="U43" s="10">
        <f t="shared" si="13"/>
        <v>0.36123284795194749</v>
      </c>
      <c r="V43" s="10">
        <f t="shared" si="13"/>
        <v>0.92538585963461928</v>
      </c>
      <c r="W43" s="10">
        <f t="shared" si="13"/>
        <v>0.7360840349987422</v>
      </c>
      <c r="X43" s="10">
        <f t="shared" si="13"/>
        <v>0.92538585963461928</v>
      </c>
      <c r="Y43" s="10">
        <f t="shared" si="13"/>
        <v>0.62604279067225788</v>
      </c>
      <c r="Z43" s="10">
        <f t="shared" si="13"/>
        <v>0.7360840349987422</v>
      </c>
      <c r="AA43" s="10">
        <f t="shared" si="13"/>
        <v>2.1015833543440547</v>
      </c>
      <c r="AB43" s="10">
        <f t="shared" si="13"/>
        <v>1.82795814918046</v>
      </c>
      <c r="AC43" s="10">
        <f t="shared" si="13"/>
        <v>1.4500275255429951</v>
      </c>
      <c r="AD43" s="10">
        <f t="shared" si="13"/>
        <v>1.3976504041329036</v>
      </c>
      <c r="AE43" s="10">
        <f t="shared" si="13"/>
        <v>1.7554538916810611</v>
      </c>
      <c r="AF43" s="10">
        <f t="shared" si="13"/>
        <v>0.83520767251888117</v>
      </c>
      <c r="AG43" s="10">
        <f t="shared" si="13"/>
        <v>1.7171301365996243</v>
      </c>
      <c r="AH43" s="10">
        <f t="shared" si="13"/>
        <v>1.0844927815194547</v>
      </c>
      <c r="AI43" s="10">
        <f t="shared" si="13"/>
        <v>0.92538585963461928</v>
      </c>
      <c r="AJ43" s="10">
        <f t="shared" si="13"/>
        <v>0.92538585963461928</v>
      </c>
      <c r="AK43" s="10">
        <f t="shared" si="13"/>
        <v>0.62604279067225788</v>
      </c>
      <c r="AL43" s="10">
        <f t="shared" si="13"/>
        <v>0.83520767251888117</v>
      </c>
      <c r="AM43" s="10">
        <f t="shared" si="13"/>
        <v>1.3976504041329036</v>
      </c>
      <c r="AN43" s="10">
        <f t="shared" si="13"/>
        <v>1.2217253016308733</v>
      </c>
      <c r="AO43" s="10">
        <f t="shared" si="13"/>
        <v>1.0081003650135234</v>
      </c>
      <c r="AP43" s="10">
        <f t="shared" si="13"/>
        <v>1.2217253016308733</v>
      </c>
      <c r="AQ43" s="10">
        <f t="shared" si="13"/>
        <v>1.4500275255429951</v>
      </c>
      <c r="AR43" s="10">
        <f t="shared" si="13"/>
        <v>1.7923629849701326</v>
      </c>
      <c r="AS43" s="10">
        <f t="shared" si="13"/>
        <v>1.2838699445295048</v>
      </c>
      <c r="AT43" s="10">
        <f t="shared" si="13"/>
        <v>1.2838699445295048</v>
      </c>
      <c r="AU43" s="10">
        <f t="shared" si="13"/>
        <v>1.3976504041329036</v>
      </c>
      <c r="AV43" s="10">
        <f t="shared" si="13"/>
        <v>0.62604279067225788</v>
      </c>
      <c r="AW43" s="10">
        <f t="shared" si="13"/>
        <v>0.19683964971377754</v>
      </c>
      <c r="AX43" s="10">
        <f t="shared" si="13"/>
        <v>0.19683964971377754</v>
      </c>
      <c r="AY43" s="10">
        <f t="shared" si="13"/>
        <v>0.36123284795194749</v>
      </c>
      <c r="AZ43" s="10">
        <f t="shared" si="13"/>
        <v>0.36123284795194749</v>
      </c>
      <c r="BA43" s="10">
        <f t="shared" si="13"/>
        <v>0</v>
      </c>
    </row>
    <row r="44" spans="1:54" hidden="1" x14ac:dyDescent="0.3">
      <c r="A44" s="27"/>
      <c r="B44" s="10">
        <f t="shared" ref="B44:B47" si="14">LN(B34)</f>
        <v>0.19585649714147704</v>
      </c>
      <c r="C44" s="10">
        <f t="shared" si="13"/>
        <v>0.50020362655377015</v>
      </c>
      <c r="D44" s="10">
        <f t="shared" si="13"/>
        <v>0.19585649714147704</v>
      </c>
      <c r="E44" s="10">
        <f t="shared" si="13"/>
        <v>0.35956404634018485</v>
      </c>
      <c r="F44" s="10">
        <f t="shared" si="13"/>
        <v>0.35956404634018485</v>
      </c>
      <c r="G44" s="10">
        <f t="shared" si="13"/>
        <v>0.35956404634018485</v>
      </c>
      <c r="H44" s="10">
        <f t="shared" si="13"/>
        <v>0.73321451304565044</v>
      </c>
      <c r="I44" s="10">
        <f t="shared" si="13"/>
        <v>0.19585649714147704</v>
      </c>
      <c r="J44" s="10">
        <f t="shared" si="13"/>
        <v>0.73321451304565044</v>
      </c>
      <c r="K44" s="10">
        <f t="shared" si="13"/>
        <v>0.73321451304565044</v>
      </c>
      <c r="L44" s="10">
        <f t="shared" si="13"/>
        <v>0.62348053093120948</v>
      </c>
      <c r="M44" s="10">
        <f t="shared" si="13"/>
        <v>0.50020362655377015</v>
      </c>
      <c r="N44" s="10">
        <f t="shared" si="13"/>
        <v>0.35956404634018485</v>
      </c>
      <c r="O44" s="10">
        <f t="shared" si="13"/>
        <v>0.73321451304565044</v>
      </c>
      <c r="P44" s="10">
        <f t="shared" si="13"/>
        <v>0.62348053093120948</v>
      </c>
      <c r="Q44" s="10">
        <f t="shared" si="13"/>
        <v>1.5428684935364596</v>
      </c>
      <c r="R44" s="10">
        <f t="shared" si="13"/>
        <v>0.35956404634018485</v>
      </c>
      <c r="S44" s="10">
        <f t="shared" si="13"/>
        <v>0.35956404634018485</v>
      </c>
      <c r="T44" s="10">
        <f t="shared" si="13"/>
        <v>0</v>
      </c>
      <c r="U44" s="10">
        <f t="shared" si="13"/>
        <v>0.50020362655377015</v>
      </c>
      <c r="V44" s="10">
        <f t="shared" si="13"/>
        <v>0.73321451304565044</v>
      </c>
      <c r="W44" s="10">
        <f t="shared" si="13"/>
        <v>0.73321451304565044</v>
      </c>
      <c r="X44" s="10">
        <f t="shared" si="13"/>
        <v>0.8320888111923036</v>
      </c>
      <c r="Y44" s="10">
        <f t="shared" si="13"/>
        <v>0.35956404634018485</v>
      </c>
      <c r="Z44" s="10">
        <f t="shared" si="13"/>
        <v>0.50020362655377015</v>
      </c>
      <c r="AA44" s="10">
        <f t="shared" si="13"/>
        <v>0.35956404634018485</v>
      </c>
      <c r="AB44" s="10">
        <f t="shared" si="13"/>
        <v>0.19585649714147704</v>
      </c>
      <c r="AC44" s="10">
        <f t="shared" si="13"/>
        <v>0.35956404634018485</v>
      </c>
      <c r="AD44" s="10">
        <f t="shared" si="13"/>
        <v>0.50020362655377015</v>
      </c>
      <c r="AE44" s="10">
        <f t="shared" si="13"/>
        <v>0.35956404634018485</v>
      </c>
      <c r="AF44" s="10">
        <f t="shared" si="13"/>
        <v>0.62348053093120948</v>
      </c>
      <c r="AG44" s="10">
        <f t="shared" si="13"/>
        <v>0.35956404634018485</v>
      </c>
      <c r="AH44" s="10">
        <f t="shared" si="13"/>
        <v>0.62348053093120948</v>
      </c>
      <c r="AI44" s="10">
        <f t="shared" si="13"/>
        <v>0.35956404634018485</v>
      </c>
      <c r="AJ44" s="10">
        <f t="shared" si="13"/>
        <v>0</v>
      </c>
      <c r="AK44" s="10">
        <f t="shared" si="13"/>
        <v>0.19585649714147704</v>
      </c>
      <c r="AL44" s="10">
        <f t="shared" si="13"/>
        <v>0.50020362655377015</v>
      </c>
      <c r="AM44" s="10">
        <f t="shared" si="13"/>
        <v>0.35956404634018485</v>
      </c>
      <c r="AN44" s="10">
        <f t="shared" si="13"/>
        <v>0.50020362655377015</v>
      </c>
      <c r="AO44" s="10">
        <f t="shared" si="13"/>
        <v>0.73321451304565044</v>
      </c>
      <c r="AP44" s="10">
        <f t="shared" si="13"/>
        <v>0.50020362655377015</v>
      </c>
      <c r="AQ44" s="10">
        <f t="shared" si="13"/>
        <v>0.62348053093120948</v>
      </c>
      <c r="AR44" s="10">
        <f t="shared" si="13"/>
        <v>0.35956404634018485</v>
      </c>
      <c r="AS44" s="10">
        <f t="shared" si="13"/>
        <v>0</v>
      </c>
      <c r="AT44" s="10">
        <f t="shared" si="13"/>
        <v>0</v>
      </c>
      <c r="AU44" s="10">
        <f t="shared" si="13"/>
        <v>0.50020362655377015</v>
      </c>
      <c r="AV44" s="10">
        <f t="shared" si="13"/>
        <v>0.19585649714147704</v>
      </c>
      <c r="AW44" s="10">
        <f t="shared" si="13"/>
        <v>0.62348053093120948</v>
      </c>
      <c r="AX44" s="10">
        <f t="shared" si="13"/>
        <v>0.62348053093120948</v>
      </c>
      <c r="AY44" s="10">
        <f t="shared" si="13"/>
        <v>0.35956404634018485</v>
      </c>
      <c r="AZ44" s="10">
        <f t="shared" si="13"/>
        <v>0.50020362655377015</v>
      </c>
      <c r="BA44" s="10">
        <f t="shared" si="13"/>
        <v>0.35956404634018485</v>
      </c>
    </row>
    <row r="45" spans="1:54" hidden="1" x14ac:dyDescent="0.3">
      <c r="A45" s="27"/>
      <c r="B45" s="10">
        <f t="shared" si="14"/>
        <v>0.62097167681497467</v>
      </c>
      <c r="C45" s="10">
        <f t="shared" si="13"/>
        <v>0.1948953404479854</v>
      </c>
      <c r="D45" s="10">
        <f t="shared" si="13"/>
        <v>0.35793147311416734</v>
      </c>
      <c r="E45" s="10">
        <f t="shared" si="13"/>
        <v>0</v>
      </c>
      <c r="F45" s="10">
        <f t="shared" si="13"/>
        <v>0.1948953404479854</v>
      </c>
      <c r="G45" s="10">
        <f t="shared" si="13"/>
        <v>0.4980755242378862</v>
      </c>
      <c r="H45" s="10">
        <f t="shared" si="13"/>
        <v>0.35793147311416734</v>
      </c>
      <c r="I45" s="10">
        <f t="shared" si="13"/>
        <v>0.4980755242378862</v>
      </c>
      <c r="J45" s="10">
        <f t="shared" si="13"/>
        <v>0.82903327171519414</v>
      </c>
      <c r="K45" s="10">
        <f t="shared" si="13"/>
        <v>0.1948953404479854</v>
      </c>
      <c r="L45" s="10">
        <f t="shared" si="13"/>
        <v>0.4980755242378862</v>
      </c>
      <c r="M45" s="10">
        <f t="shared" si="13"/>
        <v>0.35793147311416734</v>
      </c>
      <c r="N45" s="10">
        <f t="shared" si="13"/>
        <v>0.4980755242378862</v>
      </c>
      <c r="O45" s="10">
        <f t="shared" si="13"/>
        <v>0.35793147311416734</v>
      </c>
      <c r="P45" s="10">
        <f t="shared" si="13"/>
        <v>0.1948953404479854</v>
      </c>
      <c r="Q45" s="10">
        <f t="shared" si="13"/>
        <v>0.7304039453760035</v>
      </c>
      <c r="R45" s="10">
        <f t="shared" si="13"/>
        <v>0.7304039453760035</v>
      </c>
      <c r="S45" s="10">
        <f t="shared" si="13"/>
        <v>0.62097167681497467</v>
      </c>
      <c r="T45" s="10">
        <f t="shared" si="13"/>
        <v>0.91880221334065049</v>
      </c>
      <c r="U45" s="10">
        <f t="shared" si="13"/>
        <v>0.7304039453760035</v>
      </c>
      <c r="V45" s="10">
        <f t="shared" si="13"/>
        <v>0.4980755242378862</v>
      </c>
      <c r="W45" s="10">
        <f t="shared" si="13"/>
        <v>1.7832613594569748</v>
      </c>
      <c r="X45" s="10">
        <f t="shared" si="13"/>
        <v>0.1948953404479854</v>
      </c>
      <c r="Y45" s="10">
        <f t="shared" si="13"/>
        <v>0.7304039453760035</v>
      </c>
      <c r="Z45" s="10">
        <f t="shared" si="13"/>
        <v>0.4980755242378862</v>
      </c>
      <c r="AA45" s="10">
        <f t="shared" si="13"/>
        <v>0.1948953404479854</v>
      </c>
      <c r="AB45" s="10">
        <f t="shared" si="13"/>
        <v>0.4980755242378862</v>
      </c>
      <c r="AC45" s="10">
        <f t="shared" si="13"/>
        <v>0</v>
      </c>
      <c r="AD45" s="10">
        <f t="shared" si="13"/>
        <v>0.1948953404479854</v>
      </c>
      <c r="AE45" s="10">
        <f t="shared" si="13"/>
        <v>0.1948953404479854</v>
      </c>
      <c r="AF45" s="10">
        <f t="shared" si="13"/>
        <v>0.35793147311416734</v>
      </c>
      <c r="AG45" s="10">
        <f t="shared" si="13"/>
        <v>0.4980755242378862</v>
      </c>
      <c r="AH45" s="10">
        <f t="shared" si="13"/>
        <v>0</v>
      </c>
      <c r="AI45" s="10">
        <f t="shared" si="13"/>
        <v>0.4980755242378862</v>
      </c>
      <c r="AJ45" s="10">
        <f t="shared" si="13"/>
        <v>0.1948953404479854</v>
      </c>
      <c r="AK45" s="10">
        <f t="shared" si="13"/>
        <v>0.4980755242378862</v>
      </c>
      <c r="AL45" s="10">
        <f t="shared" si="13"/>
        <v>0.35793147311416734</v>
      </c>
      <c r="AM45" s="10">
        <f t="shared" si="13"/>
        <v>0.4980755242378862</v>
      </c>
      <c r="AN45" s="10">
        <f t="shared" si="13"/>
        <v>0.7304039453760035</v>
      </c>
      <c r="AO45" s="10">
        <f t="shared" si="13"/>
        <v>0</v>
      </c>
      <c r="AP45" s="10">
        <f t="shared" si="13"/>
        <v>0</v>
      </c>
      <c r="AQ45" s="10">
        <f t="shared" si="13"/>
        <v>0.1948953404479854</v>
      </c>
      <c r="AR45" s="10">
        <f t="shared" si="13"/>
        <v>0.7304039453760035</v>
      </c>
      <c r="AS45" s="10">
        <f t="shared" si="13"/>
        <v>0.1948953404479854</v>
      </c>
      <c r="AT45" s="10">
        <f t="shared" si="13"/>
        <v>0.35793147311416734</v>
      </c>
      <c r="AU45" s="10">
        <f t="shared" si="13"/>
        <v>0.35793147311416734</v>
      </c>
      <c r="AV45" s="10">
        <f t="shared" si="13"/>
        <v>0.4980755242378862</v>
      </c>
      <c r="AW45" s="10">
        <f t="shared" si="13"/>
        <v>0</v>
      </c>
      <c r="AX45" s="10">
        <f t="shared" si="13"/>
        <v>0.7304039453760035</v>
      </c>
      <c r="AY45" s="10">
        <f t="shared" si="13"/>
        <v>0.4980755242378862</v>
      </c>
      <c r="AZ45" s="10">
        <f t="shared" si="13"/>
        <v>0.35793147311416734</v>
      </c>
      <c r="BA45" s="10">
        <f t="shared" si="13"/>
        <v>0.4980755242378862</v>
      </c>
    </row>
    <row r="46" spans="1:54" hidden="1" x14ac:dyDescent="0.3">
      <c r="A46" s="199"/>
      <c r="B46" s="10">
        <f>LN(B36)</f>
        <v>0</v>
      </c>
      <c r="C46" s="10">
        <f t="shared" si="13"/>
        <v>0.49600264692760648</v>
      </c>
      <c r="D46" s="10">
        <f t="shared" si="13"/>
        <v>0</v>
      </c>
      <c r="E46" s="10">
        <f t="shared" si="13"/>
        <v>0</v>
      </c>
      <c r="F46" s="10">
        <f t="shared" si="13"/>
        <v>0.3563420439432044</v>
      </c>
      <c r="G46" s="10">
        <f t="shared" si="13"/>
        <v>0.3563420439432044</v>
      </c>
      <c r="H46" s="10">
        <f t="shared" si="13"/>
        <v>0.49600264692760648</v>
      </c>
      <c r="I46" s="10">
        <f t="shared" si="13"/>
        <v>0.49600264692760648</v>
      </c>
      <c r="J46" s="10">
        <f t="shared" si="13"/>
        <v>0.49600264692760648</v>
      </c>
      <c r="K46" s="10">
        <f t="shared" si="13"/>
        <v>0.61852700865359578</v>
      </c>
      <c r="L46" s="10">
        <f t="shared" si="13"/>
        <v>0.72766446566123877</v>
      </c>
      <c r="M46" s="10">
        <f t="shared" si="13"/>
        <v>0.49600264692760648</v>
      </c>
      <c r="N46" s="10">
        <f t="shared" si="13"/>
        <v>0.72766446566123877</v>
      </c>
      <c r="O46" s="10">
        <f t="shared" si="13"/>
        <v>0.91562482102378584</v>
      </c>
      <c r="P46" s="10">
        <f t="shared" si="13"/>
        <v>0.72766446566123877</v>
      </c>
      <c r="Q46" s="10">
        <f t="shared" si="13"/>
        <v>0.8260542947560966</v>
      </c>
      <c r="R46" s="10">
        <f t="shared" si="13"/>
        <v>0.49600264692760648</v>
      </c>
      <c r="S46" s="10">
        <f t="shared" si="13"/>
        <v>0.49600264692760648</v>
      </c>
      <c r="T46" s="10">
        <f t="shared" si="13"/>
        <v>0.61852700865359578</v>
      </c>
      <c r="U46" s="10">
        <f t="shared" si="13"/>
        <v>0.19396020433583783</v>
      </c>
      <c r="V46" s="10">
        <f t="shared" si="13"/>
        <v>1.0737838355787137</v>
      </c>
      <c r="W46" s="10">
        <f t="shared" si="13"/>
        <v>0.91562482102378584</v>
      </c>
      <c r="X46" s="10">
        <f t="shared" si="13"/>
        <v>0.8260542947560966</v>
      </c>
      <c r="Y46" s="10">
        <f t="shared" si="13"/>
        <v>0.61852700865359578</v>
      </c>
      <c r="Z46" s="10">
        <f t="shared" si="13"/>
        <v>0.72766446566123877</v>
      </c>
      <c r="AA46" s="10">
        <f t="shared" si="13"/>
        <v>0.61852700865359578</v>
      </c>
      <c r="AB46" s="10">
        <f t="shared" si="13"/>
        <v>0.3563420439432044</v>
      </c>
      <c r="AC46" s="10">
        <f t="shared" si="13"/>
        <v>0.3563420439432044</v>
      </c>
      <c r="AD46" s="10">
        <f t="shared" si="13"/>
        <v>0.3563420439432044</v>
      </c>
      <c r="AE46" s="10">
        <f t="shared" si="13"/>
        <v>0.61852700865359578</v>
      </c>
      <c r="AF46" s="10">
        <f t="shared" si="13"/>
        <v>0.3563420439432044</v>
      </c>
      <c r="AG46" s="10">
        <f t="shared" si="13"/>
        <v>0.19396020433583783</v>
      </c>
      <c r="AH46" s="10">
        <f t="shared" si="13"/>
        <v>0.61852700865359578</v>
      </c>
      <c r="AI46" s="10">
        <f t="shared" si="13"/>
        <v>0.49600264692760648</v>
      </c>
      <c r="AJ46" s="10">
        <f t="shared" si="13"/>
        <v>0.61852700865359578</v>
      </c>
      <c r="AK46" s="10">
        <f t="shared" si="13"/>
        <v>0.61852700865359578</v>
      </c>
      <c r="AL46" s="10">
        <f t="shared" si="13"/>
        <v>0.3563420439432044</v>
      </c>
      <c r="AM46" s="10">
        <f t="shared" si="13"/>
        <v>0.8260542947560966</v>
      </c>
      <c r="AN46" s="10">
        <f t="shared" si="13"/>
        <v>0.61852700865359578</v>
      </c>
      <c r="AO46" s="10">
        <f t="shared" si="13"/>
        <v>0.8260542947560966</v>
      </c>
      <c r="AP46" s="10">
        <f t="shared" si="13"/>
        <v>0.61852700865359578</v>
      </c>
      <c r="AQ46" s="10">
        <f t="shared" si="13"/>
        <v>0.49600264692760648</v>
      </c>
      <c r="AR46" s="10">
        <f t="shared" si="13"/>
        <v>0</v>
      </c>
      <c r="AS46" s="10">
        <f t="shared" si="13"/>
        <v>0.19396020433583783</v>
      </c>
      <c r="AT46" s="10">
        <f t="shared" si="13"/>
        <v>0.61852700865359578</v>
      </c>
      <c r="AU46" s="10">
        <f t="shared" si="13"/>
        <v>0.19396020433583783</v>
      </c>
      <c r="AV46" s="10">
        <f t="shared" si="13"/>
        <v>0.3563420439432044</v>
      </c>
      <c r="AW46" s="10">
        <f t="shared" si="13"/>
        <v>0</v>
      </c>
      <c r="AX46" s="10">
        <f t="shared" si="13"/>
        <v>0</v>
      </c>
      <c r="AY46" s="10">
        <f t="shared" si="13"/>
        <v>0.19396020433583783</v>
      </c>
      <c r="AZ46" s="10">
        <f t="shared" si="13"/>
        <v>0.49600264692760648</v>
      </c>
      <c r="BA46" s="10">
        <f t="shared" si="13"/>
        <v>0.49600264692760648</v>
      </c>
    </row>
    <row r="47" spans="1:54" hidden="1" x14ac:dyDescent="0.3">
      <c r="A47" s="27"/>
      <c r="B47" s="10">
        <f t="shared" si="14"/>
        <v>0.49397966989543823</v>
      </c>
      <c r="C47" s="10">
        <f t="shared" si="13"/>
        <v>0.35479161831154804</v>
      </c>
      <c r="D47" s="10">
        <f t="shared" si="13"/>
        <v>0.49397966989543823</v>
      </c>
      <c r="E47" s="10">
        <f t="shared" si="13"/>
        <v>0.72498916962599969</v>
      </c>
      <c r="F47" s="10">
        <f t="shared" si="13"/>
        <v>0.35479161831154804</v>
      </c>
      <c r="G47" s="10">
        <f t="shared" si="13"/>
        <v>0.49397966989543823</v>
      </c>
      <c r="H47" s="10">
        <f t="shared" si="13"/>
        <v>0.19304860544149235</v>
      </c>
      <c r="I47" s="10">
        <f t="shared" si="13"/>
        <v>0.82314442302205515</v>
      </c>
      <c r="J47" s="10">
        <f t="shared" si="13"/>
        <v>0.35479161831154804</v>
      </c>
      <c r="K47" s="10">
        <f t="shared" si="13"/>
        <v>0.72498916962599969</v>
      </c>
      <c r="L47" s="10">
        <f t="shared" si="13"/>
        <v>0.35479161831154804</v>
      </c>
      <c r="M47" s="10">
        <f t="shared" si="13"/>
        <v>0.61614031330972108</v>
      </c>
      <c r="N47" s="10">
        <f t="shared" si="13"/>
        <v>0.19304860544149235</v>
      </c>
      <c r="O47" s="10">
        <f t="shared" si="13"/>
        <v>0.35479161831154804</v>
      </c>
      <c r="P47" s="10">
        <f t="shared" si="13"/>
        <v>0.49397966989543823</v>
      </c>
      <c r="Q47" s="10">
        <f t="shared" si="13"/>
        <v>0</v>
      </c>
      <c r="R47" s="10">
        <f t="shared" si="13"/>
        <v>0.35479161831154804</v>
      </c>
      <c r="S47" s="10">
        <f t="shared" si="13"/>
        <v>0.61614031330972108</v>
      </c>
      <c r="T47" s="10">
        <f t="shared" si="13"/>
        <v>0.35479161831154804</v>
      </c>
      <c r="U47" s="10">
        <f t="shared" si="13"/>
        <v>0.72498916962599969</v>
      </c>
      <c r="V47" s="10">
        <f t="shared" si="13"/>
        <v>0.49397966989543823</v>
      </c>
      <c r="W47" s="10">
        <f t="shared" si="13"/>
        <v>0.49397966989543823</v>
      </c>
      <c r="X47" s="10">
        <f t="shared" si="13"/>
        <v>0.35479161831154804</v>
      </c>
      <c r="Y47" s="10">
        <f t="shared" si="13"/>
        <v>0.35479161831154804</v>
      </c>
      <c r="Z47" s="10">
        <f t="shared" si="13"/>
        <v>0.35479161831154804</v>
      </c>
      <c r="AA47" s="10">
        <f t="shared" si="13"/>
        <v>0.49397966989543823</v>
      </c>
      <c r="AB47" s="10">
        <f t="shared" si="13"/>
        <v>0.72498916962599969</v>
      </c>
      <c r="AC47" s="10">
        <f t="shared" si="13"/>
        <v>0.72498916962599969</v>
      </c>
      <c r="AD47" s="10">
        <f t="shared" si="13"/>
        <v>0.35479161831154804</v>
      </c>
      <c r="AE47" s="10">
        <f t="shared" si="13"/>
        <v>0.49397966989543823</v>
      </c>
      <c r="AF47" s="10">
        <f t="shared" si="13"/>
        <v>0.35479161831154804</v>
      </c>
      <c r="AG47" s="10">
        <f t="shared" si="13"/>
        <v>0.82314442302205515</v>
      </c>
      <c r="AH47" s="10">
        <f t="shared" si="13"/>
        <v>0.61614031330972108</v>
      </c>
      <c r="AI47" s="10">
        <f t="shared" si="13"/>
        <v>0.19304860544149235</v>
      </c>
      <c r="AJ47" s="10">
        <f t="shared" si="13"/>
        <v>0.19304860544149235</v>
      </c>
      <c r="AK47" s="10">
        <f t="shared" si="13"/>
        <v>0.35479161831154804</v>
      </c>
      <c r="AL47" s="10">
        <f t="shared" si="13"/>
        <v>0</v>
      </c>
      <c r="AM47" s="10">
        <f t="shared" si="13"/>
        <v>0</v>
      </c>
      <c r="AN47" s="10">
        <f t="shared" si="13"/>
        <v>0.19304860544149235</v>
      </c>
      <c r="AO47" s="10">
        <f t="shared" si="13"/>
        <v>0.35479161831154804</v>
      </c>
      <c r="AP47" s="10">
        <f t="shared" si="13"/>
        <v>0.19304860544149235</v>
      </c>
      <c r="AQ47" s="10">
        <f t="shared" si="13"/>
        <v>0.35479161831154804</v>
      </c>
      <c r="AR47" s="10">
        <f t="shared" si="13"/>
        <v>0.35479161831154804</v>
      </c>
      <c r="AS47" s="10">
        <f t="shared" si="13"/>
        <v>0.19304860544149235</v>
      </c>
      <c r="AT47" s="10">
        <f t="shared" si="13"/>
        <v>0.35479161831154804</v>
      </c>
      <c r="AU47" s="10">
        <f t="shared" si="13"/>
        <v>0.49397966989543823</v>
      </c>
      <c r="AV47" s="10">
        <f t="shared" si="13"/>
        <v>0.35479161831154804</v>
      </c>
      <c r="AW47" s="10">
        <f t="shared" ref="AW47:BA47" si="15">LN(AW37)</f>
        <v>0.19304860544149235</v>
      </c>
      <c r="AX47" s="10">
        <f t="shared" si="15"/>
        <v>0.19304860544149235</v>
      </c>
      <c r="AY47" s="10">
        <f t="shared" si="15"/>
        <v>0.35479161831154804</v>
      </c>
      <c r="AZ47" s="10">
        <f t="shared" si="15"/>
        <v>0.49397966989543823</v>
      </c>
      <c r="BA47" s="10">
        <f t="shared" si="15"/>
        <v>0.35479161831154804</v>
      </c>
    </row>
    <row r="48" spans="1:54" hidden="1" x14ac:dyDescent="0.3">
      <c r="A48" s="401"/>
      <c r="B48" s="10">
        <f>LN(B38)</f>
        <v>0.19045812136702026</v>
      </c>
      <c r="C48" s="10">
        <f t="shared" ref="C48:BA48" si="16">LN(C38)</f>
        <v>0.81484354731892872</v>
      </c>
      <c r="D48" s="10">
        <f t="shared" si="16"/>
        <v>0.19045812136702026</v>
      </c>
      <c r="E48" s="10">
        <f t="shared" si="16"/>
        <v>0.35038036529180794</v>
      </c>
      <c r="F48" s="10">
        <f t="shared" si="16"/>
        <v>0.48821867528166346</v>
      </c>
      <c r="G48" s="10">
        <f t="shared" si="16"/>
        <v>0.19045812136702026</v>
      </c>
      <c r="H48" s="10">
        <f t="shared" si="16"/>
        <v>0.48821867528166346</v>
      </c>
      <c r="I48" s="10">
        <f t="shared" si="16"/>
        <v>0.48821867528166346</v>
      </c>
      <c r="J48" s="10">
        <f t="shared" si="16"/>
        <v>0.90366170174477833</v>
      </c>
      <c r="K48" s="10">
        <f t="shared" si="16"/>
        <v>0.48821867528166346</v>
      </c>
      <c r="L48" s="10">
        <f t="shared" si="16"/>
        <v>0.35038036529180794</v>
      </c>
      <c r="M48" s="10">
        <f t="shared" si="16"/>
        <v>0.60933875805137838</v>
      </c>
      <c r="N48" s="10">
        <f t="shared" si="16"/>
        <v>0.35038036529180794</v>
      </c>
      <c r="O48" s="10">
        <f t="shared" si="16"/>
        <v>0.48821867528166346</v>
      </c>
      <c r="P48" s="10">
        <f t="shared" si="16"/>
        <v>0</v>
      </c>
      <c r="Q48" s="10">
        <f t="shared" si="16"/>
        <v>0.19045812136702026</v>
      </c>
      <c r="R48" s="10">
        <f t="shared" si="16"/>
        <v>0.81484354731892872</v>
      </c>
      <c r="S48" s="10">
        <f t="shared" si="16"/>
        <v>1.0606450241579186</v>
      </c>
      <c r="T48" s="10">
        <f t="shared" si="16"/>
        <v>0.19045812136702026</v>
      </c>
      <c r="U48" s="10">
        <f t="shared" si="16"/>
        <v>0.60933875805137838</v>
      </c>
      <c r="V48" s="10">
        <f t="shared" si="16"/>
        <v>0.48821867528166346</v>
      </c>
      <c r="W48" s="10">
        <f t="shared" si="16"/>
        <v>0.35038036529180794</v>
      </c>
      <c r="X48" s="10">
        <f t="shared" si="16"/>
        <v>0.60933875805137838</v>
      </c>
      <c r="Y48" s="10">
        <f t="shared" si="16"/>
        <v>0.48821867528166346</v>
      </c>
      <c r="Z48" s="10">
        <f t="shared" si="16"/>
        <v>0.81484354731892872</v>
      </c>
      <c r="AA48" s="10">
        <f t="shared" si="16"/>
        <v>0.35038036529180794</v>
      </c>
      <c r="AB48" s="10">
        <f t="shared" si="16"/>
        <v>0.71736091668074842</v>
      </c>
      <c r="AC48" s="10">
        <f t="shared" si="16"/>
        <v>0.60933875805137838</v>
      </c>
      <c r="AD48" s="10">
        <f t="shared" si="16"/>
        <v>0.90366170174477833</v>
      </c>
      <c r="AE48" s="10">
        <f t="shared" si="16"/>
        <v>0.71736091668074842</v>
      </c>
      <c r="AF48" s="10">
        <f t="shared" si="16"/>
        <v>0.81484354731892872</v>
      </c>
      <c r="AG48" s="10">
        <f t="shared" si="16"/>
        <v>0.90366170174477833</v>
      </c>
      <c r="AH48" s="10">
        <f t="shared" si="16"/>
        <v>0.81484354731892872</v>
      </c>
      <c r="AI48" s="10">
        <f t="shared" si="16"/>
        <v>0.60933875805137838</v>
      </c>
      <c r="AJ48" s="10">
        <f t="shared" si="16"/>
        <v>0.71736091668074842</v>
      </c>
      <c r="AK48" s="10">
        <f t="shared" si="16"/>
        <v>0.19045812136702026</v>
      </c>
      <c r="AL48" s="10">
        <f t="shared" si="16"/>
        <v>0.19045812136702026</v>
      </c>
      <c r="AM48" s="10">
        <f t="shared" si="16"/>
        <v>0.35038036529180794</v>
      </c>
      <c r="AN48" s="10">
        <f t="shared" si="16"/>
        <v>0.60933875805137838</v>
      </c>
      <c r="AO48" s="10">
        <f t="shared" si="16"/>
        <v>0.35038036529180794</v>
      </c>
      <c r="AP48" s="10">
        <f t="shared" si="16"/>
        <v>0.60933875805137838</v>
      </c>
      <c r="AQ48" s="10">
        <f t="shared" si="16"/>
        <v>0.35038036529180794</v>
      </c>
      <c r="AR48" s="10">
        <f t="shared" si="16"/>
        <v>0.60933875805137838</v>
      </c>
      <c r="AS48" s="10">
        <f t="shared" si="16"/>
        <v>0</v>
      </c>
      <c r="AT48" s="10">
        <f t="shared" si="16"/>
        <v>0</v>
      </c>
      <c r="AU48" s="10">
        <f t="shared" si="16"/>
        <v>0.48821867528166346</v>
      </c>
      <c r="AV48" s="10">
        <f t="shared" si="16"/>
        <v>0.81484354731892872</v>
      </c>
      <c r="AW48" s="10">
        <f t="shared" si="16"/>
        <v>0.48821867528166346</v>
      </c>
      <c r="AX48" s="10">
        <f t="shared" si="16"/>
        <v>0.48821867528166346</v>
      </c>
      <c r="AY48" s="10">
        <f t="shared" si="16"/>
        <v>0</v>
      </c>
      <c r="AZ48" s="10">
        <f t="shared" si="16"/>
        <v>0.48821867528166346</v>
      </c>
      <c r="BA48" s="10">
        <f t="shared" si="16"/>
        <v>0.19045812136702026</v>
      </c>
    </row>
    <row r="49" spans="1:203" hidden="1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203" hidden="1" x14ac:dyDescent="0.3">
      <c r="A50" s="5" t="s">
        <v>7</v>
      </c>
      <c r="B50" s="10">
        <f>AVERAGE(B43:B48)</f>
        <v>0.31041646886180957</v>
      </c>
      <c r="C50" s="10">
        <f t="shared" ref="C50:BA50" si="17">AVERAGE(C43:C48)</f>
        <v>0.4262627382122694</v>
      </c>
      <c r="D50" s="10">
        <f t="shared" si="17"/>
        <v>0.29010060443273883</v>
      </c>
      <c r="E50" s="10">
        <f>AVERAGE(E43:E48)</f>
        <v>0.27196220516196168</v>
      </c>
      <c r="F50" s="10">
        <f t="shared" si="17"/>
        <v>0.32510856233972729</v>
      </c>
      <c r="G50" s="10">
        <f t="shared" si="17"/>
        <v>0.42074369940933204</v>
      </c>
      <c r="H50" s="10">
        <f t="shared" si="17"/>
        <v>0.41087592725405958</v>
      </c>
      <c r="I50" s="10">
        <f t="shared" si="17"/>
        <v>0.55608423985492828</v>
      </c>
      <c r="J50" s="10">
        <f t="shared" si="17"/>
        <v>0.61298943328278754</v>
      </c>
      <c r="K50" s="10">
        <f t="shared" si="17"/>
        <v>0.49278072612811208</v>
      </c>
      <c r="L50" s="10">
        <f t="shared" si="17"/>
        <v>0.53007254918432478</v>
      </c>
      <c r="M50" s="10">
        <f t="shared" si="17"/>
        <v>0.5136657805058289</v>
      </c>
      <c r="N50" s="10">
        <f t="shared" si="17"/>
        <v>0.55840971810058049</v>
      </c>
      <c r="O50" s="10">
        <f t="shared" si="17"/>
        <v>0.55869316097585753</v>
      </c>
      <c r="P50" s="10">
        <f t="shared" si="17"/>
        <v>0.47920461324245878</v>
      </c>
      <c r="Q50" s="10">
        <f t="shared" si="17"/>
        <v>0.70252845244503315</v>
      </c>
      <c r="R50" s="10">
        <f t="shared" si="17"/>
        <v>0.51947310870436991</v>
      </c>
      <c r="S50" s="10">
        <f t="shared" si="17"/>
        <v>0.60928359543812272</v>
      </c>
      <c r="T50" s="10">
        <f t="shared" si="17"/>
        <v>0.45143695872417883</v>
      </c>
      <c r="U50" s="10">
        <f t="shared" si="17"/>
        <v>0.52002142531582285</v>
      </c>
      <c r="V50" s="10">
        <f t="shared" si="17"/>
        <v>0.7021096796123284</v>
      </c>
      <c r="W50" s="10">
        <f t="shared" si="17"/>
        <v>0.83542412728539983</v>
      </c>
      <c r="X50" s="10">
        <f t="shared" si="17"/>
        <v>0.62375911373232185</v>
      </c>
      <c r="Y50" s="10">
        <f t="shared" si="17"/>
        <v>0.52959134743920888</v>
      </c>
      <c r="Z50" s="10">
        <f t="shared" si="17"/>
        <v>0.60527713618035239</v>
      </c>
      <c r="AA50" s="10">
        <f t="shared" si="17"/>
        <v>0.68648829749551121</v>
      </c>
      <c r="AB50" s="10">
        <f t="shared" si="17"/>
        <v>0.7200970501349625</v>
      </c>
      <c r="AC50" s="10">
        <f t="shared" si="17"/>
        <v>0.58337692391729379</v>
      </c>
      <c r="AD50" s="10">
        <f t="shared" si="17"/>
        <v>0.61792412252236506</v>
      </c>
      <c r="AE50" s="10">
        <f t="shared" si="17"/>
        <v>0.68996347894983556</v>
      </c>
      <c r="AF50" s="10">
        <f t="shared" si="17"/>
        <v>0.5570994810229899</v>
      </c>
      <c r="AG50" s="10">
        <f t="shared" si="17"/>
        <v>0.74925600604672782</v>
      </c>
      <c r="AH50" s="10">
        <f t="shared" si="17"/>
        <v>0.62624736362215161</v>
      </c>
      <c r="AI50" s="10">
        <f t="shared" si="17"/>
        <v>0.51356924010552796</v>
      </c>
      <c r="AJ50" s="10">
        <f t="shared" si="17"/>
        <v>0.44153628847640691</v>
      </c>
      <c r="AK50" s="10">
        <f t="shared" si="17"/>
        <v>0.41395859339729751</v>
      </c>
      <c r="AL50" s="10">
        <f t="shared" si="17"/>
        <v>0.37335715624950727</v>
      </c>
      <c r="AM50" s="10">
        <f t="shared" si="17"/>
        <v>0.57195410579314643</v>
      </c>
      <c r="AN50" s="10">
        <f t="shared" si="17"/>
        <v>0.64554120761785228</v>
      </c>
      <c r="AO50" s="10">
        <f t="shared" si="17"/>
        <v>0.54542352606977096</v>
      </c>
      <c r="AP50" s="10">
        <f t="shared" si="17"/>
        <v>0.5238072167218516</v>
      </c>
      <c r="AQ50" s="10">
        <f t="shared" si="17"/>
        <v>0.57826300457552537</v>
      </c>
      <c r="AR50" s="10">
        <f t="shared" si="17"/>
        <v>0.64107689217487451</v>
      </c>
      <c r="AS50" s="10">
        <f t="shared" si="17"/>
        <v>0.31096234912580339</v>
      </c>
      <c r="AT50" s="10">
        <f t="shared" si="17"/>
        <v>0.43585334076813603</v>
      </c>
      <c r="AU50" s="10">
        <f t="shared" si="17"/>
        <v>0.57199067555229666</v>
      </c>
      <c r="AV50" s="10">
        <f t="shared" si="17"/>
        <v>0.47432533693755036</v>
      </c>
      <c r="AW50" s="10">
        <f t="shared" si="17"/>
        <v>0.25026457689469045</v>
      </c>
      <c r="AX50" s="10">
        <f t="shared" si="17"/>
        <v>0.37199856779069101</v>
      </c>
      <c r="AY50" s="10">
        <f t="shared" si="17"/>
        <v>0.2946040401962341</v>
      </c>
      <c r="AZ50" s="10">
        <f t="shared" si="17"/>
        <v>0.44959482328743222</v>
      </c>
      <c r="BA50" s="10">
        <f t="shared" si="17"/>
        <v>0.31648199286404094</v>
      </c>
    </row>
    <row r="51" spans="1:203" s="1" customFormat="1" hidden="1" x14ac:dyDescent="0.3">
      <c r="A51" s="5" t="s">
        <v>8</v>
      </c>
      <c r="B51" s="10">
        <f>STDEVA(B43:B48)</f>
        <v>0.22653682558880248</v>
      </c>
      <c r="C51" s="10">
        <f t="shared" ref="C51:BA51" si="18">STDEVA(C43:C48)</f>
        <v>0.23349514012356085</v>
      </c>
      <c r="D51" s="10">
        <f t="shared" si="18"/>
        <v>0.19707778786564778</v>
      </c>
      <c r="E51" s="10">
        <f t="shared" si="18"/>
        <v>0.27299348027293435</v>
      </c>
      <c r="F51" s="10">
        <f t="shared" si="18"/>
        <v>0.11230057934686674</v>
      </c>
      <c r="G51" s="10">
        <f t="shared" si="18"/>
        <v>0.15127022576069596</v>
      </c>
      <c r="H51" s="10">
        <f t="shared" si="18"/>
        <v>0.20649165039801037</v>
      </c>
      <c r="I51" s="10">
        <f t="shared" si="18"/>
        <v>0.24107077901183591</v>
      </c>
      <c r="J51" s="10">
        <f t="shared" si="18"/>
        <v>0.24056299618873794</v>
      </c>
      <c r="K51" s="10">
        <f t="shared" si="18"/>
        <v>0.24652745514899424</v>
      </c>
      <c r="L51" s="10">
        <f t="shared" si="18"/>
        <v>0.15557274764393036</v>
      </c>
      <c r="M51" s="10">
        <f t="shared" si="18"/>
        <v>9.4369651812537161E-2</v>
      </c>
      <c r="N51" s="10">
        <f t="shared" si="18"/>
        <v>0.37110093056374388</v>
      </c>
      <c r="O51" s="10">
        <f t="shared" si="18"/>
        <v>0.22265537153757844</v>
      </c>
      <c r="P51" s="10">
        <f t="shared" si="18"/>
        <v>0.32248198186935678</v>
      </c>
      <c r="Q51" s="10">
        <f t="shared" si="18"/>
        <v>0.55274492053582303</v>
      </c>
      <c r="R51" s="10">
        <f t="shared" si="18"/>
        <v>0.20494743622185441</v>
      </c>
      <c r="S51" s="10">
        <f t="shared" si="18"/>
        <v>0.2410527024710977</v>
      </c>
      <c r="T51" s="10">
        <f t="shared" si="18"/>
        <v>0.33409045650312086</v>
      </c>
      <c r="U51" s="10">
        <f t="shared" si="18"/>
        <v>0.21268410573310062</v>
      </c>
      <c r="V51" s="10">
        <f t="shared" si="18"/>
        <v>0.25284732178897312</v>
      </c>
      <c r="W51" s="10">
        <f t="shared" si="18"/>
        <v>0.5053700817572353</v>
      </c>
      <c r="X51" s="10">
        <f t="shared" si="18"/>
        <v>0.29386353745893229</v>
      </c>
      <c r="Y51" s="10">
        <f t="shared" si="18"/>
        <v>0.15408702648249209</v>
      </c>
      <c r="Z51" s="10">
        <f t="shared" si="18"/>
        <v>0.17960111723692795</v>
      </c>
      <c r="AA51" s="10">
        <f t="shared" si="18"/>
        <v>0.70791015982272076</v>
      </c>
      <c r="AB51" s="10">
        <f t="shared" si="18"/>
        <v>0.58031492380117888</v>
      </c>
      <c r="AC51" s="10">
        <f t="shared" si="18"/>
        <v>0.49270213852141082</v>
      </c>
      <c r="AD51" s="10">
        <f t="shared" si="18"/>
        <v>0.45168449224089058</v>
      </c>
      <c r="AE51" s="10">
        <f t="shared" si="18"/>
        <v>0.55385729366772796</v>
      </c>
      <c r="AF51" s="10">
        <f t="shared" si="18"/>
        <v>0.23198384810451031</v>
      </c>
      <c r="AG51" s="10">
        <f t="shared" si="18"/>
        <v>0.5457812446246264</v>
      </c>
      <c r="AH51" s="10">
        <f t="shared" si="18"/>
        <v>0.35718694144174867</v>
      </c>
      <c r="AI51" s="10">
        <f t="shared" si="18"/>
        <v>0.24729110217205619</v>
      </c>
      <c r="AJ51" s="10">
        <f t="shared" si="18"/>
        <v>0.36305578854187914</v>
      </c>
      <c r="AK51" s="10">
        <f t="shared" si="18"/>
        <v>0.19744635607577868</v>
      </c>
      <c r="AL51" s="10">
        <f t="shared" si="18"/>
        <v>0.2838207234285719</v>
      </c>
      <c r="AM51" s="10">
        <f t="shared" si="18"/>
        <v>0.4843831720659641</v>
      </c>
      <c r="AN51" s="10">
        <f t="shared" si="18"/>
        <v>0.33677967463836067</v>
      </c>
      <c r="AO51" s="10">
        <f t="shared" si="18"/>
        <v>0.374154546151725</v>
      </c>
      <c r="AP51" s="10">
        <f t="shared" si="18"/>
        <v>0.42135721792410324</v>
      </c>
      <c r="AQ51" s="10">
        <f t="shared" si="18"/>
        <v>0.45113756101925179</v>
      </c>
      <c r="AR51" s="10">
        <f t="shared" si="18"/>
        <v>0.61751674003812251</v>
      </c>
      <c r="AS51" s="10">
        <f t="shared" si="18"/>
        <v>0.48600597890980851</v>
      </c>
      <c r="AT51" s="10">
        <f t="shared" si="18"/>
        <v>0.47855635380119954</v>
      </c>
      <c r="AU51" s="10">
        <f t="shared" si="18"/>
        <v>0.42159203316790556</v>
      </c>
      <c r="AV51" s="10">
        <f t="shared" si="18"/>
        <v>0.22148958025947968</v>
      </c>
      <c r="AW51" s="10">
        <f t="shared" si="18"/>
        <v>0.25585343789627774</v>
      </c>
      <c r="AX51" s="10">
        <f t="shared" si="18"/>
        <v>0.28505837153020869</v>
      </c>
      <c r="AY51" s="10">
        <f t="shared" si="18"/>
        <v>0.1735529383187204</v>
      </c>
      <c r="AZ51" s="10">
        <f t="shared" si="18"/>
        <v>6.9838044165816071E-2</v>
      </c>
      <c r="BA51" s="10">
        <f t="shared" si="18"/>
        <v>0.19213039041243643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</row>
    <row r="52" spans="1:203" s="1" customFormat="1" hidden="1" x14ac:dyDescent="0.3">
      <c r="A52" s="5" t="s">
        <v>9</v>
      </c>
      <c r="B52" s="10">
        <f>B50-(2.45*B51/SQRT(7))</f>
        <v>0.10064043270471495</v>
      </c>
      <c r="C52" s="10">
        <f t="shared" ref="C52:BA52" si="19">C50-(2.45*C51/SQRT(7))</f>
        <v>0.21004321262407691</v>
      </c>
      <c r="D52" s="10">
        <f t="shared" si="19"/>
        <v>0.10760401896320243</v>
      </c>
      <c r="E52" s="10">
        <f t="shared" si="19"/>
        <v>1.9166704741491181E-2</v>
      </c>
      <c r="F52" s="10">
        <f t="shared" si="19"/>
        <v>0.22111677057562729</v>
      </c>
      <c r="G52" s="10">
        <f t="shared" si="19"/>
        <v>0.28066551006334273</v>
      </c>
      <c r="H52" s="10">
        <f t="shared" si="19"/>
        <v>0.21966198308651011</v>
      </c>
      <c r="I52" s="10">
        <f t="shared" si="19"/>
        <v>0.33284957448445385</v>
      </c>
      <c r="J52" s="10">
        <f t="shared" si="19"/>
        <v>0.39022498138679468</v>
      </c>
      <c r="K52" s="10">
        <f t="shared" si="19"/>
        <v>0.26449310794225811</v>
      </c>
      <c r="L52" s="10">
        <f t="shared" si="19"/>
        <v>0.38601016881862749</v>
      </c>
      <c r="M52" s="10">
        <f t="shared" si="19"/>
        <v>0.42627826000312369</v>
      </c>
      <c r="N52" s="10">
        <f t="shared" si="19"/>
        <v>0.21476544734887021</v>
      </c>
      <c r="O52" s="10">
        <f t="shared" si="19"/>
        <v>0.35251140156946492</v>
      </c>
      <c r="P52" s="10">
        <f t="shared" si="19"/>
        <v>0.1805821190285134</v>
      </c>
      <c r="Q52" s="10">
        <f t="shared" si="19"/>
        <v>0.1906794930778517</v>
      </c>
      <c r="R52" s="10">
        <f t="shared" si="19"/>
        <v>0.32968912687521568</v>
      </c>
      <c r="S52" s="10">
        <f t="shared" si="19"/>
        <v>0.38606566917862339</v>
      </c>
      <c r="T52" s="10">
        <f t="shared" si="19"/>
        <v>0.14206486656662398</v>
      </c>
      <c r="U52" s="10">
        <f t="shared" si="19"/>
        <v>0.32307318726073997</v>
      </c>
      <c r="V52" s="10">
        <f t="shared" si="19"/>
        <v>0.46796978301950726</v>
      </c>
      <c r="W52" s="10">
        <f t="shared" si="19"/>
        <v>0.36744488255169122</v>
      </c>
      <c r="X52" s="10">
        <f t="shared" si="19"/>
        <v>0.3516376699052049</v>
      </c>
      <c r="Y52" s="10">
        <f t="shared" si="19"/>
        <v>0.3869047641222747</v>
      </c>
      <c r="Z52" s="10">
        <f t="shared" si="19"/>
        <v>0.43896417419095879</v>
      </c>
      <c r="AA52" s="10">
        <f t="shared" si="19"/>
        <v>3.0954315782093622E-2</v>
      </c>
      <c r="AB52" s="10">
        <f t="shared" si="19"/>
        <v>0.18271791046790153</v>
      </c>
      <c r="AC52" s="10">
        <f t="shared" si="19"/>
        <v>0.12712835878222123</v>
      </c>
      <c r="AD52" s="10">
        <f t="shared" si="19"/>
        <v>0.19965842938550704</v>
      </c>
      <c r="AE52" s="10">
        <f t="shared" si="19"/>
        <v>0.1770844476474086</v>
      </c>
      <c r="AF52" s="10">
        <f t="shared" si="19"/>
        <v>0.34227943142907891</v>
      </c>
      <c r="AG52" s="10">
        <f t="shared" si="19"/>
        <v>0.24385550081470353</v>
      </c>
      <c r="AH52" s="10">
        <f t="shared" si="19"/>
        <v>0.29548762710702142</v>
      </c>
      <c r="AI52" s="10">
        <f t="shared" si="19"/>
        <v>0.28457447488031407</v>
      </c>
      <c r="AJ52" s="10">
        <f t="shared" si="19"/>
        <v>0.10534192349291399</v>
      </c>
      <c r="AK52" s="10">
        <f t="shared" si="19"/>
        <v>0.2311207089889514</v>
      </c>
      <c r="AL52" s="10">
        <f t="shared" si="19"/>
        <v>0.11053548835805166</v>
      </c>
      <c r="AM52" s="10">
        <f t="shared" si="19"/>
        <v>0.12340901140024396</v>
      </c>
      <c r="AN52" s="10">
        <f t="shared" si="19"/>
        <v>0.33367886461783008</v>
      </c>
      <c r="AO52" s="10">
        <f t="shared" si="19"/>
        <v>0.19895156771217481</v>
      </c>
      <c r="AP52" s="10">
        <f t="shared" si="19"/>
        <v>0.13362497260962297</v>
      </c>
      <c r="AQ52" s="10">
        <f t="shared" si="19"/>
        <v>0.16050377683751688</v>
      </c>
      <c r="AR52" s="10">
        <f t="shared" si="19"/>
        <v>6.924838857880633E-2</v>
      </c>
      <c r="AS52" s="10">
        <f t="shared" si="19"/>
        <v>-0.13908548543424609</v>
      </c>
      <c r="AT52" s="10">
        <f t="shared" si="19"/>
        <v>-7.2960444025987892E-3</v>
      </c>
      <c r="AU52" s="10">
        <f t="shared" si="19"/>
        <v>0.18159098948136626</v>
      </c>
      <c r="AV52" s="10">
        <f t="shared" si="19"/>
        <v>0.26922311536201782</v>
      </c>
      <c r="AW52" s="10">
        <f t="shared" si="19"/>
        <v>1.3340977830629597E-2</v>
      </c>
      <c r="AX52" s="10">
        <f t="shared" si="19"/>
        <v>0.10803082171859563</v>
      </c>
      <c r="AY52" s="10">
        <f t="shared" si="19"/>
        <v>0.13389177026268079</v>
      </c>
      <c r="AZ52" s="10">
        <f t="shared" si="19"/>
        <v>0.38492388936756911</v>
      </c>
      <c r="BA52" s="10">
        <f t="shared" si="19"/>
        <v>0.13856676154887157</v>
      </c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</row>
    <row r="53" spans="1:203" s="1" customFormat="1" hidden="1" x14ac:dyDescent="0.3">
      <c r="A53" s="5" t="s">
        <v>10</v>
      </c>
      <c r="B53" s="10">
        <f>B50+(2.45*B51/SQRT(7))</f>
        <v>0.52019250501890424</v>
      </c>
      <c r="C53" s="10">
        <f t="shared" ref="C53:BA53" si="20">C50+(2.45*C51/SQRT(7))</f>
        <v>0.64248226380046192</v>
      </c>
      <c r="D53" s="10">
        <f t="shared" si="20"/>
        <v>0.47259718990227523</v>
      </c>
      <c r="E53" s="10">
        <f t="shared" si="20"/>
        <v>0.52475770558243218</v>
      </c>
      <c r="F53" s="10">
        <f t="shared" si="20"/>
        <v>0.4291003541038273</v>
      </c>
      <c r="G53" s="10">
        <f t="shared" si="20"/>
        <v>0.56082188875532135</v>
      </c>
      <c r="H53" s="10">
        <f t="shared" si="20"/>
        <v>0.60208987142160908</v>
      </c>
      <c r="I53" s="10">
        <f t="shared" si="20"/>
        <v>0.7793189052254027</v>
      </c>
      <c r="J53" s="10">
        <f t="shared" si="20"/>
        <v>0.83575388517878046</v>
      </c>
      <c r="K53" s="10">
        <f t="shared" si="20"/>
        <v>0.72106834431396605</v>
      </c>
      <c r="L53" s="10">
        <f t="shared" si="20"/>
        <v>0.67413492955002208</v>
      </c>
      <c r="M53" s="10">
        <f t="shared" si="20"/>
        <v>0.60105330100853405</v>
      </c>
      <c r="N53" s="10">
        <f t="shared" si="20"/>
        <v>0.90205398885229071</v>
      </c>
      <c r="O53" s="10">
        <f t="shared" si="20"/>
        <v>0.76487492038225013</v>
      </c>
      <c r="P53" s="10">
        <f t="shared" si="20"/>
        <v>0.77782710745640415</v>
      </c>
      <c r="Q53" s="10">
        <f t="shared" si="20"/>
        <v>1.2143774118122146</v>
      </c>
      <c r="R53" s="10">
        <f t="shared" si="20"/>
        <v>0.70925709053352415</v>
      </c>
      <c r="S53" s="10">
        <f t="shared" si="20"/>
        <v>0.83250152169762204</v>
      </c>
      <c r="T53" s="10">
        <f t="shared" si="20"/>
        <v>0.76080905088173367</v>
      </c>
      <c r="U53" s="10">
        <f t="shared" si="20"/>
        <v>0.71696966337090573</v>
      </c>
      <c r="V53" s="10">
        <f t="shared" si="20"/>
        <v>0.93624957620514948</v>
      </c>
      <c r="W53" s="10">
        <f t="shared" si="20"/>
        <v>1.3034033720191085</v>
      </c>
      <c r="X53" s="10">
        <f t="shared" si="20"/>
        <v>0.89588055755943885</v>
      </c>
      <c r="Y53" s="10">
        <f t="shared" si="20"/>
        <v>0.67227793075614306</v>
      </c>
      <c r="Z53" s="10">
        <f t="shared" si="20"/>
        <v>0.771590098169746</v>
      </c>
      <c r="AA53" s="10">
        <f t="shared" si="20"/>
        <v>1.3420222792089289</v>
      </c>
      <c r="AB53" s="10">
        <f t="shared" si="20"/>
        <v>1.2574761898020235</v>
      </c>
      <c r="AC53" s="10">
        <f t="shared" si="20"/>
        <v>1.0396254890523664</v>
      </c>
      <c r="AD53" s="10">
        <f t="shared" si="20"/>
        <v>1.0361898156592231</v>
      </c>
      <c r="AE53" s="10">
        <f t="shared" si="20"/>
        <v>1.2028425102522626</v>
      </c>
      <c r="AF53" s="10">
        <f t="shared" si="20"/>
        <v>0.77191953061690088</v>
      </c>
      <c r="AG53" s="10">
        <f t="shared" si="20"/>
        <v>1.254656511278752</v>
      </c>
      <c r="AH53" s="10">
        <f t="shared" si="20"/>
        <v>0.95700710013728174</v>
      </c>
      <c r="AI53" s="10">
        <f t="shared" si="20"/>
        <v>0.74256400533074185</v>
      </c>
      <c r="AJ53" s="10">
        <f t="shared" si="20"/>
        <v>0.77773065345989978</v>
      </c>
      <c r="AK53" s="10">
        <f t="shared" si="20"/>
        <v>0.5967964778056436</v>
      </c>
      <c r="AL53" s="10">
        <f t="shared" si="20"/>
        <v>0.63617882414096294</v>
      </c>
      <c r="AM53" s="10">
        <f t="shared" si="20"/>
        <v>1.0204992001860489</v>
      </c>
      <c r="AN53" s="10">
        <f t="shared" si="20"/>
        <v>0.95740355061787441</v>
      </c>
      <c r="AO53" s="10">
        <f t="shared" si="20"/>
        <v>0.8918954844273671</v>
      </c>
      <c r="AP53" s="10">
        <f t="shared" si="20"/>
        <v>0.91398946083408017</v>
      </c>
      <c r="AQ53" s="10">
        <f t="shared" si="20"/>
        <v>0.99602223231353393</v>
      </c>
      <c r="AR53" s="10">
        <f t="shared" si="20"/>
        <v>1.2129053957709428</v>
      </c>
      <c r="AS53" s="10">
        <f t="shared" si="20"/>
        <v>0.76101018368585294</v>
      </c>
      <c r="AT53" s="10">
        <f t="shared" si="20"/>
        <v>0.87900272593887085</v>
      </c>
      <c r="AU53" s="10">
        <f t="shared" si="20"/>
        <v>0.962390361623227</v>
      </c>
      <c r="AV53" s="10">
        <f t="shared" si="20"/>
        <v>0.6794275585130829</v>
      </c>
      <c r="AW53" s="10">
        <f t="shared" si="20"/>
        <v>0.4871881759587513</v>
      </c>
      <c r="AX53" s="10">
        <f t="shared" si="20"/>
        <v>0.63596631386278646</v>
      </c>
      <c r="AY53" s="10">
        <f t="shared" si="20"/>
        <v>0.4553163101297874</v>
      </c>
      <c r="AZ53" s="10">
        <f t="shared" si="20"/>
        <v>0.51426575720729539</v>
      </c>
      <c r="BA53" s="10">
        <f t="shared" si="20"/>
        <v>0.49439722417921028</v>
      </c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</row>
    <row r="54" spans="1:203" s="1" customFormat="1" ht="14.25" hidden="1" customHeight="1" x14ac:dyDescent="0.3">
      <c r="A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</row>
    <row r="55" spans="1:203" hidden="1" x14ac:dyDescent="0.3"/>
    <row r="56" spans="1:203" hidden="1" x14ac:dyDescent="0.3"/>
    <row r="57" spans="1:203" s="1" customFormat="1" hidden="1" x14ac:dyDescent="0.3">
      <c r="A57" s="7" t="s">
        <v>11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3" t="s">
        <v>12</v>
      </c>
      <c r="B58" s="3">
        <v>1</v>
      </c>
      <c r="C58" s="3">
        <v>2</v>
      </c>
      <c r="D58" s="3">
        <v>3</v>
      </c>
      <c r="E58" s="3">
        <v>4</v>
      </c>
      <c r="F58" s="3">
        <v>5</v>
      </c>
      <c r="G58" s="3">
        <v>6</v>
      </c>
      <c r="H58" s="3">
        <v>7</v>
      </c>
      <c r="I58" s="3">
        <v>8</v>
      </c>
      <c r="J58" s="3">
        <v>9</v>
      </c>
      <c r="K58" s="3">
        <v>10</v>
      </c>
      <c r="L58" s="3">
        <v>11</v>
      </c>
      <c r="M58" s="3">
        <v>12</v>
      </c>
      <c r="N58" s="3">
        <v>13</v>
      </c>
      <c r="O58" s="3">
        <v>14</v>
      </c>
      <c r="P58" s="3">
        <v>15</v>
      </c>
      <c r="Q58" s="3">
        <v>16</v>
      </c>
      <c r="R58" s="3">
        <v>17</v>
      </c>
      <c r="S58" s="3">
        <v>18</v>
      </c>
      <c r="T58" s="3">
        <v>19</v>
      </c>
      <c r="U58" s="3">
        <v>20</v>
      </c>
      <c r="V58" s="3">
        <v>21</v>
      </c>
      <c r="W58" s="3">
        <v>22</v>
      </c>
      <c r="X58" s="3">
        <v>23</v>
      </c>
      <c r="Y58" s="3">
        <v>24</v>
      </c>
      <c r="Z58" s="3">
        <v>25</v>
      </c>
      <c r="AA58" s="3">
        <v>26</v>
      </c>
      <c r="AB58" s="3">
        <v>27</v>
      </c>
      <c r="AC58" s="3">
        <v>28</v>
      </c>
      <c r="AD58" s="3">
        <v>29</v>
      </c>
      <c r="AE58" s="3">
        <v>30</v>
      </c>
      <c r="AF58" s="3">
        <v>31</v>
      </c>
      <c r="AG58" s="3">
        <v>32</v>
      </c>
      <c r="AH58" s="3">
        <v>33</v>
      </c>
      <c r="AI58" s="3">
        <v>34</v>
      </c>
      <c r="AJ58" s="3">
        <v>35</v>
      </c>
      <c r="AK58" s="3">
        <v>36</v>
      </c>
      <c r="AL58" s="3">
        <v>37</v>
      </c>
      <c r="AM58" s="3">
        <v>38</v>
      </c>
      <c r="AN58" s="3">
        <v>39</v>
      </c>
      <c r="AO58" s="3">
        <v>40</v>
      </c>
      <c r="AP58" s="3">
        <v>41</v>
      </c>
      <c r="AQ58" s="3">
        <v>42</v>
      </c>
      <c r="AR58" s="3">
        <v>43</v>
      </c>
      <c r="AS58" s="3">
        <v>44</v>
      </c>
      <c r="AT58" s="3">
        <v>45</v>
      </c>
      <c r="AU58" s="3">
        <v>46</v>
      </c>
      <c r="AV58" s="3">
        <v>47</v>
      </c>
      <c r="AW58" s="3">
        <v>48</v>
      </c>
      <c r="AX58" s="3">
        <v>49</v>
      </c>
      <c r="AY58" s="3">
        <v>50</v>
      </c>
      <c r="AZ58" s="3">
        <v>51</v>
      </c>
      <c r="BA58" s="3">
        <v>52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idden="1" x14ac:dyDescent="0.3">
      <c r="A59" s="5" t="s">
        <v>16</v>
      </c>
      <c r="B59" s="11">
        <f>EXP(B50)-1</f>
        <v>0.36399305649456859</v>
      </c>
      <c r="C59" s="11">
        <f t="shared" ref="C59:BA59" si="21">EXP(C50)-1</f>
        <v>0.53152311192078416</v>
      </c>
      <c r="D59" s="11">
        <f t="shared" si="21"/>
        <v>0.33656194531818784</v>
      </c>
      <c r="E59" s="11">
        <f t="shared" si="21"/>
        <v>0.31253739323545293</v>
      </c>
      <c r="F59" s="11">
        <f t="shared" si="21"/>
        <v>0.38418090774217006</v>
      </c>
      <c r="G59" s="11">
        <f t="shared" si="21"/>
        <v>0.52309385852288526</v>
      </c>
      <c r="H59" s="11">
        <f t="shared" si="21"/>
        <v>0.50813822609843351</v>
      </c>
      <c r="I59" s="11">
        <f t="shared" si="21"/>
        <v>0.74383069087691145</v>
      </c>
      <c r="J59" s="11">
        <f t="shared" si="21"/>
        <v>0.84594147756279403</v>
      </c>
      <c r="K59" s="11">
        <f t="shared" si="21"/>
        <v>0.63686156106305947</v>
      </c>
      <c r="L59" s="11">
        <f t="shared" si="21"/>
        <v>0.69905556924293877</v>
      </c>
      <c r="M59" s="11">
        <f t="shared" si="21"/>
        <v>0.67140698967675627</v>
      </c>
      <c r="N59" s="11">
        <f t="shared" si="21"/>
        <v>0.74789065005638444</v>
      </c>
      <c r="O59" s="11">
        <f t="shared" si="21"/>
        <v>0.74838614742718867</v>
      </c>
      <c r="P59" s="11">
        <f t="shared" si="21"/>
        <v>0.61478950907541252</v>
      </c>
      <c r="Q59" s="11">
        <f t="shared" si="21"/>
        <v>1.0188508278888371</v>
      </c>
      <c r="R59" s="11">
        <f t="shared" si="21"/>
        <v>0.68114163740783029</v>
      </c>
      <c r="S59" s="11">
        <f t="shared" si="21"/>
        <v>0.83911337750632642</v>
      </c>
      <c r="T59" s="11">
        <f t="shared" si="21"/>
        <v>0.57056740530818351</v>
      </c>
      <c r="U59" s="11">
        <f t="shared" si="21"/>
        <v>0.6820636880585691</v>
      </c>
      <c r="V59" s="11">
        <f t="shared" si="21"/>
        <v>1.0180055650077522</v>
      </c>
      <c r="W59" s="11">
        <f t="shared" si="21"/>
        <v>1.3057917901415066</v>
      </c>
      <c r="X59" s="11">
        <f t="shared" si="21"/>
        <v>0.86592911444561205</v>
      </c>
      <c r="Y59" s="11">
        <f t="shared" si="21"/>
        <v>0.6982381774189288</v>
      </c>
      <c r="Z59" s="11">
        <f t="shared" si="21"/>
        <v>0.83175978545887341</v>
      </c>
      <c r="AA59" s="11">
        <f t="shared" si="21"/>
        <v>0.98672647633852328</v>
      </c>
      <c r="AB59" s="11">
        <f t="shared" si="21"/>
        <v>1.0546326033396398</v>
      </c>
      <c r="AC59" s="11">
        <f t="shared" si="21"/>
        <v>0.79207994176434515</v>
      </c>
      <c r="AD59" s="11">
        <f t="shared" si="21"/>
        <v>0.85507313753057068</v>
      </c>
      <c r="AE59" s="11">
        <f t="shared" si="21"/>
        <v>0.99364272198765891</v>
      </c>
      <c r="AF59" s="11">
        <f t="shared" si="21"/>
        <v>0.74560199858452925</v>
      </c>
      <c r="AG59" s="11">
        <f t="shared" si="21"/>
        <v>1.1154255671642974</v>
      </c>
      <c r="AH59" s="11">
        <f t="shared" si="21"/>
        <v>0.8705777934981509</v>
      </c>
      <c r="AI59" s="11">
        <f t="shared" si="21"/>
        <v>0.67124563916545399</v>
      </c>
      <c r="AJ59" s="11">
        <f t="shared" si="21"/>
        <v>0.5550944579930952</v>
      </c>
      <c r="AK59" s="11">
        <f t="shared" si="21"/>
        <v>0.51279448590727994</v>
      </c>
      <c r="AL59" s="11">
        <f t="shared" si="21"/>
        <v>0.45260305345495011</v>
      </c>
      <c r="AM59" s="11">
        <f t="shared" si="21"/>
        <v>0.77172581061283174</v>
      </c>
      <c r="AN59" s="11">
        <f t="shared" si="21"/>
        <v>0.90701884315927495</v>
      </c>
      <c r="AO59" s="11">
        <f t="shared" si="21"/>
        <v>0.72533895368359413</v>
      </c>
      <c r="AP59" s="11">
        <f t="shared" si="21"/>
        <v>0.68844369938927397</v>
      </c>
      <c r="AQ59" s="11">
        <f t="shared" si="21"/>
        <v>0.78293878298426067</v>
      </c>
      <c r="AR59" s="11">
        <f t="shared" si="21"/>
        <v>0.89852428478988489</v>
      </c>
      <c r="AS59" s="11">
        <f t="shared" si="21"/>
        <v>0.36473783664623216</v>
      </c>
      <c r="AT59" s="11">
        <f t="shared" si="21"/>
        <v>0.54628200158853057</v>
      </c>
      <c r="AU59" s="11">
        <f t="shared" si="21"/>
        <v>0.77179060338372696</v>
      </c>
      <c r="AV59" s="11">
        <f t="shared" si="21"/>
        <v>0.60692969558066889</v>
      </c>
      <c r="AW59" s="11">
        <f t="shared" si="21"/>
        <v>0.28436518509064479</v>
      </c>
      <c r="AX59" s="11">
        <f t="shared" si="21"/>
        <v>0.4506309036845868</v>
      </c>
      <c r="AY59" s="11">
        <f t="shared" si="21"/>
        <v>0.34259463991343608</v>
      </c>
      <c r="AZ59" s="11">
        <f t="shared" si="21"/>
        <v>0.56767687063065653</v>
      </c>
      <c r="BA59" s="11">
        <f t="shared" si="21"/>
        <v>0.37229153097355439</v>
      </c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s="1" customFormat="1" hidden="1" x14ac:dyDescent="0.3">
      <c r="A60" s="5" t="s">
        <v>17</v>
      </c>
      <c r="B60" s="11">
        <f>EXP(B52)-1</f>
        <v>0.10587893236943802</v>
      </c>
      <c r="C60" s="11">
        <f t="shared" ref="C60:BA60" si="22">EXP(C52)-1</f>
        <v>0.23373137157483925</v>
      </c>
      <c r="D60" s="11">
        <f t="shared" si="22"/>
        <v>0.11360669093556997</v>
      </c>
      <c r="E60" s="11">
        <f t="shared" si="22"/>
        <v>1.9351565193229225E-2</v>
      </c>
      <c r="F60" s="11">
        <f t="shared" si="22"/>
        <v>0.24746908974323278</v>
      </c>
      <c r="G60" s="11">
        <f t="shared" si="22"/>
        <v>0.3240106616171754</v>
      </c>
      <c r="H60" s="11">
        <f t="shared" si="22"/>
        <v>0.24565560675443487</v>
      </c>
      <c r="I60" s="11">
        <f t="shared" si="22"/>
        <v>0.394937448501959</v>
      </c>
      <c r="J60" s="11">
        <f t="shared" si="22"/>
        <v>0.47731312445261387</v>
      </c>
      <c r="K60" s="11">
        <f t="shared" si="22"/>
        <v>0.30277044439213174</v>
      </c>
      <c r="L60" s="11">
        <f t="shared" si="22"/>
        <v>0.47109963008400535</v>
      </c>
      <c r="M60" s="11">
        <f t="shared" si="22"/>
        <v>0.53154688408670858</v>
      </c>
      <c r="N60" s="11">
        <f t="shared" si="22"/>
        <v>0.23957111817389509</v>
      </c>
      <c r="O60" s="11">
        <f t="shared" si="22"/>
        <v>0.42263587593792384</v>
      </c>
      <c r="P60" s="11">
        <f t="shared" si="22"/>
        <v>0.19791448901558817</v>
      </c>
      <c r="Q60" s="11">
        <f t="shared" si="22"/>
        <v>0.21007155361332019</v>
      </c>
      <c r="R60" s="11">
        <f t="shared" si="22"/>
        <v>0.39053578106128528</v>
      </c>
      <c r="S60" s="11">
        <f t="shared" si="22"/>
        <v>0.47118127890881345</v>
      </c>
      <c r="T60" s="11">
        <f t="shared" si="22"/>
        <v>0.15265141465185095</v>
      </c>
      <c r="U60" s="11">
        <f t="shared" si="22"/>
        <v>0.38136644563239575</v>
      </c>
      <c r="V60" s="11">
        <f t="shared" si="22"/>
        <v>0.59674915302006815</v>
      </c>
      <c r="W60" s="11">
        <f t="shared" si="22"/>
        <v>0.44404020452473225</v>
      </c>
      <c r="X60" s="11">
        <f t="shared" si="22"/>
        <v>0.42139341679339437</v>
      </c>
      <c r="Y60" s="11">
        <f t="shared" si="22"/>
        <v>0.47241625774092655</v>
      </c>
      <c r="Z60" s="11">
        <f t="shared" si="22"/>
        <v>0.55109971699002802</v>
      </c>
      <c r="AA60" s="11">
        <f t="shared" si="22"/>
        <v>3.1438382354359362E-2</v>
      </c>
      <c r="AB60" s="11">
        <f t="shared" si="22"/>
        <v>0.20047571867893166</v>
      </c>
      <c r="AC60" s="11">
        <f t="shared" si="22"/>
        <v>0.13556276788115462</v>
      </c>
      <c r="AD60" s="11">
        <f t="shared" si="22"/>
        <v>0.22098563411223582</v>
      </c>
      <c r="AE60" s="11">
        <f t="shared" si="22"/>
        <v>0.19373189672108038</v>
      </c>
      <c r="AF60" s="11">
        <f t="shared" si="22"/>
        <v>0.408153724951273</v>
      </c>
      <c r="AG60" s="11">
        <f t="shared" si="22"/>
        <v>0.27615991309794352</v>
      </c>
      <c r="AH60" s="11">
        <f t="shared" si="22"/>
        <v>0.34378146321730996</v>
      </c>
      <c r="AI60" s="11">
        <f t="shared" si="22"/>
        <v>0.32919630134931621</v>
      </c>
      <c r="AJ60" s="11">
        <f t="shared" si="22"/>
        <v>0.11109045334213441</v>
      </c>
      <c r="AK60" s="11">
        <f t="shared" si="22"/>
        <v>0.26001132496310597</v>
      </c>
      <c r="AL60" s="11">
        <f t="shared" si="22"/>
        <v>0.11687598444365177</v>
      </c>
      <c r="AM60" s="11">
        <f t="shared" si="22"/>
        <v>0.13134706017392439</v>
      </c>
      <c r="AN60" s="11">
        <f t="shared" si="22"/>
        <v>0.39609473616197333</v>
      </c>
      <c r="AO60" s="11">
        <f t="shared" si="22"/>
        <v>0.22012287112675999</v>
      </c>
      <c r="AP60" s="11">
        <f t="shared" si="22"/>
        <v>0.14296409641582142</v>
      </c>
      <c r="AQ60" s="11">
        <f t="shared" si="22"/>
        <v>0.17410220752550831</v>
      </c>
      <c r="AR60" s="11">
        <f t="shared" si="22"/>
        <v>7.17023747204939E-2</v>
      </c>
      <c r="AS60" s="11">
        <f t="shared" si="22"/>
        <v>-0.1298463601830363</v>
      </c>
      <c r="AT60" s="11">
        <f t="shared" si="22"/>
        <v>-7.2694928835655981E-3</v>
      </c>
      <c r="AU60" s="11">
        <f t="shared" si="22"/>
        <v>0.19912363938408228</v>
      </c>
      <c r="AV60" s="11">
        <f t="shared" si="22"/>
        <v>0.30894715468717093</v>
      </c>
      <c r="AW60" s="11">
        <f t="shared" si="22"/>
        <v>1.3430365740421779E-2</v>
      </c>
      <c r="AX60" s="11">
        <f t="shared" si="22"/>
        <v>0.11408208278174414</v>
      </c>
      <c r="AY60" s="11">
        <f t="shared" si="22"/>
        <v>0.14326907723654903</v>
      </c>
      <c r="AZ60" s="11">
        <f t="shared" si="22"/>
        <v>0.46950247242221366</v>
      </c>
      <c r="BA60" s="11">
        <f t="shared" si="22"/>
        <v>0.14862636308553623</v>
      </c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</row>
    <row r="61" spans="1:203" s="1" customFormat="1" x14ac:dyDescent="0.3">
      <c r="A61" s="5" t="s">
        <v>18</v>
      </c>
      <c r="B61" s="11">
        <f>EXP(B53)-1</f>
        <v>0.68235147963183262</v>
      </c>
      <c r="C61" s="11">
        <f t="shared" ref="C61:BA61" si="23">EXP(C53)-1</f>
        <v>0.90119429268743256</v>
      </c>
      <c r="D61" s="11">
        <f t="shared" si="23"/>
        <v>0.60415508295118037</v>
      </c>
      <c r="E61" s="11">
        <f t="shared" si="23"/>
        <v>0.69004930925352648</v>
      </c>
      <c r="F61" s="11">
        <f t="shared" si="23"/>
        <v>0.53587515803882568</v>
      </c>
      <c r="G61" s="11">
        <f t="shared" si="23"/>
        <v>0.7521119497909925</v>
      </c>
      <c r="H61" s="11">
        <f t="shared" si="23"/>
        <v>0.82593077628053768</v>
      </c>
      <c r="I61" s="11">
        <f t="shared" si="23"/>
        <v>1.1799869820040723</v>
      </c>
      <c r="J61" s="11">
        <f t="shared" si="23"/>
        <v>1.3065522685647881</v>
      </c>
      <c r="K61" s="11">
        <f t="shared" si="23"/>
        <v>1.0566292255240373</v>
      </c>
      <c r="L61" s="11">
        <f t="shared" si="23"/>
        <v>0.96233468375666731</v>
      </c>
      <c r="M61" s="11">
        <f t="shared" si="23"/>
        <v>0.82403905108409115</v>
      </c>
      <c r="N61" s="11">
        <f t="shared" si="23"/>
        <v>1.4646603004555785</v>
      </c>
      <c r="O61" s="11">
        <f t="shared" si="23"/>
        <v>1.1487255960700034</v>
      </c>
      <c r="P61" s="11">
        <f t="shared" si="23"/>
        <v>1.1767373068196361</v>
      </c>
      <c r="Q61" s="11">
        <f t="shared" si="23"/>
        <v>2.3681964121023009</v>
      </c>
      <c r="R61" s="11">
        <f t="shared" si="23"/>
        <v>1.032480748441611</v>
      </c>
      <c r="S61" s="11">
        <f t="shared" si="23"/>
        <v>1.2990627081874195</v>
      </c>
      <c r="T61" s="11">
        <f t="shared" si="23"/>
        <v>1.1400068947657704</v>
      </c>
      <c r="U61" s="11">
        <f t="shared" si="23"/>
        <v>1.0482170097811458</v>
      </c>
      <c r="V61" s="11">
        <f t="shared" si="23"/>
        <v>1.5503983845551943</v>
      </c>
      <c r="W61" s="11">
        <f t="shared" si="23"/>
        <v>2.6818059239796699</v>
      </c>
      <c r="X61" s="11">
        <f t="shared" si="23"/>
        <v>1.4494917585803515</v>
      </c>
      <c r="Y61" s="11">
        <f t="shared" si="23"/>
        <v>0.95869401202347415</v>
      </c>
      <c r="Z61" s="11">
        <f t="shared" si="23"/>
        <v>1.1632032259895699</v>
      </c>
      <c r="AA61" s="11">
        <f t="shared" si="23"/>
        <v>2.8267744921173903</v>
      </c>
      <c r="AB61" s="11">
        <f t="shared" si="23"/>
        <v>2.5165352110176862</v>
      </c>
      <c r="AC61" s="11">
        <f t="shared" si="23"/>
        <v>1.8281576399924835</v>
      </c>
      <c r="AD61" s="11">
        <f t="shared" si="23"/>
        <v>1.8184576865145847</v>
      </c>
      <c r="AE61" s="11">
        <f t="shared" si="23"/>
        <v>2.3295678148935681</v>
      </c>
      <c r="AF61" s="11">
        <f t="shared" si="23"/>
        <v>1.1639159727165045</v>
      </c>
      <c r="AG61" s="11">
        <f t="shared" si="23"/>
        <v>2.5066336783366245</v>
      </c>
      <c r="AH61" s="11">
        <f t="shared" si="23"/>
        <v>1.6038916128154379</v>
      </c>
      <c r="AI61" s="11">
        <f t="shared" si="23"/>
        <v>1.101316399687696</v>
      </c>
      <c r="AJ61" s="11">
        <f t="shared" si="23"/>
        <v>1.1765273619322278</v>
      </c>
      <c r="AK61" s="11">
        <f t="shared" si="23"/>
        <v>0.81629094219330267</v>
      </c>
      <c r="AL61" s="11">
        <f t="shared" si="23"/>
        <v>0.88924792035681954</v>
      </c>
      <c r="AM61" s="11">
        <f t="shared" si="23"/>
        <v>1.7745794889051365</v>
      </c>
      <c r="AN61" s="11">
        <f t="shared" si="23"/>
        <v>1.6049241315545015</v>
      </c>
      <c r="AO61" s="11">
        <f t="shared" si="23"/>
        <v>1.4397497789292211</v>
      </c>
      <c r="AP61" s="11">
        <f t="shared" si="23"/>
        <v>1.4942534371352401</v>
      </c>
      <c r="AQ61" s="11">
        <f t="shared" si="23"/>
        <v>1.7074906115448498</v>
      </c>
      <c r="AR61" s="11">
        <f t="shared" si="23"/>
        <v>2.3632420203202322</v>
      </c>
      <c r="AS61" s="11">
        <f t="shared" si="23"/>
        <v>1.140437363642604</v>
      </c>
      <c r="AT61" s="11">
        <f t="shared" si="23"/>
        <v>1.4084965771644211</v>
      </c>
      <c r="AU61" s="11">
        <f t="shared" si="23"/>
        <v>1.617946839786522</v>
      </c>
      <c r="AV61" s="11">
        <f t="shared" si="23"/>
        <v>0.97274812607397765</v>
      </c>
      <c r="AW61" s="11">
        <f t="shared" si="23"/>
        <v>0.62773288075665401</v>
      </c>
      <c r="AX61" s="11">
        <f t="shared" si="23"/>
        <v>0.88884647841250053</v>
      </c>
      <c r="AY61" s="11">
        <f t="shared" si="23"/>
        <v>0.57667202149938745</v>
      </c>
      <c r="AZ61" s="11">
        <f t="shared" si="23"/>
        <v>0.67241009581929712</v>
      </c>
      <c r="BA61" s="11">
        <f t="shared" si="23"/>
        <v>0.63950968435286049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</row>
    <row r="62" spans="1:203" s="1" customFormat="1" x14ac:dyDescent="0.3">
      <c r="A62" s="5" t="s">
        <v>19</v>
      </c>
      <c r="B62" s="12">
        <f>B59*$BB$28/100000</f>
        <v>1.7500895354175807</v>
      </c>
      <c r="C62" s="12">
        <f t="shared" ref="C62:BA64" si="24">C59*$BB$28/100000</f>
        <v>2.5555790678084875</v>
      </c>
      <c r="D62" s="12">
        <f t="shared" si="24"/>
        <v>1.6181999299482066</v>
      </c>
      <c r="E62" s="12">
        <f t="shared" si="24"/>
        <v>1.5026891627978549</v>
      </c>
      <c r="F62" s="12">
        <f t="shared" si="24"/>
        <v>1.8471533298515861</v>
      </c>
      <c r="G62" s="12">
        <f t="shared" si="24"/>
        <v>2.515050964593788</v>
      </c>
      <c r="H62" s="12">
        <f t="shared" si="24"/>
        <v>2.4431438352280512</v>
      </c>
      <c r="I62" s="12">
        <f t="shared" si="24"/>
        <v>3.5763602766569167</v>
      </c>
      <c r="J62" s="12">
        <f t="shared" si="24"/>
        <v>4.0673120023662408</v>
      </c>
      <c r="K62" s="12">
        <f t="shared" si="24"/>
        <v>3.0620494914380219</v>
      </c>
      <c r="L62" s="12">
        <f t="shared" si="24"/>
        <v>3.3610801485871269</v>
      </c>
      <c r="M62" s="12">
        <f t="shared" si="24"/>
        <v>3.2281449485755345</v>
      </c>
      <c r="N62" s="12">
        <f t="shared" si="24"/>
        <v>3.595880682190598</v>
      </c>
      <c r="O62" s="12">
        <f t="shared" si="24"/>
        <v>3.5982630484143456</v>
      </c>
      <c r="P62" s="12">
        <f t="shared" si="24"/>
        <v>2.9559264033198556</v>
      </c>
      <c r="Q62" s="12">
        <f t="shared" si="24"/>
        <v>4.898665346014365</v>
      </c>
      <c r="R62" s="12">
        <f t="shared" si="24"/>
        <v>3.2749494269059705</v>
      </c>
      <c r="S62" s="12">
        <f t="shared" si="24"/>
        <v>4.0344822924517425</v>
      </c>
      <c r="T62" s="12">
        <f t="shared" si="24"/>
        <v>2.7433052017439059</v>
      </c>
      <c r="U62" s="12">
        <f t="shared" si="24"/>
        <v>3.279382674096242</v>
      </c>
      <c r="V62" s="12">
        <f t="shared" si="24"/>
        <v>4.8946012967242227</v>
      </c>
      <c r="W62" s="12">
        <f t="shared" si="24"/>
        <v>6.2782861007540687</v>
      </c>
      <c r="X62" s="12">
        <f t="shared" si="24"/>
        <v>4.1634131601279361</v>
      </c>
      <c r="Y62" s="12">
        <f t="shared" si="24"/>
        <v>3.3571501041755325</v>
      </c>
      <c r="Z62" s="12">
        <f t="shared" si="24"/>
        <v>3.9991260012798273</v>
      </c>
      <c r="AA62" s="12">
        <f t="shared" si="24"/>
        <v>4.7442105000299097</v>
      </c>
      <c r="AB62" s="12">
        <f t="shared" si="24"/>
        <v>5.0707051958350879</v>
      </c>
      <c r="AC62" s="12">
        <f t="shared" si="24"/>
        <v>3.8083441224012247</v>
      </c>
      <c r="AD62" s="12">
        <f t="shared" si="24"/>
        <v>4.1112172974411099</v>
      </c>
      <c r="AE62" s="12">
        <f t="shared" si="24"/>
        <v>4.7774640165983238</v>
      </c>
      <c r="AF62" s="12">
        <f t="shared" si="24"/>
        <v>3.5848767772543737</v>
      </c>
      <c r="AG62" s="12">
        <f t="shared" si="24"/>
        <v>5.362999589692957</v>
      </c>
      <c r="AH62" s="12">
        <f t="shared" si="24"/>
        <v>4.1857641484729147</v>
      </c>
      <c r="AI62" s="12">
        <f t="shared" si="24"/>
        <v>3.227369170476678</v>
      </c>
      <c r="AJ62" s="12">
        <f t="shared" si="24"/>
        <v>2.6689108068645413</v>
      </c>
      <c r="AK62" s="12">
        <f t="shared" si="24"/>
        <v>2.4655312720767792</v>
      </c>
      <c r="AL62" s="12">
        <f t="shared" si="24"/>
        <v>2.1761290591030038</v>
      </c>
      <c r="AM62" s="12">
        <f t="shared" si="24"/>
        <v>3.7104808492008137</v>
      </c>
      <c r="AN62" s="12">
        <f t="shared" si="24"/>
        <v>4.3609738084750882</v>
      </c>
      <c r="AO62" s="12">
        <f t="shared" si="24"/>
        <v>3.4874514494793307</v>
      </c>
      <c r="AP62" s="12">
        <f t="shared" si="24"/>
        <v>3.3100579599746105</v>
      </c>
      <c r="AQ62" s="12">
        <f t="shared" si="24"/>
        <v>3.7643931567518152</v>
      </c>
      <c r="AR62" s="12">
        <f t="shared" si="24"/>
        <v>4.3201317169983104</v>
      </c>
      <c r="AS62" s="12">
        <f t="shared" si="24"/>
        <v>1.7536704607301836</v>
      </c>
      <c r="AT62" s="12">
        <f t="shared" si="24"/>
        <v>2.6265402520977026</v>
      </c>
      <c r="AU62" s="12">
        <f t="shared" si="24"/>
        <v>3.7107923747870606</v>
      </c>
      <c r="AV62" s="12">
        <f t="shared" si="24"/>
        <v>2.9181361842427234</v>
      </c>
      <c r="AW62" s="12">
        <f t="shared" si="24"/>
        <v>1.367236340871373</v>
      </c>
      <c r="AX62" s="12">
        <f t="shared" si="24"/>
        <v>2.1666469038426039</v>
      </c>
      <c r="AY62" s="12">
        <f t="shared" si="24"/>
        <v>1.6472053065429979</v>
      </c>
      <c r="AZ62" s="12">
        <f t="shared" si="24"/>
        <v>2.7294074242983153</v>
      </c>
      <c r="BA62" s="12">
        <f t="shared" si="24"/>
        <v>1.7899888496667786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5" t="s">
        <v>20</v>
      </c>
      <c r="B63" s="12">
        <f>B60*$BB$28/100000</f>
        <v>0.50906908320022903</v>
      </c>
      <c r="C63" s="12">
        <f t="shared" si="24"/>
        <v>1.1237874464729745</v>
      </c>
      <c r="D63" s="12">
        <f t="shared" si="24"/>
        <v>0.54622437821894843</v>
      </c>
      <c r="E63" s="12">
        <f t="shared" si="24"/>
        <v>9.3042905996001915E-2</v>
      </c>
      <c r="F63" s="12">
        <f t="shared" si="24"/>
        <v>1.1898388075581556</v>
      </c>
      <c r="G63" s="12">
        <f t="shared" si="24"/>
        <v>1.557852981375228</v>
      </c>
      <c r="H63" s="12">
        <f t="shared" si="24"/>
        <v>1.1811195269435255</v>
      </c>
      <c r="I63" s="12">
        <f t="shared" si="24"/>
        <v>1.898871100520874</v>
      </c>
      <c r="J63" s="12">
        <f t="shared" si="24"/>
        <v>2.2949358217619009</v>
      </c>
      <c r="K63" s="12">
        <f t="shared" si="24"/>
        <v>1.4557293797507012</v>
      </c>
      <c r="L63" s="12">
        <f t="shared" si="24"/>
        <v>2.2650611544328001</v>
      </c>
      <c r="M63" s="12">
        <f t="shared" si="24"/>
        <v>2.5556933650954177</v>
      </c>
      <c r="N63" s="12">
        <f t="shared" si="24"/>
        <v>1.1518651233136328</v>
      </c>
      <c r="O63" s="12">
        <f t="shared" si="24"/>
        <v>2.0320459705858158</v>
      </c>
      <c r="P63" s="12">
        <f t="shared" si="24"/>
        <v>0.95157880062161848</v>
      </c>
      <c r="Q63" s="12">
        <f t="shared" si="24"/>
        <v>1.0100303319194519</v>
      </c>
      <c r="R63" s="12">
        <f t="shared" si="24"/>
        <v>1.8777077514160914</v>
      </c>
      <c r="S63" s="12">
        <f t="shared" si="24"/>
        <v>2.2654537244319424</v>
      </c>
      <c r="T63" s="12">
        <f t="shared" si="24"/>
        <v>0.7339525811885389</v>
      </c>
      <c r="U63" s="12">
        <f t="shared" si="24"/>
        <v>1.8336213115939277</v>
      </c>
      <c r="V63" s="12">
        <f t="shared" si="24"/>
        <v>2.8691878301950782</v>
      </c>
      <c r="W63" s="12">
        <f t="shared" si="24"/>
        <v>2.1349586245610483</v>
      </c>
      <c r="X63" s="12">
        <f t="shared" si="24"/>
        <v>2.0260721897451441</v>
      </c>
      <c r="Y63" s="12">
        <f t="shared" si="24"/>
        <v>2.2713915397061069</v>
      </c>
      <c r="Z63" s="12">
        <f t="shared" si="24"/>
        <v>2.6497039722795646</v>
      </c>
      <c r="AA63" s="12">
        <f t="shared" si="24"/>
        <v>0.15115668551123043</v>
      </c>
      <c r="AB63" s="12">
        <f t="shared" si="24"/>
        <v>0.96389326967986377</v>
      </c>
      <c r="AC63" s="12">
        <f t="shared" si="24"/>
        <v>0.6517898548556279</v>
      </c>
      <c r="AD63" s="12">
        <f t="shared" si="24"/>
        <v>1.0625055583806533</v>
      </c>
      <c r="AE63" s="12">
        <f t="shared" si="24"/>
        <v>0.93146877139185613</v>
      </c>
      <c r="AF63" s="12">
        <f t="shared" si="24"/>
        <v>1.9624153541774689</v>
      </c>
      <c r="AG63" s="12">
        <f t="shared" si="24"/>
        <v>1.3277851469723054</v>
      </c>
      <c r="AH63" s="12">
        <f t="shared" si="24"/>
        <v>1.6529115885927228</v>
      </c>
      <c r="AI63" s="12">
        <f t="shared" si="24"/>
        <v>1.5827856927765527</v>
      </c>
      <c r="AJ63" s="12">
        <f t="shared" si="24"/>
        <v>0.5341262323825825</v>
      </c>
      <c r="AK63" s="12">
        <f t="shared" si="24"/>
        <v>1.2501422507623623</v>
      </c>
      <c r="AL63" s="12">
        <f t="shared" si="24"/>
        <v>0.561943239484611</v>
      </c>
      <c r="AM63" s="12">
        <f t="shared" si="24"/>
        <v>0.6315206057280337</v>
      </c>
      <c r="AN63" s="12">
        <f t="shared" si="24"/>
        <v>1.9044353743088525</v>
      </c>
      <c r="AO63" s="12">
        <f t="shared" si="24"/>
        <v>1.0583573680635958</v>
      </c>
      <c r="AP63" s="12">
        <f t="shared" si="24"/>
        <v>0.68737566449016185</v>
      </c>
      <c r="AQ63" s="12">
        <f t="shared" si="24"/>
        <v>0.8370886368488698</v>
      </c>
      <c r="AR63" s="12">
        <f t="shared" si="24"/>
        <v>0.34474716872737626</v>
      </c>
      <c r="AS63" s="12">
        <f t="shared" si="24"/>
        <v>-0.62430519515084404</v>
      </c>
      <c r="AT63" s="12">
        <f t="shared" si="24"/>
        <v>-3.4951939868969904E-2</v>
      </c>
      <c r="AU63" s="12">
        <f t="shared" si="24"/>
        <v>0.95739243186784906</v>
      </c>
      <c r="AV63" s="12">
        <f t="shared" si="24"/>
        <v>1.4854271881505585</v>
      </c>
      <c r="AW63" s="12">
        <f t="shared" si="24"/>
        <v>6.4573601390920124E-2</v>
      </c>
      <c r="AX63" s="12">
        <f t="shared" si="24"/>
        <v>0.54851007647710937</v>
      </c>
      <c r="AY63" s="12">
        <f t="shared" si="24"/>
        <v>0.68884202142564477</v>
      </c>
      <c r="AZ63" s="12">
        <f t="shared" si="24"/>
        <v>2.257381972480176</v>
      </c>
      <c r="BA63" s="12">
        <f t="shared" si="24"/>
        <v>0.71460001250615079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x14ac:dyDescent="0.3">
      <c r="A64" s="5" t="s">
        <v>21</v>
      </c>
      <c r="B64" s="12">
        <f>B61*$BB$28/100000</f>
        <v>3.2807663846142403</v>
      </c>
      <c r="C64" s="12">
        <f t="shared" si="24"/>
        <v>4.332969195069956</v>
      </c>
      <c r="D64" s="12">
        <f t="shared" si="24"/>
        <v>2.904795763481764</v>
      </c>
      <c r="E64" s="12">
        <f t="shared" si="24"/>
        <v>3.3177777803702329</v>
      </c>
      <c r="F64" s="12">
        <f t="shared" si="24"/>
        <v>2.5765038361054149</v>
      </c>
      <c r="G64" s="12">
        <f t="shared" si="24"/>
        <v>3.6161768179535856</v>
      </c>
      <c r="H64" s="12">
        <f t="shared" si="24"/>
        <v>3.9710999502801139</v>
      </c>
      <c r="I64" s="12">
        <f t="shared" si="24"/>
        <v>5.6734128090850389</v>
      </c>
      <c r="J64" s="12">
        <f t="shared" si="24"/>
        <v>6.2819425038275574</v>
      </c>
      <c r="K64" s="12">
        <f t="shared" si="24"/>
        <v>5.0803050151963367</v>
      </c>
      <c r="L64" s="12">
        <f t="shared" si="24"/>
        <v>4.6269340295425696</v>
      </c>
      <c r="M64" s="12">
        <f t="shared" si="24"/>
        <v>3.9620044787838427</v>
      </c>
      <c r="N64" s="12">
        <f t="shared" si="24"/>
        <v>7.0421306643994352</v>
      </c>
      <c r="O64" s="12">
        <f t="shared" si="24"/>
        <v>5.5231071276724579</v>
      </c>
      <c r="P64" s="12">
        <f t="shared" si="24"/>
        <v>5.6577882733080154</v>
      </c>
      <c r="Q64" s="12">
        <f t="shared" si="24"/>
        <v>11.386359395280227</v>
      </c>
      <c r="R64" s="12">
        <f t="shared" si="24"/>
        <v>4.9641984129297185</v>
      </c>
      <c r="S64" s="12">
        <f t="shared" si="24"/>
        <v>6.2459324728463592</v>
      </c>
      <c r="T64" s="12">
        <f t="shared" si="24"/>
        <v>5.4811873502406678</v>
      </c>
      <c r="U64" s="12">
        <f t="shared" si="24"/>
        <v>5.0398588295380424</v>
      </c>
      <c r="V64" s="12">
        <f t="shared" si="24"/>
        <v>7.4543619448929102</v>
      </c>
      <c r="W64" s="12">
        <f t="shared" si="24"/>
        <v>12.894203336671973</v>
      </c>
      <c r="X64" s="12">
        <f t="shared" si="24"/>
        <v>6.9691998600070875</v>
      </c>
      <c r="Y64" s="12">
        <f t="shared" si="24"/>
        <v>4.6094295706292243</v>
      </c>
      <c r="Z64" s="12">
        <f t="shared" si="24"/>
        <v>5.5927160066546318</v>
      </c>
      <c r="AA64" s="12">
        <f t="shared" si="24"/>
        <v>13.591216561335177</v>
      </c>
      <c r="AB64" s="12">
        <f t="shared" si="24"/>
        <v>12.099576790629365</v>
      </c>
      <c r="AC64" s="12">
        <f t="shared" si="24"/>
        <v>8.7898367778130613</v>
      </c>
      <c r="AD64" s="12">
        <f t="shared" si="24"/>
        <v>8.7431991104927196</v>
      </c>
      <c r="AE64" s="12">
        <f t="shared" si="24"/>
        <v>11.200631941042722</v>
      </c>
      <c r="AF64" s="12">
        <f t="shared" si="24"/>
        <v>5.5961429143001347</v>
      </c>
      <c r="AG64" s="12">
        <f t="shared" si="24"/>
        <v>12.051969924452841</v>
      </c>
      <c r="AH64" s="12">
        <f t="shared" si="24"/>
        <v>7.7115589911650098</v>
      </c>
      <c r="AI64" s="12">
        <f t="shared" si="24"/>
        <v>5.2951622891904329</v>
      </c>
      <c r="AJ64" s="12">
        <f t="shared" si="24"/>
        <v>5.6567788519910094</v>
      </c>
      <c r="AK64" s="12">
        <f t="shared" si="24"/>
        <v>3.9247513387936652</v>
      </c>
      <c r="AL64" s="12">
        <f t="shared" si="24"/>
        <v>4.2755306785131992</v>
      </c>
      <c r="AM64" s="12">
        <f t="shared" si="24"/>
        <v>8.5322314200405636</v>
      </c>
      <c r="AN64" s="12">
        <f t="shared" si="24"/>
        <v>7.7165233722379893</v>
      </c>
      <c r="AO64" s="12">
        <f t="shared" si="24"/>
        <v>6.9223601295850621</v>
      </c>
      <c r="AP64" s="12">
        <f t="shared" si="24"/>
        <v>7.1844153533493484</v>
      </c>
      <c r="AQ64" s="12">
        <f t="shared" si="24"/>
        <v>8.2096660850259848</v>
      </c>
      <c r="AR64" s="12">
        <f t="shared" si="24"/>
        <v>11.362538530960286</v>
      </c>
      <c r="AS64" s="12">
        <f t="shared" si="24"/>
        <v>5.4832570575145496</v>
      </c>
      <c r="AT64" s="12">
        <f t="shared" si="24"/>
        <v>6.7720937979038514</v>
      </c>
      <c r="AU64" s="12">
        <f t="shared" si="24"/>
        <v>7.7791369440987914</v>
      </c>
      <c r="AV64" s="12">
        <f t="shared" si="24"/>
        <v>4.6770021726074669</v>
      </c>
      <c r="AW64" s="12">
        <f t="shared" si="24"/>
        <v>3.018158522664415</v>
      </c>
      <c r="AX64" s="12">
        <f t="shared" si="24"/>
        <v>4.2736005336016554</v>
      </c>
      <c r="AY64" s="12">
        <f t="shared" si="24"/>
        <v>2.7726563795297001</v>
      </c>
      <c r="AZ64" s="12">
        <f t="shared" si="24"/>
        <v>3.2329679130020552</v>
      </c>
      <c r="BA64" s="12">
        <f t="shared" si="24"/>
        <v>3.0747817476590837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x14ac:dyDescent="0.3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hidden="1" x14ac:dyDescent="0.3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hidden="1" x14ac:dyDescent="0.3">
      <c r="A67" s="8" t="s">
        <v>262</v>
      </c>
      <c r="B67" s="12">
        <f>B63</f>
        <v>0.50906908320022903</v>
      </c>
      <c r="C67" s="12">
        <f>C63</f>
        <v>1.1237874464729745</v>
      </c>
      <c r="D67" s="12">
        <f t="shared" ref="D67:BA67" si="25">D63</f>
        <v>0.54622437821894843</v>
      </c>
      <c r="E67" s="12">
        <f t="shared" si="25"/>
        <v>9.3042905996001915E-2</v>
      </c>
      <c r="F67" s="12">
        <f t="shared" si="25"/>
        <v>1.1898388075581556</v>
      </c>
      <c r="G67" s="12">
        <f t="shared" si="25"/>
        <v>1.557852981375228</v>
      </c>
      <c r="H67" s="12">
        <f t="shared" si="25"/>
        <v>1.1811195269435255</v>
      </c>
      <c r="I67" s="12">
        <f t="shared" si="25"/>
        <v>1.898871100520874</v>
      </c>
      <c r="J67" s="12">
        <f t="shared" si="25"/>
        <v>2.2949358217619009</v>
      </c>
      <c r="K67" s="12">
        <f>K63</f>
        <v>1.4557293797507012</v>
      </c>
      <c r="L67" s="12">
        <f t="shared" si="25"/>
        <v>2.2650611544328001</v>
      </c>
      <c r="M67" s="12">
        <f t="shared" si="25"/>
        <v>2.5556933650954177</v>
      </c>
      <c r="N67" s="12">
        <f t="shared" si="25"/>
        <v>1.1518651233136328</v>
      </c>
      <c r="O67" s="12">
        <f t="shared" si="25"/>
        <v>2.0320459705858158</v>
      </c>
      <c r="P67" s="12">
        <f t="shared" si="25"/>
        <v>0.95157880062161848</v>
      </c>
      <c r="Q67" s="12">
        <f t="shared" si="25"/>
        <v>1.0100303319194519</v>
      </c>
      <c r="R67" s="12">
        <f t="shared" si="25"/>
        <v>1.8777077514160914</v>
      </c>
      <c r="S67" s="12">
        <f t="shared" si="25"/>
        <v>2.2654537244319424</v>
      </c>
      <c r="T67" s="12">
        <f t="shared" si="25"/>
        <v>0.7339525811885389</v>
      </c>
      <c r="U67" s="12">
        <f t="shared" si="25"/>
        <v>1.8336213115939277</v>
      </c>
      <c r="V67" s="12">
        <f t="shared" si="25"/>
        <v>2.8691878301950782</v>
      </c>
      <c r="W67" s="12">
        <f t="shared" si="25"/>
        <v>2.1349586245610483</v>
      </c>
      <c r="X67" s="12">
        <f t="shared" si="25"/>
        <v>2.0260721897451441</v>
      </c>
      <c r="Y67" s="12">
        <f t="shared" si="25"/>
        <v>2.2713915397061069</v>
      </c>
      <c r="Z67" s="12">
        <f t="shared" si="25"/>
        <v>2.6497039722795646</v>
      </c>
      <c r="AA67" s="12">
        <f t="shared" si="25"/>
        <v>0.15115668551123043</v>
      </c>
      <c r="AB67" s="12">
        <f t="shared" si="25"/>
        <v>0.96389326967986377</v>
      </c>
      <c r="AC67" s="12">
        <f t="shared" si="25"/>
        <v>0.6517898548556279</v>
      </c>
      <c r="AD67" s="12">
        <f t="shared" si="25"/>
        <v>1.0625055583806533</v>
      </c>
      <c r="AE67" s="12">
        <f t="shared" si="25"/>
        <v>0.93146877139185613</v>
      </c>
      <c r="AF67" s="12">
        <f t="shared" si="25"/>
        <v>1.9624153541774689</v>
      </c>
      <c r="AG67" s="12">
        <f t="shared" si="25"/>
        <v>1.3277851469723054</v>
      </c>
      <c r="AH67" s="12">
        <f t="shared" si="25"/>
        <v>1.6529115885927228</v>
      </c>
      <c r="AI67" s="12">
        <f t="shared" si="25"/>
        <v>1.5827856927765527</v>
      </c>
      <c r="AJ67" s="12">
        <f t="shared" si="25"/>
        <v>0.5341262323825825</v>
      </c>
      <c r="AK67" s="12">
        <f t="shared" si="25"/>
        <v>1.2501422507623623</v>
      </c>
      <c r="AL67" s="12">
        <f t="shared" si="25"/>
        <v>0.561943239484611</v>
      </c>
      <c r="AM67" s="12">
        <f t="shared" si="25"/>
        <v>0.6315206057280337</v>
      </c>
      <c r="AN67" s="12">
        <f t="shared" si="25"/>
        <v>1.9044353743088525</v>
      </c>
      <c r="AO67" s="12">
        <f t="shared" si="25"/>
        <v>1.0583573680635958</v>
      </c>
      <c r="AP67" s="12">
        <f t="shared" si="25"/>
        <v>0.68737566449016185</v>
      </c>
      <c r="AQ67" s="12">
        <f t="shared" si="25"/>
        <v>0.8370886368488698</v>
      </c>
      <c r="AR67" s="12">
        <f t="shared" si="25"/>
        <v>0.34474716872737626</v>
      </c>
      <c r="AS67" s="12">
        <f t="shared" si="25"/>
        <v>-0.62430519515084404</v>
      </c>
      <c r="AT67" s="12">
        <f t="shared" si="25"/>
        <v>-3.4951939868969904E-2</v>
      </c>
      <c r="AU67" s="12">
        <f t="shared" si="25"/>
        <v>0.95739243186784906</v>
      </c>
      <c r="AV67" s="12">
        <f t="shared" si="25"/>
        <v>1.4854271881505585</v>
      </c>
      <c r="AW67" s="12">
        <f t="shared" si="25"/>
        <v>6.4573601390920124E-2</v>
      </c>
      <c r="AX67" s="12">
        <f t="shared" si="25"/>
        <v>0.54851007647710937</v>
      </c>
      <c r="AY67" s="12">
        <f t="shared" si="25"/>
        <v>0.68884202142564477</v>
      </c>
      <c r="AZ67" s="12">
        <f t="shared" si="25"/>
        <v>2.257381972480176</v>
      </c>
      <c r="BA67" s="12">
        <f t="shared" si="25"/>
        <v>0.71460001250615079</v>
      </c>
      <c r="BB67" s="9"/>
    </row>
    <row r="68" spans="1:203" hidden="1" x14ac:dyDescent="0.3">
      <c r="A68" s="8" t="s">
        <v>14</v>
      </c>
      <c r="B68" s="12">
        <f>B62-B63</f>
        <v>1.2410204522173518</v>
      </c>
      <c r="C68" s="12">
        <f t="shared" ref="C68:BA68" si="26">C62-C63</f>
        <v>1.4317916213355131</v>
      </c>
      <c r="D68" s="12">
        <f t="shared" si="26"/>
        <v>1.0719755517292582</v>
      </c>
      <c r="E68" s="12">
        <f t="shared" si="26"/>
        <v>1.4096462568018531</v>
      </c>
      <c r="F68" s="12">
        <f t="shared" si="26"/>
        <v>0.65731452229343046</v>
      </c>
      <c r="G68" s="12">
        <f t="shared" si="26"/>
        <v>0.95719798321855998</v>
      </c>
      <c r="H68" s="12">
        <f t="shared" si="26"/>
        <v>1.2620243082845257</v>
      </c>
      <c r="I68" s="12">
        <f t="shared" si="26"/>
        <v>1.6774891761360426</v>
      </c>
      <c r="J68" s="12">
        <f t="shared" si="26"/>
        <v>1.7723761806043399</v>
      </c>
      <c r="K68" s="12">
        <f t="shared" si="26"/>
        <v>1.6063201116873207</v>
      </c>
      <c r="L68" s="12">
        <f t="shared" si="26"/>
        <v>1.0960189941543268</v>
      </c>
      <c r="M68" s="12">
        <f t="shared" si="26"/>
        <v>0.6724515834801168</v>
      </c>
      <c r="N68" s="12">
        <f t="shared" si="26"/>
        <v>2.4440155588769654</v>
      </c>
      <c r="O68" s="12">
        <f t="shared" si="26"/>
        <v>1.5662170778285298</v>
      </c>
      <c r="P68" s="12">
        <f t="shared" si="26"/>
        <v>2.0043476026982372</v>
      </c>
      <c r="Q68" s="12">
        <f t="shared" si="26"/>
        <v>3.8886350140949131</v>
      </c>
      <c r="R68" s="12">
        <f t="shared" si="26"/>
        <v>1.3972416754898791</v>
      </c>
      <c r="S68" s="12">
        <f t="shared" si="26"/>
        <v>1.7690285680198001</v>
      </c>
      <c r="T68" s="12">
        <f t="shared" si="26"/>
        <v>2.0093526205553669</v>
      </c>
      <c r="U68" s="12">
        <f t="shared" si="26"/>
        <v>1.4457613625023142</v>
      </c>
      <c r="V68" s="12">
        <f t="shared" si="26"/>
        <v>2.0254134665291446</v>
      </c>
      <c r="W68" s="12">
        <f t="shared" si="26"/>
        <v>4.1433274761930203</v>
      </c>
      <c r="X68" s="12">
        <f t="shared" si="26"/>
        <v>2.1373409703827919</v>
      </c>
      <c r="Y68" s="12">
        <f t="shared" si="26"/>
        <v>1.0857585644694256</v>
      </c>
      <c r="Z68" s="12">
        <f t="shared" si="26"/>
        <v>1.3494220290002628</v>
      </c>
      <c r="AA68" s="12">
        <f t="shared" si="26"/>
        <v>4.5930538145186794</v>
      </c>
      <c r="AB68" s="12">
        <f t="shared" si="26"/>
        <v>4.1068119261552241</v>
      </c>
      <c r="AC68" s="12">
        <f t="shared" si="26"/>
        <v>3.1565542675455966</v>
      </c>
      <c r="AD68" s="12">
        <f t="shared" si="26"/>
        <v>3.0487117390604563</v>
      </c>
      <c r="AE68" s="12">
        <f t="shared" si="26"/>
        <v>3.8459952452064678</v>
      </c>
      <c r="AF68" s="12">
        <f t="shared" si="26"/>
        <v>1.6224614230769048</v>
      </c>
      <c r="AG68" s="12">
        <f t="shared" si="26"/>
        <v>4.0352144427206511</v>
      </c>
      <c r="AH68" s="12">
        <f t="shared" si="26"/>
        <v>2.5328525598801921</v>
      </c>
      <c r="AI68" s="12">
        <f t="shared" si="26"/>
        <v>1.6445834777001254</v>
      </c>
      <c r="AJ68" s="12">
        <f t="shared" si="26"/>
        <v>2.1347845744819587</v>
      </c>
      <c r="AK68" s="12">
        <f t="shared" si="26"/>
        <v>1.215389021314417</v>
      </c>
      <c r="AL68" s="12">
        <f t="shared" si="26"/>
        <v>1.6141858196183927</v>
      </c>
      <c r="AM68" s="12">
        <f t="shared" si="26"/>
        <v>3.0789602434727801</v>
      </c>
      <c r="AN68" s="12">
        <f t="shared" si="26"/>
        <v>2.4565384341662355</v>
      </c>
      <c r="AO68" s="12">
        <f t="shared" si="26"/>
        <v>2.4290940814157347</v>
      </c>
      <c r="AP68" s="12">
        <f t="shared" si="26"/>
        <v>2.6226822954844486</v>
      </c>
      <c r="AQ68" s="12">
        <f t="shared" si="26"/>
        <v>2.9273045199029455</v>
      </c>
      <c r="AR68" s="12">
        <f t="shared" si="26"/>
        <v>3.975384548270934</v>
      </c>
      <c r="AS68" s="12">
        <f t="shared" si="26"/>
        <v>2.3779756558810279</v>
      </c>
      <c r="AT68" s="12">
        <f t="shared" si="26"/>
        <v>2.6614921919666723</v>
      </c>
      <c r="AU68" s="12">
        <f t="shared" si="26"/>
        <v>2.7533999429192115</v>
      </c>
      <c r="AV68" s="12">
        <f t="shared" si="26"/>
        <v>1.4327089960921648</v>
      </c>
      <c r="AW68" s="12">
        <f t="shared" si="26"/>
        <v>1.3026627394804529</v>
      </c>
      <c r="AX68" s="12">
        <f t="shared" si="26"/>
        <v>1.6181368273654946</v>
      </c>
      <c r="AY68" s="12">
        <f t="shared" si="26"/>
        <v>0.95836328511735314</v>
      </c>
      <c r="AZ68" s="12">
        <f t="shared" si="26"/>
        <v>0.47202545181813926</v>
      </c>
      <c r="BA68" s="12">
        <f t="shared" si="26"/>
        <v>1.0753888371606277</v>
      </c>
    </row>
    <row r="69" spans="1:203" hidden="1" x14ac:dyDescent="0.3">
      <c r="A69" s="8" t="s">
        <v>261</v>
      </c>
      <c r="B69" s="12">
        <f>B64-B62</f>
        <v>1.5306768491966596</v>
      </c>
      <c r="C69" s="12">
        <f t="shared" ref="C69:BA69" si="27">C64-C62</f>
        <v>1.7773901272614685</v>
      </c>
      <c r="D69" s="12">
        <f t="shared" si="27"/>
        <v>1.2865958335335574</v>
      </c>
      <c r="E69" s="12">
        <f t="shared" si="27"/>
        <v>1.8150886175723779</v>
      </c>
      <c r="F69" s="12">
        <f t="shared" si="27"/>
        <v>0.7293505062538288</v>
      </c>
      <c r="G69" s="12">
        <f t="shared" si="27"/>
        <v>1.1011258533597976</v>
      </c>
      <c r="H69" s="12">
        <f t="shared" si="27"/>
        <v>1.5279561150520626</v>
      </c>
      <c r="I69" s="12">
        <f t="shared" si="27"/>
        <v>2.0970525324281222</v>
      </c>
      <c r="J69" s="12">
        <f t="shared" si="27"/>
        <v>2.2146305014613166</v>
      </c>
      <c r="K69" s="12">
        <f t="shared" si="27"/>
        <v>2.0182555237583149</v>
      </c>
      <c r="L69" s="12">
        <f t="shared" si="27"/>
        <v>1.2658538809554427</v>
      </c>
      <c r="M69" s="12">
        <f t="shared" si="27"/>
        <v>0.73385953020830819</v>
      </c>
      <c r="N69" s="12">
        <f t="shared" si="27"/>
        <v>3.4462499822088373</v>
      </c>
      <c r="O69" s="12">
        <f t="shared" si="27"/>
        <v>1.9248440792581123</v>
      </c>
      <c r="P69" s="12">
        <f t="shared" si="27"/>
        <v>2.7018618699881598</v>
      </c>
      <c r="Q69" s="12">
        <f t="shared" si="27"/>
        <v>6.4876940492658619</v>
      </c>
      <c r="R69" s="12">
        <f t="shared" si="27"/>
        <v>1.6892489860237481</v>
      </c>
      <c r="S69" s="12">
        <f t="shared" si="27"/>
        <v>2.2114501803946167</v>
      </c>
      <c r="T69" s="12">
        <f t="shared" si="27"/>
        <v>2.7378821484967619</v>
      </c>
      <c r="U69" s="12">
        <f t="shared" si="27"/>
        <v>1.7604761554418005</v>
      </c>
      <c r="V69" s="12">
        <f t="shared" si="27"/>
        <v>2.5597606481686874</v>
      </c>
      <c r="W69" s="12">
        <f t="shared" si="27"/>
        <v>6.6159172359179044</v>
      </c>
      <c r="X69" s="12">
        <f t="shared" si="27"/>
        <v>2.8057866998791514</v>
      </c>
      <c r="Y69" s="12">
        <f t="shared" si="27"/>
        <v>1.2522794664536918</v>
      </c>
      <c r="Z69" s="12">
        <f t="shared" si="27"/>
        <v>1.5935900053748044</v>
      </c>
      <c r="AA69" s="12">
        <f t="shared" si="27"/>
        <v>8.847006061305267</v>
      </c>
      <c r="AB69" s="12">
        <f t="shared" si="27"/>
        <v>7.0288715947942775</v>
      </c>
      <c r="AC69" s="12">
        <f t="shared" si="27"/>
        <v>4.9814926554118362</v>
      </c>
      <c r="AD69" s="12">
        <f t="shared" si="27"/>
        <v>4.6319818130516097</v>
      </c>
      <c r="AE69" s="12">
        <f t="shared" si="27"/>
        <v>6.4231679244443987</v>
      </c>
      <c r="AF69" s="12">
        <f t="shared" si="27"/>
        <v>2.011266137045761</v>
      </c>
      <c r="AG69" s="12">
        <f t="shared" si="27"/>
        <v>6.6889703347598841</v>
      </c>
      <c r="AH69" s="12">
        <f t="shared" si="27"/>
        <v>3.5257948426920951</v>
      </c>
      <c r="AI69" s="12">
        <f t="shared" si="27"/>
        <v>2.0677931187137548</v>
      </c>
      <c r="AJ69" s="12">
        <f t="shared" si="27"/>
        <v>2.9878680451264681</v>
      </c>
      <c r="AK69" s="12">
        <f t="shared" si="27"/>
        <v>1.459220066716886</v>
      </c>
      <c r="AL69" s="12">
        <f t="shared" si="27"/>
        <v>2.0994016194101954</v>
      </c>
      <c r="AM69" s="12">
        <f t="shared" si="27"/>
        <v>4.8217505708397503</v>
      </c>
      <c r="AN69" s="12">
        <f t="shared" si="27"/>
        <v>3.3555495637629011</v>
      </c>
      <c r="AO69" s="12">
        <f t="shared" si="27"/>
        <v>3.4349086801057314</v>
      </c>
      <c r="AP69" s="12">
        <f t="shared" si="27"/>
        <v>3.8743573933747379</v>
      </c>
      <c r="AQ69" s="12">
        <f t="shared" si="27"/>
        <v>4.4452729282741696</v>
      </c>
      <c r="AR69" s="12">
        <f t="shared" si="27"/>
        <v>7.0424068139619758</v>
      </c>
      <c r="AS69" s="12">
        <f t="shared" si="27"/>
        <v>3.7295865967843662</v>
      </c>
      <c r="AT69" s="12">
        <f t="shared" si="27"/>
        <v>4.1455535458061483</v>
      </c>
      <c r="AU69" s="12">
        <f t="shared" si="27"/>
        <v>4.0683445693117308</v>
      </c>
      <c r="AV69" s="12">
        <f t="shared" si="27"/>
        <v>1.7588659883647435</v>
      </c>
      <c r="AW69" s="12">
        <f t="shared" si="27"/>
        <v>1.650922181793042</v>
      </c>
      <c r="AX69" s="12">
        <f t="shared" si="27"/>
        <v>2.1069536297590514</v>
      </c>
      <c r="AY69" s="12">
        <f t="shared" si="27"/>
        <v>1.1254510729867022</v>
      </c>
      <c r="AZ69" s="12">
        <f t="shared" si="27"/>
        <v>0.50356048870373993</v>
      </c>
      <c r="BA69" s="12">
        <f t="shared" si="27"/>
        <v>1.2847928979923051</v>
      </c>
    </row>
    <row r="70" spans="1:203" hidden="1" x14ac:dyDescent="0.3"/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69"/>
  <sheetViews>
    <sheetView zoomScale="85" zoomScaleNormal="85" zoomScalePageLayoutView="85" workbookViewId="0">
      <selection activeCell="A71" sqref="A71"/>
    </sheetView>
  </sheetViews>
  <sheetFormatPr baseColWidth="10" defaultColWidth="5.42578125" defaultRowHeight="16.5" x14ac:dyDescent="0.3"/>
  <cols>
    <col min="1" max="1" width="18.42578125" style="2" bestFit="1" customWidth="1"/>
    <col min="2" max="2" width="6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s="20" customFormat="1" ht="13.5" x14ac:dyDescent="0.25">
      <c r="A19" s="112">
        <v>2014</v>
      </c>
      <c r="B19" s="113">
        <v>771</v>
      </c>
      <c r="C19" s="113">
        <v>975</v>
      </c>
      <c r="D19" s="113">
        <v>995</v>
      </c>
      <c r="E19" s="113">
        <v>1018</v>
      </c>
      <c r="F19" s="113">
        <v>784</v>
      </c>
      <c r="G19" s="113">
        <v>888</v>
      </c>
      <c r="H19" s="113">
        <v>1120</v>
      </c>
      <c r="I19" s="113">
        <v>1041</v>
      </c>
      <c r="J19" s="113">
        <v>1281</v>
      </c>
      <c r="K19" s="113">
        <v>1215</v>
      </c>
      <c r="L19" s="113">
        <v>1348</v>
      </c>
      <c r="M19" s="113">
        <v>1422</v>
      </c>
      <c r="N19" s="113">
        <v>1259</v>
      </c>
      <c r="O19" s="113">
        <v>1943</v>
      </c>
      <c r="P19" s="113">
        <v>915</v>
      </c>
      <c r="Q19" s="113">
        <v>902</v>
      </c>
      <c r="R19" s="113">
        <v>1146</v>
      </c>
      <c r="S19" s="113">
        <v>2702</v>
      </c>
      <c r="T19" s="113">
        <v>1194</v>
      </c>
      <c r="U19" s="113">
        <v>1409</v>
      </c>
      <c r="V19" s="113">
        <v>1435</v>
      </c>
      <c r="W19" s="113">
        <v>1361</v>
      </c>
      <c r="X19" s="113">
        <v>1163</v>
      </c>
      <c r="Y19" s="113">
        <v>1350</v>
      </c>
      <c r="Z19" s="113">
        <v>1265</v>
      </c>
      <c r="AA19" s="113">
        <v>863</v>
      </c>
      <c r="AB19" s="113">
        <v>1017</v>
      </c>
      <c r="AC19" s="113">
        <v>1036</v>
      </c>
      <c r="AD19" s="113">
        <v>943</v>
      </c>
      <c r="AE19" s="113">
        <v>936</v>
      </c>
      <c r="AF19" s="113">
        <v>1320</v>
      </c>
      <c r="AG19" s="113">
        <v>977</v>
      </c>
      <c r="AH19" s="113">
        <v>755</v>
      </c>
      <c r="AI19" s="113">
        <v>847</v>
      </c>
      <c r="AJ19" s="113">
        <v>817</v>
      </c>
      <c r="AK19" s="113">
        <v>766</v>
      </c>
      <c r="AL19" s="113">
        <v>856</v>
      </c>
      <c r="AM19" s="113">
        <v>820</v>
      </c>
      <c r="AN19" s="113">
        <v>873</v>
      </c>
      <c r="AO19" s="113">
        <v>966</v>
      </c>
      <c r="AP19" s="113">
        <v>873</v>
      </c>
      <c r="AQ19" s="113">
        <v>722</v>
      </c>
      <c r="AR19" s="113">
        <v>820</v>
      </c>
      <c r="AS19" s="113">
        <v>876</v>
      </c>
      <c r="AT19" s="113">
        <v>775</v>
      </c>
      <c r="AU19" s="113">
        <v>815</v>
      </c>
      <c r="AV19" s="113">
        <v>911</v>
      </c>
      <c r="AW19" s="113">
        <v>1060</v>
      </c>
      <c r="AX19" s="113">
        <v>910</v>
      </c>
      <c r="AY19" s="113">
        <v>848</v>
      </c>
      <c r="AZ19" s="113">
        <v>1054</v>
      </c>
      <c r="BA19" s="113">
        <v>1014</v>
      </c>
      <c r="BB19" s="24">
        <v>462209</v>
      </c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</row>
    <row r="20" spans="1:203" s="20" customFormat="1" ht="13.5" x14ac:dyDescent="0.25">
      <c r="A20" s="112">
        <v>2015</v>
      </c>
      <c r="B20" s="113">
        <v>1163</v>
      </c>
      <c r="C20" s="113">
        <v>795</v>
      </c>
      <c r="D20" s="113">
        <v>901</v>
      </c>
      <c r="E20" s="113">
        <v>1078</v>
      </c>
      <c r="F20" s="113">
        <v>1103</v>
      </c>
      <c r="G20" s="113">
        <v>1058</v>
      </c>
      <c r="H20" s="113">
        <v>1153</v>
      </c>
      <c r="I20" s="113">
        <v>1128</v>
      </c>
      <c r="J20" s="113">
        <v>1209</v>
      </c>
      <c r="K20" s="113">
        <v>3653</v>
      </c>
      <c r="L20" s="113">
        <v>1062</v>
      </c>
      <c r="M20" s="113">
        <v>987</v>
      </c>
      <c r="N20" s="113">
        <v>948</v>
      </c>
      <c r="O20" s="113">
        <v>2044</v>
      </c>
      <c r="P20" s="113">
        <v>940</v>
      </c>
      <c r="Q20" s="113">
        <v>1119</v>
      </c>
      <c r="R20" s="113">
        <v>913</v>
      </c>
      <c r="S20" s="113">
        <v>1135</v>
      </c>
      <c r="T20" s="113">
        <v>1052</v>
      </c>
      <c r="U20" s="113">
        <v>1080</v>
      </c>
      <c r="V20" s="113">
        <v>1571</v>
      </c>
      <c r="W20" s="113">
        <v>2423</v>
      </c>
      <c r="X20" s="113">
        <v>1519</v>
      </c>
      <c r="Y20" s="113">
        <v>1499</v>
      </c>
      <c r="Z20" s="113">
        <v>1440</v>
      </c>
      <c r="AA20" s="113">
        <v>1225</v>
      </c>
      <c r="AB20" s="113">
        <v>1233</v>
      </c>
      <c r="AC20" s="113">
        <v>1320</v>
      </c>
      <c r="AD20" s="113">
        <v>1314</v>
      </c>
      <c r="AE20" s="113">
        <v>1567</v>
      </c>
      <c r="AF20" s="113">
        <v>1351</v>
      </c>
      <c r="AG20" s="113">
        <v>1517</v>
      </c>
      <c r="AH20" s="113">
        <v>1568</v>
      </c>
      <c r="AI20" s="113">
        <v>1626</v>
      </c>
      <c r="AJ20" s="113">
        <v>1823</v>
      </c>
      <c r="AK20" s="113">
        <v>2055</v>
      </c>
      <c r="AL20" s="113">
        <v>1720</v>
      </c>
      <c r="AM20" s="113">
        <v>1681</v>
      </c>
      <c r="AN20" s="113">
        <v>1943</v>
      </c>
      <c r="AO20" s="113">
        <v>2154</v>
      </c>
      <c r="AP20" s="113">
        <v>1487</v>
      </c>
      <c r="AQ20" s="113">
        <v>1858</v>
      </c>
      <c r="AR20" s="113">
        <v>1718</v>
      </c>
      <c r="AS20" s="113">
        <v>1932</v>
      </c>
      <c r="AT20" s="113">
        <v>2225</v>
      </c>
      <c r="AU20" s="113">
        <v>2042</v>
      </c>
      <c r="AV20" s="113">
        <v>2160</v>
      </c>
      <c r="AW20" s="113">
        <v>1550</v>
      </c>
      <c r="AX20" s="113">
        <v>1787</v>
      </c>
      <c r="AY20" s="113">
        <v>1651</v>
      </c>
      <c r="AZ20" s="113">
        <v>1751</v>
      </c>
      <c r="BA20" s="113">
        <v>1139</v>
      </c>
      <c r="BB20" s="26">
        <v>464719</v>
      </c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</row>
    <row r="21" spans="1:203" s="20" customFormat="1" ht="13.5" x14ac:dyDescent="0.25">
      <c r="A21" s="112">
        <v>2016</v>
      </c>
      <c r="B21" s="113">
        <v>1735</v>
      </c>
      <c r="C21" s="113">
        <v>1240</v>
      </c>
      <c r="D21" s="113">
        <v>1247</v>
      </c>
      <c r="E21" s="113">
        <v>1578</v>
      </c>
      <c r="F21" s="113">
        <v>1467</v>
      </c>
      <c r="G21" s="113">
        <v>1627</v>
      </c>
      <c r="H21" s="113">
        <v>1816</v>
      </c>
      <c r="I21" s="113">
        <v>1826</v>
      </c>
      <c r="J21" s="113">
        <v>1848</v>
      </c>
      <c r="K21" s="113">
        <v>1818</v>
      </c>
      <c r="L21" s="113">
        <v>1568</v>
      </c>
      <c r="M21" s="113">
        <v>1376</v>
      </c>
      <c r="N21" s="113">
        <v>1852</v>
      </c>
      <c r="O21" s="113">
        <v>1412</v>
      </c>
      <c r="P21" s="113">
        <v>1702</v>
      </c>
      <c r="Q21" s="113">
        <v>2015</v>
      </c>
      <c r="R21" s="113">
        <v>1805</v>
      </c>
      <c r="S21" s="113">
        <v>2429</v>
      </c>
      <c r="T21" s="113">
        <v>2788</v>
      </c>
      <c r="U21" s="113">
        <v>2699</v>
      </c>
      <c r="V21" s="113">
        <v>2427</v>
      </c>
      <c r="W21" s="113">
        <v>2009</v>
      </c>
      <c r="X21" s="113">
        <v>1906</v>
      </c>
      <c r="Y21" s="113">
        <v>2187</v>
      </c>
      <c r="Z21" s="113">
        <v>2042</v>
      </c>
      <c r="AA21" s="113">
        <v>2138</v>
      </c>
      <c r="AB21" s="113">
        <v>1597</v>
      </c>
      <c r="AC21" s="113">
        <v>1961</v>
      </c>
      <c r="AD21" s="113">
        <v>1802</v>
      </c>
      <c r="AE21" s="113">
        <v>2018</v>
      </c>
      <c r="AF21" s="113">
        <v>2069</v>
      </c>
      <c r="AG21" s="113">
        <v>2093</v>
      </c>
      <c r="AH21" s="113">
        <v>1753</v>
      </c>
      <c r="AI21" s="113">
        <v>1836</v>
      </c>
      <c r="AJ21" s="113">
        <v>1855</v>
      </c>
      <c r="AK21" s="113">
        <v>1994</v>
      </c>
      <c r="AL21" s="113">
        <v>2213</v>
      </c>
      <c r="AM21" s="113">
        <v>2329</v>
      </c>
      <c r="AN21" s="113">
        <v>2212</v>
      </c>
      <c r="AO21" s="113">
        <v>2444</v>
      </c>
      <c r="AP21" s="113">
        <v>2088</v>
      </c>
      <c r="AQ21" s="113">
        <v>2047</v>
      </c>
      <c r="AR21" s="113">
        <v>2216</v>
      </c>
      <c r="AS21" s="113">
        <v>1792</v>
      </c>
      <c r="AT21" s="113">
        <v>1758</v>
      </c>
      <c r="AU21" s="113">
        <v>2164</v>
      </c>
      <c r="AV21" s="113">
        <v>2055</v>
      </c>
      <c r="AW21" s="113">
        <v>1765</v>
      </c>
      <c r="AX21" s="113">
        <v>2037</v>
      </c>
      <c r="AY21" s="113">
        <v>2231</v>
      </c>
      <c r="AZ21" s="113">
        <v>2113</v>
      </c>
      <c r="BA21" s="113">
        <v>2290</v>
      </c>
      <c r="BB21" s="189">
        <v>467185</v>
      </c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</row>
    <row r="22" spans="1:203" s="20" customFormat="1" x14ac:dyDescent="0.3">
      <c r="A22" s="112">
        <v>2017</v>
      </c>
      <c r="B22" s="113">
        <v>2088</v>
      </c>
      <c r="C22" s="113">
        <v>2849</v>
      </c>
      <c r="D22" s="113">
        <v>2881</v>
      </c>
      <c r="E22" s="113">
        <v>2484</v>
      </c>
      <c r="F22" s="113">
        <v>2236</v>
      </c>
      <c r="G22" s="113">
        <v>2900</v>
      </c>
      <c r="H22" s="113">
        <v>2003</v>
      </c>
      <c r="I22" s="113">
        <v>2367</v>
      </c>
      <c r="J22" s="113">
        <v>1936</v>
      </c>
      <c r="K22" s="113">
        <v>1824</v>
      </c>
      <c r="L22" s="113">
        <v>2175</v>
      </c>
      <c r="M22" s="113">
        <v>2223</v>
      </c>
      <c r="N22" s="113">
        <v>2375</v>
      </c>
      <c r="O22" s="113">
        <v>2086</v>
      </c>
      <c r="P22" s="113">
        <v>1333</v>
      </c>
      <c r="Q22" s="113">
        <v>1600</v>
      </c>
      <c r="R22" s="113">
        <v>1202</v>
      </c>
      <c r="S22" s="113">
        <v>1718</v>
      </c>
      <c r="T22" s="113">
        <v>1850</v>
      </c>
      <c r="U22" s="113">
        <v>2105</v>
      </c>
      <c r="V22" s="113">
        <v>1625</v>
      </c>
      <c r="W22" s="113">
        <v>1650</v>
      </c>
      <c r="X22" s="113">
        <v>1600</v>
      </c>
      <c r="Y22" s="113">
        <v>1607</v>
      </c>
      <c r="Z22" s="113">
        <v>1443</v>
      </c>
      <c r="AA22" s="113">
        <v>1283</v>
      </c>
      <c r="AB22" s="113">
        <v>1158</v>
      </c>
      <c r="AC22" s="113">
        <v>1060</v>
      </c>
      <c r="AD22" s="113">
        <v>1330</v>
      </c>
      <c r="AE22" s="113">
        <v>1251</v>
      </c>
      <c r="AF22" s="113">
        <v>1270</v>
      </c>
      <c r="AG22" s="113">
        <v>1288</v>
      </c>
      <c r="AH22" s="113">
        <v>1342</v>
      </c>
      <c r="AI22" s="113">
        <v>1467</v>
      </c>
      <c r="AJ22" s="113">
        <v>1745</v>
      </c>
      <c r="AK22" s="113">
        <v>1873</v>
      </c>
      <c r="AL22" s="113">
        <v>1879</v>
      </c>
      <c r="AM22" s="113">
        <v>1723</v>
      </c>
      <c r="AN22" s="113">
        <v>1852</v>
      </c>
      <c r="AO22" s="113">
        <v>1769</v>
      </c>
      <c r="AP22" s="113">
        <v>1561</v>
      </c>
      <c r="AQ22" s="113">
        <v>1652</v>
      </c>
      <c r="AR22" s="113">
        <v>1472</v>
      </c>
      <c r="AS22" s="113">
        <v>1432</v>
      </c>
      <c r="AT22" s="113">
        <v>1542</v>
      </c>
      <c r="AU22" s="113">
        <v>1859</v>
      </c>
      <c r="AV22" s="113">
        <v>1411</v>
      </c>
      <c r="AW22" s="113">
        <v>1178</v>
      </c>
      <c r="AX22" s="113">
        <v>1336</v>
      </c>
      <c r="AY22" s="113">
        <v>1136</v>
      </c>
      <c r="AZ22" s="113">
        <v>1101</v>
      </c>
      <c r="BA22" s="113">
        <v>1062</v>
      </c>
      <c r="BB22" s="15">
        <v>469612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x14ac:dyDescent="0.3">
      <c r="A23" s="112">
        <v>2018</v>
      </c>
      <c r="B23" s="436">
        <v>1328</v>
      </c>
      <c r="C23" s="436">
        <v>1474</v>
      </c>
      <c r="D23" s="436">
        <v>1517</v>
      </c>
      <c r="E23" s="436">
        <v>1462</v>
      </c>
      <c r="F23" s="436">
        <v>1384</v>
      </c>
      <c r="G23" s="436">
        <v>1280</v>
      </c>
      <c r="H23" s="436">
        <v>1741</v>
      </c>
      <c r="I23" s="436">
        <v>1588</v>
      </c>
      <c r="J23" s="436">
        <v>1580</v>
      </c>
      <c r="K23" s="436">
        <v>1622</v>
      </c>
      <c r="L23" s="436">
        <v>1555</v>
      </c>
      <c r="M23" s="436">
        <v>1478</v>
      </c>
      <c r="N23" s="436">
        <v>1200</v>
      </c>
      <c r="O23" s="436">
        <v>1455</v>
      </c>
      <c r="P23" s="436">
        <v>1163</v>
      </c>
      <c r="Q23" s="436">
        <v>1233</v>
      </c>
      <c r="R23" s="436">
        <v>1065</v>
      </c>
      <c r="S23" s="436">
        <v>1422</v>
      </c>
      <c r="T23" s="436">
        <v>1829</v>
      </c>
      <c r="U23" s="436">
        <v>1803</v>
      </c>
      <c r="V23" s="436">
        <v>1903</v>
      </c>
      <c r="W23" s="436">
        <v>1719</v>
      </c>
      <c r="X23" s="436">
        <v>1461</v>
      </c>
      <c r="Y23" s="436">
        <v>1503</v>
      </c>
      <c r="Z23" s="436">
        <v>1384</v>
      </c>
      <c r="AA23" s="436">
        <v>1487</v>
      </c>
      <c r="AB23" s="436">
        <v>1337</v>
      </c>
      <c r="AC23" s="436">
        <v>1649</v>
      </c>
      <c r="AD23" s="436">
        <v>1434</v>
      </c>
      <c r="AE23" s="436">
        <v>1685</v>
      </c>
      <c r="AF23" s="436">
        <v>1825</v>
      </c>
      <c r="AG23" s="436">
        <v>1493</v>
      </c>
      <c r="AH23" s="436">
        <v>1494</v>
      </c>
      <c r="AI23" s="436">
        <v>1522</v>
      </c>
      <c r="AJ23" s="436">
        <v>1702</v>
      </c>
      <c r="AK23" s="436">
        <v>2194</v>
      </c>
      <c r="AL23" s="436">
        <v>1720</v>
      </c>
      <c r="AM23" s="436">
        <v>1899</v>
      </c>
      <c r="AN23" s="436">
        <v>2032</v>
      </c>
      <c r="AO23" s="436">
        <v>1453</v>
      </c>
      <c r="AP23" s="436">
        <v>1340</v>
      </c>
      <c r="AQ23" s="436">
        <v>1583</v>
      </c>
      <c r="AR23" s="436">
        <v>1159</v>
      </c>
      <c r="AS23" s="436">
        <v>1408</v>
      </c>
      <c r="AT23" s="436">
        <v>1321</v>
      </c>
      <c r="AU23" s="436">
        <v>1395</v>
      </c>
      <c r="AV23" s="436">
        <v>1418</v>
      </c>
      <c r="AW23" s="436">
        <v>1372</v>
      </c>
      <c r="AX23" s="436">
        <v>1575</v>
      </c>
      <c r="AY23" s="436">
        <v>1585</v>
      </c>
      <c r="AZ23" s="436">
        <v>1571</v>
      </c>
      <c r="BA23" s="436">
        <v>1297</v>
      </c>
      <c r="BB23" s="390">
        <v>476636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x14ac:dyDescent="0.3">
      <c r="A24" s="430">
        <v>2019</v>
      </c>
      <c r="B24" s="516">
        <v>1433</v>
      </c>
      <c r="C24" s="516">
        <v>1779</v>
      </c>
      <c r="D24" s="516">
        <v>1625</v>
      </c>
      <c r="E24" s="516">
        <v>1214</v>
      </c>
      <c r="F24" s="516">
        <v>1275</v>
      </c>
      <c r="G24" s="516">
        <v>1341</v>
      </c>
      <c r="H24" s="516">
        <v>1398</v>
      </c>
      <c r="I24" s="516">
        <v>1360</v>
      </c>
      <c r="J24" s="516">
        <v>1565</v>
      </c>
      <c r="K24" s="516">
        <v>1504</v>
      </c>
      <c r="L24" s="516">
        <v>1269</v>
      </c>
      <c r="M24" s="516">
        <v>1310</v>
      </c>
      <c r="N24" s="516">
        <v>1070</v>
      </c>
      <c r="O24" s="516">
        <v>1567</v>
      </c>
      <c r="P24" s="516">
        <v>1561</v>
      </c>
      <c r="Q24" s="516">
        <v>1089</v>
      </c>
      <c r="R24" s="516">
        <v>1527</v>
      </c>
      <c r="S24" s="516">
        <v>926</v>
      </c>
      <c r="T24" s="516">
        <v>1369</v>
      </c>
      <c r="U24" s="516">
        <v>1535</v>
      </c>
      <c r="V24" s="516">
        <v>1843</v>
      </c>
      <c r="W24" s="516">
        <v>1727</v>
      </c>
      <c r="X24" s="516">
        <v>1613</v>
      </c>
      <c r="Y24" s="516">
        <v>1849</v>
      </c>
      <c r="Z24" s="516">
        <v>1687</v>
      </c>
      <c r="AA24" s="516">
        <v>1745</v>
      </c>
      <c r="AB24" s="516">
        <v>1682</v>
      </c>
      <c r="AC24" s="516">
        <v>1592</v>
      </c>
      <c r="AD24" s="516">
        <v>1968</v>
      </c>
      <c r="AE24" s="516">
        <v>1975</v>
      </c>
      <c r="AF24" s="516">
        <v>1792</v>
      </c>
      <c r="AG24" s="516">
        <v>1797</v>
      </c>
      <c r="AH24" s="516">
        <v>1576</v>
      </c>
      <c r="AI24" s="516">
        <v>1623</v>
      </c>
      <c r="AJ24" s="516">
        <v>1814</v>
      </c>
      <c r="AK24" s="516">
        <v>1587</v>
      </c>
      <c r="AL24" s="516">
        <v>1615</v>
      </c>
      <c r="AM24" s="516">
        <v>1421</v>
      </c>
      <c r="AN24" s="516">
        <v>1622</v>
      </c>
      <c r="AO24" s="516">
        <v>1335</v>
      </c>
      <c r="AP24" s="516">
        <v>1343</v>
      </c>
      <c r="AQ24" s="516">
        <v>1386</v>
      </c>
      <c r="AR24" s="516">
        <v>1380</v>
      </c>
      <c r="AS24" s="516">
        <v>1144</v>
      </c>
      <c r="AT24" s="516">
        <v>1341</v>
      </c>
      <c r="AU24" s="516">
        <v>1625</v>
      </c>
      <c r="AV24" s="516">
        <v>1699</v>
      </c>
      <c r="AW24" s="516">
        <v>1846</v>
      </c>
      <c r="AX24" s="516">
        <v>1314</v>
      </c>
      <c r="AY24" s="516">
        <v>1430</v>
      </c>
      <c r="AZ24" s="516">
        <v>1530</v>
      </c>
      <c r="BA24" s="516">
        <v>1573</v>
      </c>
      <c r="BB24" s="411">
        <v>478892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x14ac:dyDescent="0.3">
      <c r="A25" s="430">
        <v>2020</v>
      </c>
      <c r="B25" s="516">
        <v>1336</v>
      </c>
      <c r="C25" s="516">
        <v>1862</v>
      </c>
      <c r="D25" s="516">
        <v>1495</v>
      </c>
      <c r="E25" s="516">
        <v>1223</v>
      </c>
      <c r="F25" s="516">
        <v>1392</v>
      </c>
      <c r="G25" s="516">
        <v>1374</v>
      </c>
      <c r="H25" s="516">
        <v>1493</v>
      </c>
      <c r="I25" s="516">
        <v>1440</v>
      </c>
      <c r="J25" s="516">
        <v>1521</v>
      </c>
      <c r="K25" s="516">
        <v>1841</v>
      </c>
      <c r="L25" s="516">
        <v>2307</v>
      </c>
      <c r="M25" s="516">
        <v>2229</v>
      </c>
      <c r="N25" s="516">
        <v>1983</v>
      </c>
      <c r="O25" s="516">
        <v>1551</v>
      </c>
      <c r="P25" s="516">
        <v>3942</v>
      </c>
      <c r="Q25" s="516">
        <v>2329</v>
      </c>
      <c r="R25" s="516">
        <v>2743</v>
      </c>
      <c r="S25" s="516">
        <v>3717</v>
      </c>
      <c r="T25" s="516">
        <v>3158</v>
      </c>
      <c r="U25" s="516">
        <v>1689</v>
      </c>
      <c r="V25" s="516">
        <v>1438</v>
      </c>
      <c r="W25" s="516">
        <v>1120</v>
      </c>
      <c r="X25" s="516">
        <v>1108</v>
      </c>
      <c r="Y25" s="516">
        <v>1026</v>
      </c>
      <c r="Z25" s="516">
        <v>1010</v>
      </c>
      <c r="AA25" s="516">
        <v>1252</v>
      </c>
      <c r="AB25" s="516">
        <v>1762</v>
      </c>
      <c r="AC25" s="516">
        <v>1316</v>
      </c>
      <c r="AD25" s="516">
        <v>1112</v>
      </c>
      <c r="AE25" s="516">
        <v>1452</v>
      </c>
      <c r="AF25" s="516">
        <v>1313</v>
      </c>
      <c r="AG25" s="516">
        <v>1302</v>
      </c>
      <c r="AH25" s="516">
        <v>1012</v>
      </c>
      <c r="AI25" s="516">
        <v>958</v>
      </c>
      <c r="AJ25" s="516">
        <v>901</v>
      </c>
      <c r="AK25" s="516">
        <v>1050</v>
      </c>
      <c r="AL25" s="516">
        <v>957</v>
      </c>
      <c r="AM25" s="516">
        <v>988</v>
      </c>
      <c r="AN25" s="516">
        <v>1020</v>
      </c>
      <c r="AO25" s="516">
        <v>932</v>
      </c>
      <c r="AP25" s="516">
        <v>954</v>
      </c>
      <c r="AQ25" s="516">
        <v>1002</v>
      </c>
      <c r="AR25" s="516">
        <v>979</v>
      </c>
      <c r="AS25" s="516">
        <v>985</v>
      </c>
      <c r="AT25" s="516">
        <v>1001</v>
      </c>
      <c r="AU25" s="516">
        <v>995</v>
      </c>
      <c r="AV25" s="516">
        <v>846</v>
      </c>
      <c r="AW25" s="516">
        <v>906</v>
      </c>
      <c r="AX25" s="516">
        <v>912</v>
      </c>
      <c r="AY25" s="516">
        <v>1005</v>
      </c>
      <c r="AZ25" s="516">
        <v>1012</v>
      </c>
      <c r="BA25" s="516">
        <v>1110</v>
      </c>
      <c r="BB25" s="411">
        <v>477027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x14ac:dyDescent="0.3">
      <c r="A26" s="430" t="s">
        <v>259</v>
      </c>
      <c r="B26" s="516">
        <v>1470</v>
      </c>
      <c r="C26" s="516">
        <v>1470</v>
      </c>
      <c r="D26" s="516">
        <v>1470</v>
      </c>
      <c r="E26" s="516">
        <v>1470</v>
      </c>
      <c r="F26" s="516">
        <v>1470</v>
      </c>
      <c r="G26" s="516">
        <v>1470</v>
      </c>
      <c r="H26" s="516">
        <v>1470</v>
      </c>
      <c r="I26" s="516">
        <v>1470</v>
      </c>
      <c r="J26" s="516">
        <v>1470</v>
      </c>
      <c r="K26" s="516">
        <v>1470</v>
      </c>
      <c r="L26" s="516">
        <v>1470</v>
      </c>
      <c r="M26" s="516">
        <v>1470</v>
      </c>
      <c r="N26" s="516">
        <v>1470</v>
      </c>
      <c r="O26" s="516">
        <v>1470</v>
      </c>
      <c r="P26" s="516">
        <v>1470</v>
      </c>
      <c r="Q26" s="516">
        <v>1470</v>
      </c>
      <c r="R26" s="516">
        <v>1470</v>
      </c>
      <c r="S26" s="516">
        <v>1470</v>
      </c>
      <c r="T26" s="516">
        <v>1470</v>
      </c>
      <c r="U26" s="516">
        <v>1470</v>
      </c>
      <c r="V26" s="516">
        <v>1470</v>
      </c>
      <c r="W26" s="516">
        <v>1470</v>
      </c>
      <c r="X26" s="516">
        <v>1470</v>
      </c>
      <c r="Y26" s="516">
        <v>1470</v>
      </c>
      <c r="Z26" s="516">
        <v>1470</v>
      </c>
      <c r="AA26" s="516">
        <v>1470</v>
      </c>
      <c r="AB26" s="516">
        <v>1470</v>
      </c>
      <c r="AC26" s="516">
        <v>1470</v>
      </c>
      <c r="AD26" s="516">
        <v>1470</v>
      </c>
      <c r="AE26" s="516">
        <v>1470</v>
      </c>
      <c r="AF26" s="516">
        <v>1470</v>
      </c>
      <c r="AG26" s="516">
        <v>1470</v>
      </c>
      <c r="AH26" s="516">
        <v>1470</v>
      </c>
      <c r="AI26" s="516">
        <v>1470</v>
      </c>
      <c r="AJ26" s="516">
        <v>1470</v>
      </c>
      <c r="AK26" s="516">
        <v>1470</v>
      </c>
      <c r="AL26" s="516">
        <v>1470</v>
      </c>
      <c r="AM26" s="516">
        <v>1470</v>
      </c>
      <c r="AN26" s="516">
        <v>1470</v>
      </c>
      <c r="AO26" s="516">
        <v>1470</v>
      </c>
      <c r="AP26" s="516">
        <v>1470</v>
      </c>
      <c r="AQ26" s="516">
        <v>1470</v>
      </c>
      <c r="AR26" s="516">
        <v>1470</v>
      </c>
      <c r="AS26" s="516">
        <v>1470</v>
      </c>
      <c r="AT26" s="516">
        <v>1470</v>
      </c>
      <c r="AU26" s="516">
        <v>1470</v>
      </c>
      <c r="AV26" s="516">
        <v>1470</v>
      </c>
      <c r="AW26" s="516">
        <v>1470</v>
      </c>
      <c r="AX26" s="516">
        <v>1470</v>
      </c>
      <c r="AY26" s="516">
        <v>1470</v>
      </c>
      <c r="AZ26" s="516">
        <v>1470</v>
      </c>
      <c r="BA26" s="516">
        <v>1470</v>
      </c>
      <c r="BB26" s="411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16" customFormat="1" x14ac:dyDescent="0.3">
      <c r="A27" s="15">
        <v>2021</v>
      </c>
      <c r="B27" s="434">
        <f>'EVENTOS 2021'!C73</f>
        <v>1366</v>
      </c>
      <c r="C27" s="434">
        <f>'EVENTOS 2021'!D73</f>
        <v>1174</v>
      </c>
      <c r="D27" s="434">
        <f>'EVENTOS 2021'!E73</f>
        <v>1074</v>
      </c>
      <c r="E27" s="434">
        <f>'EVENTOS 2021'!F73</f>
        <v>862</v>
      </c>
      <c r="F27" s="434">
        <f>'EVENTOS 2021'!G73</f>
        <v>795</v>
      </c>
      <c r="G27" s="434">
        <f>'EVENTOS 2021'!H73</f>
        <v>724</v>
      </c>
      <c r="H27" s="434">
        <f>'EVENTOS 2021'!I73</f>
        <v>794</v>
      </c>
      <c r="I27" s="434">
        <f>'EVENTOS 2021'!J73</f>
        <v>0</v>
      </c>
      <c r="J27" s="434">
        <f>'EVENTOS 2021'!K73</f>
        <v>0</v>
      </c>
      <c r="K27" s="434">
        <f>'EVENTOS 2021'!L73</f>
        <v>0</v>
      </c>
      <c r="L27" s="434">
        <f>'EVENTOS 2021'!M73</f>
        <v>0</v>
      </c>
      <c r="M27" s="434">
        <f>'EVENTOS 2021'!N73</f>
        <v>0</v>
      </c>
      <c r="N27" s="434">
        <f>'EVENTOS 2021'!O73</f>
        <v>0</v>
      </c>
      <c r="O27" s="434">
        <f>'EVENTOS 2021'!P73</f>
        <v>0</v>
      </c>
      <c r="P27" s="434">
        <f>'EVENTOS 2021'!Q73</f>
        <v>0</v>
      </c>
      <c r="Q27" s="434">
        <f>'EVENTOS 2021'!R73</f>
        <v>0</v>
      </c>
      <c r="R27" s="434">
        <f>'EVENTOS 2021'!S73</f>
        <v>0</v>
      </c>
      <c r="S27" s="434">
        <f>'EVENTOS 2021'!T73</f>
        <v>0</v>
      </c>
      <c r="T27" s="434">
        <f>'EVENTOS 2021'!U73</f>
        <v>0</v>
      </c>
      <c r="U27" s="434">
        <f>'EVENTOS 2021'!V73</f>
        <v>0</v>
      </c>
      <c r="V27" s="434">
        <f>'EVENTOS 2021'!W73</f>
        <v>0</v>
      </c>
      <c r="W27" s="434">
        <f>'EVENTOS 2021'!X73</f>
        <v>0</v>
      </c>
      <c r="X27" s="434">
        <f>'EVENTOS 2021'!Y73</f>
        <v>0</v>
      </c>
      <c r="Y27" s="434">
        <f>'EVENTOS 2021'!Z73</f>
        <v>0</v>
      </c>
      <c r="Z27" s="434">
        <f>'EVENTOS 2021'!AA73</f>
        <v>0</v>
      </c>
      <c r="AA27" s="434">
        <f>'EVENTOS 2021'!AB73</f>
        <v>0</v>
      </c>
      <c r="AB27" s="434">
        <f>'EVENTOS 2021'!AC73</f>
        <v>0</v>
      </c>
      <c r="AC27" s="434">
        <f>'EVENTOS 2021'!AD73</f>
        <v>0</v>
      </c>
      <c r="AD27" s="434">
        <f>'EVENTOS 2021'!AE73</f>
        <v>0</v>
      </c>
      <c r="AE27" s="434">
        <f>'EVENTOS 2021'!AF73</f>
        <v>0</v>
      </c>
      <c r="AF27" s="434">
        <f>'EVENTOS 2021'!AG73</f>
        <v>0</v>
      </c>
      <c r="AG27" s="434">
        <f>'EVENTOS 2021'!AH73</f>
        <v>0</v>
      </c>
      <c r="AH27" s="434">
        <f>'EVENTOS 2021'!AI73</f>
        <v>0</v>
      </c>
      <c r="AI27" s="434">
        <f>'EVENTOS 2021'!AJ73</f>
        <v>0</v>
      </c>
      <c r="AJ27" s="434">
        <f>'EVENTOS 2021'!AK73</f>
        <v>0</v>
      </c>
      <c r="AK27" s="434">
        <f>'EVENTOS 2021'!AL73</f>
        <v>0</v>
      </c>
      <c r="AL27" s="434">
        <f>'EVENTOS 2021'!AM73</f>
        <v>0</v>
      </c>
      <c r="AM27" s="434">
        <f>'EVENTOS 2021'!AN73</f>
        <v>0</v>
      </c>
      <c r="AN27" s="434">
        <f>'EVENTOS 2021'!AO73</f>
        <v>0</v>
      </c>
      <c r="AO27" s="434">
        <f>'EVENTOS 2021'!AP73</f>
        <v>0</v>
      </c>
      <c r="AP27" s="434">
        <f>'EVENTOS 2021'!AQ73</f>
        <v>0</v>
      </c>
      <c r="AQ27" s="434">
        <f>'EVENTOS 2021'!AR73</f>
        <v>0</v>
      </c>
      <c r="AR27" s="434">
        <f>'EVENTOS 2021'!AS73</f>
        <v>0</v>
      </c>
      <c r="AS27" s="434">
        <f>'EVENTOS 2021'!AT73</f>
        <v>0</v>
      </c>
      <c r="AT27" s="434">
        <f>'EVENTOS 2021'!AU73</f>
        <v>0</v>
      </c>
      <c r="AU27" s="434">
        <f>'EVENTOS 2021'!AV73</f>
        <v>0</v>
      </c>
      <c r="AV27" s="434">
        <f>'EVENTOS 2021'!AW73</f>
        <v>0</v>
      </c>
      <c r="AW27" s="434">
        <f>'EVENTOS 2021'!AX73</f>
        <v>0</v>
      </c>
      <c r="AX27" s="434">
        <f>'EVENTOS 2021'!AY73</f>
        <v>0</v>
      </c>
      <c r="AY27" s="434">
        <f>'EVENTOS 2021'!AZ73</f>
        <v>0</v>
      </c>
      <c r="AZ27" s="434">
        <f>'EVENTOS 2021'!BA73</f>
        <v>0</v>
      </c>
      <c r="BA27" s="434">
        <f>'EVENTOS 2021'!BB73</f>
        <v>0</v>
      </c>
      <c r="BB27" s="434">
        <v>480803</v>
      </c>
    </row>
    <row r="28" spans="1:203" x14ac:dyDescent="0.3">
      <c r="J28" s="227"/>
      <c r="BB28" s="2"/>
    </row>
    <row r="29" spans="1:203" hidden="1" x14ac:dyDescent="0.3"/>
    <row r="30" spans="1:203" hidden="1" x14ac:dyDescent="0.3">
      <c r="A30" s="6" t="s">
        <v>3</v>
      </c>
    </row>
    <row r="31" spans="1:203" hidden="1" x14ac:dyDescent="0.3">
      <c r="A31" s="3" t="s">
        <v>4</v>
      </c>
      <c r="B31" s="3">
        <v>1</v>
      </c>
      <c r="C31" s="3">
        <v>2</v>
      </c>
      <c r="D31" s="3">
        <v>3</v>
      </c>
      <c r="E31" s="3">
        <v>4</v>
      </c>
      <c r="F31" s="3">
        <v>5</v>
      </c>
      <c r="G31" s="3">
        <v>6</v>
      </c>
      <c r="H31" s="3">
        <v>7</v>
      </c>
      <c r="I31" s="3">
        <v>8</v>
      </c>
      <c r="J31" s="3">
        <v>9</v>
      </c>
      <c r="K31" s="3">
        <v>10</v>
      </c>
      <c r="L31" s="3">
        <v>11</v>
      </c>
      <c r="M31" s="3">
        <v>12</v>
      </c>
      <c r="N31" s="3">
        <v>13</v>
      </c>
      <c r="O31" s="3">
        <v>14</v>
      </c>
      <c r="P31" s="3">
        <v>15</v>
      </c>
      <c r="Q31" s="3">
        <v>16</v>
      </c>
      <c r="R31" s="3">
        <v>17</v>
      </c>
      <c r="S31" s="3">
        <v>18</v>
      </c>
      <c r="T31" s="3">
        <v>19</v>
      </c>
      <c r="U31" s="3">
        <v>20</v>
      </c>
      <c r="V31" s="3">
        <v>21</v>
      </c>
      <c r="W31" s="3">
        <v>22</v>
      </c>
      <c r="X31" s="3">
        <v>23</v>
      </c>
      <c r="Y31" s="3">
        <v>24</v>
      </c>
      <c r="Z31" s="3">
        <v>25</v>
      </c>
      <c r="AA31" s="3">
        <v>26</v>
      </c>
      <c r="AB31" s="3">
        <v>27</v>
      </c>
      <c r="AC31" s="3">
        <v>28</v>
      </c>
      <c r="AD31" s="3">
        <v>29</v>
      </c>
      <c r="AE31" s="3">
        <v>30</v>
      </c>
      <c r="AF31" s="3">
        <v>31</v>
      </c>
      <c r="AG31" s="3">
        <v>32</v>
      </c>
      <c r="AH31" s="3">
        <v>33</v>
      </c>
      <c r="AI31" s="3">
        <v>34</v>
      </c>
      <c r="AJ31" s="3">
        <v>35</v>
      </c>
      <c r="AK31" s="3">
        <v>36</v>
      </c>
      <c r="AL31" s="3">
        <v>37</v>
      </c>
      <c r="AM31" s="3">
        <v>38</v>
      </c>
      <c r="AN31" s="3">
        <v>39</v>
      </c>
      <c r="AO31" s="3">
        <v>40</v>
      </c>
      <c r="AP31" s="3">
        <v>41</v>
      </c>
      <c r="AQ31" s="3">
        <v>42</v>
      </c>
      <c r="AR31" s="3">
        <v>43</v>
      </c>
      <c r="AS31" s="3">
        <v>44</v>
      </c>
      <c r="AT31" s="3">
        <v>45</v>
      </c>
      <c r="AU31" s="3">
        <v>46</v>
      </c>
      <c r="AV31" s="3">
        <v>47</v>
      </c>
      <c r="AW31" s="3">
        <v>48</v>
      </c>
      <c r="AX31" s="3">
        <v>49</v>
      </c>
      <c r="AY31" s="3">
        <v>50</v>
      </c>
      <c r="AZ31" s="3">
        <v>51</v>
      </c>
      <c r="BA31" s="3">
        <v>52</v>
      </c>
    </row>
    <row r="32" spans="1:203" s="19" customFormat="1" ht="13.5" hidden="1" x14ac:dyDescent="0.25">
      <c r="A32" s="111"/>
      <c r="B32" s="22">
        <f t="shared" ref="B32:AG32" si="0">B19/$BB19*100000</f>
        <v>166.80765627670598</v>
      </c>
      <c r="C32" s="22">
        <f t="shared" si="0"/>
        <v>210.94353420206008</v>
      </c>
      <c r="D32" s="22">
        <f t="shared" si="0"/>
        <v>215.27058105748699</v>
      </c>
      <c r="E32" s="22">
        <f t="shared" si="0"/>
        <v>220.2466849412279</v>
      </c>
      <c r="F32" s="22">
        <f t="shared" si="0"/>
        <v>169.62023673273345</v>
      </c>
      <c r="G32" s="22">
        <f t="shared" si="0"/>
        <v>192.12088038095322</v>
      </c>
      <c r="H32" s="22">
        <f t="shared" si="0"/>
        <v>242.31462390390496</v>
      </c>
      <c r="I32" s="22">
        <f t="shared" si="0"/>
        <v>225.2227888249688</v>
      </c>
      <c r="J32" s="22">
        <f t="shared" si="0"/>
        <v>277.14735109009126</v>
      </c>
      <c r="K32" s="22">
        <f t="shared" si="0"/>
        <v>262.86809646718257</v>
      </c>
      <c r="L32" s="22">
        <f t="shared" si="0"/>
        <v>291.64295805577132</v>
      </c>
      <c r="M32" s="22">
        <f t="shared" si="0"/>
        <v>307.65303142085071</v>
      </c>
      <c r="N32" s="22">
        <f t="shared" si="0"/>
        <v>272.38759954912172</v>
      </c>
      <c r="O32" s="22">
        <f t="shared" si="0"/>
        <v>420.37260200472082</v>
      </c>
      <c r="P32" s="22">
        <f t="shared" si="0"/>
        <v>197.96239363577951</v>
      </c>
      <c r="Q32" s="22">
        <f t="shared" si="0"/>
        <v>195.14981317975202</v>
      </c>
      <c r="R32" s="22">
        <f t="shared" si="0"/>
        <v>247.93978481595988</v>
      </c>
      <c r="S32" s="22">
        <f t="shared" si="0"/>
        <v>584.58403016817067</v>
      </c>
      <c r="T32" s="22">
        <f t="shared" si="0"/>
        <v>258.32469726898438</v>
      </c>
      <c r="U32" s="22">
        <f t="shared" si="0"/>
        <v>304.84045096482328</v>
      </c>
      <c r="V32" s="22">
        <f t="shared" si="0"/>
        <v>310.4656118768782</v>
      </c>
      <c r="W32" s="22">
        <f t="shared" si="0"/>
        <v>294.45553851179875</v>
      </c>
      <c r="X32" s="22">
        <f t="shared" si="0"/>
        <v>251.61777464307272</v>
      </c>
      <c r="Y32" s="22">
        <f t="shared" si="0"/>
        <v>292.07566274131403</v>
      </c>
      <c r="Z32" s="22">
        <f t="shared" si="0"/>
        <v>273.68571360574975</v>
      </c>
      <c r="AA32" s="22">
        <f t="shared" si="0"/>
        <v>186.71207181166963</v>
      </c>
      <c r="AB32" s="22">
        <f t="shared" si="0"/>
        <v>220.03033259845657</v>
      </c>
      <c r="AC32" s="22">
        <f t="shared" si="0"/>
        <v>224.14102711111207</v>
      </c>
      <c r="AD32" s="22">
        <f t="shared" si="0"/>
        <v>204.02025923337712</v>
      </c>
      <c r="AE32" s="22">
        <f t="shared" si="0"/>
        <v>202.50579283397769</v>
      </c>
      <c r="AF32" s="22">
        <f t="shared" si="0"/>
        <v>285.58509245817368</v>
      </c>
      <c r="AG32" s="22">
        <f t="shared" si="0"/>
        <v>211.37623888760282</v>
      </c>
      <c r="AH32" s="22">
        <f t="shared" ref="AH32:BA32" si="1">AH19/$BB19*100000</f>
        <v>163.3460187923645</v>
      </c>
      <c r="AI32" s="22">
        <f t="shared" si="1"/>
        <v>183.25043432732812</v>
      </c>
      <c r="AJ32" s="22">
        <f t="shared" si="1"/>
        <v>176.75986404418782</v>
      </c>
      <c r="AK32" s="22">
        <f t="shared" si="1"/>
        <v>165.72589456284928</v>
      </c>
      <c r="AL32" s="22">
        <f t="shared" si="1"/>
        <v>185.19760541227021</v>
      </c>
      <c r="AM32" s="22">
        <f t="shared" si="1"/>
        <v>177.40892107250184</v>
      </c>
      <c r="AN32" s="22">
        <f t="shared" si="1"/>
        <v>188.87559523938305</v>
      </c>
      <c r="AO32" s="22">
        <f t="shared" si="1"/>
        <v>208.99636311711802</v>
      </c>
      <c r="AP32" s="22">
        <f t="shared" si="1"/>
        <v>188.87559523938305</v>
      </c>
      <c r="AQ32" s="22">
        <f t="shared" si="1"/>
        <v>156.20639148091016</v>
      </c>
      <c r="AR32" s="22">
        <f t="shared" si="1"/>
        <v>177.40892107250184</v>
      </c>
      <c r="AS32" s="22">
        <f t="shared" si="1"/>
        <v>189.52465226769709</v>
      </c>
      <c r="AT32" s="22">
        <f t="shared" si="1"/>
        <v>167.67306564779136</v>
      </c>
      <c r="AU32" s="22">
        <f t="shared" si="1"/>
        <v>176.3271593586451</v>
      </c>
      <c r="AV32" s="22">
        <f t="shared" si="1"/>
        <v>197.09698426469413</v>
      </c>
      <c r="AW32" s="22">
        <f t="shared" si="1"/>
        <v>229.33348333762433</v>
      </c>
      <c r="AX32" s="22">
        <f t="shared" si="1"/>
        <v>196.88063192192274</v>
      </c>
      <c r="AY32" s="22">
        <f t="shared" si="1"/>
        <v>183.46678667009945</v>
      </c>
      <c r="AZ32" s="22">
        <f t="shared" si="1"/>
        <v>228.03536928099626</v>
      </c>
      <c r="BA32" s="22">
        <f t="shared" si="1"/>
        <v>219.38127557014252</v>
      </c>
      <c r="BB32" s="18"/>
    </row>
    <row r="33" spans="1:54" s="19" customFormat="1" ht="13.5" hidden="1" x14ac:dyDescent="0.25">
      <c r="A33" s="111"/>
      <c r="B33" s="22">
        <f t="shared" ref="B33:AG33" si="2">B20/$BB20*100000</f>
        <v>250.25875851858865</v>
      </c>
      <c r="C33" s="22">
        <f t="shared" si="2"/>
        <v>171.0711203974875</v>
      </c>
      <c r="D33" s="22">
        <f t="shared" si="2"/>
        <v>193.8806031171525</v>
      </c>
      <c r="E33" s="22">
        <f t="shared" si="2"/>
        <v>231.96813558300821</v>
      </c>
      <c r="F33" s="22">
        <f t="shared" si="2"/>
        <v>237.34773056406127</v>
      </c>
      <c r="G33" s="22">
        <f t="shared" si="2"/>
        <v>227.66445959816576</v>
      </c>
      <c r="H33" s="22">
        <f t="shared" si="2"/>
        <v>248.10692052616741</v>
      </c>
      <c r="I33" s="22">
        <f t="shared" si="2"/>
        <v>242.72732554511435</v>
      </c>
      <c r="J33" s="22">
        <f t="shared" si="2"/>
        <v>260.15721328372626</v>
      </c>
      <c r="K33" s="22">
        <f t="shared" si="2"/>
        <v>786.06641863147411</v>
      </c>
      <c r="L33" s="22">
        <f t="shared" si="2"/>
        <v>228.52519479513427</v>
      </c>
      <c r="M33" s="22">
        <f t="shared" si="2"/>
        <v>212.38640985197506</v>
      </c>
      <c r="N33" s="22">
        <f t="shared" si="2"/>
        <v>203.99424168153226</v>
      </c>
      <c r="O33" s="22">
        <f t="shared" si="2"/>
        <v>439.83568565089871</v>
      </c>
      <c r="P33" s="22">
        <f t="shared" si="2"/>
        <v>202.2727712875953</v>
      </c>
      <c r="Q33" s="22">
        <f t="shared" si="2"/>
        <v>240.79067135193526</v>
      </c>
      <c r="R33" s="22">
        <f t="shared" si="2"/>
        <v>196.46280870805796</v>
      </c>
      <c r="S33" s="22">
        <f t="shared" si="2"/>
        <v>244.23361213980922</v>
      </c>
      <c r="T33" s="22">
        <f t="shared" si="2"/>
        <v>226.37335680271306</v>
      </c>
      <c r="U33" s="22">
        <f t="shared" si="2"/>
        <v>232.39850318149246</v>
      </c>
      <c r="V33" s="22">
        <f t="shared" si="2"/>
        <v>338.05374860937474</v>
      </c>
      <c r="W33" s="22">
        <f t="shared" si="2"/>
        <v>521.39034556366323</v>
      </c>
      <c r="X33" s="22">
        <f t="shared" si="2"/>
        <v>326.86419104878433</v>
      </c>
      <c r="Y33" s="22">
        <f t="shared" si="2"/>
        <v>322.56051506394186</v>
      </c>
      <c r="Z33" s="22">
        <f t="shared" si="2"/>
        <v>309.86467090865665</v>
      </c>
      <c r="AA33" s="22">
        <f t="shared" si="2"/>
        <v>263.60015407160029</v>
      </c>
      <c r="AB33" s="22">
        <f t="shared" si="2"/>
        <v>265.32162446553724</v>
      </c>
      <c r="AC33" s="22">
        <f t="shared" si="2"/>
        <v>284.04261499960194</v>
      </c>
      <c r="AD33" s="22">
        <f t="shared" si="2"/>
        <v>282.75151220414915</v>
      </c>
      <c r="AE33" s="22">
        <f t="shared" si="2"/>
        <v>337.19301341240623</v>
      </c>
      <c r="AF33" s="22">
        <f t="shared" si="2"/>
        <v>290.71331277610773</v>
      </c>
      <c r="AG33" s="22">
        <f t="shared" si="2"/>
        <v>326.43382345030005</v>
      </c>
      <c r="AH33" s="22">
        <f t="shared" ref="AH33:BA33" si="3">AH20/$BB20*100000</f>
        <v>337.40819721164831</v>
      </c>
      <c r="AI33" s="22">
        <f t="shared" si="3"/>
        <v>349.88885756769145</v>
      </c>
      <c r="AJ33" s="22">
        <f t="shared" si="3"/>
        <v>392.28006601838962</v>
      </c>
      <c r="AK33" s="22">
        <f t="shared" si="3"/>
        <v>442.20270744256203</v>
      </c>
      <c r="AL33" s="22">
        <f t="shared" si="3"/>
        <v>370.11613469645096</v>
      </c>
      <c r="AM33" s="22">
        <f t="shared" si="3"/>
        <v>361.72396652600816</v>
      </c>
      <c r="AN33" s="22">
        <f t="shared" si="3"/>
        <v>418.10212192744433</v>
      </c>
      <c r="AO33" s="22">
        <f t="shared" si="3"/>
        <v>463.50590356753224</v>
      </c>
      <c r="AP33" s="22">
        <f t="shared" si="3"/>
        <v>319.9783094730364</v>
      </c>
      <c r="AQ33" s="22">
        <f t="shared" si="3"/>
        <v>399.81149899186391</v>
      </c>
      <c r="AR33" s="22">
        <f t="shared" si="3"/>
        <v>369.68576709796673</v>
      </c>
      <c r="AS33" s="22">
        <f t="shared" si="3"/>
        <v>415.73510013578095</v>
      </c>
      <c r="AT33" s="22">
        <f t="shared" si="3"/>
        <v>478.78395331372292</v>
      </c>
      <c r="AU33" s="22">
        <f t="shared" si="3"/>
        <v>439.40531805241443</v>
      </c>
      <c r="AV33" s="22">
        <f t="shared" si="3"/>
        <v>464.79700636298492</v>
      </c>
      <c r="AW33" s="22">
        <f t="shared" si="3"/>
        <v>333.53488882529012</v>
      </c>
      <c r="AX33" s="22">
        <f t="shared" si="3"/>
        <v>384.53344924567318</v>
      </c>
      <c r="AY33" s="22">
        <f t="shared" si="3"/>
        <v>355.26845254874451</v>
      </c>
      <c r="AZ33" s="22">
        <f t="shared" si="3"/>
        <v>376.78683247295675</v>
      </c>
      <c r="BA33" s="22">
        <f t="shared" si="3"/>
        <v>245.0943473367777</v>
      </c>
      <c r="BB33" s="18"/>
    </row>
    <row r="34" spans="1:54" s="19" customFormat="1" ht="13.5" hidden="1" x14ac:dyDescent="0.25">
      <c r="A34" s="188"/>
      <c r="B34" s="22">
        <f t="shared" ref="B34:AG34" si="4">B21/$BB21*100000</f>
        <v>371.37322473966418</v>
      </c>
      <c r="C34" s="22">
        <f t="shared" si="4"/>
        <v>265.4194805055813</v>
      </c>
      <c r="D34" s="22">
        <f t="shared" si="4"/>
        <v>266.91781628262891</v>
      </c>
      <c r="E34" s="22">
        <f t="shared" si="4"/>
        <v>337.76769374016715</v>
      </c>
      <c r="F34" s="22">
        <f t="shared" si="4"/>
        <v>314.00836927555468</v>
      </c>
      <c r="G34" s="22">
        <f t="shared" si="4"/>
        <v>348.25604417950063</v>
      </c>
      <c r="H34" s="22">
        <f t="shared" si="4"/>
        <v>388.71111015978681</v>
      </c>
      <c r="I34" s="22">
        <f t="shared" si="4"/>
        <v>390.85158984128344</v>
      </c>
      <c r="J34" s="22">
        <f t="shared" si="4"/>
        <v>395.56064514057601</v>
      </c>
      <c r="K34" s="22">
        <f t="shared" si="4"/>
        <v>389.13920609608613</v>
      </c>
      <c r="L34" s="22">
        <f t="shared" si="4"/>
        <v>335.62721405867052</v>
      </c>
      <c r="M34" s="22">
        <f t="shared" si="4"/>
        <v>294.53000417393537</v>
      </c>
      <c r="N34" s="22">
        <f t="shared" si="4"/>
        <v>396.41683701317459</v>
      </c>
      <c r="O34" s="22">
        <f t="shared" si="4"/>
        <v>302.23573102732325</v>
      </c>
      <c r="P34" s="22">
        <f t="shared" si="4"/>
        <v>364.30964179072527</v>
      </c>
      <c r="Q34" s="22">
        <f t="shared" si="4"/>
        <v>431.30665582156956</v>
      </c>
      <c r="R34" s="22">
        <f t="shared" si="4"/>
        <v>386.35658251014053</v>
      </c>
      <c r="S34" s="22">
        <f t="shared" si="4"/>
        <v>519.92251463552986</v>
      </c>
      <c r="T34" s="22">
        <f t="shared" si="4"/>
        <v>596.76573520125862</v>
      </c>
      <c r="U34" s="22">
        <f t="shared" si="4"/>
        <v>577.71546603593868</v>
      </c>
      <c r="V34" s="22">
        <f t="shared" si="4"/>
        <v>519.49441869923055</v>
      </c>
      <c r="W34" s="22">
        <f t="shared" si="4"/>
        <v>430.02236801267168</v>
      </c>
      <c r="X34" s="22">
        <f t="shared" si="4"/>
        <v>407.97542729325642</v>
      </c>
      <c r="Y34" s="22">
        <f t="shared" si="4"/>
        <v>468.12290634331151</v>
      </c>
      <c r="Z34" s="22">
        <f t="shared" si="4"/>
        <v>437.08595096161048</v>
      </c>
      <c r="AA34" s="22">
        <f t="shared" si="4"/>
        <v>457.63455590397803</v>
      </c>
      <c r="AB34" s="22">
        <f t="shared" si="4"/>
        <v>341.83460513501075</v>
      </c>
      <c r="AC34" s="22">
        <f t="shared" si="4"/>
        <v>419.74806554148785</v>
      </c>
      <c r="AD34" s="22">
        <f t="shared" si="4"/>
        <v>385.71443860569156</v>
      </c>
      <c r="AE34" s="22">
        <f t="shared" si="4"/>
        <v>431.94879972601865</v>
      </c>
      <c r="AF34" s="22">
        <f t="shared" si="4"/>
        <v>442.86524610165139</v>
      </c>
      <c r="AG34" s="22">
        <f t="shared" si="4"/>
        <v>448.00239733724328</v>
      </c>
      <c r="AH34" s="22">
        <f t="shared" ref="AH34:BA34" si="5">AH21/$BB21*100000</f>
        <v>375.22608816635812</v>
      </c>
      <c r="AI34" s="22">
        <f t="shared" si="5"/>
        <v>392.99206952278007</v>
      </c>
      <c r="AJ34" s="22">
        <f t="shared" si="5"/>
        <v>397.05898091762367</v>
      </c>
      <c r="AK34" s="22">
        <f t="shared" si="5"/>
        <v>426.81164849042665</v>
      </c>
      <c r="AL34" s="22">
        <f t="shared" si="5"/>
        <v>473.68815351520277</v>
      </c>
      <c r="AM34" s="22">
        <f t="shared" si="5"/>
        <v>498.51771782056358</v>
      </c>
      <c r="AN34" s="22">
        <f t="shared" si="5"/>
        <v>473.47410554705306</v>
      </c>
      <c r="AO34" s="22">
        <f t="shared" si="5"/>
        <v>523.13323415777484</v>
      </c>
      <c r="AP34" s="22">
        <f t="shared" si="5"/>
        <v>446.93215749649499</v>
      </c>
      <c r="AQ34" s="22">
        <f t="shared" si="5"/>
        <v>438.15619080235876</v>
      </c>
      <c r="AR34" s="22">
        <f t="shared" si="5"/>
        <v>474.33029741965174</v>
      </c>
      <c r="AS34" s="22">
        <f t="shared" si="5"/>
        <v>383.57395892419487</v>
      </c>
      <c r="AT34" s="22">
        <f t="shared" si="5"/>
        <v>376.29632800710635</v>
      </c>
      <c r="AU34" s="22">
        <f t="shared" si="5"/>
        <v>463.19980307586934</v>
      </c>
      <c r="AV34" s="22">
        <f t="shared" si="5"/>
        <v>439.86857454755608</v>
      </c>
      <c r="AW34" s="22">
        <f t="shared" si="5"/>
        <v>377.79466378415401</v>
      </c>
      <c r="AX34" s="22">
        <f t="shared" si="5"/>
        <v>436.01571112086219</v>
      </c>
      <c r="AY34" s="22">
        <f t="shared" si="5"/>
        <v>477.54101694189666</v>
      </c>
      <c r="AZ34" s="22">
        <f t="shared" si="5"/>
        <v>452.28335670023654</v>
      </c>
      <c r="BA34" s="22">
        <f t="shared" si="5"/>
        <v>490.16984706272677</v>
      </c>
      <c r="BB34" s="18"/>
    </row>
    <row r="35" spans="1:54" s="19" customFormat="1" ht="13.5" hidden="1" x14ac:dyDescent="0.25">
      <c r="A35" s="188"/>
      <c r="B35" s="22">
        <f t="shared" ref="B35:AG35" si="6">B22/$BB22*100000</f>
        <v>444.62236910470773</v>
      </c>
      <c r="C35" s="22">
        <f t="shared" si="6"/>
        <v>606.67103907055184</v>
      </c>
      <c r="D35" s="22">
        <f t="shared" si="6"/>
        <v>613.48517499552815</v>
      </c>
      <c r="E35" s="22">
        <f t="shared" si="6"/>
        <v>528.94730117629024</v>
      </c>
      <c r="F35" s="22">
        <f t="shared" si="6"/>
        <v>476.13774775772339</v>
      </c>
      <c r="G35" s="22">
        <f t="shared" si="6"/>
        <v>617.53106820098299</v>
      </c>
      <c r="H35" s="22">
        <f t="shared" si="6"/>
        <v>426.52232055398929</v>
      </c>
      <c r="I35" s="22">
        <f t="shared" si="6"/>
        <v>504.03311670059537</v>
      </c>
      <c r="J35" s="22">
        <f t="shared" si="6"/>
        <v>412.25522346106999</v>
      </c>
      <c r="K35" s="22">
        <f t="shared" si="6"/>
        <v>388.40574772365272</v>
      </c>
      <c r="L35" s="22">
        <f t="shared" si="6"/>
        <v>463.14830115073721</v>
      </c>
      <c r="M35" s="22">
        <f t="shared" si="6"/>
        <v>473.36950503820174</v>
      </c>
      <c r="N35" s="22">
        <f t="shared" si="6"/>
        <v>505.73665068183954</v>
      </c>
      <c r="O35" s="22">
        <f t="shared" si="6"/>
        <v>444.19648560939669</v>
      </c>
      <c r="P35" s="22">
        <f t="shared" si="6"/>
        <v>283.85134962479663</v>
      </c>
      <c r="Q35" s="22">
        <f t="shared" si="6"/>
        <v>340.70679624881819</v>
      </c>
      <c r="R35" s="22">
        <f t="shared" si="6"/>
        <v>255.95598068192467</v>
      </c>
      <c r="S35" s="22">
        <f t="shared" si="6"/>
        <v>365.83392247216852</v>
      </c>
      <c r="T35" s="22">
        <f t="shared" si="6"/>
        <v>393.94223316269597</v>
      </c>
      <c r="U35" s="22">
        <f t="shared" si="6"/>
        <v>448.24237881485146</v>
      </c>
      <c r="V35" s="22">
        <f t="shared" si="6"/>
        <v>346.03033994020598</v>
      </c>
      <c r="W35" s="22">
        <f t="shared" si="6"/>
        <v>351.35388363159376</v>
      </c>
      <c r="X35" s="22">
        <f t="shared" si="6"/>
        <v>340.70679624881819</v>
      </c>
      <c r="Y35" s="22">
        <f t="shared" si="6"/>
        <v>342.19738848240672</v>
      </c>
      <c r="Z35" s="22">
        <f t="shared" si="6"/>
        <v>307.27494186690285</v>
      </c>
      <c r="AA35" s="22">
        <f t="shared" si="6"/>
        <v>273.20426224202112</v>
      </c>
      <c r="AB35" s="22">
        <f t="shared" si="6"/>
        <v>246.58654378508214</v>
      </c>
      <c r="AC35" s="22">
        <f t="shared" si="6"/>
        <v>225.71825251484202</v>
      </c>
      <c r="AD35" s="22">
        <f t="shared" si="6"/>
        <v>283.21252438183012</v>
      </c>
      <c r="AE35" s="22">
        <f t="shared" si="6"/>
        <v>266.39012631704469</v>
      </c>
      <c r="AF35" s="22">
        <f t="shared" si="6"/>
        <v>270.43601952249946</v>
      </c>
      <c r="AG35" s="22">
        <f t="shared" si="6"/>
        <v>274.26897098029866</v>
      </c>
      <c r="AH35" s="22">
        <f t="shared" ref="AH35:BA35" si="7">AH22/$BB22*100000</f>
        <v>285.76782535369625</v>
      </c>
      <c r="AI35" s="22">
        <f t="shared" si="7"/>
        <v>312.38554381063517</v>
      </c>
      <c r="AJ35" s="22">
        <f t="shared" si="7"/>
        <v>371.58334965886735</v>
      </c>
      <c r="AK35" s="22">
        <f t="shared" si="7"/>
        <v>398.83989335877277</v>
      </c>
      <c r="AL35" s="22">
        <f t="shared" si="7"/>
        <v>400.11754384470584</v>
      </c>
      <c r="AM35" s="22">
        <f t="shared" si="7"/>
        <v>366.89863121044607</v>
      </c>
      <c r="AN35" s="22">
        <f t="shared" si="7"/>
        <v>394.36811665800701</v>
      </c>
      <c r="AO35" s="22">
        <f t="shared" si="7"/>
        <v>376.69395160259955</v>
      </c>
      <c r="AP35" s="22">
        <f t="shared" si="7"/>
        <v>332.40206809025324</v>
      </c>
      <c r="AQ35" s="22">
        <f t="shared" si="7"/>
        <v>351.7797671269048</v>
      </c>
      <c r="AR35" s="22">
        <f t="shared" si="7"/>
        <v>313.45025254891272</v>
      </c>
      <c r="AS35" s="22">
        <f t="shared" si="7"/>
        <v>304.9325826426923</v>
      </c>
      <c r="AT35" s="22">
        <f t="shared" si="7"/>
        <v>328.35617488479852</v>
      </c>
      <c r="AU35" s="22">
        <f t="shared" si="7"/>
        <v>395.8587088915956</v>
      </c>
      <c r="AV35" s="22">
        <f t="shared" si="7"/>
        <v>300.46080594192654</v>
      </c>
      <c r="AW35" s="22">
        <f t="shared" si="7"/>
        <v>250.84537873819238</v>
      </c>
      <c r="AX35" s="22">
        <f t="shared" si="7"/>
        <v>284.49017486776313</v>
      </c>
      <c r="AY35" s="22">
        <f t="shared" si="7"/>
        <v>241.90182533666092</v>
      </c>
      <c r="AZ35" s="22">
        <f t="shared" si="7"/>
        <v>234.44886416871799</v>
      </c>
      <c r="BA35" s="22">
        <f t="shared" si="7"/>
        <v>226.14413601015306</v>
      </c>
      <c r="BB35" s="18"/>
    </row>
    <row r="36" spans="1:54" s="19" customFormat="1" ht="13.5" hidden="1" x14ac:dyDescent="0.25">
      <c r="A36" s="188"/>
      <c r="B36" s="22">
        <f t="shared" ref="B36:AG36" si="8">B23/$BB23*100000</f>
        <v>278.6193237606895</v>
      </c>
      <c r="C36" s="22">
        <f t="shared" si="8"/>
        <v>309.25066507775324</v>
      </c>
      <c r="D36" s="22">
        <f t="shared" si="8"/>
        <v>318.27222450675146</v>
      </c>
      <c r="E36" s="22">
        <f t="shared" si="8"/>
        <v>306.73302058593981</v>
      </c>
      <c r="F36" s="22">
        <f t="shared" si="8"/>
        <v>290.36833138915233</v>
      </c>
      <c r="G36" s="22">
        <f t="shared" si="8"/>
        <v>268.54874579343567</v>
      </c>
      <c r="H36" s="22">
        <f t="shared" si="8"/>
        <v>365.26825502060274</v>
      </c>
      <c r="I36" s="22">
        <f t="shared" si="8"/>
        <v>333.16828774998112</v>
      </c>
      <c r="J36" s="22">
        <f t="shared" si="8"/>
        <v>331.48985808877211</v>
      </c>
      <c r="K36" s="22">
        <f t="shared" si="8"/>
        <v>340.30161381011925</v>
      </c>
      <c r="L36" s="22">
        <f t="shared" si="8"/>
        <v>326.24476539749412</v>
      </c>
      <c r="M36" s="22">
        <f t="shared" si="8"/>
        <v>310.08987990835777</v>
      </c>
      <c r="N36" s="22">
        <f t="shared" si="8"/>
        <v>251.76444918134592</v>
      </c>
      <c r="O36" s="22">
        <f t="shared" si="8"/>
        <v>305.26439463238194</v>
      </c>
      <c r="P36" s="22">
        <f t="shared" si="8"/>
        <v>244.00171199825442</v>
      </c>
      <c r="Q36" s="22">
        <f t="shared" si="8"/>
        <v>258.68797153383298</v>
      </c>
      <c r="R36" s="22">
        <f t="shared" si="8"/>
        <v>223.44094864844453</v>
      </c>
      <c r="S36" s="22">
        <f t="shared" si="8"/>
        <v>298.34087227989494</v>
      </c>
      <c r="T36" s="22">
        <f t="shared" si="8"/>
        <v>383.73098129390144</v>
      </c>
      <c r="U36" s="22">
        <f t="shared" si="8"/>
        <v>378.27608489497226</v>
      </c>
      <c r="V36" s="22">
        <f t="shared" si="8"/>
        <v>399.25645566008438</v>
      </c>
      <c r="W36" s="22">
        <f t="shared" si="8"/>
        <v>360.65257345227803</v>
      </c>
      <c r="X36" s="22">
        <f t="shared" si="8"/>
        <v>306.52321687828868</v>
      </c>
      <c r="Y36" s="22">
        <f t="shared" si="8"/>
        <v>315.33497259963576</v>
      </c>
      <c r="Z36" s="22">
        <f t="shared" si="8"/>
        <v>290.36833138915233</v>
      </c>
      <c r="AA36" s="22">
        <f t="shared" si="8"/>
        <v>311.97811327721786</v>
      </c>
      <c r="AB36" s="22">
        <f t="shared" si="8"/>
        <v>280.50755712954958</v>
      </c>
      <c r="AC36" s="22">
        <f t="shared" si="8"/>
        <v>345.96631391669951</v>
      </c>
      <c r="AD36" s="22">
        <f t="shared" si="8"/>
        <v>300.85851677170842</v>
      </c>
      <c r="AE36" s="22">
        <f t="shared" si="8"/>
        <v>353.5192473921399</v>
      </c>
      <c r="AF36" s="22">
        <f t="shared" si="8"/>
        <v>382.89176646329696</v>
      </c>
      <c r="AG36" s="22">
        <f t="shared" si="8"/>
        <v>313.2369355231246</v>
      </c>
      <c r="AH36" s="22">
        <f t="shared" ref="AH36:BA36" si="9">AH23/$BB23*100000</f>
        <v>313.44673923077568</v>
      </c>
      <c r="AI36" s="22">
        <f t="shared" si="9"/>
        <v>319.32124304500712</v>
      </c>
      <c r="AJ36" s="22">
        <f t="shared" si="9"/>
        <v>357.085910422209</v>
      </c>
      <c r="AK36" s="22">
        <f t="shared" si="9"/>
        <v>460.30933458656079</v>
      </c>
      <c r="AL36" s="22">
        <f t="shared" si="9"/>
        <v>360.86237715992917</v>
      </c>
      <c r="AM36" s="22">
        <f t="shared" si="9"/>
        <v>398.41724082947991</v>
      </c>
      <c r="AN36" s="22">
        <f t="shared" si="9"/>
        <v>426.32113394707909</v>
      </c>
      <c r="AO36" s="22">
        <f t="shared" si="9"/>
        <v>304.84478721707973</v>
      </c>
      <c r="AP36" s="22">
        <f t="shared" si="9"/>
        <v>281.13696825250298</v>
      </c>
      <c r="AQ36" s="22">
        <f t="shared" si="9"/>
        <v>332.11926921172551</v>
      </c>
      <c r="AR36" s="22">
        <f t="shared" si="9"/>
        <v>243.16249716764995</v>
      </c>
      <c r="AS36" s="22">
        <f t="shared" si="9"/>
        <v>295.40362037277924</v>
      </c>
      <c r="AT36" s="22">
        <f t="shared" si="9"/>
        <v>277.15069780713168</v>
      </c>
      <c r="AU36" s="22">
        <f t="shared" si="9"/>
        <v>292.67617217331463</v>
      </c>
      <c r="AV36" s="22">
        <f t="shared" si="9"/>
        <v>297.50165744929041</v>
      </c>
      <c r="AW36" s="22">
        <f t="shared" si="9"/>
        <v>287.85068689733885</v>
      </c>
      <c r="AX36" s="22">
        <f t="shared" si="9"/>
        <v>330.44083955051656</v>
      </c>
      <c r="AY36" s="22">
        <f t="shared" si="9"/>
        <v>332.53887662702778</v>
      </c>
      <c r="AZ36" s="22">
        <f t="shared" si="9"/>
        <v>329.60162471991208</v>
      </c>
      <c r="BA36" s="22">
        <f t="shared" si="9"/>
        <v>272.11540882350471</v>
      </c>
      <c r="BB36" s="18"/>
    </row>
    <row r="37" spans="1:54" s="19" customFormat="1" ht="13.5" hidden="1" x14ac:dyDescent="0.25">
      <c r="A37" s="190"/>
      <c r="B37" s="22">
        <f t="shared" ref="B37:AG37" si="10">B24/$BB24*100000</f>
        <v>299.23239477794579</v>
      </c>
      <c r="C37" s="22">
        <f t="shared" si="10"/>
        <v>371.48250545008057</v>
      </c>
      <c r="D37" s="22">
        <f t="shared" si="10"/>
        <v>339.32494174051772</v>
      </c>
      <c r="E37" s="22">
        <f t="shared" si="10"/>
        <v>253.50183339876213</v>
      </c>
      <c r="F37" s="22">
        <f t="shared" si="10"/>
        <v>266.2395696733293</v>
      </c>
      <c r="G37" s="22">
        <f t="shared" si="10"/>
        <v>280.02138269171337</v>
      </c>
      <c r="H37" s="22">
        <f t="shared" si="10"/>
        <v>291.9238575712269</v>
      </c>
      <c r="I37" s="22">
        <f t="shared" si="10"/>
        <v>283.98887431821788</v>
      </c>
      <c r="J37" s="22">
        <f t="shared" si="10"/>
        <v>326.79602081471398</v>
      </c>
      <c r="K37" s="22">
        <f t="shared" si="10"/>
        <v>314.05828454014681</v>
      </c>
      <c r="L37" s="22">
        <f t="shared" si="10"/>
        <v>264.9866775807489</v>
      </c>
      <c r="M37" s="22">
        <f t="shared" si="10"/>
        <v>273.54810688004812</v>
      </c>
      <c r="N37" s="22">
        <f t="shared" si="10"/>
        <v>223.43242317683317</v>
      </c>
      <c r="O37" s="22">
        <f t="shared" si="10"/>
        <v>327.21365151224074</v>
      </c>
      <c r="P37" s="22">
        <f t="shared" si="10"/>
        <v>325.96075941966035</v>
      </c>
      <c r="Q37" s="22">
        <f t="shared" si="10"/>
        <v>227.39991480333768</v>
      </c>
      <c r="R37" s="22">
        <f t="shared" si="10"/>
        <v>318.8610375617049</v>
      </c>
      <c r="S37" s="22">
        <f t="shared" si="10"/>
        <v>193.36301295490424</v>
      </c>
      <c r="T37" s="22">
        <f t="shared" si="10"/>
        <v>285.86821245708842</v>
      </c>
      <c r="U37" s="22">
        <f t="shared" si="10"/>
        <v>320.53156035181212</v>
      </c>
      <c r="V37" s="22">
        <f t="shared" si="10"/>
        <v>384.84668777093793</v>
      </c>
      <c r="W37" s="22">
        <f t="shared" si="10"/>
        <v>360.62410731438405</v>
      </c>
      <c r="X37" s="22">
        <f t="shared" si="10"/>
        <v>336.81915755535698</v>
      </c>
      <c r="Y37" s="22">
        <f t="shared" si="10"/>
        <v>386.09957986351833</v>
      </c>
      <c r="Z37" s="22">
        <f t="shared" si="10"/>
        <v>352.27149336384821</v>
      </c>
      <c r="AA37" s="22">
        <f t="shared" si="10"/>
        <v>364.38278359212518</v>
      </c>
      <c r="AB37" s="22">
        <f t="shared" si="10"/>
        <v>351.22741662003125</v>
      </c>
      <c r="AC37" s="22">
        <f t="shared" si="10"/>
        <v>332.43403523132565</v>
      </c>
      <c r="AD37" s="22">
        <f t="shared" si="10"/>
        <v>410.94860636636236</v>
      </c>
      <c r="AE37" s="22">
        <f t="shared" si="10"/>
        <v>412.41031380770613</v>
      </c>
      <c r="AF37" s="22">
        <f t="shared" si="10"/>
        <v>374.19710498400474</v>
      </c>
      <c r="AG37" s="22">
        <f t="shared" si="10"/>
        <v>375.2411817278217</v>
      </c>
      <c r="AH37" s="22">
        <f t="shared" ref="AH37:BA37" si="11">AH24/$BB24*100000</f>
        <v>329.09298965111134</v>
      </c>
      <c r="AI37" s="22">
        <f t="shared" si="11"/>
        <v>338.9073110429909</v>
      </c>
      <c r="AJ37" s="22">
        <f t="shared" si="11"/>
        <v>378.79104265679945</v>
      </c>
      <c r="AK37" s="22">
        <f t="shared" si="11"/>
        <v>331.38995848750869</v>
      </c>
      <c r="AL37" s="22">
        <f t="shared" si="11"/>
        <v>337.23678825288374</v>
      </c>
      <c r="AM37" s="22">
        <f t="shared" si="11"/>
        <v>296.72661059278499</v>
      </c>
      <c r="AN37" s="22">
        <f t="shared" si="11"/>
        <v>338.69849569422752</v>
      </c>
      <c r="AO37" s="22">
        <f t="shared" si="11"/>
        <v>278.76849059913303</v>
      </c>
      <c r="AP37" s="22">
        <f t="shared" si="11"/>
        <v>280.43901338924013</v>
      </c>
      <c r="AQ37" s="22">
        <f t="shared" si="11"/>
        <v>289.41807338606617</v>
      </c>
      <c r="AR37" s="22">
        <f t="shared" si="11"/>
        <v>288.16518129348583</v>
      </c>
      <c r="AS37" s="22">
        <f t="shared" si="11"/>
        <v>238.88475898532448</v>
      </c>
      <c r="AT37" s="22">
        <f t="shared" si="11"/>
        <v>280.02138269171337</v>
      </c>
      <c r="AU37" s="22">
        <f t="shared" si="11"/>
        <v>339.32494174051772</v>
      </c>
      <c r="AV37" s="22">
        <f t="shared" si="11"/>
        <v>354.77727754900894</v>
      </c>
      <c r="AW37" s="22">
        <f t="shared" si="11"/>
        <v>385.47313381722813</v>
      </c>
      <c r="AX37" s="22">
        <f t="shared" si="11"/>
        <v>274.3833682751017</v>
      </c>
      <c r="AY37" s="22">
        <f t="shared" si="11"/>
        <v>298.60594873165559</v>
      </c>
      <c r="AZ37" s="22">
        <f t="shared" si="11"/>
        <v>319.4874836079951</v>
      </c>
      <c r="BA37" s="22">
        <f t="shared" si="11"/>
        <v>328.46654360482114</v>
      </c>
      <c r="BB37" s="18"/>
    </row>
    <row r="38" spans="1:54" s="19" customFormat="1" ht="13.5" hidden="1" x14ac:dyDescent="0.25">
      <c r="A38" s="523"/>
      <c r="B38" s="22">
        <f>B25/$BB25*100000</f>
        <v>280.06800453643086</v>
      </c>
      <c r="C38" s="22">
        <f t="shared" ref="C38:BA38" si="12">C25/$BB25*100000</f>
        <v>390.33429973565438</v>
      </c>
      <c r="D38" s="22">
        <f t="shared" si="12"/>
        <v>313.39945118410486</v>
      </c>
      <c r="E38" s="22">
        <f t="shared" si="12"/>
        <v>256.37961792519081</v>
      </c>
      <c r="F38" s="22">
        <f t="shared" si="12"/>
        <v>291.80738197208962</v>
      </c>
      <c r="G38" s="22">
        <f t="shared" si="12"/>
        <v>288.03401065348504</v>
      </c>
      <c r="H38" s="22">
        <f t="shared" si="12"/>
        <v>312.98018770425995</v>
      </c>
      <c r="I38" s="22">
        <f t="shared" si="12"/>
        <v>301.8697054883686</v>
      </c>
      <c r="J38" s="22">
        <f t="shared" si="12"/>
        <v>318.84987642208932</v>
      </c>
      <c r="K38" s="22">
        <f t="shared" si="12"/>
        <v>385.93203319728229</v>
      </c>
      <c r="L38" s="22">
        <f t="shared" si="12"/>
        <v>483.62042400115718</v>
      </c>
      <c r="M38" s="22">
        <f t="shared" si="12"/>
        <v>467.2691482872039</v>
      </c>
      <c r="N38" s="22">
        <f t="shared" si="12"/>
        <v>415.69974026627426</v>
      </c>
      <c r="O38" s="22">
        <f t="shared" si="12"/>
        <v>325.13882861976367</v>
      </c>
      <c r="P38" s="22">
        <f t="shared" si="12"/>
        <v>826.36831877440898</v>
      </c>
      <c r="Q38" s="22">
        <f t="shared" si="12"/>
        <v>488.23232227945175</v>
      </c>
      <c r="R38" s="22">
        <f t="shared" si="12"/>
        <v>575.0198626073576</v>
      </c>
      <c r="S38" s="22">
        <f t="shared" si="12"/>
        <v>779.20117729185131</v>
      </c>
      <c r="T38" s="22">
        <f t="shared" si="12"/>
        <v>662.0170346751861</v>
      </c>
      <c r="U38" s="22">
        <f t="shared" si="12"/>
        <v>354.06800872906564</v>
      </c>
      <c r="V38" s="22">
        <f t="shared" si="12"/>
        <v>301.45044200852362</v>
      </c>
      <c r="W38" s="22">
        <f t="shared" si="12"/>
        <v>234.78754871317557</v>
      </c>
      <c r="X38" s="22">
        <f t="shared" si="12"/>
        <v>232.27196783410582</v>
      </c>
      <c r="Y38" s="22">
        <f t="shared" si="12"/>
        <v>215.08216516046261</v>
      </c>
      <c r="Z38" s="22">
        <f t="shared" si="12"/>
        <v>211.72805732170295</v>
      </c>
      <c r="AA38" s="22">
        <f t="shared" si="12"/>
        <v>262.45893838294268</v>
      </c>
      <c r="AB38" s="22">
        <f t="shared" si="12"/>
        <v>369.37112574340654</v>
      </c>
      <c r="AC38" s="22">
        <f t="shared" si="12"/>
        <v>275.87536973798126</v>
      </c>
      <c r="AD38" s="22">
        <f t="shared" si="12"/>
        <v>233.11049479379574</v>
      </c>
      <c r="AE38" s="22">
        <f t="shared" si="12"/>
        <v>304.38528636743837</v>
      </c>
      <c r="AF38" s="22">
        <f t="shared" si="12"/>
        <v>275.24647451821386</v>
      </c>
      <c r="AG38" s="22">
        <f t="shared" si="12"/>
        <v>272.94052537906657</v>
      </c>
      <c r="AH38" s="22">
        <f t="shared" si="12"/>
        <v>212.14732080154789</v>
      </c>
      <c r="AI38" s="22">
        <f t="shared" si="12"/>
        <v>200.82720684573411</v>
      </c>
      <c r="AJ38" s="22">
        <f t="shared" si="12"/>
        <v>188.87819767015284</v>
      </c>
      <c r="AK38" s="22">
        <f t="shared" si="12"/>
        <v>220.11332691860207</v>
      </c>
      <c r="AL38" s="22">
        <f t="shared" si="12"/>
        <v>200.61757510581162</v>
      </c>
      <c r="AM38" s="22">
        <f t="shared" si="12"/>
        <v>207.11615904340846</v>
      </c>
      <c r="AN38" s="22">
        <f t="shared" si="12"/>
        <v>213.82437472092772</v>
      </c>
      <c r="AO38" s="22">
        <f t="shared" si="12"/>
        <v>195.37678160774968</v>
      </c>
      <c r="AP38" s="22">
        <f t="shared" si="12"/>
        <v>199.9886798860442</v>
      </c>
      <c r="AQ38" s="22">
        <f t="shared" si="12"/>
        <v>210.05100340232315</v>
      </c>
      <c r="AR38" s="22">
        <f t="shared" si="12"/>
        <v>205.22947338410614</v>
      </c>
      <c r="AS38" s="22">
        <f t="shared" si="12"/>
        <v>206.487263823641</v>
      </c>
      <c r="AT38" s="22">
        <f t="shared" si="12"/>
        <v>209.84137166240066</v>
      </c>
      <c r="AU38" s="22">
        <f t="shared" si="12"/>
        <v>208.5835812228658</v>
      </c>
      <c r="AV38" s="22">
        <f t="shared" si="12"/>
        <v>177.34845197441652</v>
      </c>
      <c r="AW38" s="22">
        <f t="shared" si="12"/>
        <v>189.92635636976524</v>
      </c>
      <c r="AX38" s="22">
        <f t="shared" si="12"/>
        <v>191.1841468093001</v>
      </c>
      <c r="AY38" s="22">
        <f t="shared" si="12"/>
        <v>210.67989862209058</v>
      </c>
      <c r="AZ38" s="22">
        <f t="shared" si="12"/>
        <v>212.14732080154789</v>
      </c>
      <c r="BA38" s="22">
        <f t="shared" si="12"/>
        <v>232.69123131395079</v>
      </c>
      <c r="BB38" s="18"/>
    </row>
    <row r="39" spans="1:54" hidden="1" x14ac:dyDescent="0.3"/>
    <row r="40" spans="1:54" hidden="1" x14ac:dyDescent="0.3">
      <c r="A40" s="6" t="s">
        <v>6</v>
      </c>
    </row>
    <row r="41" spans="1:54" hidden="1" x14ac:dyDescent="0.3">
      <c r="A41" s="3" t="s">
        <v>4</v>
      </c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  <c r="I41" s="3">
        <v>8</v>
      </c>
      <c r="J41" s="3">
        <v>9</v>
      </c>
      <c r="K41" s="3">
        <v>10</v>
      </c>
      <c r="L41" s="3">
        <v>11</v>
      </c>
      <c r="M41" s="3">
        <v>12</v>
      </c>
      <c r="N41" s="3">
        <v>13</v>
      </c>
      <c r="O41" s="3">
        <v>14</v>
      </c>
      <c r="P41" s="3">
        <v>15</v>
      </c>
      <c r="Q41" s="3">
        <v>16</v>
      </c>
      <c r="R41" s="3">
        <v>17</v>
      </c>
      <c r="S41" s="3">
        <v>18</v>
      </c>
      <c r="T41" s="3">
        <v>19</v>
      </c>
      <c r="U41" s="3">
        <v>20</v>
      </c>
      <c r="V41" s="3">
        <v>21</v>
      </c>
      <c r="W41" s="3">
        <v>22</v>
      </c>
      <c r="X41" s="3">
        <v>23</v>
      </c>
      <c r="Y41" s="3">
        <v>24</v>
      </c>
      <c r="Z41" s="3">
        <v>25</v>
      </c>
      <c r="AA41" s="3">
        <v>26</v>
      </c>
      <c r="AB41" s="3">
        <v>27</v>
      </c>
      <c r="AC41" s="3">
        <v>28</v>
      </c>
      <c r="AD41" s="3">
        <v>29</v>
      </c>
      <c r="AE41" s="3">
        <v>30</v>
      </c>
      <c r="AF41" s="3">
        <v>31</v>
      </c>
      <c r="AG41" s="3">
        <v>32</v>
      </c>
      <c r="AH41" s="3">
        <v>33</v>
      </c>
      <c r="AI41" s="3">
        <v>34</v>
      </c>
      <c r="AJ41" s="3">
        <v>35</v>
      </c>
      <c r="AK41" s="3">
        <v>36</v>
      </c>
      <c r="AL41" s="3">
        <v>37</v>
      </c>
      <c r="AM41" s="3">
        <v>38</v>
      </c>
      <c r="AN41" s="3">
        <v>39</v>
      </c>
      <c r="AO41" s="3">
        <v>40</v>
      </c>
      <c r="AP41" s="3">
        <v>41</v>
      </c>
      <c r="AQ41" s="3">
        <v>42</v>
      </c>
      <c r="AR41" s="3">
        <v>43</v>
      </c>
      <c r="AS41" s="3">
        <v>44</v>
      </c>
      <c r="AT41" s="3">
        <v>45</v>
      </c>
      <c r="AU41" s="3">
        <v>46</v>
      </c>
      <c r="AV41" s="3">
        <v>47</v>
      </c>
      <c r="AW41" s="3">
        <v>48</v>
      </c>
      <c r="AX41" s="3">
        <v>49</v>
      </c>
      <c r="AY41" s="3">
        <v>50</v>
      </c>
      <c r="AZ41" s="3">
        <v>51</v>
      </c>
      <c r="BA41" s="3">
        <v>52</v>
      </c>
    </row>
    <row r="42" spans="1:54" hidden="1" x14ac:dyDescent="0.3">
      <c r="A42" s="27"/>
      <c r="B42" s="10">
        <f t="shared" ref="B42:AG42" si="13">LN(B32)</f>
        <v>5.1168413898107152</v>
      </c>
      <c r="C42" s="10">
        <f t="shared" si="13"/>
        <v>5.3515904872452325</v>
      </c>
      <c r="D42" s="10">
        <f t="shared" si="13"/>
        <v>5.3718957534059779</v>
      </c>
      <c r="E42" s="10">
        <f t="shared" si="13"/>
        <v>5.394748213357853</v>
      </c>
      <c r="F42" s="10">
        <f t="shared" si="13"/>
        <v>5.1335620365977928</v>
      </c>
      <c r="G42" s="10">
        <f t="shared" si="13"/>
        <v>5.2581247592395552</v>
      </c>
      <c r="H42" s="10">
        <f t="shared" si="13"/>
        <v>5.4902369805365261</v>
      </c>
      <c r="I42" s="10">
        <f t="shared" si="13"/>
        <v>5.4170900848623544</v>
      </c>
      <c r="J42" s="10">
        <f t="shared" si="13"/>
        <v>5.62454931814412</v>
      </c>
      <c r="K42" s="10">
        <f t="shared" si="13"/>
        <v>5.5716523720220339</v>
      </c>
      <c r="L42" s="10">
        <f t="shared" si="13"/>
        <v>5.6755303077196375</v>
      </c>
      <c r="M42" s="10">
        <f t="shared" si="13"/>
        <v>5.7289726266105712</v>
      </c>
      <c r="N42" s="10">
        <f t="shared" si="13"/>
        <v>5.6072260502917324</v>
      </c>
      <c r="O42" s="10">
        <f t="shared" si="13"/>
        <v>6.0411414656248255</v>
      </c>
      <c r="P42" s="10">
        <f t="shared" si="13"/>
        <v>5.288077081522907</v>
      </c>
      <c r="Q42" s="10">
        <f t="shared" si="13"/>
        <v>5.2737675363100092</v>
      </c>
      <c r="R42" s="10">
        <f t="shared" si="13"/>
        <v>5.5131859135220704</v>
      </c>
      <c r="S42" s="10">
        <f t="shared" si="13"/>
        <v>6.3709005347675296</v>
      </c>
      <c r="T42" s="10">
        <f t="shared" si="13"/>
        <v>5.5542173101999328</v>
      </c>
      <c r="U42" s="10">
        <f t="shared" si="13"/>
        <v>5.7197885281460659</v>
      </c>
      <c r="V42" s="10">
        <f t="shared" si="13"/>
        <v>5.7380731444411071</v>
      </c>
      <c r="W42" s="10">
        <f t="shared" si="13"/>
        <v>5.6851280188988511</v>
      </c>
      <c r="X42" s="10">
        <f t="shared" si="13"/>
        <v>5.5279111687660496</v>
      </c>
      <c r="Y42" s="10">
        <f t="shared" si="13"/>
        <v>5.6770128876798607</v>
      </c>
      <c r="Z42" s="10">
        <f t="shared" si="13"/>
        <v>5.611980417409006</v>
      </c>
      <c r="AA42" s="10">
        <f t="shared" si="13"/>
        <v>5.2295677073308138</v>
      </c>
      <c r="AB42" s="10">
        <f t="shared" si="13"/>
        <v>5.3937654122959451</v>
      </c>
      <c r="AC42" s="10">
        <f t="shared" si="13"/>
        <v>5.4122754390668133</v>
      </c>
      <c r="AD42" s="10">
        <f t="shared" si="13"/>
        <v>5.3182192988808428</v>
      </c>
      <c r="AE42" s="10">
        <f t="shared" si="13"/>
        <v>5.3107684927249776</v>
      </c>
      <c r="AF42" s="10">
        <f t="shared" si="13"/>
        <v>5.6545400318278016</v>
      </c>
      <c r="AG42" s="10">
        <f t="shared" si="13"/>
        <v>5.3536396682901684</v>
      </c>
      <c r="AH42" s="10">
        <f t="shared" ref="AH42:BA42" si="14">LN(AH32)</f>
        <v>5.0958707654964099</v>
      </c>
      <c r="AI42" s="10">
        <f t="shared" si="14"/>
        <v>5.2108537108994399</v>
      </c>
      <c r="AJ42" s="10">
        <f t="shared" si="14"/>
        <v>5.1747921111073882</v>
      </c>
      <c r="AK42" s="10">
        <f t="shared" si="14"/>
        <v>5.1103351859879771</v>
      </c>
      <c r="AL42" s="10">
        <f t="shared" si="14"/>
        <v>5.2214233923891271</v>
      </c>
      <c r="AM42" s="10">
        <f t="shared" si="14"/>
        <v>5.1784573565056844</v>
      </c>
      <c r="AN42" s="10">
        <f t="shared" si="14"/>
        <v>5.241088572086988</v>
      </c>
      <c r="AO42" s="10">
        <f t="shared" si="14"/>
        <v>5.3423168504599037</v>
      </c>
      <c r="AP42" s="10">
        <f t="shared" si="14"/>
        <v>5.241088572086988</v>
      </c>
      <c r="AQ42" s="10">
        <f t="shared" si="14"/>
        <v>5.051178155140212</v>
      </c>
      <c r="AR42" s="10">
        <f t="shared" si="14"/>
        <v>5.1784573565056844</v>
      </c>
      <c r="AS42" s="10">
        <f t="shared" si="14"/>
        <v>5.2445191071837769</v>
      </c>
      <c r="AT42" s="10">
        <f t="shared" si="14"/>
        <v>5.1220160456007324</v>
      </c>
      <c r="AU42" s="10">
        <f t="shared" si="14"/>
        <v>5.172341129488248</v>
      </c>
      <c r="AV42" s="10">
        <f t="shared" si="14"/>
        <v>5.2836959135073434</v>
      </c>
      <c r="AW42" s="10">
        <f t="shared" si="14"/>
        <v>5.435177203353498</v>
      </c>
      <c r="AX42" s="10">
        <f t="shared" si="14"/>
        <v>5.2825976157582808</v>
      </c>
      <c r="AY42" s="10">
        <f t="shared" si="14"/>
        <v>5.2120336520392883</v>
      </c>
      <c r="AZ42" s="10">
        <f t="shared" si="14"/>
        <v>5.429500745348693</v>
      </c>
      <c r="BA42" s="10">
        <f t="shared" si="14"/>
        <v>5.390811200398514</v>
      </c>
    </row>
    <row r="43" spans="1:54" hidden="1" x14ac:dyDescent="0.3">
      <c r="A43" s="27"/>
      <c r="B43" s="10">
        <f t="shared" ref="B43:AG43" si="15">LN(B33)</f>
        <v>5.5224954166581561</v>
      </c>
      <c r="C43" s="10">
        <f t="shared" si="15"/>
        <v>5.1420793787938237</v>
      </c>
      <c r="D43" s="10">
        <f t="shared" si="15"/>
        <v>5.2672425217478294</v>
      </c>
      <c r="E43" s="10">
        <f t="shared" si="15"/>
        <v>5.4466000156084338</v>
      </c>
      <c r="F43" s="10">
        <f t="shared" si="15"/>
        <v>5.4695262833929936</v>
      </c>
      <c r="G43" s="10">
        <f t="shared" si="15"/>
        <v>5.4278728765577364</v>
      </c>
      <c r="H43" s="10">
        <f t="shared" si="15"/>
        <v>5.5138597844085506</v>
      </c>
      <c r="I43" s="10">
        <f t="shared" si="15"/>
        <v>5.4919386961974954</v>
      </c>
      <c r="J43" s="10">
        <f t="shared" si="15"/>
        <v>5.5612861147542842</v>
      </c>
      <c r="K43" s="10">
        <f t="shared" si="15"/>
        <v>6.6670412909347743</v>
      </c>
      <c r="L43" s="10">
        <f t="shared" si="15"/>
        <v>5.4316464659413759</v>
      </c>
      <c r="M43" s="10">
        <f t="shared" si="15"/>
        <v>5.3584073035729727</v>
      </c>
      <c r="N43" s="10">
        <f t="shared" si="15"/>
        <v>5.3180917663945131</v>
      </c>
      <c r="O43" s="10">
        <f t="shared" si="15"/>
        <v>6.0864012154630869</v>
      </c>
      <c r="P43" s="10">
        <f t="shared" si="15"/>
        <v>5.3096171394035414</v>
      </c>
      <c r="Q43" s="10">
        <f t="shared" si="15"/>
        <v>5.4839279724514167</v>
      </c>
      <c r="R43" s="10">
        <f t="shared" si="15"/>
        <v>5.2804731447344597</v>
      </c>
      <c r="S43" s="10">
        <f t="shared" si="15"/>
        <v>5.4981251940549942</v>
      </c>
      <c r="T43" s="10">
        <f t="shared" si="15"/>
        <v>5.4221856574371472</v>
      </c>
      <c r="U43" s="10">
        <f t="shared" si="15"/>
        <v>5.4484535842577566</v>
      </c>
      <c r="V43" s="10">
        <f t="shared" si="15"/>
        <v>5.8232049023951129</v>
      </c>
      <c r="W43" s="10">
        <f t="shared" si="15"/>
        <v>6.2564989849560178</v>
      </c>
      <c r="X43" s="10">
        <f t="shared" si="15"/>
        <v>5.7895447667352649</v>
      </c>
      <c r="Y43" s="10">
        <f t="shared" si="15"/>
        <v>5.7762907622420894</v>
      </c>
      <c r="Z43" s="10">
        <f t="shared" si="15"/>
        <v>5.7361356567095383</v>
      </c>
      <c r="AA43" s="10">
        <f t="shared" si="15"/>
        <v>5.5744333871183187</v>
      </c>
      <c r="AB43" s="10">
        <f t="shared" si="15"/>
        <v>5.5809427673038359</v>
      </c>
      <c r="AC43" s="10">
        <f t="shared" si="15"/>
        <v>5.6491242797199082</v>
      </c>
      <c r="AD43" s="10">
        <f t="shared" si="15"/>
        <v>5.6445684631840471</v>
      </c>
      <c r="AE43" s="10">
        <f t="shared" si="15"/>
        <v>5.8206555064955126</v>
      </c>
      <c r="AF43" s="10">
        <f t="shared" si="15"/>
        <v>5.6723376020996907</v>
      </c>
      <c r="AG43" s="10">
        <f t="shared" si="15"/>
        <v>5.7882272434880235</v>
      </c>
      <c r="AH43" s="10">
        <f t="shared" ref="AH43:BA43" si="16">LN(AH33)</f>
        <v>5.8212934650498447</v>
      </c>
      <c r="AI43" s="10">
        <f t="shared" si="16"/>
        <v>5.8576155542472472</v>
      </c>
      <c r="AJ43" s="10">
        <f t="shared" si="16"/>
        <v>5.9719760388181546</v>
      </c>
      <c r="AK43" s="10">
        <f t="shared" si="16"/>
        <v>6.0917683910698264</v>
      </c>
      <c r="AL43" s="10">
        <f t="shared" si="16"/>
        <v>5.9138168339469903</v>
      </c>
      <c r="AM43" s="10">
        <f t="shared" si="16"/>
        <v>5.8908813975481067</v>
      </c>
      <c r="AN43" s="10">
        <f t="shared" si="16"/>
        <v>6.035725713516932</v>
      </c>
      <c r="AO43" s="10">
        <f t="shared" si="16"/>
        <v>6.1388191218558257</v>
      </c>
      <c r="AP43" s="10">
        <f t="shared" si="16"/>
        <v>5.7682532105996467</v>
      </c>
      <c r="AQ43" s="10">
        <f t="shared" si="16"/>
        <v>5.9909931835132753</v>
      </c>
      <c r="AR43" s="10">
        <f t="shared" si="16"/>
        <v>5.912653366683692</v>
      </c>
      <c r="AS43" s="10">
        <f t="shared" si="16"/>
        <v>6.0300482789119547</v>
      </c>
      <c r="AT43" s="10">
        <f t="shared" si="16"/>
        <v>6.1712494587398323</v>
      </c>
      <c r="AU43" s="10">
        <f t="shared" si="16"/>
        <v>6.0854222628641024</v>
      </c>
      <c r="AV43" s="10">
        <f t="shared" si="16"/>
        <v>6.141600764817702</v>
      </c>
      <c r="AW43" s="10">
        <f t="shared" si="16"/>
        <v>5.8097474740527835</v>
      </c>
      <c r="AX43" s="10">
        <f t="shared" si="16"/>
        <v>5.9520307792989193</v>
      </c>
      <c r="AY43" s="10">
        <f t="shared" si="16"/>
        <v>5.8728737080596192</v>
      </c>
      <c r="AZ43" s="10">
        <f t="shared" si="16"/>
        <v>5.9316795964253437</v>
      </c>
      <c r="BA43" s="10">
        <f t="shared" si="16"/>
        <v>5.5016432275866736</v>
      </c>
    </row>
    <row r="44" spans="1:54" hidden="1" x14ac:dyDescent="0.3">
      <c r="A44" s="199"/>
      <c r="B44" s="10">
        <f t="shared" ref="B44:AG44" si="17">LN(B34)</f>
        <v>5.9172075535348307</v>
      </c>
      <c r="C44" s="10">
        <f t="shared" si="17"/>
        <v>5.5813115197529539</v>
      </c>
      <c r="D44" s="10">
        <f t="shared" si="17"/>
        <v>5.5869408068339075</v>
      </c>
      <c r="E44" s="10">
        <f t="shared" si="17"/>
        <v>5.8223583625596911</v>
      </c>
      <c r="F44" s="10">
        <f t="shared" si="17"/>
        <v>5.7494196392968533</v>
      </c>
      <c r="G44" s="10">
        <f t="shared" si="17"/>
        <v>5.8529379683729097</v>
      </c>
      <c r="H44" s="10">
        <f t="shared" si="17"/>
        <v>5.9628364203151101</v>
      </c>
      <c r="I44" s="10">
        <f t="shared" si="17"/>
        <v>5.9683279223087853</v>
      </c>
      <c r="J44" s="10">
        <f t="shared" si="17"/>
        <v>5.9803041133555013</v>
      </c>
      <c r="K44" s="10">
        <f t="shared" si="17"/>
        <v>5.963937135891296</v>
      </c>
      <c r="L44" s="10">
        <f t="shared" si="17"/>
        <v>5.8160010620642248</v>
      </c>
      <c r="M44" s="10">
        <f t="shared" si="17"/>
        <v>5.6853808796471608</v>
      </c>
      <c r="N44" s="10">
        <f t="shared" si="17"/>
        <v>5.9824662763599958</v>
      </c>
      <c r="O44" s="10">
        <f t="shared" si="17"/>
        <v>5.7112072792070592</v>
      </c>
      <c r="P44" s="10">
        <f t="shared" si="17"/>
        <v>5.8980041702871908</v>
      </c>
      <c r="Q44" s="10">
        <f t="shared" si="17"/>
        <v>6.0668193355346549</v>
      </c>
      <c r="R44" s="10">
        <f t="shared" si="17"/>
        <v>5.9567607319208529</v>
      </c>
      <c r="S44" s="10">
        <f t="shared" si="17"/>
        <v>6.2536797901560437</v>
      </c>
      <c r="T44" s="10">
        <f t="shared" si="17"/>
        <v>6.3915246330342859</v>
      </c>
      <c r="U44" s="10">
        <f t="shared" si="17"/>
        <v>6.3590814741718766</v>
      </c>
      <c r="V44" s="10">
        <f t="shared" si="17"/>
        <v>6.2528560668804731</v>
      </c>
      <c r="W44" s="10">
        <f t="shared" si="17"/>
        <v>6.0638372259688058</v>
      </c>
      <c r="X44" s="10">
        <f t="shared" si="17"/>
        <v>6.011206945368019</v>
      </c>
      <c r="Y44" s="10">
        <f t="shared" si="17"/>
        <v>6.1487308818306392</v>
      </c>
      <c r="Z44" s="10">
        <f t="shared" si="17"/>
        <v>6.0801298598784825</v>
      </c>
      <c r="AA44" s="10">
        <f t="shared" si="17"/>
        <v>6.1260709527388624</v>
      </c>
      <c r="AB44" s="10">
        <f t="shared" si="17"/>
        <v>5.8343270093688844</v>
      </c>
      <c r="AC44" s="10">
        <f t="shared" si="17"/>
        <v>6.0396546873502182</v>
      </c>
      <c r="AD44" s="10">
        <f t="shared" si="17"/>
        <v>5.9550972993221549</v>
      </c>
      <c r="AE44" s="10">
        <f t="shared" si="17"/>
        <v>6.0683070620674258</v>
      </c>
      <c r="AF44" s="10">
        <f t="shared" si="17"/>
        <v>6.0932655388994146</v>
      </c>
      <c r="AG44" s="10">
        <f t="shared" si="17"/>
        <v>6.1047985835998713</v>
      </c>
      <c r="AH44" s="10">
        <f t="shared" ref="AH44:BA44" si="18">LN(AH34)</f>
        <v>5.9275287460751063</v>
      </c>
      <c r="AI44" s="10">
        <f t="shared" si="18"/>
        <v>5.973789432334307</v>
      </c>
      <c r="AJ44" s="10">
        <f t="shared" si="18"/>
        <v>5.9840848361954073</v>
      </c>
      <c r="AK44" s="10">
        <f t="shared" si="18"/>
        <v>6.0563428116756555</v>
      </c>
      <c r="AL44" s="10">
        <f t="shared" si="18"/>
        <v>6.1605492012049217</v>
      </c>
      <c r="AM44" s="10">
        <f t="shared" si="18"/>
        <v>6.2116391310382122</v>
      </c>
      <c r="AN44" s="10">
        <f t="shared" si="18"/>
        <v>6.1600972237960967</v>
      </c>
      <c r="AO44" s="10">
        <f t="shared" si="18"/>
        <v>6.2598361814453574</v>
      </c>
      <c r="AP44" s="10">
        <f t="shared" si="18"/>
        <v>6.1024068101564009</v>
      </c>
      <c r="AQ44" s="10">
        <f t="shared" si="18"/>
        <v>6.0825754468151612</v>
      </c>
      <c r="AR44" s="10">
        <f t="shared" si="18"/>
        <v>6.1619039090210457</v>
      </c>
      <c r="AS44" s="10">
        <f t="shared" si="18"/>
        <v>5.9495324546887476</v>
      </c>
      <c r="AT44" s="10">
        <f t="shared" si="18"/>
        <v>5.930376939398994</v>
      </c>
      <c r="AU44" s="10">
        <f t="shared" si="18"/>
        <v>6.1381585011202437</v>
      </c>
      <c r="AV44" s="10">
        <f t="shared" si="18"/>
        <v>6.0864759880842065</v>
      </c>
      <c r="AW44" s="10">
        <f t="shared" si="18"/>
        <v>5.9343508305212689</v>
      </c>
      <c r="AX44" s="10">
        <f t="shared" si="18"/>
        <v>6.0776782773806772</v>
      </c>
      <c r="AY44" s="10">
        <f t="shared" si="18"/>
        <v>6.1686500555864043</v>
      </c>
      <c r="AZ44" s="10">
        <f t="shared" si="18"/>
        <v>6.1143088787699282</v>
      </c>
      <c r="BA44" s="10">
        <f t="shared" si="18"/>
        <v>6.1947519577021568</v>
      </c>
    </row>
    <row r="45" spans="1:54" hidden="1" x14ac:dyDescent="0.3">
      <c r="A45" s="27"/>
      <c r="B45" s="10">
        <f t="shared" ref="B45:AG45" si="19">LN(B35)</f>
        <v>6.0972253131405321</v>
      </c>
      <c r="C45" s="10">
        <f t="shared" si="19"/>
        <v>6.4079866986359102</v>
      </c>
      <c r="D45" s="10">
        <f t="shared" si="19"/>
        <v>6.4191560992225307</v>
      </c>
      <c r="E45" s="10">
        <f t="shared" si="19"/>
        <v>6.2708888071913718</v>
      </c>
      <c r="F45" s="10">
        <f t="shared" si="19"/>
        <v>6.1657071984129921</v>
      </c>
      <c r="G45" s="10">
        <f t="shared" si="19"/>
        <v>6.4257293801125677</v>
      </c>
      <c r="H45" s="10">
        <f t="shared" si="19"/>
        <v>6.0556646998038204</v>
      </c>
      <c r="I45" s="10">
        <f t="shared" si="19"/>
        <v>6.222641973651986</v>
      </c>
      <c r="J45" s="10">
        <f t="shared" si="19"/>
        <v>6.0216426319745242</v>
      </c>
      <c r="K45" s="10">
        <f t="shared" si="19"/>
        <v>5.9620505347722794</v>
      </c>
      <c r="L45" s="10">
        <f t="shared" si="19"/>
        <v>6.1380473076607869</v>
      </c>
      <c r="M45" s="10">
        <f t="shared" si="19"/>
        <v>6.1598762781021987</v>
      </c>
      <c r="N45" s="10">
        <f t="shared" si="19"/>
        <v>6.2260160806067439</v>
      </c>
      <c r="O45" s="10">
        <f t="shared" si="19"/>
        <v>6.0962669996987202</v>
      </c>
      <c r="P45" s="10">
        <f t="shared" si="19"/>
        <v>5.6484506843167113</v>
      </c>
      <c r="Q45" s="10">
        <f t="shared" si="19"/>
        <v>5.8310222723658747</v>
      </c>
      <c r="R45" s="10">
        <f t="shared" si="19"/>
        <v>5.5450054792331551</v>
      </c>
      <c r="S45" s="10">
        <f t="shared" si="19"/>
        <v>5.9021794666822034</v>
      </c>
      <c r="T45" s="10">
        <f t="shared" si="19"/>
        <v>5.9762042822103725</v>
      </c>
      <c r="U45" s="10">
        <f t="shared" si="19"/>
        <v>6.1053341102544838</v>
      </c>
      <c r="V45" s="10">
        <f t="shared" si="19"/>
        <v>5.84652645890184</v>
      </c>
      <c r="W45" s="10">
        <f t="shared" si="19"/>
        <v>5.8617939310326284</v>
      </c>
      <c r="X45" s="10">
        <f t="shared" si="19"/>
        <v>5.8310222723658747</v>
      </c>
      <c r="Y45" s="10">
        <f t="shared" si="19"/>
        <v>5.8353877298755146</v>
      </c>
      <c r="Z45" s="10">
        <f t="shared" si="19"/>
        <v>5.7277429229118733</v>
      </c>
      <c r="AA45" s="10">
        <f t="shared" si="19"/>
        <v>5.6102197287536386</v>
      </c>
      <c r="AB45" s="10">
        <f t="shared" si="19"/>
        <v>5.5077130222709432</v>
      </c>
      <c r="AC45" s="10">
        <f t="shared" si="19"/>
        <v>5.419287551244115</v>
      </c>
      <c r="AD45" s="10">
        <f t="shared" si="19"/>
        <v>5.6461975853538018</v>
      </c>
      <c r="AE45" s="10">
        <f t="shared" si="19"/>
        <v>5.5849618746049137</v>
      </c>
      <c r="AF45" s="10">
        <f t="shared" si="19"/>
        <v>5.6000355435906393</v>
      </c>
      <c r="AG45" s="10">
        <f t="shared" si="19"/>
        <v>5.6141092708023015</v>
      </c>
      <c r="AH45" s="10">
        <f t="shared" ref="AH45:BA45" si="20">LN(AH35)</f>
        <v>5.6551796816696296</v>
      </c>
      <c r="AI45" s="10">
        <f t="shared" si="20"/>
        <v>5.7442381422809836</v>
      </c>
      <c r="AJ45" s="10">
        <f t="shared" si="20"/>
        <v>5.9177731987745297</v>
      </c>
      <c r="AK45" s="10">
        <f t="shared" si="20"/>
        <v>5.9885600665820906</v>
      </c>
      <c r="AL45" s="10">
        <f t="shared" si="20"/>
        <v>5.991758363551468</v>
      </c>
      <c r="AM45" s="10">
        <f t="shared" si="20"/>
        <v>5.9050856006659318</v>
      </c>
      <c r="AN45" s="10">
        <f t="shared" si="20"/>
        <v>5.9772847793441271</v>
      </c>
      <c r="AO45" s="10">
        <f t="shared" si="20"/>
        <v>5.9314330582977872</v>
      </c>
      <c r="AP45" s="10">
        <f t="shared" si="20"/>
        <v>5.8063452846534345</v>
      </c>
      <c r="AQ45" s="10">
        <f t="shared" si="20"/>
        <v>5.8630053182189261</v>
      </c>
      <c r="AR45" s="10">
        <f t="shared" si="20"/>
        <v>5.7476406634268242</v>
      </c>
      <c r="AS45" s="10">
        <f t="shared" si="20"/>
        <v>5.7200907116585933</v>
      </c>
      <c r="AT45" s="10">
        <f t="shared" si="20"/>
        <v>5.7940989182612768</v>
      </c>
      <c r="AU45" s="10">
        <f t="shared" si="20"/>
        <v>5.9810573518594463</v>
      </c>
      <c r="AV45" s="10">
        <f t="shared" si="20"/>
        <v>5.7053173159908166</v>
      </c>
      <c r="AW45" s="10">
        <f t="shared" si="20"/>
        <v>5.5248367283495341</v>
      </c>
      <c r="AX45" s="10">
        <f t="shared" si="20"/>
        <v>5.6506987182345929</v>
      </c>
      <c r="AY45" s="10">
        <f t="shared" si="20"/>
        <v>5.4885319634190992</v>
      </c>
      <c r="AZ45" s="10">
        <f t="shared" si="20"/>
        <v>5.4572375008606819</v>
      </c>
      <c r="BA45" s="10">
        <f t="shared" si="20"/>
        <v>5.4211725659398864</v>
      </c>
    </row>
    <row r="46" spans="1:54" hidden="1" x14ac:dyDescent="0.3">
      <c r="A46" s="401"/>
      <c r="B46" s="10">
        <f t="shared" ref="B46:AG46" si="21">LN(B36)</f>
        <v>5.6298464191725905</v>
      </c>
      <c r="C46" s="10">
        <f t="shared" si="21"/>
        <v>5.7341521618854934</v>
      </c>
      <c r="D46" s="10">
        <f t="shared" si="21"/>
        <v>5.7629070684847434</v>
      </c>
      <c r="E46" s="10">
        <f t="shared" si="21"/>
        <v>5.7259777294459351</v>
      </c>
      <c r="F46" s="10">
        <f t="shared" si="21"/>
        <v>5.6711502253138262</v>
      </c>
      <c r="G46" s="10">
        <f t="shared" si="21"/>
        <v>5.5930324460498744</v>
      </c>
      <c r="H46" s="10">
        <f t="shared" si="21"/>
        <v>5.9006320289044005</v>
      </c>
      <c r="I46" s="10">
        <f t="shared" si="21"/>
        <v>5.8086477309432922</v>
      </c>
      <c r="J46" s="10">
        <f t="shared" si="21"/>
        <v>5.8035972151572235</v>
      </c>
      <c r="K46" s="10">
        <f t="shared" si="21"/>
        <v>5.8298323238115692</v>
      </c>
      <c r="L46" s="10">
        <f t="shared" si="21"/>
        <v>5.787647913749546</v>
      </c>
      <c r="M46" s="10">
        <f t="shared" si="21"/>
        <v>5.7368621906443584</v>
      </c>
      <c r="N46" s="10">
        <f t="shared" si="21"/>
        <v>5.5284939249123033</v>
      </c>
      <c r="O46" s="10">
        <f t="shared" si="21"/>
        <v>5.721178268741804</v>
      </c>
      <c r="P46" s="10">
        <f t="shared" si="21"/>
        <v>5.497175241654876</v>
      </c>
      <c r="Q46" s="10">
        <f t="shared" si="21"/>
        <v>5.5556225923005558</v>
      </c>
      <c r="R46" s="10">
        <f t="shared" si="21"/>
        <v>5.4091471672797367</v>
      </c>
      <c r="S46" s="10">
        <f t="shared" si="21"/>
        <v>5.6982366994993976</v>
      </c>
      <c r="T46" s="10">
        <f t="shared" si="21"/>
        <v>5.9499417375270767</v>
      </c>
      <c r="U46" s="10">
        <f t="shared" si="21"/>
        <v>5.9356243123395283</v>
      </c>
      <c r="V46" s="10">
        <f t="shared" si="21"/>
        <v>5.9896039564323607</v>
      </c>
      <c r="W46" s="10">
        <f t="shared" si="21"/>
        <v>5.8879150945190606</v>
      </c>
      <c r="X46" s="10">
        <f t="shared" si="21"/>
        <v>5.7252935008869112</v>
      </c>
      <c r="Y46" s="10">
        <f t="shared" si="21"/>
        <v>5.7536354788891861</v>
      </c>
      <c r="Z46" s="10">
        <f t="shared" si="21"/>
        <v>5.6711502253138262</v>
      </c>
      <c r="AA46" s="10">
        <f t="shared" si="21"/>
        <v>5.7429330355963666</v>
      </c>
      <c r="AB46" s="10">
        <f t="shared" si="21"/>
        <v>5.6366006662381549</v>
      </c>
      <c r="AC46" s="10">
        <f t="shared" si="21"/>
        <v>5.8463414116958106</v>
      </c>
      <c r="AD46" s="10">
        <f t="shared" si="21"/>
        <v>5.7066401102957771</v>
      </c>
      <c r="AE46" s="10">
        <f t="shared" si="21"/>
        <v>5.8679379319226737</v>
      </c>
      <c r="AF46" s="10">
        <f t="shared" si="21"/>
        <v>5.9477523551528035</v>
      </c>
      <c r="AG46" s="10">
        <f t="shared" si="21"/>
        <v>5.7469598866754019</v>
      </c>
      <c r="AH46" s="10">
        <f t="shared" ref="AH46:BA46" si="22">LN(AH36)</f>
        <v>5.7476294548289744</v>
      </c>
      <c r="AI46" s="10">
        <f t="shared" si="22"/>
        <v>5.766197627557843</v>
      </c>
      <c r="AJ46" s="10">
        <f t="shared" si="22"/>
        <v>5.8779763982695306</v>
      </c>
      <c r="AK46" s="10">
        <f t="shared" si="22"/>
        <v>6.131898729971387</v>
      </c>
      <c r="AL46" s="10">
        <f t="shared" si="22"/>
        <v>5.8884966589437102</v>
      </c>
      <c r="AM46" s="10">
        <f t="shared" si="22"/>
        <v>5.9874997999484973</v>
      </c>
      <c r="AN46" s="10">
        <f t="shared" si="22"/>
        <v>6.0551928978345835</v>
      </c>
      <c r="AO46" s="10">
        <f t="shared" si="22"/>
        <v>5.7198027527064941</v>
      </c>
      <c r="AP46" s="10">
        <f t="shared" si="22"/>
        <v>5.6388419820811686</v>
      </c>
      <c r="AQ46" s="10">
        <f t="shared" si="22"/>
        <v>5.8054941490172238</v>
      </c>
      <c r="AR46" s="10">
        <f t="shared" si="22"/>
        <v>5.4937299324759632</v>
      </c>
      <c r="AS46" s="10">
        <f t="shared" si="22"/>
        <v>5.6883426258541991</v>
      </c>
      <c r="AT46" s="10">
        <f t="shared" si="22"/>
        <v>5.6245613936585368</v>
      </c>
      <c r="AU46" s="10">
        <f t="shared" si="22"/>
        <v>5.6790667833916775</v>
      </c>
      <c r="AV46" s="10">
        <f t="shared" si="22"/>
        <v>5.6954197962282844</v>
      </c>
      <c r="AW46" s="10">
        <f t="shared" si="22"/>
        <v>5.6624418974220418</v>
      </c>
      <c r="AX46" s="10">
        <f t="shared" si="22"/>
        <v>5.8004276403959452</v>
      </c>
      <c r="AY46" s="10">
        <f t="shared" si="22"/>
        <v>5.8067567754475924</v>
      </c>
      <c r="AZ46" s="10">
        <f t="shared" si="22"/>
        <v>5.7978847273918328</v>
      </c>
      <c r="BA46" s="10">
        <f t="shared" si="22"/>
        <v>5.6062262734526556</v>
      </c>
    </row>
    <row r="47" spans="1:54" hidden="1" x14ac:dyDescent="0.3">
      <c r="A47" s="401"/>
      <c r="B47" s="10">
        <f>LN(B37)</f>
        <v>5.7012205115560697</v>
      </c>
      <c r="C47" s="10">
        <f t="shared" ref="C47:BA47" si="23">LN(C37)</f>
        <v>5.9175017713937335</v>
      </c>
      <c r="D47" s="10">
        <f t="shared" si="23"/>
        <v>5.8269581784917355</v>
      </c>
      <c r="E47" s="10">
        <f t="shared" si="23"/>
        <v>5.5353710553473414</v>
      </c>
      <c r="F47" s="10">
        <f t="shared" si="23"/>
        <v>5.5843965413204248</v>
      </c>
      <c r="G47" s="10">
        <f t="shared" si="23"/>
        <v>5.6348659670095769</v>
      </c>
      <c r="H47" s="10">
        <f t="shared" si="23"/>
        <v>5.6764930065216532</v>
      </c>
      <c r="I47" s="10">
        <f t="shared" si="23"/>
        <v>5.6489350624579959</v>
      </c>
      <c r="J47" s="10">
        <f t="shared" si="23"/>
        <v>5.789336186702152</v>
      </c>
      <c r="K47" s="10">
        <f t="shared" si="23"/>
        <v>5.7495785882376831</v>
      </c>
      <c r="L47" s="10">
        <f t="shared" si="23"/>
        <v>5.5796795514422861</v>
      </c>
      <c r="M47" s="10">
        <f t="shared" si="23"/>
        <v>5.6114774999230956</v>
      </c>
      <c r="N47" s="10">
        <f t="shared" si="23"/>
        <v>5.4091090111838493</v>
      </c>
      <c r="O47" s="10">
        <f t="shared" si="23"/>
        <v>5.7906133260839185</v>
      </c>
      <c r="P47" s="10">
        <f t="shared" si="23"/>
        <v>5.78677700424333</v>
      </c>
      <c r="Q47" s="10">
        <f t="shared" si="23"/>
        <v>5.4267102066608581</v>
      </c>
      <c r="R47" s="10">
        <f t="shared" si="23"/>
        <v>5.7647553889465302</v>
      </c>
      <c r="S47" s="10">
        <f t="shared" si="23"/>
        <v>5.2645693183740772</v>
      </c>
      <c r="T47" s="10">
        <f t="shared" si="23"/>
        <v>5.6555309090163464</v>
      </c>
      <c r="U47" s="10">
        <f t="shared" si="23"/>
        <v>5.7699807437491959</v>
      </c>
      <c r="V47" s="10">
        <f t="shared" si="23"/>
        <v>5.9528450413977216</v>
      </c>
      <c r="W47" s="10">
        <f t="shared" si="23"/>
        <v>5.8878361618745769</v>
      </c>
      <c r="X47" s="10">
        <f t="shared" si="23"/>
        <v>5.8195461618531068</v>
      </c>
      <c r="Y47" s="10">
        <f t="shared" si="23"/>
        <v>5.9560953151150233</v>
      </c>
      <c r="Z47" s="10">
        <f t="shared" si="23"/>
        <v>5.8644021662738659</v>
      </c>
      <c r="AA47" s="10">
        <f t="shared" si="23"/>
        <v>5.8982049183644252</v>
      </c>
      <c r="AB47" s="10">
        <f t="shared" si="23"/>
        <v>5.8614339242607914</v>
      </c>
      <c r="AC47" s="10">
        <f t="shared" si="23"/>
        <v>5.8064414501322261</v>
      </c>
      <c r="AD47" s="10">
        <f t="shared" si="23"/>
        <v>6.0184681613400963</v>
      </c>
      <c r="AE47" s="10">
        <f t="shared" si="23"/>
        <v>6.0220187610631202</v>
      </c>
      <c r="AF47" s="10">
        <f t="shared" si="23"/>
        <v>5.9247826772627734</v>
      </c>
      <c r="AG47" s="10">
        <f t="shared" si="23"/>
        <v>5.9275689705114569</v>
      </c>
      <c r="AH47" s="10">
        <f t="shared" si="23"/>
        <v>5.7963403541457224</v>
      </c>
      <c r="AI47" s="10">
        <f t="shared" si="23"/>
        <v>5.8257266512424888</v>
      </c>
      <c r="AJ47" s="10">
        <f t="shared" si="23"/>
        <v>5.9369847144029801</v>
      </c>
      <c r="AK47" s="10">
        <f t="shared" si="23"/>
        <v>5.803295804254307</v>
      </c>
      <c r="AL47" s="10">
        <f t="shared" si="23"/>
        <v>5.8207853193846546</v>
      </c>
      <c r="AM47" s="10">
        <f t="shared" si="23"/>
        <v>5.6928112118249983</v>
      </c>
      <c r="AN47" s="10">
        <f t="shared" si="23"/>
        <v>5.8251103184032562</v>
      </c>
      <c r="AO47" s="10">
        <f t="shared" si="23"/>
        <v>5.6303816545622478</v>
      </c>
      <c r="AP47" s="10">
        <f t="shared" si="23"/>
        <v>5.6363562802511353</v>
      </c>
      <c r="AQ47" s="10">
        <f t="shared" si="23"/>
        <v>5.6678722634777463</v>
      </c>
      <c r="AR47" s="10">
        <f t="shared" si="23"/>
        <v>5.6635338618791486</v>
      </c>
      <c r="AS47" s="10">
        <f t="shared" si="23"/>
        <v>5.4759812556676417</v>
      </c>
      <c r="AT47" s="10">
        <f t="shared" si="23"/>
        <v>5.6348659670095769</v>
      </c>
      <c r="AU47" s="10">
        <f t="shared" si="23"/>
        <v>5.8269581784917355</v>
      </c>
      <c r="AV47" s="10">
        <f t="shared" si="23"/>
        <v>5.8714902053998301</v>
      </c>
      <c r="AW47" s="10">
        <f t="shared" si="23"/>
        <v>5.9544714987906957</v>
      </c>
      <c r="AX47" s="10">
        <f t="shared" si="23"/>
        <v>5.614526282772454</v>
      </c>
      <c r="AY47" s="10">
        <f t="shared" si="23"/>
        <v>5.6991248069818514</v>
      </c>
      <c r="AZ47" s="10">
        <f t="shared" si="23"/>
        <v>5.7667180981143789</v>
      </c>
      <c r="BA47" s="10">
        <f t="shared" si="23"/>
        <v>5.7944349867861762</v>
      </c>
    </row>
    <row r="48" spans="1:54" hidden="1" x14ac:dyDescent="0.3">
      <c r="A48" s="401"/>
      <c r="B48" s="10">
        <f>LN(B38)</f>
        <v>5.6350324470246891</v>
      </c>
      <c r="C48" s="10">
        <f t="shared" ref="C48:BA48" si="24">LN(C38)</f>
        <v>5.9670035507651109</v>
      </c>
      <c r="D48" s="10">
        <f t="shared" si="24"/>
        <v>5.7474785787528848</v>
      </c>
      <c r="E48" s="10">
        <f t="shared" si="24"/>
        <v>5.5466592286152707</v>
      </c>
      <c r="F48" s="10">
        <f t="shared" si="24"/>
        <v>5.6760939338224636</v>
      </c>
      <c r="G48" s="10">
        <f t="shared" si="24"/>
        <v>5.6630785657103928</v>
      </c>
      <c r="H48" s="10">
        <f t="shared" si="24"/>
        <v>5.7461398904672887</v>
      </c>
      <c r="I48" s="10">
        <f t="shared" si="24"/>
        <v>5.709995485498145</v>
      </c>
      <c r="J48" s="10">
        <f t="shared" si="24"/>
        <v>5.7647203851873909</v>
      </c>
      <c r="K48" s="10">
        <f t="shared" si="24"/>
        <v>5.9556612741611765</v>
      </c>
      <c r="L48" s="10">
        <f t="shared" si="24"/>
        <v>6.1813003511018518</v>
      </c>
      <c r="M48" s="10">
        <f t="shared" si="24"/>
        <v>6.1469054263139675</v>
      </c>
      <c r="N48" s="10">
        <f t="shared" si="24"/>
        <v>6.0299632214478942</v>
      </c>
      <c r="O48" s="10">
        <f t="shared" si="24"/>
        <v>5.7842522561046374</v>
      </c>
      <c r="P48" s="10">
        <f t="shared" si="24"/>
        <v>6.7170405806407638</v>
      </c>
      <c r="Q48" s="10">
        <f t="shared" si="24"/>
        <v>6.1907913628124396</v>
      </c>
      <c r="R48" s="10">
        <f t="shared" si="24"/>
        <v>6.3544045838657013</v>
      </c>
      <c r="S48" s="10">
        <f t="shared" si="24"/>
        <v>6.6582692632253506</v>
      </c>
      <c r="T48" s="10">
        <f t="shared" si="24"/>
        <v>6.4952912877436857</v>
      </c>
      <c r="U48" s="10">
        <f t="shared" si="24"/>
        <v>5.869489009735898</v>
      </c>
      <c r="V48" s="10">
        <f t="shared" si="24"/>
        <v>5.7086056312090907</v>
      </c>
      <c r="W48" s="10">
        <f t="shared" si="24"/>
        <v>5.4586810572172384</v>
      </c>
      <c r="X48" s="10">
        <f t="shared" si="24"/>
        <v>5.4479089602353277</v>
      </c>
      <c r="Y48" s="10">
        <f t="shared" si="24"/>
        <v>5.3710201186588131</v>
      </c>
      <c r="Z48" s="10">
        <f t="shared" si="24"/>
        <v>5.355302702763403</v>
      </c>
      <c r="AA48" s="10">
        <f t="shared" si="24"/>
        <v>5.5700946445881421</v>
      </c>
      <c r="AB48" s="10">
        <f t="shared" si="24"/>
        <v>5.9118018994242227</v>
      </c>
      <c r="AC48" s="10">
        <f t="shared" si="24"/>
        <v>5.619949204813361</v>
      </c>
      <c r="AD48" s="10">
        <f t="shared" si="24"/>
        <v>5.451512567738626</v>
      </c>
      <c r="AE48" s="10">
        <f t="shared" si="24"/>
        <v>5.7182942883128396</v>
      </c>
      <c r="AF48" s="10">
        <f t="shared" si="24"/>
        <v>5.6176669672308943</v>
      </c>
      <c r="AG48" s="10">
        <f t="shared" si="24"/>
        <v>5.6092539156966126</v>
      </c>
      <c r="AH48" s="10">
        <f t="shared" si="24"/>
        <v>5.3572809427755095</v>
      </c>
      <c r="AI48" s="10">
        <f t="shared" si="24"/>
        <v>5.3024448708989587</v>
      </c>
      <c r="AJ48" s="10">
        <f t="shared" si="24"/>
        <v>5.241102350536436</v>
      </c>
      <c r="AK48" s="10">
        <f t="shared" si="24"/>
        <v>5.3941425360796673</v>
      </c>
      <c r="AL48" s="10">
        <f t="shared" si="24"/>
        <v>5.3014004843810527</v>
      </c>
      <c r="AM48" s="10">
        <f t="shared" si="24"/>
        <v>5.3332797906759666</v>
      </c>
      <c r="AN48" s="10">
        <f t="shared" si="24"/>
        <v>5.3651549992064149</v>
      </c>
      <c r="AO48" s="10">
        <f t="shared" si="24"/>
        <v>5.2749299076136893</v>
      </c>
      <c r="AP48" s="10">
        <f t="shared" si="24"/>
        <v>5.2982607643763853</v>
      </c>
      <c r="AQ48" s="10">
        <f t="shared" si="24"/>
        <v>5.3473503745729083</v>
      </c>
      <c r="AR48" s="10">
        <f t="shared" si="24"/>
        <v>5.3241287354586087</v>
      </c>
      <c r="AS48" s="10">
        <f t="shared" si="24"/>
        <v>5.3302387341001873</v>
      </c>
      <c r="AT48" s="10">
        <f t="shared" si="24"/>
        <v>5.3463518722433188</v>
      </c>
      <c r="AU48" s="10">
        <f t="shared" si="24"/>
        <v>5.3403398300866911</v>
      </c>
      <c r="AV48" s="10">
        <f t="shared" si="24"/>
        <v>5.1781164525343213</v>
      </c>
      <c r="AW48" s="10">
        <f t="shared" si="24"/>
        <v>5.246636398971078</v>
      </c>
      <c r="AX48" s="10">
        <f t="shared" si="24"/>
        <v>5.2532370830024302</v>
      </c>
      <c r="AY48" s="10">
        <f t="shared" si="24"/>
        <v>5.3503399134212746</v>
      </c>
      <c r="AZ48" s="10">
        <f t="shared" si="24"/>
        <v>5.3572809427755095</v>
      </c>
      <c r="BA48" s="10">
        <f t="shared" si="24"/>
        <v>5.4497123872344782</v>
      </c>
    </row>
    <row r="49" spans="1:203" hidden="1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203" hidden="1" x14ac:dyDescent="0.3">
      <c r="A50" s="5" t="s">
        <v>7</v>
      </c>
      <c r="B50" s="10">
        <f>AVERAGE(B42:B48)</f>
        <v>5.6599812929853694</v>
      </c>
      <c r="C50" s="10">
        <f t="shared" ref="C50:BA50" si="25">AVERAGE(C42:C48)</f>
        <v>5.7288036526388941</v>
      </c>
      <c r="D50" s="10">
        <f t="shared" si="25"/>
        <v>5.711797000991373</v>
      </c>
      <c r="E50" s="10">
        <f t="shared" si="25"/>
        <v>5.6775147731608424</v>
      </c>
      <c r="F50" s="10">
        <f t="shared" si="25"/>
        <v>5.6356936940224784</v>
      </c>
      <c r="G50" s="10">
        <f t="shared" si="25"/>
        <v>5.6936631375789446</v>
      </c>
      <c r="H50" s="10">
        <f t="shared" si="25"/>
        <v>5.7636946872796226</v>
      </c>
      <c r="I50" s="10">
        <f t="shared" si="25"/>
        <v>5.7525109937028649</v>
      </c>
      <c r="J50" s="10">
        <f t="shared" si="25"/>
        <v>5.792205137896457</v>
      </c>
      <c r="K50" s="10">
        <f t="shared" si="25"/>
        <v>5.9571076456901171</v>
      </c>
      <c r="L50" s="10">
        <f t="shared" si="25"/>
        <v>5.8014075656685309</v>
      </c>
      <c r="M50" s="10">
        <f t="shared" si="25"/>
        <v>5.7754117435449031</v>
      </c>
      <c r="N50" s="10">
        <f t="shared" si="25"/>
        <v>5.7287666187424335</v>
      </c>
      <c r="O50" s="10">
        <f t="shared" si="25"/>
        <v>5.8901515444177219</v>
      </c>
      <c r="P50" s="10">
        <f t="shared" si="25"/>
        <v>5.7350202717241885</v>
      </c>
      <c r="Q50" s="10">
        <f t="shared" si="25"/>
        <v>5.6898087540622582</v>
      </c>
      <c r="R50" s="10">
        <f t="shared" si="25"/>
        <v>5.689104629928929</v>
      </c>
      <c r="S50" s="10">
        <f t="shared" si="25"/>
        <v>5.949422895251371</v>
      </c>
      <c r="T50" s="10">
        <f t="shared" si="25"/>
        <v>5.9206994024526916</v>
      </c>
      <c r="U50" s="10">
        <f t="shared" si="25"/>
        <v>5.8868216803792572</v>
      </c>
      <c r="V50" s="10">
        <f t="shared" si="25"/>
        <v>5.9016736002368146</v>
      </c>
      <c r="W50" s="10">
        <f t="shared" si="25"/>
        <v>5.8716700677810252</v>
      </c>
      <c r="X50" s="10">
        <f t="shared" si="25"/>
        <v>5.7360619680300795</v>
      </c>
      <c r="Y50" s="10">
        <f t="shared" si="25"/>
        <v>5.7883104534701602</v>
      </c>
      <c r="Z50" s="10">
        <f t="shared" si="25"/>
        <v>5.7209777073228567</v>
      </c>
      <c r="AA50" s="10">
        <f t="shared" si="25"/>
        <v>5.6787891963557957</v>
      </c>
      <c r="AB50" s="10">
        <f t="shared" si="25"/>
        <v>5.6752263858803973</v>
      </c>
      <c r="AC50" s="10">
        <f t="shared" si="25"/>
        <v>5.6847248605746357</v>
      </c>
      <c r="AD50" s="10">
        <f t="shared" si="25"/>
        <v>5.6772433551593355</v>
      </c>
      <c r="AE50" s="10">
        <f t="shared" si="25"/>
        <v>5.7704205595987812</v>
      </c>
      <c r="AF50" s="10">
        <f t="shared" si="25"/>
        <v>5.7871972451520026</v>
      </c>
      <c r="AG50" s="10">
        <f t="shared" si="25"/>
        <v>5.7349367912948335</v>
      </c>
      <c r="AH50" s="10">
        <f t="shared" si="25"/>
        <v>5.628731915720171</v>
      </c>
      <c r="AI50" s="10">
        <f t="shared" si="25"/>
        <v>5.6686951413516109</v>
      </c>
      <c r="AJ50" s="10">
        <f t="shared" si="25"/>
        <v>5.7292413783006326</v>
      </c>
      <c r="AK50" s="10">
        <f t="shared" si="25"/>
        <v>5.7966205036601304</v>
      </c>
      <c r="AL50" s="10">
        <f t="shared" si="25"/>
        <v>5.7568900362574178</v>
      </c>
      <c r="AM50" s="10">
        <f t="shared" si="25"/>
        <v>5.7428077554582</v>
      </c>
      <c r="AN50" s="10">
        <f t="shared" si="25"/>
        <v>5.8085220720269151</v>
      </c>
      <c r="AO50" s="10">
        <f t="shared" si="25"/>
        <v>5.7567885038487585</v>
      </c>
      <c r="AP50" s="10">
        <f t="shared" si="25"/>
        <v>5.6416504148864508</v>
      </c>
      <c r="AQ50" s="10">
        <f t="shared" si="25"/>
        <v>5.6869241272507782</v>
      </c>
      <c r="AR50" s="10">
        <f t="shared" si="25"/>
        <v>5.6402925464929954</v>
      </c>
      <c r="AS50" s="10">
        <f t="shared" si="25"/>
        <v>5.6341075954378708</v>
      </c>
      <c r="AT50" s="10">
        <f t="shared" si="25"/>
        <v>5.6605029421303232</v>
      </c>
      <c r="AU50" s="10">
        <f t="shared" si="25"/>
        <v>5.7461920053288775</v>
      </c>
      <c r="AV50" s="10">
        <f t="shared" si="25"/>
        <v>5.7088737766517861</v>
      </c>
      <c r="AW50" s="10">
        <f t="shared" si="25"/>
        <v>5.6525231473515571</v>
      </c>
      <c r="AX50" s="10">
        <f t="shared" si="25"/>
        <v>5.6615994852633289</v>
      </c>
      <c r="AY50" s="10">
        <f t="shared" si="25"/>
        <v>5.6569015535650182</v>
      </c>
      <c r="AZ50" s="10">
        <f t="shared" si="25"/>
        <v>5.6935157842409101</v>
      </c>
      <c r="BA50" s="10">
        <f t="shared" si="25"/>
        <v>5.6226789427286485</v>
      </c>
    </row>
    <row r="51" spans="1:203" s="1" customFormat="1" hidden="1" x14ac:dyDescent="0.3">
      <c r="A51" s="5" t="s">
        <v>8</v>
      </c>
      <c r="B51" s="10">
        <f>STDEVA(B42:B48)</f>
        <v>0.30943018371692665</v>
      </c>
      <c r="C51" s="10">
        <f t="shared" ref="C51:BA51" si="26">STDEVA(C42:C48)</f>
        <v>0.4207044613776747</v>
      </c>
      <c r="D51" s="10">
        <f t="shared" si="26"/>
        <v>0.37555625787833863</v>
      </c>
      <c r="E51" s="10">
        <f t="shared" si="26"/>
        <v>0.30166969531646265</v>
      </c>
      <c r="F51" s="10">
        <f t="shared" si="26"/>
        <v>0.3106757307522538</v>
      </c>
      <c r="G51" s="10">
        <f t="shared" si="26"/>
        <v>0.37330654437136412</v>
      </c>
      <c r="H51" s="10">
        <f t="shared" si="26"/>
        <v>0.21937967608271708</v>
      </c>
      <c r="I51" s="10">
        <f t="shared" si="26"/>
        <v>0.27799642339863023</v>
      </c>
      <c r="J51" s="10">
        <f t="shared" si="26"/>
        <v>0.16849741805147334</v>
      </c>
      <c r="K51" s="10">
        <f t="shared" si="26"/>
        <v>0.34446142308797889</v>
      </c>
      <c r="L51" s="10">
        <f t="shared" si="26"/>
        <v>0.27682088363650231</v>
      </c>
      <c r="M51" s="10">
        <f t="shared" si="26"/>
        <v>0.2881943470190686</v>
      </c>
      <c r="N51" s="10">
        <f t="shared" si="26"/>
        <v>0.34834274768185969</v>
      </c>
      <c r="O51" s="10">
        <f t="shared" si="26"/>
        <v>0.17582709533134816</v>
      </c>
      <c r="P51" s="10">
        <f t="shared" si="26"/>
        <v>0.4896251950428594</v>
      </c>
      <c r="Q51" s="10">
        <f t="shared" si="26"/>
        <v>0.34539006290533497</v>
      </c>
      <c r="R51" s="10">
        <f t="shared" si="26"/>
        <v>0.36902002804283612</v>
      </c>
      <c r="S51" s="10">
        <f t="shared" si="26"/>
        <v>0.50178005066050024</v>
      </c>
      <c r="T51" s="10">
        <f t="shared" si="26"/>
        <v>0.4100625045962854</v>
      </c>
      <c r="U51" s="10">
        <f t="shared" si="26"/>
        <v>0.29073974023618893</v>
      </c>
      <c r="V51" s="10">
        <f t="shared" si="26"/>
        <v>0.18570508983714362</v>
      </c>
      <c r="W51" s="10">
        <f t="shared" si="26"/>
        <v>0.25527832934423228</v>
      </c>
      <c r="X51" s="10">
        <f t="shared" si="26"/>
        <v>0.19193189302002092</v>
      </c>
      <c r="Y51" s="10">
        <f t="shared" si="26"/>
        <v>0.24087898533209046</v>
      </c>
      <c r="Z51" s="10">
        <f t="shared" si="26"/>
        <v>0.22282944591988776</v>
      </c>
      <c r="AA51" s="10">
        <f t="shared" si="26"/>
        <v>0.28329166929887367</v>
      </c>
      <c r="AB51" s="10">
        <f t="shared" si="26"/>
        <v>0.19732231793914767</v>
      </c>
      <c r="AC51" s="10">
        <f t="shared" si="26"/>
        <v>0.22987640124852962</v>
      </c>
      <c r="AD51" s="10">
        <f t="shared" si="26"/>
        <v>0.25046140807755052</v>
      </c>
      <c r="AE51" s="10">
        <f t="shared" si="26"/>
        <v>0.26219054957128535</v>
      </c>
      <c r="AF51" s="10">
        <f t="shared" si="26"/>
        <v>0.1970389920913832</v>
      </c>
      <c r="AG51" s="10">
        <f t="shared" si="26"/>
        <v>0.24244322357099438</v>
      </c>
      <c r="AH51" s="10">
        <f t="shared" si="26"/>
        <v>0.29634294041478698</v>
      </c>
      <c r="AI51" s="10">
        <f t="shared" si="26"/>
        <v>0.29223388457091559</v>
      </c>
      <c r="AJ51" s="10">
        <f t="shared" si="26"/>
        <v>0.35832542261592942</v>
      </c>
      <c r="AK51" s="10">
        <f t="shared" si="26"/>
        <v>0.39514572182392504</v>
      </c>
      <c r="AL51" s="10">
        <f t="shared" si="26"/>
        <v>0.3555109096661756</v>
      </c>
      <c r="AM51" s="10">
        <f t="shared" si="26"/>
        <v>0.36892662752999433</v>
      </c>
      <c r="AN51" s="10">
        <f t="shared" si="26"/>
        <v>0.36133646318605772</v>
      </c>
      <c r="AO51" s="10">
        <f t="shared" si="26"/>
        <v>0.37656920014598377</v>
      </c>
      <c r="AP51" s="10">
        <f t="shared" si="26"/>
        <v>0.29828713262358592</v>
      </c>
      <c r="AQ51" s="10">
        <f t="shared" si="26"/>
        <v>0.36830866620259922</v>
      </c>
      <c r="AR51" s="10">
        <f t="shared" si="26"/>
        <v>0.33986627389542112</v>
      </c>
      <c r="AS51" s="10">
        <f t="shared" si="26"/>
        <v>0.29880757907125532</v>
      </c>
      <c r="AT51" s="10">
        <f t="shared" si="26"/>
        <v>0.3516982478664562</v>
      </c>
      <c r="AU51" s="10">
        <f t="shared" si="26"/>
        <v>0.37169127387539092</v>
      </c>
      <c r="AV51" s="10">
        <f t="shared" si="26"/>
        <v>0.36944855069834415</v>
      </c>
      <c r="AW51" s="10">
        <f t="shared" si="26"/>
        <v>0.26573942560588737</v>
      </c>
      <c r="AX51" s="10">
        <f t="shared" si="26"/>
        <v>0.31344381108520875</v>
      </c>
      <c r="AY51" s="10">
        <f t="shared" si="26"/>
        <v>0.32990041411365933</v>
      </c>
      <c r="AZ51" s="10">
        <f t="shared" si="26"/>
        <v>0.28537271577769691</v>
      </c>
      <c r="BA51" s="10">
        <f t="shared" si="26"/>
        <v>0.28751026269704177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</row>
    <row r="52" spans="1:203" s="1" customFormat="1" hidden="1" x14ac:dyDescent="0.3">
      <c r="A52" s="5" t="s">
        <v>9</v>
      </c>
      <c r="B52" s="10">
        <f>B50-(2.45*B51/SQRT(7))</f>
        <v>5.3734449329971641</v>
      </c>
      <c r="C52" s="10">
        <f t="shared" ref="C52:BA52" si="27">C50-(2.45*C51/SQRT(7))</f>
        <v>5.3392258695476471</v>
      </c>
      <c r="D52" s="10">
        <f t="shared" si="27"/>
        <v>5.3640270394103293</v>
      </c>
      <c r="E52" s="10">
        <f t="shared" si="27"/>
        <v>5.3981647259986474</v>
      </c>
      <c r="F52" s="10">
        <f t="shared" si="27"/>
        <v>5.3480039413386748</v>
      </c>
      <c r="G52" s="10">
        <f t="shared" si="27"/>
        <v>5.3479764398591101</v>
      </c>
      <c r="H52" s="10">
        <f t="shared" si="27"/>
        <v>5.5605462643137518</v>
      </c>
      <c r="I52" s="10">
        <f t="shared" si="27"/>
        <v>5.4950827031154974</v>
      </c>
      <c r="J52" s="10">
        <f t="shared" si="27"/>
        <v>5.6361743452442177</v>
      </c>
      <c r="K52" s="10">
        <f t="shared" si="27"/>
        <v>5.638131904078949</v>
      </c>
      <c r="L52" s="10">
        <f t="shared" si="27"/>
        <v>5.5450678401345641</v>
      </c>
      <c r="M52" s="10">
        <f t="shared" si="27"/>
        <v>5.5085400435314167</v>
      </c>
      <c r="N52" s="10">
        <f t="shared" si="27"/>
        <v>5.4061967202597412</v>
      </c>
      <c r="O52" s="10">
        <f t="shared" si="27"/>
        <v>5.7273333756199643</v>
      </c>
      <c r="P52" s="10">
        <f t="shared" si="27"/>
        <v>5.2816209961239728</v>
      </c>
      <c r="Q52" s="10">
        <f t="shared" si="27"/>
        <v>5.3699730799460932</v>
      </c>
      <c r="R52" s="10">
        <f t="shared" si="27"/>
        <v>5.3473873018777303</v>
      </c>
      <c r="S52" s="10">
        <f t="shared" si="27"/>
        <v>5.4847680658359943</v>
      </c>
      <c r="T52" s="10">
        <f t="shared" si="27"/>
        <v>5.5409762092487735</v>
      </c>
      <c r="U52" s="10">
        <f t="shared" si="27"/>
        <v>5.6175929132612907</v>
      </c>
      <c r="V52" s="10">
        <f t="shared" si="27"/>
        <v>5.7297082805190183</v>
      </c>
      <c r="W52" s="10">
        <f t="shared" si="27"/>
        <v>5.6352790266889166</v>
      </c>
      <c r="X52" s="10">
        <f t="shared" si="27"/>
        <v>5.5583305478725897</v>
      </c>
      <c r="Y52" s="10">
        <f t="shared" si="27"/>
        <v>5.5652533915325595</v>
      </c>
      <c r="Z52" s="10">
        <f t="shared" si="27"/>
        <v>5.514634752782638</v>
      </c>
      <c r="AA52" s="10">
        <f t="shared" si="27"/>
        <v>5.4164574394443861</v>
      </c>
      <c r="AB52" s="10">
        <f t="shared" si="27"/>
        <v>5.4925033623939656</v>
      </c>
      <c r="AC52" s="10">
        <f t="shared" si="27"/>
        <v>5.4718563340794981</v>
      </c>
      <c r="AD52" s="10">
        <f t="shared" si="27"/>
        <v>5.4453128455820439</v>
      </c>
      <c r="AE52" s="10">
        <f t="shared" si="27"/>
        <v>5.5276287130018407</v>
      </c>
      <c r="AF52" s="10">
        <f t="shared" si="27"/>
        <v>5.6047365850721844</v>
      </c>
      <c r="AG52" s="10">
        <f t="shared" si="27"/>
        <v>5.5104312244772444</v>
      </c>
      <c r="AH52" s="10">
        <f t="shared" si="27"/>
        <v>5.354314512625665</v>
      </c>
      <c r="AI52" s="10">
        <f t="shared" si="27"/>
        <v>5.3980827772172617</v>
      </c>
      <c r="AJ52" s="10">
        <f t="shared" si="27"/>
        <v>5.3974273934647785</v>
      </c>
      <c r="AK52" s="10">
        <f t="shared" si="27"/>
        <v>5.4307104446081054</v>
      </c>
      <c r="AL52" s="10">
        <f t="shared" si="27"/>
        <v>5.4276823268859502</v>
      </c>
      <c r="AM52" s="10">
        <f t="shared" si="27"/>
        <v>5.4011769174922577</v>
      </c>
      <c r="AN52" s="10">
        <f t="shared" si="27"/>
        <v>5.4739198246034313</v>
      </c>
      <c r="AO52" s="10">
        <f t="shared" si="27"/>
        <v>5.408080544601285</v>
      </c>
      <c r="AP52" s="10">
        <f t="shared" si="27"/>
        <v>5.365432664612058</v>
      </c>
      <c r="AQ52" s="10">
        <f t="shared" si="27"/>
        <v>5.3458655294820865</v>
      </c>
      <c r="AR52" s="10">
        <f t="shared" si="27"/>
        <v>5.3255719725820887</v>
      </c>
      <c r="AS52" s="10">
        <f t="shared" si="27"/>
        <v>5.3574079050085377</v>
      </c>
      <c r="AT52" s="10">
        <f t="shared" si="27"/>
        <v>5.3348258069931944</v>
      </c>
      <c r="AU52" s="10">
        <f t="shared" si="27"/>
        <v>5.4020010690203986</v>
      </c>
      <c r="AV52" s="10">
        <f t="shared" si="27"/>
        <v>5.3667596310684162</v>
      </c>
      <c r="AW52" s="10">
        <f t="shared" si="27"/>
        <v>5.4064449955571421</v>
      </c>
      <c r="AX52" s="10">
        <f t="shared" si="27"/>
        <v>5.3713464543200082</v>
      </c>
      <c r="AY52" s="10">
        <f t="shared" si="27"/>
        <v>5.3514094949583306</v>
      </c>
      <c r="AZ52" s="10">
        <f t="shared" si="27"/>
        <v>5.4292569513220936</v>
      </c>
      <c r="BA52" s="10">
        <f t="shared" si="27"/>
        <v>5.3564407136623204</v>
      </c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</row>
    <row r="53" spans="1:203" s="1" customFormat="1" hidden="1" x14ac:dyDescent="0.3">
      <c r="A53" s="5" t="s">
        <v>10</v>
      </c>
      <c r="B53" s="10">
        <f>B50+(2.45*B51/SQRT(7))</f>
        <v>5.9465176529735748</v>
      </c>
      <c r="C53" s="10">
        <f t="shared" ref="C53:BA53" si="28">C50+(2.45*C51/SQRT(7))</f>
        <v>6.1183814357301411</v>
      </c>
      <c r="D53" s="10">
        <f t="shared" si="28"/>
        <v>6.0595669625724167</v>
      </c>
      <c r="E53" s="10">
        <f t="shared" si="28"/>
        <v>5.9568648203230374</v>
      </c>
      <c r="F53" s="10">
        <f t="shared" si="28"/>
        <v>5.923383446706282</v>
      </c>
      <c r="G53" s="10">
        <f t="shared" si="28"/>
        <v>6.0393498352987791</v>
      </c>
      <c r="H53" s="10">
        <f t="shared" si="28"/>
        <v>5.9668431102454935</v>
      </c>
      <c r="I53" s="10">
        <f t="shared" si="28"/>
        <v>6.0099392842902324</v>
      </c>
      <c r="J53" s="10">
        <f t="shared" si="28"/>
        <v>5.9482359305486963</v>
      </c>
      <c r="K53" s="10">
        <f t="shared" si="28"/>
        <v>6.2760833873012851</v>
      </c>
      <c r="L53" s="10">
        <f t="shared" si="28"/>
        <v>6.0577472912024977</v>
      </c>
      <c r="M53" s="10">
        <f t="shared" si="28"/>
        <v>6.0422834435583894</v>
      </c>
      <c r="N53" s="10">
        <f t="shared" si="28"/>
        <v>6.0513365172251259</v>
      </c>
      <c r="O53" s="10">
        <f t="shared" si="28"/>
        <v>6.0529697132154796</v>
      </c>
      <c r="P53" s="10">
        <f t="shared" si="28"/>
        <v>6.1884195473244041</v>
      </c>
      <c r="Q53" s="10">
        <f t="shared" si="28"/>
        <v>6.0096444281784231</v>
      </c>
      <c r="R53" s="10">
        <f t="shared" si="28"/>
        <v>6.0308219579801277</v>
      </c>
      <c r="S53" s="10">
        <f t="shared" si="28"/>
        <v>6.4140777246667477</v>
      </c>
      <c r="T53" s="10">
        <f t="shared" si="28"/>
        <v>6.3004225956566096</v>
      </c>
      <c r="U53" s="10">
        <f t="shared" si="28"/>
        <v>6.1560504474972237</v>
      </c>
      <c r="V53" s="10">
        <f t="shared" si="28"/>
        <v>6.073638919954611</v>
      </c>
      <c r="W53" s="10">
        <f t="shared" si="28"/>
        <v>6.1080611088731338</v>
      </c>
      <c r="X53" s="10">
        <f t="shared" si="28"/>
        <v>5.9137933881875693</v>
      </c>
      <c r="Y53" s="10">
        <f t="shared" si="28"/>
        <v>6.0113675154077608</v>
      </c>
      <c r="Z53" s="10">
        <f t="shared" si="28"/>
        <v>5.9273206618630754</v>
      </c>
      <c r="AA53" s="10">
        <f t="shared" si="28"/>
        <v>5.9411209532672054</v>
      </c>
      <c r="AB53" s="10">
        <f t="shared" si="28"/>
        <v>5.857949409366829</v>
      </c>
      <c r="AC53" s="10">
        <f t="shared" si="28"/>
        <v>5.8975933870697732</v>
      </c>
      <c r="AD53" s="10">
        <f t="shared" si="28"/>
        <v>5.9091738647366272</v>
      </c>
      <c r="AE53" s="10">
        <f t="shared" si="28"/>
        <v>6.0132124061957217</v>
      </c>
      <c r="AF53" s="10">
        <f t="shared" si="28"/>
        <v>5.9696579052318208</v>
      </c>
      <c r="AG53" s="10">
        <f t="shared" si="28"/>
        <v>5.9594423581124225</v>
      </c>
      <c r="AH53" s="10">
        <f t="shared" si="28"/>
        <v>5.9031493188146769</v>
      </c>
      <c r="AI53" s="10">
        <f t="shared" si="28"/>
        <v>5.9393075054859601</v>
      </c>
      <c r="AJ53" s="10">
        <f t="shared" si="28"/>
        <v>6.0610553631364867</v>
      </c>
      <c r="AK53" s="10">
        <f t="shared" si="28"/>
        <v>6.1625305627121554</v>
      </c>
      <c r="AL53" s="10">
        <f t="shared" si="28"/>
        <v>6.0860977456288854</v>
      </c>
      <c r="AM53" s="10">
        <f t="shared" si="28"/>
        <v>6.0844385934241423</v>
      </c>
      <c r="AN53" s="10">
        <f t="shared" si="28"/>
        <v>6.1431243194503988</v>
      </c>
      <c r="AO53" s="10">
        <f t="shared" si="28"/>
        <v>6.1054964630962321</v>
      </c>
      <c r="AP53" s="10">
        <f t="shared" si="28"/>
        <v>5.9178681651608436</v>
      </c>
      <c r="AQ53" s="10">
        <f t="shared" si="28"/>
        <v>6.02798272501947</v>
      </c>
      <c r="AR53" s="10">
        <f t="shared" si="28"/>
        <v>5.9550131204039021</v>
      </c>
      <c r="AS53" s="10">
        <f t="shared" si="28"/>
        <v>5.9108072858672038</v>
      </c>
      <c r="AT53" s="10">
        <f t="shared" si="28"/>
        <v>5.986180077267452</v>
      </c>
      <c r="AU53" s="10">
        <f t="shared" si="28"/>
        <v>6.0903829416373565</v>
      </c>
      <c r="AV53" s="10">
        <f t="shared" si="28"/>
        <v>6.0509879222351559</v>
      </c>
      <c r="AW53" s="10">
        <f t="shared" si="28"/>
        <v>5.8986012991459722</v>
      </c>
      <c r="AX53" s="10">
        <f t="shared" si="28"/>
        <v>5.9518525162066496</v>
      </c>
      <c r="AY53" s="10">
        <f t="shared" si="28"/>
        <v>5.9623936121717058</v>
      </c>
      <c r="AZ53" s="10">
        <f t="shared" si="28"/>
        <v>5.9577746171597266</v>
      </c>
      <c r="BA53" s="10">
        <f t="shared" si="28"/>
        <v>5.8889171717949766</v>
      </c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</row>
    <row r="54" spans="1:203" s="1" customFormat="1" ht="14.25" hidden="1" customHeight="1" x14ac:dyDescent="0.3">
      <c r="A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</row>
    <row r="55" spans="1:203" hidden="1" x14ac:dyDescent="0.3"/>
    <row r="56" spans="1:203" hidden="1" x14ac:dyDescent="0.3"/>
    <row r="57" spans="1:203" s="1" customFormat="1" hidden="1" x14ac:dyDescent="0.3">
      <c r="A57" s="7" t="s">
        <v>11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3" t="s">
        <v>12</v>
      </c>
      <c r="B58" s="3">
        <v>1</v>
      </c>
      <c r="C58" s="3">
        <v>2</v>
      </c>
      <c r="D58" s="3">
        <v>3</v>
      </c>
      <c r="E58" s="3">
        <v>4</v>
      </c>
      <c r="F58" s="3">
        <v>5</v>
      </c>
      <c r="G58" s="3">
        <v>6</v>
      </c>
      <c r="H58" s="3">
        <v>7</v>
      </c>
      <c r="I58" s="3">
        <v>8</v>
      </c>
      <c r="J58" s="3">
        <v>9</v>
      </c>
      <c r="K58" s="3">
        <v>10</v>
      </c>
      <c r="L58" s="3">
        <v>11</v>
      </c>
      <c r="M58" s="3">
        <v>12</v>
      </c>
      <c r="N58" s="3">
        <v>13</v>
      </c>
      <c r="O58" s="3">
        <v>14</v>
      </c>
      <c r="P58" s="3">
        <v>15</v>
      </c>
      <c r="Q58" s="3">
        <v>16</v>
      </c>
      <c r="R58" s="3">
        <v>17</v>
      </c>
      <c r="S58" s="3">
        <v>18</v>
      </c>
      <c r="T58" s="3">
        <v>19</v>
      </c>
      <c r="U58" s="3">
        <v>20</v>
      </c>
      <c r="V58" s="3">
        <v>21</v>
      </c>
      <c r="W58" s="3">
        <v>22</v>
      </c>
      <c r="X58" s="3">
        <v>23</v>
      </c>
      <c r="Y58" s="3">
        <v>24</v>
      </c>
      <c r="Z58" s="3">
        <v>25</v>
      </c>
      <c r="AA58" s="3">
        <v>26</v>
      </c>
      <c r="AB58" s="3">
        <v>27</v>
      </c>
      <c r="AC58" s="3">
        <v>28</v>
      </c>
      <c r="AD58" s="3">
        <v>29</v>
      </c>
      <c r="AE58" s="3">
        <v>30</v>
      </c>
      <c r="AF58" s="3">
        <v>31</v>
      </c>
      <c r="AG58" s="3">
        <v>32</v>
      </c>
      <c r="AH58" s="3">
        <v>33</v>
      </c>
      <c r="AI58" s="3">
        <v>34</v>
      </c>
      <c r="AJ58" s="3">
        <v>35</v>
      </c>
      <c r="AK58" s="3">
        <v>36</v>
      </c>
      <c r="AL58" s="3">
        <v>37</v>
      </c>
      <c r="AM58" s="3">
        <v>38</v>
      </c>
      <c r="AN58" s="3">
        <v>39</v>
      </c>
      <c r="AO58" s="3">
        <v>40</v>
      </c>
      <c r="AP58" s="3">
        <v>41</v>
      </c>
      <c r="AQ58" s="3">
        <v>42</v>
      </c>
      <c r="AR58" s="3">
        <v>43</v>
      </c>
      <c r="AS58" s="3">
        <v>44</v>
      </c>
      <c r="AT58" s="3">
        <v>45</v>
      </c>
      <c r="AU58" s="3">
        <v>46</v>
      </c>
      <c r="AV58" s="3">
        <v>47</v>
      </c>
      <c r="AW58" s="3">
        <v>48</v>
      </c>
      <c r="AX58" s="3">
        <v>49</v>
      </c>
      <c r="AY58" s="3">
        <v>50</v>
      </c>
      <c r="AZ58" s="3">
        <v>51</v>
      </c>
      <c r="BA58" s="3">
        <v>52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idden="1" x14ac:dyDescent="0.3">
      <c r="A59" s="5" t="s">
        <v>16</v>
      </c>
      <c r="B59" s="11">
        <f>EXP(B50)</f>
        <v>287.1432709124407</v>
      </c>
      <c r="C59" s="11">
        <f>EXP(C50)</f>
        <v>307.60105045807148</v>
      </c>
      <c r="D59" s="11">
        <f t="shared" ref="D59:BA59" si="29">EXP(D50)</f>
        <v>302.41401858677</v>
      </c>
      <c r="E59" s="11">
        <f t="shared" si="29"/>
        <v>292.22228806727537</v>
      </c>
      <c r="F59" s="11">
        <f t="shared" si="29"/>
        <v>280.25325990663583</v>
      </c>
      <c r="G59" s="11">
        <f t="shared" si="29"/>
        <v>296.97950734356209</v>
      </c>
      <c r="H59" s="11">
        <f t="shared" si="29"/>
        <v>318.52300043761522</v>
      </c>
      <c r="I59" s="11">
        <f t="shared" si="29"/>
        <v>314.9805823848348</v>
      </c>
      <c r="J59" s="11">
        <f t="shared" si="29"/>
        <v>327.73492884557959</v>
      </c>
      <c r="K59" s="11">
        <f t="shared" si="29"/>
        <v>386.49063817999354</v>
      </c>
      <c r="L59" s="11">
        <f t="shared" si="29"/>
        <v>330.76480558561514</v>
      </c>
      <c r="M59" s="11">
        <f t="shared" si="29"/>
        <v>322.27710292076188</v>
      </c>
      <c r="N59" s="11">
        <f t="shared" si="29"/>
        <v>307.58965900355395</v>
      </c>
      <c r="O59" s="11">
        <f t="shared" si="29"/>
        <v>361.46005747584206</v>
      </c>
      <c r="P59" s="11">
        <f t="shared" si="29"/>
        <v>309.51924518437966</v>
      </c>
      <c r="Q59" s="11">
        <f t="shared" si="29"/>
        <v>295.83703759834367</v>
      </c>
      <c r="R59" s="11">
        <f t="shared" si="29"/>
        <v>295.62880492006843</v>
      </c>
      <c r="S59" s="11">
        <f t="shared" si="29"/>
        <v>383.53193707904984</v>
      </c>
      <c r="T59" s="11">
        <f t="shared" si="29"/>
        <v>372.67227064867996</v>
      </c>
      <c r="U59" s="11">
        <f t="shared" si="29"/>
        <v>360.25844634025412</v>
      </c>
      <c r="V59" s="11">
        <f t="shared" si="29"/>
        <v>365.64890616692088</v>
      </c>
      <c r="W59" s="11">
        <f t="shared" si="29"/>
        <v>354.84109437389384</v>
      </c>
      <c r="X59" s="11">
        <f t="shared" si="29"/>
        <v>309.84183823151182</v>
      </c>
      <c r="Y59" s="11">
        <f t="shared" si="29"/>
        <v>326.46098713304718</v>
      </c>
      <c r="Z59" s="11">
        <f t="shared" si="29"/>
        <v>305.20317651144211</v>
      </c>
      <c r="AA59" s="11">
        <f t="shared" si="29"/>
        <v>292.59494033718175</v>
      </c>
      <c r="AB59" s="11">
        <f t="shared" si="29"/>
        <v>291.55433485950203</v>
      </c>
      <c r="AC59" s="11">
        <f t="shared" si="29"/>
        <v>294.33685023702691</v>
      </c>
      <c r="AD59" s="11">
        <f t="shared" si="29"/>
        <v>292.14298444055515</v>
      </c>
      <c r="AE59" s="11">
        <f t="shared" si="29"/>
        <v>320.67256621838175</v>
      </c>
      <c r="AF59" s="11">
        <f t="shared" si="29"/>
        <v>326.09777025215249</v>
      </c>
      <c r="AG59" s="11">
        <f t="shared" si="29"/>
        <v>309.49340746338504</v>
      </c>
      <c r="AH59" s="11">
        <f t="shared" si="29"/>
        <v>278.30897453721212</v>
      </c>
      <c r="AI59" s="11">
        <f t="shared" si="29"/>
        <v>289.65632712837447</v>
      </c>
      <c r="AJ59" s="11">
        <f t="shared" si="29"/>
        <v>307.73572480449309</v>
      </c>
      <c r="AK59" s="11">
        <f t="shared" si="29"/>
        <v>329.18519780778922</v>
      </c>
      <c r="AL59" s="11">
        <f t="shared" si="29"/>
        <v>316.36292020805547</v>
      </c>
      <c r="AM59" s="11">
        <f t="shared" si="29"/>
        <v>311.93903106424517</v>
      </c>
      <c r="AN59" s="11">
        <f t="shared" si="29"/>
        <v>333.12642481425183</v>
      </c>
      <c r="AO59" s="11">
        <f t="shared" si="29"/>
        <v>316.33080074936686</v>
      </c>
      <c r="AP59" s="11">
        <f t="shared" si="29"/>
        <v>281.9276322806349</v>
      </c>
      <c r="AQ59" s="11">
        <f t="shared" si="29"/>
        <v>294.98488780582801</v>
      </c>
      <c r="AR59" s="11">
        <f t="shared" si="29"/>
        <v>281.54507145192895</v>
      </c>
      <c r="AS59" s="11">
        <f t="shared" si="29"/>
        <v>279.80910293924899</v>
      </c>
      <c r="AT59" s="11">
        <f t="shared" si="29"/>
        <v>287.29309802938758</v>
      </c>
      <c r="AU59" s="11">
        <f t="shared" si="29"/>
        <v>312.99649904845018</v>
      </c>
      <c r="AV59" s="11">
        <f t="shared" si="29"/>
        <v>301.53128540915714</v>
      </c>
      <c r="AW59" s="11">
        <f t="shared" si="29"/>
        <v>285.00968078304146</v>
      </c>
      <c r="AX59" s="11">
        <f t="shared" si="29"/>
        <v>287.60830008793465</v>
      </c>
      <c r="AY59" s="11">
        <f t="shared" si="29"/>
        <v>286.2603048123716</v>
      </c>
      <c r="AZ59" s="11">
        <f t="shared" si="29"/>
        <v>296.93574964582774</v>
      </c>
      <c r="BA59" s="11">
        <f t="shared" si="29"/>
        <v>276.62946596892539</v>
      </c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s="1" customFormat="1" hidden="1" x14ac:dyDescent="0.3">
      <c r="A60" s="5" t="s">
        <v>17</v>
      </c>
      <c r="B60" s="11">
        <f>EXP(B52)</f>
        <v>215.60433230180303</v>
      </c>
      <c r="C60" s="11">
        <f t="shared" ref="C60:BA61" si="30">EXP(C52)</f>
        <v>208.35135671277536</v>
      </c>
      <c r="D60" s="11">
        <f t="shared" si="30"/>
        <v>213.58332539535053</v>
      </c>
      <c r="E60" s="11">
        <f t="shared" si="30"/>
        <v>221.00044741073057</v>
      </c>
      <c r="F60" s="11">
        <f t="shared" si="30"/>
        <v>210.18833062863007</v>
      </c>
      <c r="G60" s="11">
        <f t="shared" si="30"/>
        <v>210.18255021803583</v>
      </c>
      <c r="H60" s="11">
        <f t="shared" si="30"/>
        <v>259.96480703956945</v>
      </c>
      <c r="I60" s="11">
        <f t="shared" si="30"/>
        <v>243.49166284709008</v>
      </c>
      <c r="J60" s="11">
        <f t="shared" si="30"/>
        <v>280.38799635643198</v>
      </c>
      <c r="K60" s="11">
        <f t="shared" si="30"/>
        <v>280.93740993510681</v>
      </c>
      <c r="L60" s="11">
        <f t="shared" si="30"/>
        <v>255.97194282530262</v>
      </c>
      <c r="M60" s="11">
        <f t="shared" si="30"/>
        <v>246.79056045077084</v>
      </c>
      <c r="N60" s="11">
        <f t="shared" si="30"/>
        <v>222.78266955369054</v>
      </c>
      <c r="O60" s="11">
        <f t="shared" si="30"/>
        <v>307.14912401252923</v>
      </c>
      <c r="P60" s="11">
        <f t="shared" si="30"/>
        <v>196.68844829160136</v>
      </c>
      <c r="Q60" s="11">
        <f t="shared" si="30"/>
        <v>214.85708366220794</v>
      </c>
      <c r="R60" s="11">
        <f t="shared" si="30"/>
        <v>210.05876016297114</v>
      </c>
      <c r="S60" s="11">
        <f t="shared" si="30"/>
        <v>240.99304299564346</v>
      </c>
      <c r="T60" s="11">
        <f t="shared" si="30"/>
        <v>254.92673986867587</v>
      </c>
      <c r="U60" s="11">
        <f t="shared" si="30"/>
        <v>275.22609217886219</v>
      </c>
      <c r="V60" s="11">
        <f t="shared" si="30"/>
        <v>307.87944084513907</v>
      </c>
      <c r="W60" s="11">
        <f t="shared" si="30"/>
        <v>280.13707212593175</v>
      </c>
      <c r="X60" s="11">
        <f t="shared" si="30"/>
        <v>259.38943640696726</v>
      </c>
      <c r="Y60" s="11">
        <f t="shared" si="30"/>
        <v>261.19137900910249</v>
      </c>
      <c r="Z60" s="11">
        <f t="shared" si="30"/>
        <v>248.2992700657457</v>
      </c>
      <c r="AA60" s="11">
        <f t="shared" si="30"/>
        <v>225.08034772170319</v>
      </c>
      <c r="AB60" s="11">
        <f t="shared" si="30"/>
        <v>242.86442416464445</v>
      </c>
      <c r="AC60" s="11">
        <f t="shared" si="30"/>
        <v>237.90140760388667</v>
      </c>
      <c r="AD60" s="11">
        <f t="shared" si="30"/>
        <v>231.66974523256374</v>
      </c>
      <c r="AE60" s="11">
        <f t="shared" si="30"/>
        <v>251.54671378849375</v>
      </c>
      <c r="AF60" s="11">
        <f t="shared" si="30"/>
        <v>271.71034344633523</v>
      </c>
      <c r="AG60" s="11">
        <f t="shared" si="30"/>
        <v>247.25772766593559</v>
      </c>
      <c r="AH60" s="11">
        <f t="shared" si="30"/>
        <v>211.51893308784568</v>
      </c>
      <c r="AI60" s="11">
        <f t="shared" si="30"/>
        <v>220.98233743543491</v>
      </c>
      <c r="AJ60" s="11">
        <f t="shared" si="30"/>
        <v>220.8375566505633</v>
      </c>
      <c r="AK60" s="11">
        <f t="shared" si="30"/>
        <v>228.31139041595642</v>
      </c>
      <c r="AL60" s="11">
        <f t="shared" si="30"/>
        <v>227.6210823430041</v>
      </c>
      <c r="AM60" s="11">
        <f t="shared" si="30"/>
        <v>221.66714668735352</v>
      </c>
      <c r="AN60" s="11">
        <f t="shared" si="30"/>
        <v>238.3928217439485</v>
      </c>
      <c r="AO60" s="11">
        <f t="shared" si="30"/>
        <v>223.20274852273235</v>
      </c>
      <c r="AP60" s="11">
        <f t="shared" si="30"/>
        <v>213.88375459615804</v>
      </c>
      <c r="AQ60" s="11">
        <f t="shared" si="30"/>
        <v>209.73934164307732</v>
      </c>
      <c r="AR60" s="11">
        <f t="shared" si="30"/>
        <v>205.52588202145094</v>
      </c>
      <c r="AS60" s="11">
        <f t="shared" si="30"/>
        <v>212.17425720904492</v>
      </c>
      <c r="AT60" s="11">
        <f t="shared" si="30"/>
        <v>207.43661165350531</v>
      </c>
      <c r="AU60" s="11">
        <f t="shared" si="30"/>
        <v>221.84990930673578</v>
      </c>
      <c r="AV60" s="11">
        <f t="shared" si="30"/>
        <v>214.16775955492</v>
      </c>
      <c r="AW60" s="11">
        <f t="shared" si="30"/>
        <v>222.83798785402931</v>
      </c>
      <c r="AX60" s="11">
        <f t="shared" si="30"/>
        <v>215.1523655948711</v>
      </c>
      <c r="AY60" s="11">
        <f t="shared" si="30"/>
        <v>210.90535850425533</v>
      </c>
      <c r="AZ60" s="11">
        <f t="shared" si="30"/>
        <v>227.97978239626272</v>
      </c>
      <c r="BA60" s="11">
        <f t="shared" si="30"/>
        <v>211.96914331176512</v>
      </c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</row>
    <row r="61" spans="1:203" s="1" customFormat="1" hidden="1" x14ac:dyDescent="0.3">
      <c r="A61" s="5" t="s">
        <v>18</v>
      </c>
      <c r="B61" s="11">
        <f>EXP(B53)</f>
        <v>382.41930090198758</v>
      </c>
      <c r="C61" s="11">
        <f t="shared" si="30"/>
        <v>454.1290622520213</v>
      </c>
      <c r="D61" s="11">
        <f t="shared" si="30"/>
        <v>428.18997442105626</v>
      </c>
      <c r="E61" s="11">
        <f t="shared" si="30"/>
        <v>386.39679984253013</v>
      </c>
      <c r="F61" s="11">
        <f t="shared" si="30"/>
        <v>373.67388309995005</v>
      </c>
      <c r="G61" s="11">
        <f t="shared" si="30"/>
        <v>419.62012398523387</v>
      </c>
      <c r="H61" s="11">
        <f t="shared" si="30"/>
        <v>390.27167932134057</v>
      </c>
      <c r="I61" s="11">
        <f t="shared" si="30"/>
        <v>407.45858038595009</v>
      </c>
      <c r="J61" s="11">
        <f t="shared" si="30"/>
        <v>383.07696827675966</v>
      </c>
      <c r="K61" s="11">
        <f t="shared" si="30"/>
        <v>531.70210914695394</v>
      </c>
      <c r="L61" s="11">
        <f t="shared" si="30"/>
        <v>427.41151786607116</v>
      </c>
      <c r="M61" s="11">
        <f t="shared" si="30"/>
        <v>420.85293245127002</v>
      </c>
      <c r="N61" s="11">
        <f t="shared" si="30"/>
        <v>424.68024337557949</v>
      </c>
      <c r="O61" s="11">
        <f t="shared" si="30"/>
        <v>425.37439613570069</v>
      </c>
      <c r="P61" s="11">
        <f t="shared" si="30"/>
        <v>487.07569748822357</v>
      </c>
      <c r="Q61" s="11">
        <f t="shared" si="30"/>
        <v>407.33845644372371</v>
      </c>
      <c r="R61" s="11">
        <f t="shared" si="30"/>
        <v>416.05687013796808</v>
      </c>
      <c r="S61" s="11">
        <f t="shared" si="30"/>
        <v>610.37756497504949</v>
      </c>
      <c r="T61" s="11">
        <f t="shared" si="30"/>
        <v>544.80209248346648</v>
      </c>
      <c r="U61" s="11">
        <f t="shared" si="30"/>
        <v>471.56193343452759</v>
      </c>
      <c r="V61" s="11">
        <f t="shared" si="30"/>
        <v>434.2580401408332</v>
      </c>
      <c r="W61" s="11">
        <f t="shared" si="30"/>
        <v>449.46640336078246</v>
      </c>
      <c r="X61" s="11">
        <f t="shared" si="30"/>
        <v>370.10745714432534</v>
      </c>
      <c r="Y61" s="11">
        <f t="shared" si="30"/>
        <v>408.04094118347382</v>
      </c>
      <c r="Z61" s="11">
        <f t="shared" si="30"/>
        <v>375.14801766436977</v>
      </c>
      <c r="AA61" s="11">
        <f t="shared" si="30"/>
        <v>380.36105762895045</v>
      </c>
      <c r="AB61" s="11">
        <f t="shared" si="30"/>
        <v>350.0056892554183</v>
      </c>
      <c r="AC61" s="11">
        <f t="shared" si="30"/>
        <v>364.16002023704976</v>
      </c>
      <c r="AD61" s="11">
        <f t="shared" si="30"/>
        <v>368.4016800387879</v>
      </c>
      <c r="AE61" s="11">
        <f t="shared" si="30"/>
        <v>408.79442699277325</v>
      </c>
      <c r="AF61" s="11">
        <f t="shared" si="30"/>
        <v>391.37176161432552</v>
      </c>
      <c r="AG61" s="11">
        <f t="shared" si="30"/>
        <v>387.39403685174784</v>
      </c>
      <c r="AH61" s="11">
        <f t="shared" si="30"/>
        <v>366.18889939174596</v>
      </c>
      <c r="AI61" s="11">
        <f t="shared" si="30"/>
        <v>379.67191776136144</v>
      </c>
      <c r="AJ61" s="11">
        <f t="shared" si="30"/>
        <v>428.82776714829743</v>
      </c>
      <c r="AK61" s="11">
        <f t="shared" si="30"/>
        <v>474.62763140432418</v>
      </c>
      <c r="AL61" s="11">
        <f t="shared" si="30"/>
        <v>439.70222903935058</v>
      </c>
      <c r="AM61" s="11">
        <f t="shared" si="30"/>
        <v>438.97330098511884</v>
      </c>
      <c r="AN61" s="11">
        <f t="shared" si="30"/>
        <v>465.50568971711238</v>
      </c>
      <c r="AO61" s="11">
        <f t="shared" si="30"/>
        <v>448.31515814664965</v>
      </c>
      <c r="AP61" s="11">
        <f t="shared" si="30"/>
        <v>371.61863926243529</v>
      </c>
      <c r="AQ61" s="11">
        <f t="shared" si="30"/>
        <v>414.87726314072273</v>
      </c>
      <c r="AR61" s="11">
        <f t="shared" si="30"/>
        <v>385.68197094806055</v>
      </c>
      <c r="AS61" s="11">
        <f t="shared" si="30"/>
        <v>369.00392685493807</v>
      </c>
      <c r="AT61" s="11">
        <f t="shared" si="30"/>
        <v>397.89178736293042</v>
      </c>
      <c r="AU61" s="11">
        <f t="shared" si="30"/>
        <v>441.59048215401737</v>
      </c>
      <c r="AV61" s="11">
        <f t="shared" si="30"/>
        <v>424.53222777064758</v>
      </c>
      <c r="AW61" s="11">
        <f t="shared" si="30"/>
        <v>364.52724655394695</v>
      </c>
      <c r="AX61" s="11">
        <f t="shared" si="30"/>
        <v>384.46490723336643</v>
      </c>
      <c r="AY61" s="11">
        <f t="shared" si="30"/>
        <v>388.5390238182049</v>
      </c>
      <c r="AZ61" s="11">
        <f t="shared" si="30"/>
        <v>386.74850239340822</v>
      </c>
      <c r="BA61" s="11">
        <f t="shared" si="30"/>
        <v>361.01415633737423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</row>
    <row r="62" spans="1:203" s="1" customFormat="1" x14ac:dyDescent="0.3">
      <c r="A62" s="5" t="s">
        <v>19</v>
      </c>
      <c r="B62" s="12">
        <f>B59*$BB$27/100000</f>
        <v>1380.5934608451423</v>
      </c>
      <c r="C62" s="12">
        <f t="shared" ref="C62:BA64" si="31">C59*$BB$27/100000</f>
        <v>1478.9550786339214</v>
      </c>
      <c r="D62" s="12">
        <f t="shared" si="31"/>
        <v>1454.0156737857478</v>
      </c>
      <c r="E62" s="12">
        <f t="shared" si="31"/>
        <v>1405.0135276961021</v>
      </c>
      <c r="F62" s="12">
        <f t="shared" si="31"/>
        <v>1347.4660812289023</v>
      </c>
      <c r="G62" s="12">
        <f t="shared" si="31"/>
        <v>1427.8863806930667</v>
      </c>
      <c r="H62" s="12">
        <f t="shared" si="31"/>
        <v>1531.4681417940669</v>
      </c>
      <c r="I62" s="12">
        <f t="shared" si="31"/>
        <v>1514.4360895237573</v>
      </c>
      <c r="J62" s="12">
        <f t="shared" si="31"/>
        <v>1575.7593699374122</v>
      </c>
      <c r="K62" s="12">
        <f t="shared" si="31"/>
        <v>1858.2585830885544</v>
      </c>
      <c r="L62" s="12">
        <f t="shared" si="31"/>
        <v>1590.327108199805</v>
      </c>
      <c r="M62" s="12">
        <f t="shared" si="31"/>
        <v>1549.5179791561106</v>
      </c>
      <c r="N62" s="12">
        <f t="shared" si="31"/>
        <v>1478.9003081788576</v>
      </c>
      <c r="O62" s="12">
        <f t="shared" si="31"/>
        <v>1737.9108001455729</v>
      </c>
      <c r="P62" s="12">
        <f t="shared" si="31"/>
        <v>1488.1778164238531</v>
      </c>
      <c r="Q62" s="12">
        <f t="shared" si="31"/>
        <v>1422.3933518839642</v>
      </c>
      <c r="R62" s="12">
        <f t="shared" si="31"/>
        <v>1421.3921629198367</v>
      </c>
      <c r="S62" s="12">
        <f t="shared" si="31"/>
        <v>1844.0330594341842</v>
      </c>
      <c r="T62" s="12">
        <f t="shared" si="31"/>
        <v>1791.8194574469728</v>
      </c>
      <c r="U62" s="12">
        <f t="shared" si="31"/>
        <v>1732.1334177573319</v>
      </c>
      <c r="V62" s="12">
        <f t="shared" si="31"/>
        <v>1758.0509103177408</v>
      </c>
      <c r="W62" s="12">
        <f t="shared" si="31"/>
        <v>1706.0866269825128</v>
      </c>
      <c r="X62" s="12">
        <f t="shared" si="31"/>
        <v>1489.7288534722559</v>
      </c>
      <c r="Y62" s="12">
        <f t="shared" si="31"/>
        <v>1569.6342199653047</v>
      </c>
      <c r="Z62" s="12">
        <f t="shared" si="31"/>
        <v>1467.426028762309</v>
      </c>
      <c r="AA62" s="12">
        <f t="shared" si="31"/>
        <v>1406.8052509893798</v>
      </c>
      <c r="AB62" s="12">
        <f t="shared" si="31"/>
        <v>1401.8019886345314</v>
      </c>
      <c r="AC62" s="12">
        <f t="shared" si="31"/>
        <v>1415.1804060451325</v>
      </c>
      <c r="AD62" s="12">
        <f t="shared" si="31"/>
        <v>1404.6322334797223</v>
      </c>
      <c r="AE62" s="12">
        <f t="shared" si="31"/>
        <v>1541.8033185549659</v>
      </c>
      <c r="AF62" s="12">
        <f t="shared" si="31"/>
        <v>1567.8878623054568</v>
      </c>
      <c r="AG62" s="12">
        <f t="shared" si="31"/>
        <v>1488.053587886179</v>
      </c>
      <c r="AH62" s="12">
        <f t="shared" si="31"/>
        <v>1338.117898844152</v>
      </c>
      <c r="AI62" s="12">
        <f t="shared" si="31"/>
        <v>1392.6763105230382</v>
      </c>
      <c r="AJ62" s="12">
        <f t="shared" si="31"/>
        <v>1479.6025969317468</v>
      </c>
      <c r="AK62" s="12">
        <f t="shared" si="31"/>
        <v>1582.7323066157849</v>
      </c>
      <c r="AL62" s="12">
        <f t="shared" si="31"/>
        <v>1521.082411247937</v>
      </c>
      <c r="AM62" s="12">
        <f t="shared" si="31"/>
        <v>1499.8122195278227</v>
      </c>
      <c r="AN62" s="12">
        <f t="shared" si="31"/>
        <v>1601.6818442996671</v>
      </c>
      <c r="AO62" s="12">
        <f t="shared" si="31"/>
        <v>1520.9279799269784</v>
      </c>
      <c r="AP62" s="12">
        <f t="shared" si="31"/>
        <v>1355.5165138342611</v>
      </c>
      <c r="AQ62" s="12">
        <f t="shared" si="31"/>
        <v>1418.2961901170552</v>
      </c>
      <c r="AR62" s="12">
        <f t="shared" si="31"/>
        <v>1353.6771498930179</v>
      </c>
      <c r="AS62" s="12">
        <f t="shared" si="31"/>
        <v>1345.3305612049974</v>
      </c>
      <c r="AT62" s="12">
        <f t="shared" si="31"/>
        <v>1381.3138341182364</v>
      </c>
      <c r="AU62" s="12">
        <f t="shared" si="31"/>
        <v>1504.8965573199198</v>
      </c>
      <c r="AV62" s="12">
        <f t="shared" si="31"/>
        <v>1449.7714661857897</v>
      </c>
      <c r="AW62" s="12">
        <f t="shared" si="31"/>
        <v>1370.3350954952869</v>
      </c>
      <c r="AX62" s="12">
        <f t="shared" si="31"/>
        <v>1382.8293350717922</v>
      </c>
      <c r="AY62" s="12">
        <f t="shared" si="31"/>
        <v>1376.348133347027</v>
      </c>
      <c r="AZ62" s="12">
        <f t="shared" si="31"/>
        <v>1427.6759923696291</v>
      </c>
      <c r="BA62" s="12">
        <f t="shared" si="31"/>
        <v>1330.0427712625722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5" t="s">
        <v>20</v>
      </c>
      <c r="B63" s="12">
        <f>B60*$BB$27/100000</f>
        <v>1036.6320978370381</v>
      </c>
      <c r="C63" s="12">
        <f t="shared" si="31"/>
        <v>1001.7595736157253</v>
      </c>
      <c r="D63" s="12">
        <f t="shared" si="31"/>
        <v>1026.9150360006072</v>
      </c>
      <c r="E63" s="12">
        <f t="shared" si="31"/>
        <v>1062.5767811642149</v>
      </c>
      <c r="F63" s="12">
        <f t="shared" si="31"/>
        <v>1010.5917993123722</v>
      </c>
      <c r="G63" s="12">
        <f t="shared" si="31"/>
        <v>1010.5640069248228</v>
      </c>
      <c r="H63" s="12">
        <f t="shared" si="31"/>
        <v>1249.918591190461</v>
      </c>
      <c r="I63" s="12">
        <f t="shared" si="31"/>
        <v>1170.7152197186945</v>
      </c>
      <c r="J63" s="12">
        <f t="shared" si="31"/>
        <v>1348.1138981216156</v>
      </c>
      <c r="K63" s="12">
        <f t="shared" si="31"/>
        <v>1350.7554950902916</v>
      </c>
      <c r="L63" s="12">
        <f t="shared" si="31"/>
        <v>1230.7207802623398</v>
      </c>
      <c r="M63" s="12">
        <f t="shared" si="31"/>
        <v>1186.5764183641197</v>
      </c>
      <c r="N63" s="12">
        <f t="shared" si="31"/>
        <v>1071.1457586942308</v>
      </c>
      <c r="O63" s="12">
        <f t="shared" si="31"/>
        <v>1476.7822027259608</v>
      </c>
      <c r="P63" s="12">
        <f t="shared" si="31"/>
        <v>945.68396003946816</v>
      </c>
      <c r="Q63" s="12">
        <f t="shared" si="31"/>
        <v>1033.0393039604055</v>
      </c>
      <c r="R63" s="12">
        <f t="shared" si="31"/>
        <v>1009.9688206263702</v>
      </c>
      <c r="S63" s="12">
        <f t="shared" si="31"/>
        <v>1158.7017805143437</v>
      </c>
      <c r="T63" s="12">
        <f t="shared" si="31"/>
        <v>1225.6954130907895</v>
      </c>
      <c r="U63" s="12">
        <f t="shared" si="31"/>
        <v>1323.2953079787349</v>
      </c>
      <c r="V63" s="12">
        <f t="shared" si="31"/>
        <v>1480.2935879666541</v>
      </c>
      <c r="W63" s="12">
        <f t="shared" si="31"/>
        <v>1346.9074468936437</v>
      </c>
      <c r="X63" s="12">
        <f t="shared" si="31"/>
        <v>1247.1521919277907</v>
      </c>
      <c r="Y63" s="12">
        <f t="shared" si="31"/>
        <v>1255.8159860171352</v>
      </c>
      <c r="Z63" s="12">
        <f t="shared" si="31"/>
        <v>1193.8303394542072</v>
      </c>
      <c r="AA63" s="12">
        <f t="shared" si="31"/>
        <v>1082.1930642563807</v>
      </c>
      <c r="AB63" s="12">
        <f t="shared" si="31"/>
        <v>1167.6994373163354</v>
      </c>
      <c r="AC63" s="12">
        <f t="shared" si="31"/>
        <v>1143.8371048017152</v>
      </c>
      <c r="AD63" s="12">
        <f t="shared" si="31"/>
        <v>1113.8750851705233</v>
      </c>
      <c r="AE63" s="12">
        <f t="shared" si="31"/>
        <v>1209.4441462964917</v>
      </c>
      <c r="AF63" s="12">
        <f t="shared" si="31"/>
        <v>1306.3914826002831</v>
      </c>
      <c r="AG63" s="12">
        <f t="shared" si="31"/>
        <v>1188.8225723496482</v>
      </c>
      <c r="AH63" s="12">
        <f t="shared" si="31"/>
        <v>1016.9893758543546</v>
      </c>
      <c r="AI63" s="12">
        <f t="shared" si="31"/>
        <v>1062.4897078596941</v>
      </c>
      <c r="AJ63" s="12">
        <f t="shared" si="31"/>
        <v>1061.7935975026078</v>
      </c>
      <c r="AK63" s="12">
        <f t="shared" si="31"/>
        <v>1097.7280144616311</v>
      </c>
      <c r="AL63" s="12">
        <f t="shared" si="31"/>
        <v>1094.408992537634</v>
      </c>
      <c r="AM63" s="12">
        <f t="shared" si="31"/>
        <v>1065.7822912871964</v>
      </c>
      <c r="AN63" s="12">
        <f t="shared" si="31"/>
        <v>1146.1998387295566</v>
      </c>
      <c r="AO63" s="12">
        <f t="shared" si="31"/>
        <v>1073.1655109797528</v>
      </c>
      <c r="AP63" s="12">
        <f t="shared" si="31"/>
        <v>1028.3595086109658</v>
      </c>
      <c r="AQ63" s="12">
        <f t="shared" si="31"/>
        <v>1008.433046800165</v>
      </c>
      <c r="AR63" s="12">
        <f t="shared" si="31"/>
        <v>988.17460653559669</v>
      </c>
      <c r="AS63" s="12">
        <f t="shared" si="31"/>
        <v>1020.1401938888043</v>
      </c>
      <c r="AT63" s="12">
        <f t="shared" si="31"/>
        <v>997.36145192840308</v>
      </c>
      <c r="AU63" s="12">
        <f t="shared" si="31"/>
        <v>1066.6610194440648</v>
      </c>
      <c r="AV63" s="12">
        <f t="shared" si="31"/>
        <v>1029.725012972842</v>
      </c>
      <c r="AW63" s="12">
        <f t="shared" si="31"/>
        <v>1071.4117307418085</v>
      </c>
      <c r="AX63" s="12">
        <f t="shared" si="31"/>
        <v>1034.4590283511081</v>
      </c>
      <c r="AY63" s="12">
        <f t="shared" si="31"/>
        <v>1014.0392908492148</v>
      </c>
      <c r="AZ63" s="12">
        <f t="shared" si="31"/>
        <v>1096.1336331547031</v>
      </c>
      <c r="BA63" s="12">
        <f t="shared" si="31"/>
        <v>1019.154000117266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x14ac:dyDescent="0.3">
      <c r="A64" s="5" t="s">
        <v>21</v>
      </c>
      <c r="B64" s="12">
        <f>B61*$BB$27/100000</f>
        <v>1838.6834713157832</v>
      </c>
      <c r="C64" s="12">
        <f t="shared" si="31"/>
        <v>2183.4661551795862</v>
      </c>
      <c r="D64" s="12">
        <f t="shared" si="31"/>
        <v>2058.750242715671</v>
      </c>
      <c r="E64" s="12">
        <f t="shared" si="31"/>
        <v>1857.8074055468801</v>
      </c>
      <c r="F64" s="12">
        <f t="shared" si="31"/>
        <v>1796.6352401610529</v>
      </c>
      <c r="G64" s="12">
        <f t="shared" si="31"/>
        <v>2017.5461447247239</v>
      </c>
      <c r="H64" s="12">
        <f t="shared" si="31"/>
        <v>1876.4379423273851</v>
      </c>
      <c r="I64" s="12">
        <f t="shared" si="31"/>
        <v>1959.0730782530597</v>
      </c>
      <c r="J64" s="12">
        <f t="shared" si="31"/>
        <v>1841.8455557837087</v>
      </c>
      <c r="K64" s="12">
        <f t="shared" si="31"/>
        <v>2556.4396918418292</v>
      </c>
      <c r="L64" s="12">
        <f t="shared" si="31"/>
        <v>2055.0074002456058</v>
      </c>
      <c r="M64" s="12">
        <f t="shared" si="31"/>
        <v>2023.4735248136797</v>
      </c>
      <c r="N64" s="12">
        <f t="shared" si="31"/>
        <v>2041.8753505570874</v>
      </c>
      <c r="O64" s="12">
        <f t="shared" si="31"/>
        <v>2045.2128578523329</v>
      </c>
      <c r="P64" s="12">
        <f t="shared" si="31"/>
        <v>2341.8745657943036</v>
      </c>
      <c r="Q64" s="12">
        <f t="shared" si="31"/>
        <v>1958.495518735117</v>
      </c>
      <c r="R64" s="12">
        <f t="shared" si="31"/>
        <v>2000.4139133294548</v>
      </c>
      <c r="S64" s="12">
        <f t="shared" si="31"/>
        <v>2934.7136437269874</v>
      </c>
      <c r="T64" s="12">
        <f t="shared" si="31"/>
        <v>2619.4248047232813</v>
      </c>
      <c r="U64" s="12">
        <f t="shared" si="31"/>
        <v>2267.2839228112116</v>
      </c>
      <c r="V64" s="12">
        <f t="shared" si="31"/>
        <v>2087.9256847383303</v>
      </c>
      <c r="W64" s="12">
        <f t="shared" si="31"/>
        <v>2161.047951350743</v>
      </c>
      <c r="X64" s="12">
        <f t="shared" si="31"/>
        <v>1779.4877571736306</v>
      </c>
      <c r="Y64" s="12">
        <f t="shared" si="31"/>
        <v>1961.8730864383774</v>
      </c>
      <c r="Z64" s="12">
        <f t="shared" si="31"/>
        <v>1803.7229233708197</v>
      </c>
      <c r="AA64" s="12">
        <f t="shared" si="31"/>
        <v>1828.7873759117224</v>
      </c>
      <c r="AB64" s="12">
        <f t="shared" si="31"/>
        <v>1682.8378541107288</v>
      </c>
      <c r="AC64" s="12">
        <f t="shared" si="31"/>
        <v>1750.8923021003425</v>
      </c>
      <c r="AD64" s="12">
        <f t="shared" si="31"/>
        <v>1771.2863296768933</v>
      </c>
      <c r="AE64" s="12">
        <f t="shared" si="31"/>
        <v>1965.4958688140637</v>
      </c>
      <c r="AF64" s="12">
        <f t="shared" si="31"/>
        <v>1881.7271709945255</v>
      </c>
      <c r="AG64" s="12">
        <f t="shared" si="31"/>
        <v>1862.602151004309</v>
      </c>
      <c r="AH64" s="12">
        <f t="shared" si="31"/>
        <v>1760.6472139424966</v>
      </c>
      <c r="AI64" s="12">
        <f t="shared" si="31"/>
        <v>1825.4739707541587</v>
      </c>
      <c r="AJ64" s="12">
        <f t="shared" si="31"/>
        <v>2061.8167692820284</v>
      </c>
      <c r="AK64" s="12">
        <f t="shared" si="31"/>
        <v>2282.0238906209329</v>
      </c>
      <c r="AL64" s="12">
        <f t="shared" si="31"/>
        <v>2114.1015082880685</v>
      </c>
      <c r="AM64" s="12">
        <f t="shared" si="31"/>
        <v>2110.596800335481</v>
      </c>
      <c r="AN64" s="12">
        <f t="shared" si="31"/>
        <v>2238.1653213305681</v>
      </c>
      <c r="AO64" s="12">
        <f t="shared" si="31"/>
        <v>2155.5127298238358</v>
      </c>
      <c r="AP64" s="12">
        <f t="shared" si="31"/>
        <v>1786.7535661329669</v>
      </c>
      <c r="AQ64" s="12">
        <f t="shared" si="31"/>
        <v>1994.742327498489</v>
      </c>
      <c r="AR64" s="12">
        <f t="shared" si="31"/>
        <v>1854.3704867774036</v>
      </c>
      <c r="AS64" s="12">
        <f t="shared" si="31"/>
        <v>1774.181950436348</v>
      </c>
      <c r="AT64" s="12">
        <f t="shared" si="31"/>
        <v>1913.0756503945902</v>
      </c>
      <c r="AU64" s="12">
        <f t="shared" si="31"/>
        <v>2123.1802859109803</v>
      </c>
      <c r="AV64" s="12">
        <f t="shared" si="31"/>
        <v>2041.1636870881066</v>
      </c>
      <c r="AW64" s="12">
        <f t="shared" si="31"/>
        <v>1752.6579372487736</v>
      </c>
      <c r="AX64" s="12">
        <f t="shared" si="31"/>
        <v>1848.5188079252428</v>
      </c>
      <c r="AY64" s="12">
        <f t="shared" si="31"/>
        <v>1868.1072826886436</v>
      </c>
      <c r="AZ64" s="12">
        <f t="shared" si="31"/>
        <v>1859.4984019625786</v>
      </c>
      <c r="BA64" s="12">
        <f t="shared" si="31"/>
        <v>1735.7668940947854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x14ac:dyDescent="0.3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x14ac:dyDescent="0.3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x14ac:dyDescent="0.3">
      <c r="A67" s="8" t="s">
        <v>263</v>
      </c>
      <c r="B67" s="12">
        <f>B63</f>
        <v>1036.6320978370381</v>
      </c>
      <c r="C67" s="12">
        <f>C63</f>
        <v>1001.7595736157253</v>
      </c>
      <c r="D67" s="12">
        <f t="shared" ref="D67:BA67" si="32">D63</f>
        <v>1026.9150360006072</v>
      </c>
      <c r="E67" s="12">
        <f t="shared" si="32"/>
        <v>1062.5767811642149</v>
      </c>
      <c r="F67" s="12">
        <f t="shared" si="32"/>
        <v>1010.5917993123722</v>
      </c>
      <c r="G67" s="12">
        <f t="shared" si="32"/>
        <v>1010.5640069248228</v>
      </c>
      <c r="H67" s="12">
        <f t="shared" si="32"/>
        <v>1249.918591190461</v>
      </c>
      <c r="I67" s="12">
        <f t="shared" si="32"/>
        <v>1170.7152197186945</v>
      </c>
      <c r="J67" s="12">
        <f t="shared" si="32"/>
        <v>1348.1138981216156</v>
      </c>
      <c r="K67" s="12">
        <f>K63</f>
        <v>1350.7554950902916</v>
      </c>
      <c r="L67" s="12">
        <f t="shared" si="32"/>
        <v>1230.7207802623398</v>
      </c>
      <c r="M67" s="12">
        <f t="shared" si="32"/>
        <v>1186.5764183641197</v>
      </c>
      <c r="N67" s="12">
        <f t="shared" si="32"/>
        <v>1071.1457586942308</v>
      </c>
      <c r="O67" s="12">
        <f t="shared" si="32"/>
        <v>1476.7822027259608</v>
      </c>
      <c r="P67" s="12">
        <f t="shared" si="32"/>
        <v>945.68396003946816</v>
      </c>
      <c r="Q67" s="12">
        <f t="shared" si="32"/>
        <v>1033.0393039604055</v>
      </c>
      <c r="R67" s="12">
        <f t="shared" si="32"/>
        <v>1009.9688206263702</v>
      </c>
      <c r="S67" s="12">
        <f t="shared" si="32"/>
        <v>1158.7017805143437</v>
      </c>
      <c r="T67" s="12">
        <f t="shared" si="32"/>
        <v>1225.6954130907895</v>
      </c>
      <c r="U67" s="12">
        <f t="shared" si="32"/>
        <v>1323.2953079787349</v>
      </c>
      <c r="V67" s="12">
        <f t="shared" si="32"/>
        <v>1480.2935879666541</v>
      </c>
      <c r="W67" s="12">
        <f t="shared" si="32"/>
        <v>1346.9074468936437</v>
      </c>
      <c r="X67" s="12">
        <f t="shared" si="32"/>
        <v>1247.1521919277907</v>
      </c>
      <c r="Y67" s="12">
        <f t="shared" si="32"/>
        <v>1255.8159860171352</v>
      </c>
      <c r="Z67" s="12">
        <f t="shared" si="32"/>
        <v>1193.8303394542072</v>
      </c>
      <c r="AA67" s="12">
        <f t="shared" si="32"/>
        <v>1082.1930642563807</v>
      </c>
      <c r="AB67" s="12">
        <f t="shared" si="32"/>
        <v>1167.6994373163354</v>
      </c>
      <c r="AC67" s="12">
        <f t="shared" si="32"/>
        <v>1143.8371048017152</v>
      </c>
      <c r="AD67" s="12">
        <f t="shared" si="32"/>
        <v>1113.8750851705233</v>
      </c>
      <c r="AE67" s="12">
        <f t="shared" si="32"/>
        <v>1209.4441462964917</v>
      </c>
      <c r="AF67" s="12">
        <f t="shared" si="32"/>
        <v>1306.3914826002831</v>
      </c>
      <c r="AG67" s="12">
        <f t="shared" si="32"/>
        <v>1188.8225723496482</v>
      </c>
      <c r="AH67" s="12">
        <f t="shared" si="32"/>
        <v>1016.9893758543546</v>
      </c>
      <c r="AI67" s="12">
        <f t="shared" si="32"/>
        <v>1062.4897078596941</v>
      </c>
      <c r="AJ67" s="12">
        <f t="shared" si="32"/>
        <v>1061.7935975026078</v>
      </c>
      <c r="AK67" s="12">
        <f t="shared" si="32"/>
        <v>1097.7280144616311</v>
      </c>
      <c r="AL67" s="12">
        <f t="shared" si="32"/>
        <v>1094.408992537634</v>
      </c>
      <c r="AM67" s="12">
        <f t="shared" si="32"/>
        <v>1065.7822912871964</v>
      </c>
      <c r="AN67" s="12">
        <f t="shared" si="32"/>
        <v>1146.1998387295566</v>
      </c>
      <c r="AO67" s="12">
        <f t="shared" si="32"/>
        <v>1073.1655109797528</v>
      </c>
      <c r="AP67" s="12">
        <f t="shared" si="32"/>
        <v>1028.3595086109658</v>
      </c>
      <c r="AQ67" s="12">
        <f t="shared" si="32"/>
        <v>1008.433046800165</v>
      </c>
      <c r="AR67" s="12">
        <f t="shared" si="32"/>
        <v>988.17460653559669</v>
      </c>
      <c r="AS67" s="12">
        <f t="shared" si="32"/>
        <v>1020.1401938888043</v>
      </c>
      <c r="AT67" s="12">
        <f t="shared" si="32"/>
        <v>997.36145192840308</v>
      </c>
      <c r="AU67" s="12">
        <f t="shared" si="32"/>
        <v>1066.6610194440648</v>
      </c>
      <c r="AV67" s="12">
        <f t="shared" si="32"/>
        <v>1029.725012972842</v>
      </c>
      <c r="AW67" s="12">
        <f t="shared" si="32"/>
        <v>1071.4117307418085</v>
      </c>
      <c r="AX67" s="12">
        <f t="shared" si="32"/>
        <v>1034.4590283511081</v>
      </c>
      <c r="AY67" s="12">
        <f t="shared" si="32"/>
        <v>1014.0392908492148</v>
      </c>
      <c r="AZ67" s="12">
        <f t="shared" si="32"/>
        <v>1096.1336331547031</v>
      </c>
      <c r="BA67" s="12">
        <f t="shared" si="32"/>
        <v>1019.154000117266</v>
      </c>
      <c r="BB67" s="9"/>
    </row>
    <row r="68" spans="1:203" x14ac:dyDescent="0.3">
      <c r="A68" s="8" t="s">
        <v>14</v>
      </c>
      <c r="B68" s="12">
        <f>B62-B63</f>
        <v>343.96136300810417</v>
      </c>
      <c r="C68" s="12">
        <f t="shared" ref="C68:BA68" si="33">C62-C63</f>
        <v>477.19550501819606</v>
      </c>
      <c r="D68" s="12">
        <f t="shared" si="33"/>
        <v>427.10063778514063</v>
      </c>
      <c r="E68" s="12">
        <f t="shared" si="33"/>
        <v>342.43674653188714</v>
      </c>
      <c r="F68" s="12">
        <f t="shared" si="33"/>
        <v>336.87428191653009</v>
      </c>
      <c r="G68" s="12">
        <f t="shared" si="33"/>
        <v>417.32237376824389</v>
      </c>
      <c r="H68" s="12">
        <f t="shared" si="33"/>
        <v>281.54955060360589</v>
      </c>
      <c r="I68" s="12">
        <f t="shared" si="33"/>
        <v>343.72086980506288</v>
      </c>
      <c r="J68" s="12">
        <f t="shared" si="33"/>
        <v>227.64547181579655</v>
      </c>
      <c r="K68" s="12">
        <f t="shared" si="33"/>
        <v>507.5030879982628</v>
      </c>
      <c r="L68" s="12">
        <f t="shared" si="33"/>
        <v>359.60632793746527</v>
      </c>
      <c r="M68" s="12">
        <f t="shared" si="33"/>
        <v>362.94156079199092</v>
      </c>
      <c r="N68" s="12">
        <f t="shared" si="33"/>
        <v>407.75454948462675</v>
      </c>
      <c r="O68" s="12">
        <f t="shared" si="33"/>
        <v>261.12859741961211</v>
      </c>
      <c r="P68" s="12">
        <f t="shared" si="33"/>
        <v>542.49385638438491</v>
      </c>
      <c r="Q68" s="12">
        <f t="shared" si="33"/>
        <v>389.35404792355871</v>
      </c>
      <c r="R68" s="12">
        <f t="shared" si="33"/>
        <v>411.42334229346648</v>
      </c>
      <c r="S68" s="12">
        <f t="shared" si="33"/>
        <v>685.33127891984054</v>
      </c>
      <c r="T68" s="12">
        <f t="shared" si="33"/>
        <v>566.12404435618328</v>
      </c>
      <c r="U68" s="12">
        <f t="shared" si="33"/>
        <v>408.83810977859707</v>
      </c>
      <c r="V68" s="12">
        <f t="shared" si="33"/>
        <v>277.75732235108671</v>
      </c>
      <c r="W68" s="12">
        <f t="shared" si="33"/>
        <v>359.17918008886909</v>
      </c>
      <c r="X68" s="12">
        <f t="shared" si="33"/>
        <v>242.5766615444652</v>
      </c>
      <c r="Y68" s="12">
        <f t="shared" si="33"/>
        <v>313.81823394816956</v>
      </c>
      <c r="Z68" s="12">
        <f t="shared" si="33"/>
        <v>273.59568930810178</v>
      </c>
      <c r="AA68" s="12">
        <f t="shared" si="33"/>
        <v>324.61218673299913</v>
      </c>
      <c r="AB68" s="12">
        <f t="shared" si="33"/>
        <v>234.10255131819599</v>
      </c>
      <c r="AC68" s="12">
        <f t="shared" si="33"/>
        <v>271.34330124341727</v>
      </c>
      <c r="AD68" s="12">
        <f t="shared" si="33"/>
        <v>290.75714830919901</v>
      </c>
      <c r="AE68" s="12">
        <f t="shared" si="33"/>
        <v>332.35917225847425</v>
      </c>
      <c r="AF68" s="12">
        <f t="shared" si="33"/>
        <v>261.49637970517369</v>
      </c>
      <c r="AG68" s="12">
        <f t="shared" si="33"/>
        <v>299.23101553653078</v>
      </c>
      <c r="AH68" s="12">
        <f t="shared" si="33"/>
        <v>321.12852298979737</v>
      </c>
      <c r="AI68" s="12">
        <f t="shared" si="33"/>
        <v>330.18660266334405</v>
      </c>
      <c r="AJ68" s="12">
        <f t="shared" si="33"/>
        <v>417.80899942913902</v>
      </c>
      <c r="AK68" s="12">
        <f t="shared" si="33"/>
        <v>485.00429215415375</v>
      </c>
      <c r="AL68" s="12">
        <f t="shared" si="33"/>
        <v>426.67341871030294</v>
      </c>
      <c r="AM68" s="12">
        <f t="shared" si="33"/>
        <v>434.0299282406263</v>
      </c>
      <c r="AN68" s="12">
        <f t="shared" si="33"/>
        <v>455.48200557011046</v>
      </c>
      <c r="AO68" s="12">
        <f t="shared" si="33"/>
        <v>447.76246894722567</v>
      </c>
      <c r="AP68" s="12">
        <f t="shared" si="33"/>
        <v>327.1570052232953</v>
      </c>
      <c r="AQ68" s="12">
        <f t="shared" si="33"/>
        <v>409.86314331689016</v>
      </c>
      <c r="AR68" s="12">
        <f t="shared" si="33"/>
        <v>365.50254335742125</v>
      </c>
      <c r="AS68" s="12">
        <f t="shared" si="33"/>
        <v>325.19036731619303</v>
      </c>
      <c r="AT68" s="12">
        <f t="shared" si="33"/>
        <v>383.95238218983332</v>
      </c>
      <c r="AU68" s="12">
        <f t="shared" si="33"/>
        <v>438.23553787585502</v>
      </c>
      <c r="AV68" s="12">
        <f t="shared" si="33"/>
        <v>420.04645321294765</v>
      </c>
      <c r="AW68" s="12">
        <f t="shared" si="33"/>
        <v>298.92336475347838</v>
      </c>
      <c r="AX68" s="12">
        <f t="shared" si="33"/>
        <v>348.37030672068408</v>
      </c>
      <c r="AY68" s="12">
        <f t="shared" si="33"/>
        <v>362.30884249781218</v>
      </c>
      <c r="AZ68" s="12">
        <f t="shared" si="33"/>
        <v>331.54235921492591</v>
      </c>
      <c r="BA68" s="12">
        <f t="shared" si="33"/>
        <v>310.88877114530612</v>
      </c>
    </row>
    <row r="69" spans="1:203" x14ac:dyDescent="0.3">
      <c r="A69" s="8" t="s">
        <v>261</v>
      </c>
      <c r="B69" s="12">
        <f>B64-B62</f>
        <v>458.09001047064089</v>
      </c>
      <c r="C69" s="12">
        <f t="shared" ref="C69:BA69" si="34">C64-C62</f>
        <v>704.51107654566476</v>
      </c>
      <c r="D69" s="12">
        <f t="shared" si="34"/>
        <v>604.73456892992317</v>
      </c>
      <c r="E69" s="12">
        <f t="shared" si="34"/>
        <v>452.79387785077802</v>
      </c>
      <c r="F69" s="12">
        <f t="shared" si="34"/>
        <v>449.16915893215059</v>
      </c>
      <c r="G69" s="12">
        <f t="shared" si="34"/>
        <v>589.65976403165723</v>
      </c>
      <c r="H69" s="12">
        <f t="shared" si="34"/>
        <v>344.96980053331822</v>
      </c>
      <c r="I69" s="12">
        <f t="shared" si="34"/>
        <v>444.6369887293024</v>
      </c>
      <c r="J69" s="12">
        <f t="shared" si="34"/>
        <v>266.08618584629653</v>
      </c>
      <c r="K69" s="12">
        <f t="shared" si="34"/>
        <v>698.18110875327488</v>
      </c>
      <c r="L69" s="12">
        <f t="shared" si="34"/>
        <v>464.6802920458008</v>
      </c>
      <c r="M69" s="12">
        <f t="shared" si="34"/>
        <v>473.95554565756902</v>
      </c>
      <c r="N69" s="12">
        <f t="shared" si="34"/>
        <v>562.97504237822977</v>
      </c>
      <c r="O69" s="12">
        <f t="shared" si="34"/>
        <v>307.30205770676002</v>
      </c>
      <c r="P69" s="12">
        <f t="shared" si="34"/>
        <v>853.69674937045056</v>
      </c>
      <c r="Q69" s="12">
        <f t="shared" si="34"/>
        <v>536.10216685115279</v>
      </c>
      <c r="R69" s="12">
        <f t="shared" si="34"/>
        <v>579.02175040961811</v>
      </c>
      <c r="S69" s="12">
        <f t="shared" si="34"/>
        <v>1090.6805842928031</v>
      </c>
      <c r="T69" s="12">
        <f t="shared" si="34"/>
        <v>827.60534727630852</v>
      </c>
      <c r="U69" s="12">
        <f t="shared" si="34"/>
        <v>535.15050505387967</v>
      </c>
      <c r="V69" s="12">
        <f t="shared" si="34"/>
        <v>329.87477442058957</v>
      </c>
      <c r="W69" s="12">
        <f t="shared" si="34"/>
        <v>454.96132436823018</v>
      </c>
      <c r="X69" s="12">
        <f t="shared" si="34"/>
        <v>289.75890370137472</v>
      </c>
      <c r="Y69" s="12">
        <f t="shared" si="34"/>
        <v>392.23886647307268</v>
      </c>
      <c r="Z69" s="12">
        <f t="shared" si="34"/>
        <v>336.29689460851068</v>
      </c>
      <c r="AA69" s="12">
        <f t="shared" si="34"/>
        <v>421.98212492234256</v>
      </c>
      <c r="AB69" s="12">
        <f t="shared" si="34"/>
        <v>281.03586547619739</v>
      </c>
      <c r="AC69" s="12">
        <f t="shared" si="34"/>
        <v>335.71189605520999</v>
      </c>
      <c r="AD69" s="12">
        <f t="shared" si="34"/>
        <v>366.65409619717093</v>
      </c>
      <c r="AE69" s="12">
        <f t="shared" si="34"/>
        <v>423.69255025909774</v>
      </c>
      <c r="AF69" s="12">
        <f t="shared" si="34"/>
        <v>313.83930868906873</v>
      </c>
      <c r="AG69" s="12">
        <f t="shared" si="34"/>
        <v>374.54856311813001</v>
      </c>
      <c r="AH69" s="12">
        <f t="shared" si="34"/>
        <v>422.52931509834457</v>
      </c>
      <c r="AI69" s="12">
        <f t="shared" si="34"/>
        <v>432.79766023112052</v>
      </c>
      <c r="AJ69" s="12">
        <f t="shared" si="34"/>
        <v>582.21417235028161</v>
      </c>
      <c r="AK69" s="12">
        <f t="shared" si="34"/>
        <v>699.29158400514802</v>
      </c>
      <c r="AL69" s="12">
        <f t="shared" si="34"/>
        <v>593.01909704013156</v>
      </c>
      <c r="AM69" s="12">
        <f t="shared" si="34"/>
        <v>610.78458080765836</v>
      </c>
      <c r="AN69" s="12">
        <f t="shared" si="34"/>
        <v>636.48347703090099</v>
      </c>
      <c r="AO69" s="12">
        <f t="shared" si="34"/>
        <v>634.58474989685737</v>
      </c>
      <c r="AP69" s="12">
        <f t="shared" si="34"/>
        <v>431.23705229870575</v>
      </c>
      <c r="AQ69" s="12">
        <f t="shared" si="34"/>
        <v>576.4461373814338</v>
      </c>
      <c r="AR69" s="12">
        <f t="shared" si="34"/>
        <v>500.69333688438564</v>
      </c>
      <c r="AS69" s="12">
        <f t="shared" si="34"/>
        <v>428.85138923135059</v>
      </c>
      <c r="AT69" s="12">
        <f t="shared" si="34"/>
        <v>531.76181627635378</v>
      </c>
      <c r="AU69" s="12">
        <f t="shared" si="34"/>
        <v>618.28372859106048</v>
      </c>
      <c r="AV69" s="12">
        <f t="shared" si="34"/>
        <v>591.39222090231692</v>
      </c>
      <c r="AW69" s="12">
        <f t="shared" si="34"/>
        <v>382.32284175348673</v>
      </c>
      <c r="AX69" s="12">
        <f t="shared" si="34"/>
        <v>465.68947285345052</v>
      </c>
      <c r="AY69" s="12">
        <f t="shared" si="34"/>
        <v>491.75914934161665</v>
      </c>
      <c r="AZ69" s="12">
        <f t="shared" si="34"/>
        <v>431.8224095929495</v>
      </c>
      <c r="BA69" s="12">
        <f t="shared" si="34"/>
        <v>405.7241228322132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72"/>
  <sheetViews>
    <sheetView topLeftCell="A4" zoomScale="90" zoomScaleNormal="90" zoomScalePageLayoutView="90" workbookViewId="0">
      <selection activeCell="V75" sqref="V75"/>
    </sheetView>
  </sheetViews>
  <sheetFormatPr baseColWidth="10" defaultColWidth="5.42578125" defaultRowHeight="16.5" x14ac:dyDescent="0.3"/>
  <cols>
    <col min="1" max="1" width="16.42578125" style="2" bestFit="1" customWidth="1"/>
    <col min="2" max="19" width="6.42578125" style="1" bestFit="1" customWidth="1"/>
    <col min="20" max="20" width="5.42578125" style="1" bestFit="1" customWidth="1"/>
    <col min="21" max="21" width="6.42578125" style="1" customWidth="1"/>
    <col min="22" max="27" width="5.42578125" style="1" bestFit="1" customWidth="1"/>
    <col min="28" max="29" width="6.42578125" style="1" bestFit="1" customWidth="1"/>
    <col min="30" max="31" width="5.42578125" style="1" bestFit="1" customWidth="1"/>
    <col min="32" max="44" width="6.42578125" style="1" bestFit="1" customWidth="1"/>
    <col min="45" max="45" width="5.42578125" style="1" bestFit="1" customWidth="1"/>
    <col min="46" max="51" width="6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hidden="1" x14ac:dyDescent="0.3">
      <c r="A19" s="27">
        <v>2013</v>
      </c>
      <c r="B19" s="155">
        <v>610</v>
      </c>
      <c r="C19" s="155">
        <v>585</v>
      </c>
      <c r="D19" s="155">
        <v>518</v>
      </c>
      <c r="E19" s="155">
        <v>621</v>
      </c>
      <c r="F19" s="155">
        <v>576</v>
      </c>
      <c r="G19" s="155">
        <v>525</v>
      </c>
      <c r="H19" s="155">
        <v>474</v>
      </c>
      <c r="I19" s="155">
        <v>516</v>
      </c>
      <c r="J19" s="155">
        <v>468</v>
      </c>
      <c r="K19" s="155">
        <v>477</v>
      </c>
      <c r="L19" s="155">
        <v>465</v>
      </c>
      <c r="M19" s="155">
        <v>394</v>
      </c>
      <c r="N19" s="155">
        <v>341</v>
      </c>
      <c r="O19" s="155">
        <v>412</v>
      </c>
      <c r="P19" s="155">
        <v>448</v>
      </c>
      <c r="Q19" s="155">
        <v>479</v>
      </c>
      <c r="R19" s="155">
        <v>487</v>
      </c>
      <c r="S19" s="155">
        <v>551</v>
      </c>
      <c r="T19" s="155">
        <v>491</v>
      </c>
      <c r="U19" s="155">
        <v>448</v>
      </c>
      <c r="V19" s="155">
        <v>277</v>
      </c>
      <c r="W19" s="155">
        <v>442</v>
      </c>
      <c r="X19" s="155">
        <v>552</v>
      </c>
      <c r="Y19" s="155">
        <v>429</v>
      </c>
      <c r="Z19" s="155">
        <v>414</v>
      </c>
      <c r="AA19" s="155">
        <v>363</v>
      </c>
      <c r="AB19" s="155">
        <v>432</v>
      </c>
      <c r="AC19" s="155">
        <v>596</v>
      </c>
      <c r="AD19" s="155">
        <v>484</v>
      </c>
      <c r="AE19" s="155">
        <v>613</v>
      </c>
      <c r="AF19" s="155">
        <v>549</v>
      </c>
      <c r="AG19" s="155">
        <v>507</v>
      </c>
      <c r="AH19" s="155">
        <v>458</v>
      </c>
      <c r="AI19" s="155">
        <v>501</v>
      </c>
      <c r="AJ19" s="155">
        <v>536</v>
      </c>
      <c r="AK19" s="155">
        <v>513</v>
      </c>
      <c r="AL19" s="155">
        <v>225</v>
      </c>
      <c r="AM19" s="155">
        <v>427</v>
      </c>
      <c r="AN19" s="155">
        <v>412</v>
      </c>
      <c r="AO19" s="155">
        <v>395</v>
      </c>
      <c r="AP19" s="155">
        <v>424</v>
      </c>
      <c r="AQ19" s="155">
        <v>497</v>
      </c>
      <c r="AR19" s="155">
        <v>452</v>
      </c>
      <c r="AS19" s="155">
        <v>360</v>
      </c>
      <c r="AT19" s="155">
        <v>469</v>
      </c>
      <c r="AU19" s="155">
        <v>552</v>
      </c>
      <c r="AV19" s="155">
        <v>432</v>
      </c>
      <c r="AW19" s="155">
        <v>475</v>
      </c>
      <c r="AX19" s="155">
        <v>450</v>
      </c>
      <c r="AY19" s="155">
        <v>481</v>
      </c>
      <c r="AZ19" s="155">
        <v>475</v>
      </c>
      <c r="BA19" s="155">
        <v>450</v>
      </c>
      <c r="BB19" s="24">
        <v>464719</v>
      </c>
    </row>
    <row r="20" spans="1:203" hidden="1" x14ac:dyDescent="0.3">
      <c r="A20" s="27">
        <v>2014</v>
      </c>
      <c r="B20" s="155">
        <v>487</v>
      </c>
      <c r="C20" s="155">
        <v>601</v>
      </c>
      <c r="D20" s="155">
        <v>540</v>
      </c>
      <c r="E20" s="155">
        <v>627</v>
      </c>
      <c r="F20" s="155">
        <v>551</v>
      </c>
      <c r="G20" s="155">
        <v>494</v>
      </c>
      <c r="H20" s="155">
        <v>815</v>
      </c>
      <c r="I20" s="155">
        <v>832</v>
      </c>
      <c r="J20" s="155">
        <v>445</v>
      </c>
      <c r="K20" s="155">
        <v>553</v>
      </c>
      <c r="L20" s="155">
        <v>444</v>
      </c>
      <c r="M20" s="155">
        <v>399</v>
      </c>
      <c r="N20" s="155">
        <v>409</v>
      </c>
      <c r="O20" s="155">
        <v>332</v>
      </c>
      <c r="P20" s="155">
        <v>389</v>
      </c>
      <c r="Q20" s="155">
        <v>303</v>
      </c>
      <c r="R20" s="155">
        <v>492</v>
      </c>
      <c r="S20" s="155">
        <v>357</v>
      </c>
      <c r="T20" s="155">
        <v>375</v>
      </c>
      <c r="U20" s="155">
        <v>427</v>
      </c>
      <c r="V20" s="155">
        <v>421</v>
      </c>
      <c r="W20" s="155">
        <v>422</v>
      </c>
      <c r="X20" s="155">
        <v>380</v>
      </c>
      <c r="Y20" s="155">
        <v>398</v>
      </c>
      <c r="Z20" s="155">
        <v>596</v>
      </c>
      <c r="AA20" s="155">
        <v>359</v>
      </c>
      <c r="AB20" s="155">
        <v>555</v>
      </c>
      <c r="AC20" s="155">
        <v>438</v>
      </c>
      <c r="AD20" s="155">
        <v>624</v>
      </c>
      <c r="AE20" s="155">
        <v>835</v>
      </c>
      <c r="AF20" s="155">
        <v>566</v>
      </c>
      <c r="AG20" s="155">
        <v>772</v>
      </c>
      <c r="AH20" s="155">
        <v>743</v>
      </c>
      <c r="AI20" s="155">
        <v>418</v>
      </c>
      <c r="AJ20" s="155">
        <v>622</v>
      </c>
      <c r="AK20" s="155">
        <v>631</v>
      </c>
      <c r="AL20" s="155">
        <v>650</v>
      </c>
      <c r="AM20" s="155">
        <v>535</v>
      </c>
      <c r="AN20" s="155">
        <v>650</v>
      </c>
      <c r="AO20" s="155">
        <v>668</v>
      </c>
      <c r="AP20" s="155">
        <v>712</v>
      </c>
      <c r="AQ20" s="155">
        <v>557</v>
      </c>
      <c r="AR20" s="155">
        <v>695</v>
      </c>
      <c r="AS20" s="155">
        <v>684</v>
      </c>
      <c r="AT20" s="155">
        <v>626</v>
      </c>
      <c r="AU20" s="155">
        <v>579</v>
      </c>
      <c r="AV20" s="155">
        <v>366</v>
      </c>
      <c r="AW20" s="155">
        <v>373</v>
      </c>
      <c r="AX20" s="155">
        <v>336</v>
      </c>
      <c r="AY20" s="155">
        <v>313</v>
      </c>
      <c r="AZ20" s="155">
        <v>311</v>
      </c>
      <c r="BA20" s="155">
        <v>252</v>
      </c>
      <c r="BB20" s="24">
        <v>467185</v>
      </c>
    </row>
    <row r="21" spans="1:203" s="16" customFormat="1" hidden="1" x14ac:dyDescent="0.3">
      <c r="A21" s="15">
        <v>2015</v>
      </c>
      <c r="B21" s="399">
        <v>408</v>
      </c>
      <c r="C21" s="399">
        <v>563</v>
      </c>
      <c r="D21" s="399">
        <v>475</v>
      </c>
      <c r="E21" s="399">
        <v>1078</v>
      </c>
      <c r="F21" s="399">
        <v>678</v>
      </c>
      <c r="G21" s="399">
        <v>514</v>
      </c>
      <c r="H21" s="399">
        <v>701</v>
      </c>
      <c r="I21" s="399">
        <v>601</v>
      </c>
      <c r="J21" s="399">
        <v>608</v>
      </c>
      <c r="K21" s="399">
        <v>1213</v>
      </c>
      <c r="L21" s="399">
        <v>544</v>
      </c>
      <c r="M21" s="399">
        <v>553</v>
      </c>
      <c r="N21" s="399">
        <v>424</v>
      </c>
      <c r="O21" s="399">
        <v>432</v>
      </c>
      <c r="P21" s="399">
        <v>568</v>
      </c>
      <c r="Q21" s="399">
        <v>432</v>
      </c>
      <c r="R21" s="399">
        <v>354</v>
      </c>
      <c r="S21" s="399">
        <v>639</v>
      </c>
      <c r="T21" s="399">
        <v>782</v>
      </c>
      <c r="U21" s="399">
        <v>678</v>
      </c>
      <c r="V21" s="399">
        <v>862</v>
      </c>
      <c r="W21" s="399">
        <v>838</v>
      </c>
      <c r="X21" s="399">
        <v>757</v>
      </c>
      <c r="Y21" s="399">
        <v>752</v>
      </c>
      <c r="Z21" s="399">
        <v>880</v>
      </c>
      <c r="AA21" s="399">
        <v>638</v>
      </c>
      <c r="AB21" s="399">
        <v>493</v>
      </c>
      <c r="AC21" s="399">
        <v>715</v>
      </c>
      <c r="AD21" s="399">
        <v>673</v>
      </c>
      <c r="AE21" s="399">
        <v>807</v>
      </c>
      <c r="AF21" s="399">
        <v>699</v>
      </c>
      <c r="AG21" s="399">
        <v>748</v>
      </c>
      <c r="AH21" s="399">
        <v>931</v>
      </c>
      <c r="AI21" s="399">
        <v>773</v>
      </c>
      <c r="AJ21" s="399">
        <v>790</v>
      </c>
      <c r="AK21" s="399">
        <v>765</v>
      </c>
      <c r="AL21" s="399">
        <v>632</v>
      </c>
      <c r="AM21" s="399">
        <v>679</v>
      </c>
      <c r="AN21" s="399">
        <v>808</v>
      </c>
      <c r="AO21" s="399">
        <v>738</v>
      </c>
      <c r="AP21" s="399">
        <v>654</v>
      </c>
      <c r="AQ21" s="399">
        <v>785</v>
      </c>
      <c r="AR21" s="399">
        <v>706</v>
      </c>
      <c r="AS21" s="399">
        <v>1027</v>
      </c>
      <c r="AT21" s="399">
        <v>808</v>
      </c>
      <c r="AU21" s="399">
        <v>746</v>
      </c>
      <c r="AV21" s="399">
        <v>697</v>
      </c>
      <c r="AW21" s="399">
        <v>983</v>
      </c>
      <c r="AX21" s="399">
        <v>615</v>
      </c>
      <c r="AY21" s="399">
        <v>673</v>
      </c>
      <c r="AZ21" s="399">
        <v>788</v>
      </c>
      <c r="BA21" s="399">
        <v>735</v>
      </c>
      <c r="BB21" s="400">
        <v>469612</v>
      </c>
    </row>
    <row r="22" spans="1:203" s="16" customFormat="1" hidden="1" x14ac:dyDescent="0.3">
      <c r="A22" s="15">
        <v>2016</v>
      </c>
      <c r="B22" s="399">
        <v>1267</v>
      </c>
      <c r="C22" s="399">
        <v>1155</v>
      </c>
      <c r="D22" s="399">
        <v>1140</v>
      </c>
      <c r="E22" s="399">
        <v>872</v>
      </c>
      <c r="F22" s="399">
        <v>1272</v>
      </c>
      <c r="G22" s="399">
        <v>1250</v>
      </c>
      <c r="H22" s="399">
        <v>1438</v>
      </c>
      <c r="I22" s="399">
        <v>1104</v>
      </c>
      <c r="J22" s="399">
        <v>1163</v>
      </c>
      <c r="K22" s="399">
        <v>548</v>
      </c>
      <c r="L22" s="399">
        <v>736</v>
      </c>
      <c r="M22" s="399">
        <v>754</v>
      </c>
      <c r="N22" s="399">
        <v>860</v>
      </c>
      <c r="O22" s="399">
        <v>754</v>
      </c>
      <c r="P22" s="399">
        <v>860</v>
      </c>
      <c r="Q22" s="399">
        <v>796</v>
      </c>
      <c r="R22" s="399">
        <v>639</v>
      </c>
      <c r="S22" s="399">
        <v>649</v>
      </c>
      <c r="T22" s="399">
        <v>764</v>
      </c>
      <c r="U22" s="399">
        <v>688</v>
      </c>
      <c r="V22" s="399">
        <v>864</v>
      </c>
      <c r="W22" s="399">
        <v>616</v>
      </c>
      <c r="X22" s="399">
        <v>737</v>
      </c>
      <c r="Y22" s="399">
        <v>715</v>
      </c>
      <c r="Z22" s="399">
        <v>942</v>
      </c>
      <c r="AA22" s="399">
        <v>903</v>
      </c>
      <c r="AB22" s="399">
        <v>795</v>
      </c>
      <c r="AC22" s="399">
        <v>889</v>
      </c>
      <c r="AD22" s="399">
        <v>789</v>
      </c>
      <c r="AE22" s="399">
        <v>667</v>
      </c>
      <c r="AF22" s="399">
        <v>654</v>
      </c>
      <c r="AG22" s="399">
        <v>659</v>
      </c>
      <c r="AH22" s="399">
        <v>897</v>
      </c>
      <c r="AI22" s="399">
        <v>964</v>
      </c>
      <c r="AJ22" s="399">
        <v>789</v>
      </c>
      <c r="AK22" s="399">
        <v>895</v>
      </c>
      <c r="AL22" s="399">
        <v>970</v>
      </c>
      <c r="AM22" s="399">
        <v>1106</v>
      </c>
      <c r="AN22" s="399">
        <v>1054</v>
      </c>
      <c r="AO22" s="399">
        <v>1150</v>
      </c>
      <c r="AP22" s="399">
        <v>865</v>
      </c>
      <c r="AQ22" s="399">
        <v>763</v>
      </c>
      <c r="AR22" s="399">
        <v>773</v>
      </c>
      <c r="AS22" s="399">
        <v>790</v>
      </c>
      <c r="AT22" s="399">
        <v>904</v>
      </c>
      <c r="AU22" s="399">
        <v>634</v>
      </c>
      <c r="AV22" s="399">
        <v>657</v>
      </c>
      <c r="AW22" s="399">
        <v>198</v>
      </c>
      <c r="AX22" s="399">
        <v>732</v>
      </c>
      <c r="AY22" s="399">
        <v>851</v>
      </c>
      <c r="AZ22" s="399">
        <v>770</v>
      </c>
      <c r="BA22" s="399">
        <v>524</v>
      </c>
      <c r="BB22" s="402">
        <v>472000</v>
      </c>
    </row>
    <row r="23" spans="1:203" s="16" customFormat="1" hidden="1" x14ac:dyDescent="0.3">
      <c r="A23" s="15">
        <v>2017</v>
      </c>
      <c r="B23" s="399">
        <v>882</v>
      </c>
      <c r="C23" s="399">
        <v>1015</v>
      </c>
      <c r="D23" s="399">
        <v>1696</v>
      </c>
      <c r="E23" s="399">
        <v>700</v>
      </c>
      <c r="F23" s="399">
        <v>1031</v>
      </c>
      <c r="G23" s="399">
        <v>1151</v>
      </c>
      <c r="H23" s="399">
        <v>802</v>
      </c>
      <c r="I23" s="399">
        <v>826</v>
      </c>
      <c r="J23" s="399">
        <v>727</v>
      </c>
      <c r="K23" s="399">
        <v>784</v>
      </c>
      <c r="L23" s="399">
        <v>839</v>
      </c>
      <c r="M23" s="399">
        <v>865</v>
      </c>
      <c r="N23" s="399">
        <v>731</v>
      </c>
      <c r="O23" s="399">
        <v>499</v>
      </c>
      <c r="P23" s="399">
        <v>605</v>
      </c>
      <c r="Q23" s="399">
        <v>669</v>
      </c>
      <c r="R23" s="399">
        <v>542</v>
      </c>
      <c r="S23" s="399">
        <v>847</v>
      </c>
      <c r="T23" s="399">
        <v>742</v>
      </c>
      <c r="U23" s="399">
        <v>806</v>
      </c>
      <c r="V23" s="399">
        <v>602</v>
      </c>
      <c r="W23" s="399">
        <v>485</v>
      </c>
      <c r="X23" s="399">
        <v>509</v>
      </c>
      <c r="Y23" s="399">
        <v>515</v>
      </c>
      <c r="Z23" s="399">
        <v>423</v>
      </c>
      <c r="AA23" s="399">
        <v>514</v>
      </c>
      <c r="AB23" s="399">
        <v>578</v>
      </c>
      <c r="AC23" s="399">
        <v>454</v>
      </c>
      <c r="AD23" s="399">
        <v>444</v>
      </c>
      <c r="AE23" s="399">
        <v>521</v>
      </c>
      <c r="AF23" s="399">
        <v>482</v>
      </c>
      <c r="AG23" s="399">
        <v>671</v>
      </c>
      <c r="AH23" s="399">
        <v>666</v>
      </c>
      <c r="AI23" s="399">
        <v>645</v>
      </c>
      <c r="AJ23" s="399">
        <v>757</v>
      </c>
      <c r="AK23" s="399">
        <v>810</v>
      </c>
      <c r="AL23" s="399">
        <v>638</v>
      </c>
      <c r="AM23" s="399">
        <v>673</v>
      </c>
      <c r="AN23" s="399">
        <v>686</v>
      </c>
      <c r="AO23" s="399">
        <v>614</v>
      </c>
      <c r="AP23" s="399">
        <v>547</v>
      </c>
      <c r="AQ23" s="399">
        <v>601</v>
      </c>
      <c r="AR23" s="399">
        <v>607</v>
      </c>
      <c r="AS23" s="399">
        <v>527</v>
      </c>
      <c r="AT23" s="399">
        <v>563</v>
      </c>
      <c r="AU23" s="399">
        <v>608</v>
      </c>
      <c r="AV23" s="399">
        <v>521</v>
      </c>
      <c r="AW23" s="399">
        <v>541</v>
      </c>
      <c r="AX23" s="399">
        <v>502</v>
      </c>
      <c r="AY23" s="399">
        <v>431</v>
      </c>
      <c r="AZ23" s="399">
        <v>466</v>
      </c>
      <c r="BA23" s="399">
        <v>511</v>
      </c>
      <c r="BB23" s="402">
        <v>474375</v>
      </c>
    </row>
    <row r="24" spans="1:203" s="16" customFormat="1" hidden="1" x14ac:dyDescent="0.3">
      <c r="A24" s="434">
        <v>2018</v>
      </c>
      <c r="B24" s="431">
        <v>762</v>
      </c>
      <c r="C24" s="431">
        <v>894</v>
      </c>
      <c r="D24" s="431">
        <v>1146</v>
      </c>
      <c r="E24" s="431">
        <v>1016</v>
      </c>
      <c r="F24" s="431">
        <v>1381</v>
      </c>
      <c r="G24" s="431">
        <v>1206</v>
      </c>
      <c r="H24" s="431">
        <v>1219</v>
      </c>
      <c r="I24" s="431">
        <v>1108</v>
      </c>
      <c r="J24" s="431">
        <v>989</v>
      </c>
      <c r="K24" s="431">
        <v>1013</v>
      </c>
      <c r="L24" s="431">
        <v>951</v>
      </c>
      <c r="M24" s="431">
        <v>564</v>
      </c>
      <c r="N24" s="431">
        <v>1006</v>
      </c>
      <c r="O24" s="431">
        <v>1138</v>
      </c>
      <c r="P24" s="431">
        <v>974</v>
      </c>
      <c r="Q24" s="431">
        <v>974</v>
      </c>
      <c r="R24" s="431">
        <v>810</v>
      </c>
      <c r="S24" s="431">
        <v>684</v>
      </c>
      <c r="T24" s="431">
        <v>834</v>
      </c>
      <c r="U24" s="431">
        <v>783</v>
      </c>
      <c r="V24" s="431">
        <v>703</v>
      </c>
      <c r="W24" s="431">
        <v>550</v>
      </c>
      <c r="X24" s="431">
        <v>512</v>
      </c>
      <c r="Y24" s="431">
        <v>471</v>
      </c>
      <c r="Z24" s="431">
        <v>533</v>
      </c>
      <c r="AA24" s="431">
        <v>650</v>
      </c>
      <c r="AB24" s="431">
        <v>666</v>
      </c>
      <c r="AC24" s="431">
        <v>665</v>
      </c>
      <c r="AD24" s="431">
        <v>661</v>
      </c>
      <c r="AE24" s="431">
        <v>741</v>
      </c>
      <c r="AF24" s="431">
        <v>726</v>
      </c>
      <c r="AG24" s="431">
        <v>544</v>
      </c>
      <c r="AH24" s="431">
        <v>601</v>
      </c>
      <c r="AI24" s="431">
        <v>701</v>
      </c>
      <c r="AJ24" s="431">
        <v>809</v>
      </c>
      <c r="AK24" s="431">
        <v>867</v>
      </c>
      <c r="AL24" s="431">
        <v>772</v>
      </c>
      <c r="AM24" s="431">
        <v>779</v>
      </c>
      <c r="AN24" s="431">
        <v>806</v>
      </c>
      <c r="AO24" s="431">
        <v>706</v>
      </c>
      <c r="AP24" s="431">
        <v>772</v>
      </c>
      <c r="AQ24" s="431">
        <v>769</v>
      </c>
      <c r="AR24" s="431">
        <v>792</v>
      </c>
      <c r="AS24" s="431">
        <v>712</v>
      </c>
      <c r="AT24" s="431">
        <v>661</v>
      </c>
      <c r="AU24" s="431">
        <v>623</v>
      </c>
      <c r="AV24" s="431">
        <v>766</v>
      </c>
      <c r="AW24" s="431">
        <v>588</v>
      </c>
      <c r="AX24" s="431">
        <v>589</v>
      </c>
      <c r="AY24" s="431">
        <v>708</v>
      </c>
      <c r="AZ24" s="431">
        <v>575</v>
      </c>
      <c r="BA24" s="431">
        <v>490</v>
      </c>
      <c r="BB24" s="437">
        <v>476636</v>
      </c>
    </row>
    <row r="25" spans="1:203" s="16" customFormat="1" hidden="1" x14ac:dyDescent="0.3">
      <c r="A25" s="434">
        <v>2019</v>
      </c>
      <c r="B25" s="431">
        <v>714</v>
      </c>
      <c r="C25" s="431">
        <v>985</v>
      </c>
      <c r="D25" s="431">
        <v>1101</v>
      </c>
      <c r="E25" s="431">
        <v>946</v>
      </c>
      <c r="F25" s="431">
        <v>1221</v>
      </c>
      <c r="G25" s="431">
        <v>1069</v>
      </c>
      <c r="H25" s="431">
        <v>1042</v>
      </c>
      <c r="I25" s="431">
        <v>1140</v>
      </c>
      <c r="J25" s="431">
        <v>1223</v>
      </c>
      <c r="K25" s="431">
        <v>1237</v>
      </c>
      <c r="L25" s="431">
        <v>1223</v>
      </c>
      <c r="M25" s="431">
        <v>1250</v>
      </c>
      <c r="N25" s="431">
        <v>925</v>
      </c>
      <c r="O25" s="431">
        <v>1142</v>
      </c>
      <c r="P25" s="431">
        <v>1025</v>
      </c>
      <c r="Q25" s="431">
        <v>829</v>
      </c>
      <c r="R25" s="431">
        <v>1053</v>
      </c>
      <c r="S25" s="431">
        <v>690</v>
      </c>
      <c r="T25" s="431">
        <v>767</v>
      </c>
      <c r="U25" s="431">
        <v>862</v>
      </c>
      <c r="V25" s="431">
        <v>731</v>
      </c>
      <c r="W25" s="431">
        <v>709</v>
      </c>
      <c r="X25" s="431">
        <v>574</v>
      </c>
      <c r="Y25" s="431">
        <v>493</v>
      </c>
      <c r="Z25" s="431">
        <v>433</v>
      </c>
      <c r="AA25" s="431">
        <v>515</v>
      </c>
      <c r="AB25" s="431">
        <v>652</v>
      </c>
      <c r="AC25" s="431">
        <v>707</v>
      </c>
      <c r="AD25" s="431">
        <v>766</v>
      </c>
      <c r="AE25" s="431">
        <v>833</v>
      </c>
      <c r="AF25" s="431">
        <v>735</v>
      </c>
      <c r="AG25" s="431">
        <v>684</v>
      </c>
      <c r="AH25" s="431">
        <v>678</v>
      </c>
      <c r="AI25" s="431">
        <v>648</v>
      </c>
      <c r="AJ25" s="431">
        <v>754</v>
      </c>
      <c r="AK25" s="431">
        <v>660</v>
      </c>
      <c r="AL25" s="431">
        <v>693</v>
      </c>
      <c r="AM25" s="431">
        <v>726</v>
      </c>
      <c r="AN25" s="431">
        <v>781</v>
      </c>
      <c r="AO25" s="431">
        <v>630</v>
      </c>
      <c r="AP25" s="431">
        <v>544</v>
      </c>
      <c r="AQ25" s="431">
        <v>616</v>
      </c>
      <c r="AR25" s="431">
        <v>618</v>
      </c>
      <c r="AS25" s="431">
        <v>618</v>
      </c>
      <c r="AT25" s="431">
        <v>537</v>
      </c>
      <c r="AU25" s="431">
        <v>566</v>
      </c>
      <c r="AV25" s="431">
        <v>606</v>
      </c>
      <c r="AW25" s="431">
        <v>552</v>
      </c>
      <c r="AX25" s="431">
        <v>625</v>
      </c>
      <c r="AY25" s="431">
        <v>600</v>
      </c>
      <c r="AZ25" s="431">
        <v>573</v>
      </c>
      <c r="BA25" s="431">
        <v>481</v>
      </c>
      <c r="BB25" s="411">
        <v>478892</v>
      </c>
    </row>
    <row r="26" spans="1:203" s="16" customFormat="1" hidden="1" x14ac:dyDescent="0.3">
      <c r="A26" s="434">
        <v>2020</v>
      </c>
      <c r="B26" s="431">
        <v>509</v>
      </c>
      <c r="C26" s="431">
        <v>692</v>
      </c>
      <c r="D26" s="431">
        <v>764</v>
      </c>
      <c r="E26" s="431">
        <v>810</v>
      </c>
      <c r="F26" s="431">
        <v>794</v>
      </c>
      <c r="G26" s="431">
        <v>826</v>
      </c>
      <c r="H26" s="431">
        <v>773</v>
      </c>
      <c r="I26" s="431">
        <v>895</v>
      </c>
      <c r="J26" s="431">
        <v>750</v>
      </c>
      <c r="K26" s="431">
        <v>754</v>
      </c>
      <c r="L26" s="431">
        <v>781</v>
      </c>
      <c r="M26" s="431">
        <v>732</v>
      </c>
      <c r="N26" s="431">
        <v>322</v>
      </c>
      <c r="O26" s="431">
        <v>122</v>
      </c>
      <c r="P26" s="431">
        <v>131</v>
      </c>
      <c r="Q26" s="431">
        <v>110</v>
      </c>
      <c r="R26" s="431">
        <v>104</v>
      </c>
      <c r="S26" s="431">
        <v>92</v>
      </c>
      <c r="T26" s="431">
        <v>152</v>
      </c>
      <c r="U26" s="431">
        <v>164</v>
      </c>
      <c r="V26" s="431">
        <v>191</v>
      </c>
      <c r="W26" s="431">
        <v>167</v>
      </c>
      <c r="X26" s="431">
        <v>196</v>
      </c>
      <c r="Y26" s="431">
        <v>187</v>
      </c>
      <c r="Z26" s="431">
        <v>143</v>
      </c>
      <c r="AA26" s="431">
        <v>156</v>
      </c>
      <c r="AB26" s="431">
        <v>149</v>
      </c>
      <c r="AC26" s="431">
        <v>214</v>
      </c>
      <c r="AD26" s="431">
        <v>222</v>
      </c>
      <c r="AE26" s="431">
        <v>237</v>
      </c>
      <c r="AF26" s="431">
        <v>282</v>
      </c>
      <c r="AG26" s="431">
        <v>290</v>
      </c>
      <c r="AH26" s="431">
        <v>251</v>
      </c>
      <c r="AI26" s="431">
        <v>353</v>
      </c>
      <c r="AJ26" s="431">
        <v>298</v>
      </c>
      <c r="AK26" s="431">
        <v>291</v>
      </c>
      <c r="AL26" s="431">
        <v>262</v>
      </c>
      <c r="AM26" s="431">
        <v>281</v>
      </c>
      <c r="AN26" s="431">
        <v>324</v>
      </c>
      <c r="AO26" s="431">
        <v>312</v>
      </c>
      <c r="AP26" s="431">
        <v>317</v>
      </c>
      <c r="AQ26" s="431">
        <v>327</v>
      </c>
      <c r="AR26" s="431">
        <v>362</v>
      </c>
      <c r="AS26" s="431">
        <v>382</v>
      </c>
      <c r="AT26" s="431">
        <v>307</v>
      </c>
      <c r="AU26" s="431">
        <v>357</v>
      </c>
      <c r="AV26" s="431">
        <v>333</v>
      </c>
      <c r="AW26" s="431">
        <v>377</v>
      </c>
      <c r="AX26" s="431">
        <v>250</v>
      </c>
      <c r="AY26" s="431">
        <v>321</v>
      </c>
      <c r="AZ26" s="431">
        <v>308</v>
      </c>
      <c r="BA26" s="431">
        <v>271</v>
      </c>
      <c r="BB26" s="411">
        <v>477027</v>
      </c>
    </row>
    <row r="27" spans="1:203" s="16" customFormat="1" x14ac:dyDescent="0.3">
      <c r="A27" s="434" t="s">
        <v>259</v>
      </c>
      <c r="B27" s="431">
        <v>683</v>
      </c>
      <c r="C27" s="431">
        <v>683</v>
      </c>
      <c r="D27" s="431">
        <v>683</v>
      </c>
      <c r="E27" s="431">
        <v>683</v>
      </c>
      <c r="F27" s="431">
        <v>683</v>
      </c>
      <c r="G27" s="431">
        <v>683</v>
      </c>
      <c r="H27" s="431">
        <v>683</v>
      </c>
      <c r="I27" s="431">
        <v>683</v>
      </c>
      <c r="J27" s="431">
        <v>683</v>
      </c>
      <c r="K27" s="431">
        <v>683</v>
      </c>
      <c r="L27" s="431">
        <v>683</v>
      </c>
      <c r="M27" s="431">
        <v>683</v>
      </c>
      <c r="N27" s="431">
        <v>683</v>
      </c>
      <c r="O27" s="431">
        <v>683</v>
      </c>
      <c r="P27" s="431">
        <v>683</v>
      </c>
      <c r="Q27" s="431">
        <v>683</v>
      </c>
      <c r="R27" s="431">
        <v>683</v>
      </c>
      <c r="S27" s="431">
        <v>683</v>
      </c>
      <c r="T27" s="431">
        <v>683</v>
      </c>
      <c r="U27" s="431">
        <v>683</v>
      </c>
      <c r="V27" s="431">
        <v>683</v>
      </c>
      <c r="W27" s="431">
        <v>683</v>
      </c>
      <c r="X27" s="431">
        <v>683</v>
      </c>
      <c r="Y27" s="431">
        <v>683</v>
      </c>
      <c r="Z27" s="431">
        <v>683</v>
      </c>
      <c r="AA27" s="431">
        <v>683</v>
      </c>
      <c r="AB27" s="431">
        <v>683</v>
      </c>
      <c r="AC27" s="431">
        <v>683</v>
      </c>
      <c r="AD27" s="431">
        <v>683</v>
      </c>
      <c r="AE27" s="431">
        <v>683</v>
      </c>
      <c r="AF27" s="431">
        <v>683</v>
      </c>
      <c r="AG27" s="431">
        <v>683</v>
      </c>
      <c r="AH27" s="431">
        <v>683</v>
      </c>
      <c r="AI27" s="431">
        <v>683</v>
      </c>
      <c r="AJ27" s="431">
        <v>683</v>
      </c>
      <c r="AK27" s="431">
        <v>683</v>
      </c>
      <c r="AL27" s="431">
        <v>683</v>
      </c>
      <c r="AM27" s="431">
        <v>683</v>
      </c>
      <c r="AN27" s="431">
        <v>683</v>
      </c>
      <c r="AO27" s="431">
        <v>683</v>
      </c>
      <c r="AP27" s="431">
        <v>683</v>
      </c>
      <c r="AQ27" s="431">
        <v>683</v>
      </c>
      <c r="AR27" s="431">
        <v>683</v>
      </c>
      <c r="AS27" s="431">
        <v>683</v>
      </c>
      <c r="AT27" s="431">
        <v>683</v>
      </c>
      <c r="AU27" s="431">
        <v>683</v>
      </c>
      <c r="AV27" s="431">
        <v>683</v>
      </c>
      <c r="AW27" s="431">
        <v>683</v>
      </c>
      <c r="AX27" s="431">
        <v>683</v>
      </c>
      <c r="AY27" s="431">
        <v>683</v>
      </c>
      <c r="AZ27" s="431">
        <v>683</v>
      </c>
      <c r="BA27" s="431">
        <v>683</v>
      </c>
      <c r="BB27" s="411"/>
    </row>
    <row r="28" spans="1:203" x14ac:dyDescent="0.3">
      <c r="A28" s="192">
        <v>2021</v>
      </c>
      <c r="B28" s="412">
        <f>'EVENTOS 2021'!C70</f>
        <v>496</v>
      </c>
      <c r="C28" s="412">
        <f>'EVENTOS 2021'!D70</f>
        <v>291</v>
      </c>
      <c r="D28" s="412">
        <f>'EVENTOS 2021'!E70</f>
        <v>376</v>
      </c>
      <c r="E28" s="412">
        <f>'EVENTOS 2021'!F70</f>
        <v>364</v>
      </c>
      <c r="F28" s="412">
        <f>'EVENTOS 2021'!G70</f>
        <v>374</v>
      </c>
      <c r="G28" s="412">
        <f>'EVENTOS 2021'!H70</f>
        <v>316</v>
      </c>
      <c r="H28" s="412">
        <f>'EVENTOS 2021'!I70</f>
        <v>413</v>
      </c>
      <c r="I28" s="412">
        <f>'EVENTOS 2021'!J70</f>
        <v>0</v>
      </c>
      <c r="J28" s="412">
        <f>'EVENTOS 2021'!K70</f>
        <v>0</v>
      </c>
      <c r="K28" s="412">
        <f>'EVENTOS 2021'!L70</f>
        <v>0</v>
      </c>
      <c r="L28" s="412">
        <f>'EVENTOS 2021'!M70</f>
        <v>0</v>
      </c>
      <c r="M28" s="412">
        <f>'EVENTOS 2021'!N70</f>
        <v>0</v>
      </c>
      <c r="N28" s="412">
        <f>'EVENTOS 2021'!O70</f>
        <v>0</v>
      </c>
      <c r="O28" s="412">
        <f>'EVENTOS 2021'!P70</f>
        <v>0</v>
      </c>
      <c r="P28" s="412">
        <f>'EVENTOS 2021'!Q70</f>
        <v>0</v>
      </c>
      <c r="Q28" s="412">
        <f>'EVENTOS 2021'!R70</f>
        <v>0</v>
      </c>
      <c r="R28" s="412">
        <f>'EVENTOS 2021'!S70</f>
        <v>0</v>
      </c>
      <c r="S28" s="412">
        <f>'EVENTOS 2021'!T70</f>
        <v>0</v>
      </c>
      <c r="T28" s="412">
        <f>'EVENTOS 2021'!U70</f>
        <v>0</v>
      </c>
      <c r="U28" s="412">
        <f>'EVENTOS 2021'!V70</f>
        <v>0</v>
      </c>
      <c r="V28" s="412">
        <f>'EVENTOS 2021'!W70</f>
        <v>0</v>
      </c>
      <c r="W28" s="412">
        <f>'EVENTOS 2021'!X70</f>
        <v>0</v>
      </c>
      <c r="X28" s="412">
        <f>'EVENTOS 2021'!Y70</f>
        <v>0</v>
      </c>
      <c r="Y28" s="412">
        <f>'EVENTOS 2021'!Z70</f>
        <v>0</v>
      </c>
      <c r="Z28" s="412">
        <f>'EVENTOS 2021'!AA70</f>
        <v>0</v>
      </c>
      <c r="AA28" s="412">
        <f>'EVENTOS 2021'!AB70</f>
        <v>0</v>
      </c>
      <c r="AB28" s="412">
        <f>'EVENTOS 2021'!AC70</f>
        <v>0</v>
      </c>
      <c r="AC28" s="412">
        <f>'EVENTOS 2021'!AD70</f>
        <v>0</v>
      </c>
      <c r="AD28" s="412">
        <f>'EVENTOS 2021'!AE70</f>
        <v>0</v>
      </c>
      <c r="AE28" s="412">
        <f>'EVENTOS 2021'!AF70</f>
        <v>0</v>
      </c>
      <c r="AF28" s="412">
        <f>'EVENTOS 2021'!AG70</f>
        <v>0</v>
      </c>
      <c r="AG28" s="412">
        <f>'EVENTOS 2021'!AH70</f>
        <v>0</v>
      </c>
      <c r="AH28" s="412">
        <f>'EVENTOS 2021'!AI70</f>
        <v>0</v>
      </c>
      <c r="AI28" s="412">
        <f>'EVENTOS 2021'!AJ70</f>
        <v>0</v>
      </c>
      <c r="AJ28" s="412">
        <f>'EVENTOS 2021'!AK70</f>
        <v>0</v>
      </c>
      <c r="AK28" s="412">
        <f>'EVENTOS 2021'!AL70</f>
        <v>0</v>
      </c>
      <c r="AL28" s="412">
        <f>'EVENTOS 2021'!AM70</f>
        <v>0</v>
      </c>
      <c r="AM28" s="412">
        <f>'EVENTOS 2021'!AN70</f>
        <v>0</v>
      </c>
      <c r="AN28" s="412">
        <f>'EVENTOS 2021'!AO70</f>
        <v>0</v>
      </c>
      <c r="AO28" s="412">
        <f>'EVENTOS 2021'!AP70</f>
        <v>0</v>
      </c>
      <c r="AP28" s="412">
        <f>'EVENTOS 2021'!AQ70</f>
        <v>0</v>
      </c>
      <c r="AQ28" s="412">
        <f>'EVENTOS 2021'!AR70</f>
        <v>0</v>
      </c>
      <c r="AR28" s="412">
        <f>'EVENTOS 2021'!AS70</f>
        <v>0</v>
      </c>
      <c r="AS28" s="412">
        <f>'EVENTOS 2021'!AT70</f>
        <v>0</v>
      </c>
      <c r="AT28" s="412">
        <f>'EVENTOS 2021'!AU70</f>
        <v>0</v>
      </c>
      <c r="AU28" s="412">
        <f>'EVENTOS 2021'!AV70</f>
        <v>0</v>
      </c>
      <c r="AV28" s="412">
        <f>'EVENTOS 2021'!AW70</f>
        <v>0</v>
      </c>
      <c r="AW28" s="412">
        <f>'EVENTOS 2021'!AX70</f>
        <v>0</v>
      </c>
      <c r="AX28" s="412">
        <f>'EVENTOS 2021'!AY70</f>
        <v>0</v>
      </c>
      <c r="AY28" s="412">
        <f>'EVENTOS 2021'!AZ70</f>
        <v>0</v>
      </c>
      <c r="AZ28" s="412">
        <f>'EVENTOS 2021'!BA70</f>
        <v>0</v>
      </c>
      <c r="BA28" s="412">
        <f>'EVENTOS 2021'!BB70</f>
        <v>0</v>
      </c>
      <c r="BB28" s="1">
        <v>477027</v>
      </c>
    </row>
    <row r="30" spans="1:203" hidden="1" x14ac:dyDescent="0.3">
      <c r="A30" s="6" t="s">
        <v>3</v>
      </c>
    </row>
    <row r="31" spans="1:203" hidden="1" x14ac:dyDescent="0.3">
      <c r="A31" s="3" t="s">
        <v>4</v>
      </c>
      <c r="B31" s="3">
        <v>1</v>
      </c>
      <c r="C31" s="3">
        <v>2</v>
      </c>
      <c r="D31" s="3">
        <v>3</v>
      </c>
      <c r="E31" s="3">
        <v>4</v>
      </c>
      <c r="F31" s="3">
        <v>5</v>
      </c>
      <c r="G31" s="3">
        <v>6</v>
      </c>
      <c r="H31" s="3">
        <v>7</v>
      </c>
      <c r="I31" s="3">
        <v>8</v>
      </c>
      <c r="J31" s="3">
        <v>9</v>
      </c>
      <c r="K31" s="3">
        <v>10</v>
      </c>
      <c r="L31" s="3">
        <v>11</v>
      </c>
      <c r="M31" s="3">
        <v>12</v>
      </c>
      <c r="N31" s="3">
        <v>13</v>
      </c>
      <c r="O31" s="3">
        <v>14</v>
      </c>
      <c r="P31" s="3">
        <v>15</v>
      </c>
      <c r="Q31" s="3">
        <v>16</v>
      </c>
      <c r="R31" s="3">
        <v>17</v>
      </c>
      <c r="S31" s="3">
        <v>18</v>
      </c>
      <c r="T31" s="3">
        <v>19</v>
      </c>
      <c r="U31" s="3">
        <v>20</v>
      </c>
      <c r="V31" s="3">
        <v>21</v>
      </c>
      <c r="W31" s="3">
        <v>22</v>
      </c>
      <c r="X31" s="3">
        <v>23</v>
      </c>
      <c r="Y31" s="3">
        <v>24</v>
      </c>
      <c r="Z31" s="3">
        <v>25</v>
      </c>
      <c r="AA31" s="3">
        <v>26</v>
      </c>
      <c r="AB31" s="3">
        <v>27</v>
      </c>
      <c r="AC31" s="3">
        <v>28</v>
      </c>
      <c r="AD31" s="3">
        <v>29</v>
      </c>
      <c r="AE31" s="3">
        <v>30</v>
      </c>
      <c r="AF31" s="3">
        <v>31</v>
      </c>
      <c r="AG31" s="3">
        <v>32</v>
      </c>
      <c r="AH31" s="3">
        <v>33</v>
      </c>
      <c r="AI31" s="3">
        <v>34</v>
      </c>
      <c r="AJ31" s="3">
        <v>35</v>
      </c>
      <c r="AK31" s="3">
        <v>36</v>
      </c>
      <c r="AL31" s="3">
        <v>37</v>
      </c>
      <c r="AM31" s="3">
        <v>38</v>
      </c>
      <c r="AN31" s="3">
        <v>39</v>
      </c>
      <c r="AO31" s="3">
        <v>40</v>
      </c>
      <c r="AP31" s="3">
        <v>41</v>
      </c>
      <c r="AQ31" s="3">
        <v>42</v>
      </c>
      <c r="AR31" s="3">
        <v>43</v>
      </c>
      <c r="AS31" s="3">
        <v>44</v>
      </c>
      <c r="AT31" s="3">
        <v>45</v>
      </c>
      <c r="AU31" s="3">
        <v>46</v>
      </c>
      <c r="AV31" s="3">
        <v>47</v>
      </c>
      <c r="AW31" s="3">
        <v>48</v>
      </c>
      <c r="AX31" s="3">
        <v>49</v>
      </c>
      <c r="AY31" s="3">
        <v>50</v>
      </c>
      <c r="AZ31" s="3">
        <v>51</v>
      </c>
      <c r="BA31" s="3">
        <v>52</v>
      </c>
    </row>
    <row r="32" spans="1:203" s="19" customFormat="1" ht="13.5" hidden="1" x14ac:dyDescent="0.25">
      <c r="A32" s="188">
        <v>2013</v>
      </c>
      <c r="B32" s="22">
        <f>B19/$BB19*100000</f>
        <v>131.26211753769482</v>
      </c>
      <c r="C32" s="22">
        <f t="shared" ref="C32:AG32" si="0">C19/$BB19*100000</f>
        <v>125.88252255664176</v>
      </c>
      <c r="D32" s="22">
        <f t="shared" si="0"/>
        <v>111.46520800741953</v>
      </c>
      <c r="E32" s="22">
        <f t="shared" si="0"/>
        <v>133.62913932935817</v>
      </c>
      <c r="F32" s="22">
        <f t="shared" si="0"/>
        <v>123.94586836346265</v>
      </c>
      <c r="G32" s="22">
        <f t="shared" si="0"/>
        <v>112.9714946021144</v>
      </c>
      <c r="H32" s="22">
        <f t="shared" si="0"/>
        <v>101.99712084076613</v>
      </c>
      <c r="I32" s="22">
        <f t="shared" si="0"/>
        <v>111.03484040893528</v>
      </c>
      <c r="J32" s="22">
        <f t="shared" si="0"/>
        <v>100.70601804531341</v>
      </c>
      <c r="K32" s="22">
        <f t="shared" si="0"/>
        <v>102.64267223849251</v>
      </c>
      <c r="L32" s="22">
        <f t="shared" si="0"/>
        <v>100.06046664758703</v>
      </c>
      <c r="M32" s="22">
        <f t="shared" si="0"/>
        <v>84.782416901396331</v>
      </c>
      <c r="N32" s="22">
        <f t="shared" si="0"/>
        <v>73.377675541563832</v>
      </c>
      <c r="O32" s="22">
        <f t="shared" si="0"/>
        <v>88.655725287754535</v>
      </c>
      <c r="P32" s="22">
        <f t="shared" si="0"/>
        <v>96.402342060470957</v>
      </c>
      <c r="Q32" s="22">
        <f t="shared" si="0"/>
        <v>103.07303983697676</v>
      </c>
      <c r="R32" s="22">
        <f t="shared" si="0"/>
        <v>104.79451023091373</v>
      </c>
      <c r="S32" s="22">
        <f t="shared" si="0"/>
        <v>118.56627338240958</v>
      </c>
      <c r="T32" s="22">
        <f t="shared" si="0"/>
        <v>105.65524542788224</v>
      </c>
      <c r="U32" s="22">
        <f t="shared" si="0"/>
        <v>96.402342060470957</v>
      </c>
      <c r="V32" s="22">
        <f t="shared" si="0"/>
        <v>59.605912390067978</v>
      </c>
      <c r="W32" s="22">
        <f t="shared" si="0"/>
        <v>95.111239265018213</v>
      </c>
      <c r="X32" s="22">
        <f t="shared" si="0"/>
        <v>118.7814571816517</v>
      </c>
      <c r="Y32" s="22">
        <f t="shared" si="0"/>
        <v>92.313849874870613</v>
      </c>
      <c r="Z32" s="22">
        <f t="shared" si="0"/>
        <v>89.086092886238774</v>
      </c>
      <c r="AA32" s="22">
        <f t="shared" si="0"/>
        <v>78.111719124890527</v>
      </c>
      <c r="AB32" s="22">
        <f t="shared" si="0"/>
        <v>92.959401272596992</v>
      </c>
      <c r="AC32" s="22">
        <f t="shared" si="0"/>
        <v>128.24954434830511</v>
      </c>
      <c r="AD32" s="22">
        <f t="shared" si="0"/>
        <v>104.14895883318736</v>
      </c>
      <c r="AE32" s="22">
        <f t="shared" si="0"/>
        <v>131.90766893542119</v>
      </c>
      <c r="AF32" s="22">
        <f t="shared" si="0"/>
        <v>118.13590578392534</v>
      </c>
      <c r="AG32" s="22">
        <f t="shared" si="0"/>
        <v>109.09818621575619</v>
      </c>
      <c r="AH32" s="22">
        <f t="shared" ref="AH32:BA32" si="1">AH19/$BB19*100000</f>
        <v>98.554180052892178</v>
      </c>
      <c r="AI32" s="22">
        <f t="shared" si="1"/>
        <v>107.80708342030346</v>
      </c>
      <c r="AJ32" s="22">
        <f t="shared" si="1"/>
        <v>115.33851639377775</v>
      </c>
      <c r="AK32" s="22">
        <f t="shared" si="1"/>
        <v>110.38928901120893</v>
      </c>
      <c r="AL32" s="22">
        <f t="shared" si="1"/>
        <v>48.416354829477598</v>
      </c>
      <c r="AM32" s="22">
        <f t="shared" si="1"/>
        <v>91.883482276386374</v>
      </c>
      <c r="AN32" s="22">
        <f t="shared" si="1"/>
        <v>88.655725287754535</v>
      </c>
      <c r="AO32" s="22">
        <f t="shared" si="1"/>
        <v>84.997600700638458</v>
      </c>
      <c r="AP32" s="22">
        <f t="shared" si="1"/>
        <v>91.237930878660009</v>
      </c>
      <c r="AQ32" s="22">
        <f t="shared" si="1"/>
        <v>106.94634822333497</v>
      </c>
      <c r="AR32" s="22">
        <f t="shared" si="1"/>
        <v>97.263077257439434</v>
      </c>
      <c r="AS32" s="22">
        <f t="shared" si="1"/>
        <v>77.466167727164162</v>
      </c>
      <c r="AT32" s="22">
        <f t="shared" si="1"/>
        <v>100.92120184455553</v>
      </c>
      <c r="AU32" s="22">
        <f t="shared" si="1"/>
        <v>118.7814571816517</v>
      </c>
      <c r="AV32" s="22">
        <f t="shared" si="1"/>
        <v>92.959401272596992</v>
      </c>
      <c r="AW32" s="22">
        <f t="shared" si="1"/>
        <v>102.21230464000826</v>
      </c>
      <c r="AX32" s="22">
        <f t="shared" si="1"/>
        <v>96.832709658955196</v>
      </c>
      <c r="AY32" s="22">
        <f t="shared" si="1"/>
        <v>103.50340743546099</v>
      </c>
      <c r="AZ32" s="22">
        <f t="shared" si="1"/>
        <v>102.21230464000826</v>
      </c>
      <c r="BA32" s="22">
        <f t="shared" si="1"/>
        <v>96.832709658955196</v>
      </c>
      <c r="BB32" s="18"/>
    </row>
    <row r="33" spans="1:54" s="19" customFormat="1" ht="13.5" hidden="1" x14ac:dyDescent="0.25">
      <c r="A33" s="188">
        <v>2014</v>
      </c>
      <c r="B33" s="22">
        <f t="shared" ref="B33:AG33" si="2">B20/$BB20*100000</f>
        <v>104.24136048888556</v>
      </c>
      <c r="C33" s="22">
        <f t="shared" si="2"/>
        <v>128.64282885794708</v>
      </c>
      <c r="D33" s="22">
        <f t="shared" si="2"/>
        <v>115.58590280081766</v>
      </c>
      <c r="E33" s="22">
        <f t="shared" si="2"/>
        <v>134.20807602983828</v>
      </c>
      <c r="F33" s="22">
        <f t="shared" si="2"/>
        <v>117.94043045046394</v>
      </c>
      <c r="G33" s="22">
        <f t="shared" si="2"/>
        <v>105.73969626593319</v>
      </c>
      <c r="H33" s="22">
        <f t="shared" si="2"/>
        <v>174.4490940419748</v>
      </c>
      <c r="I33" s="22">
        <f t="shared" si="2"/>
        <v>178.08790950051909</v>
      </c>
      <c r="J33" s="22">
        <f t="shared" si="2"/>
        <v>95.251345826599746</v>
      </c>
      <c r="K33" s="22">
        <f t="shared" si="2"/>
        <v>118.36852638676326</v>
      </c>
      <c r="L33" s="22">
        <f t="shared" si="2"/>
        <v>95.037297858450074</v>
      </c>
      <c r="M33" s="22">
        <f t="shared" si="2"/>
        <v>85.405139291715273</v>
      </c>
      <c r="N33" s="22">
        <f t="shared" si="2"/>
        <v>87.545618973211901</v>
      </c>
      <c r="O33" s="22">
        <f t="shared" si="2"/>
        <v>71.063925425687898</v>
      </c>
      <c r="P33" s="22">
        <f t="shared" si="2"/>
        <v>83.264659610218658</v>
      </c>
      <c r="Q33" s="22">
        <f t="shared" si="2"/>
        <v>64.856534349347683</v>
      </c>
      <c r="R33" s="22">
        <f t="shared" si="2"/>
        <v>105.31160032963386</v>
      </c>
      <c r="S33" s="22">
        <f t="shared" si="2"/>
        <v>76.415124629429457</v>
      </c>
      <c r="T33" s="22">
        <f t="shared" si="2"/>
        <v>80.267988056123372</v>
      </c>
      <c r="U33" s="22">
        <f t="shared" si="2"/>
        <v>91.398482399905816</v>
      </c>
      <c r="V33" s="22">
        <f t="shared" si="2"/>
        <v>90.114194591007845</v>
      </c>
      <c r="W33" s="22">
        <f t="shared" si="2"/>
        <v>90.328242559157502</v>
      </c>
      <c r="X33" s="22">
        <f t="shared" si="2"/>
        <v>81.338227896871686</v>
      </c>
      <c r="Y33" s="22">
        <f t="shared" si="2"/>
        <v>85.191091323565615</v>
      </c>
      <c r="Z33" s="22">
        <f t="shared" si="2"/>
        <v>127.57258901719875</v>
      </c>
      <c r="AA33" s="22">
        <f t="shared" si="2"/>
        <v>76.843220565728785</v>
      </c>
      <c r="AB33" s="22">
        <f t="shared" si="2"/>
        <v>118.79662232306259</v>
      </c>
      <c r="AC33" s="22">
        <f t="shared" si="2"/>
        <v>93.753010049552103</v>
      </c>
      <c r="AD33" s="22">
        <f t="shared" si="2"/>
        <v>133.56593212538928</v>
      </c>
      <c r="AE33" s="22">
        <f t="shared" si="2"/>
        <v>178.73005340496806</v>
      </c>
      <c r="AF33" s="22">
        <f t="shared" si="2"/>
        <v>121.15114997270889</v>
      </c>
      <c r="AG33" s="22">
        <f t="shared" si="2"/>
        <v>165.24503141153932</v>
      </c>
      <c r="AH33" s="22">
        <f t="shared" ref="AH33:BA33" si="3">AH20/$BB20*100000</f>
        <v>159.03764033519911</v>
      </c>
      <c r="AI33" s="22">
        <f t="shared" si="3"/>
        <v>89.472050686558859</v>
      </c>
      <c r="AJ33" s="22">
        <f t="shared" si="3"/>
        <v>133.13783618908997</v>
      </c>
      <c r="AK33" s="22">
        <f t="shared" si="3"/>
        <v>135.06426790243694</v>
      </c>
      <c r="AL33" s="22">
        <f t="shared" si="3"/>
        <v>139.13117929728051</v>
      </c>
      <c r="AM33" s="22">
        <f t="shared" si="3"/>
        <v>114.51566296006935</v>
      </c>
      <c r="AN33" s="22">
        <f t="shared" si="3"/>
        <v>139.13117929728051</v>
      </c>
      <c r="AO33" s="22">
        <f t="shared" si="3"/>
        <v>142.98404272397443</v>
      </c>
      <c r="AP33" s="22">
        <f t="shared" si="3"/>
        <v>152.40215332255957</v>
      </c>
      <c r="AQ33" s="22">
        <f t="shared" si="3"/>
        <v>119.22471825936192</v>
      </c>
      <c r="AR33" s="22">
        <f t="shared" si="3"/>
        <v>148.76333786401531</v>
      </c>
      <c r="AS33" s="22">
        <f t="shared" si="3"/>
        <v>146.40881021436903</v>
      </c>
      <c r="AT33" s="22">
        <f t="shared" si="3"/>
        <v>133.99402806168862</v>
      </c>
      <c r="AU33" s="22">
        <f t="shared" si="3"/>
        <v>123.93377355865449</v>
      </c>
      <c r="AV33" s="22">
        <f t="shared" si="3"/>
        <v>78.341556342776414</v>
      </c>
      <c r="AW33" s="22">
        <f t="shared" si="3"/>
        <v>79.839892119824043</v>
      </c>
      <c r="AX33" s="22">
        <f t="shared" si="3"/>
        <v>71.920117298286556</v>
      </c>
      <c r="AY33" s="22">
        <f t="shared" si="3"/>
        <v>66.997014030844312</v>
      </c>
      <c r="AZ33" s="22">
        <f t="shared" si="3"/>
        <v>66.568918094544983</v>
      </c>
      <c r="BA33" s="22">
        <f t="shared" si="3"/>
        <v>53.94008797371491</v>
      </c>
      <c r="BB33" s="18"/>
    </row>
    <row r="34" spans="1:54" s="19" customFormat="1" ht="13.5" hidden="1" x14ac:dyDescent="0.25">
      <c r="A34" s="188">
        <v>2015</v>
      </c>
      <c r="B34" s="22">
        <f t="shared" ref="B34:AG34" si="4">B21/$BB21*100000</f>
        <v>86.880233043448627</v>
      </c>
      <c r="C34" s="22">
        <f t="shared" si="4"/>
        <v>119.8862039300529</v>
      </c>
      <c r="D34" s="22">
        <f t="shared" si="4"/>
        <v>101.1473301363679</v>
      </c>
      <c r="E34" s="22">
        <f t="shared" si="4"/>
        <v>229.55120397264122</v>
      </c>
      <c r="F34" s="22">
        <f t="shared" si="4"/>
        <v>144.37450491043671</v>
      </c>
      <c r="G34" s="22">
        <f t="shared" si="4"/>
        <v>109.45205829493284</v>
      </c>
      <c r="H34" s="22">
        <f t="shared" si="4"/>
        <v>149.27216510651346</v>
      </c>
      <c r="I34" s="22">
        <f t="shared" si="4"/>
        <v>127.97799034096234</v>
      </c>
      <c r="J34" s="22">
        <f t="shared" si="4"/>
        <v>129.46858257455091</v>
      </c>
      <c r="K34" s="22">
        <f t="shared" si="4"/>
        <v>258.29833990613525</v>
      </c>
      <c r="L34" s="22">
        <f t="shared" si="4"/>
        <v>115.84031072459817</v>
      </c>
      <c r="M34" s="22">
        <f t="shared" si="4"/>
        <v>117.7567864534978</v>
      </c>
      <c r="N34" s="22">
        <f t="shared" si="4"/>
        <v>90.287301005936811</v>
      </c>
      <c r="O34" s="22">
        <f t="shared" si="4"/>
        <v>91.990834987180904</v>
      </c>
      <c r="P34" s="22">
        <f t="shared" si="4"/>
        <v>120.95091266833046</v>
      </c>
      <c r="Q34" s="22">
        <f t="shared" si="4"/>
        <v>91.990834987180904</v>
      </c>
      <c r="R34" s="22">
        <f t="shared" si="4"/>
        <v>75.381378670051021</v>
      </c>
      <c r="S34" s="22">
        <f t="shared" si="4"/>
        <v>136.06977675187176</v>
      </c>
      <c r="T34" s="22">
        <f t="shared" si="4"/>
        <v>166.52044666660987</v>
      </c>
      <c r="U34" s="22">
        <f t="shared" si="4"/>
        <v>144.37450491043671</v>
      </c>
      <c r="V34" s="22">
        <f t="shared" si="4"/>
        <v>183.55578647905079</v>
      </c>
      <c r="W34" s="22">
        <f t="shared" si="4"/>
        <v>178.44518453531853</v>
      </c>
      <c r="X34" s="22">
        <f t="shared" si="4"/>
        <v>161.19690297522212</v>
      </c>
      <c r="Y34" s="22">
        <f t="shared" si="4"/>
        <v>160.13219423694454</v>
      </c>
      <c r="Z34" s="22">
        <f t="shared" si="4"/>
        <v>187.38873793684999</v>
      </c>
      <c r="AA34" s="22">
        <f t="shared" si="4"/>
        <v>135.85683500421624</v>
      </c>
      <c r="AB34" s="22">
        <f t="shared" si="4"/>
        <v>104.98028159416711</v>
      </c>
      <c r="AC34" s="22">
        <f t="shared" si="4"/>
        <v>152.2533495736906</v>
      </c>
      <c r="AD34" s="22">
        <f t="shared" si="4"/>
        <v>143.30979617215914</v>
      </c>
      <c r="AE34" s="22">
        <f t="shared" si="4"/>
        <v>171.84399035799765</v>
      </c>
      <c r="AF34" s="22">
        <f t="shared" si="4"/>
        <v>148.84628161120244</v>
      </c>
      <c r="AG34" s="22">
        <f t="shared" si="4"/>
        <v>159.28042724632249</v>
      </c>
      <c r="AH34" s="22">
        <f t="shared" ref="AH34:BA34" si="5">AH21/$BB21*100000</f>
        <v>198.24876706728108</v>
      </c>
      <c r="AI34" s="22">
        <f t="shared" si="5"/>
        <v>164.60397093771027</v>
      </c>
      <c r="AJ34" s="22">
        <f t="shared" si="5"/>
        <v>168.22398064785398</v>
      </c>
      <c r="AK34" s="22">
        <f t="shared" si="5"/>
        <v>162.90043695646619</v>
      </c>
      <c r="AL34" s="22">
        <f t="shared" si="5"/>
        <v>134.57918451828317</v>
      </c>
      <c r="AM34" s="22">
        <f t="shared" si="5"/>
        <v>144.5874466580922</v>
      </c>
      <c r="AN34" s="22">
        <f t="shared" si="5"/>
        <v>172.05693210565317</v>
      </c>
      <c r="AO34" s="22">
        <f t="shared" si="5"/>
        <v>157.1510097697674</v>
      </c>
      <c r="AP34" s="22">
        <f t="shared" si="5"/>
        <v>139.26390296670442</v>
      </c>
      <c r="AQ34" s="22">
        <f t="shared" si="5"/>
        <v>167.15927190957643</v>
      </c>
      <c r="AR34" s="22">
        <f t="shared" si="5"/>
        <v>150.33687384479103</v>
      </c>
      <c r="AS34" s="22">
        <f t="shared" si="5"/>
        <v>218.69117484221019</v>
      </c>
      <c r="AT34" s="22">
        <f t="shared" si="5"/>
        <v>172.05693210565317</v>
      </c>
      <c r="AU34" s="22">
        <f t="shared" si="5"/>
        <v>158.85454375101148</v>
      </c>
      <c r="AV34" s="22">
        <f t="shared" si="5"/>
        <v>148.42039811589143</v>
      </c>
      <c r="AW34" s="22">
        <f t="shared" si="5"/>
        <v>209.32173794536766</v>
      </c>
      <c r="AX34" s="22">
        <f t="shared" si="5"/>
        <v>130.95917480813949</v>
      </c>
      <c r="AY34" s="22">
        <f t="shared" si="5"/>
        <v>143.30979617215914</v>
      </c>
      <c r="AZ34" s="22">
        <f t="shared" si="5"/>
        <v>167.79809715254294</v>
      </c>
      <c r="BA34" s="22">
        <f t="shared" si="5"/>
        <v>156.51218452680084</v>
      </c>
      <c r="BB34" s="18"/>
    </row>
    <row r="35" spans="1:54" s="19" customFormat="1" ht="13.5" hidden="1" x14ac:dyDescent="0.25">
      <c r="A35" s="188">
        <v>2016</v>
      </c>
      <c r="B35" s="22">
        <f t="shared" ref="B35:AG35" si="6">B22/$BB22*100000</f>
        <v>268.43220338983048</v>
      </c>
      <c r="C35" s="22">
        <f t="shared" si="6"/>
        <v>244.70338983050848</v>
      </c>
      <c r="D35" s="22">
        <f t="shared" si="6"/>
        <v>241.52542372881356</v>
      </c>
      <c r="E35" s="22">
        <f t="shared" si="6"/>
        <v>184.74576271186442</v>
      </c>
      <c r="F35" s="22">
        <f t="shared" si="6"/>
        <v>269.49152542372883</v>
      </c>
      <c r="G35" s="22">
        <f t="shared" si="6"/>
        <v>264.83050847457628</v>
      </c>
      <c r="H35" s="22">
        <f t="shared" si="6"/>
        <v>304.66101694915255</v>
      </c>
      <c r="I35" s="22">
        <f t="shared" si="6"/>
        <v>233.89830508474574</v>
      </c>
      <c r="J35" s="22">
        <f t="shared" si="6"/>
        <v>246.39830508474577</v>
      </c>
      <c r="K35" s="22">
        <f t="shared" si="6"/>
        <v>116.10169491525423</v>
      </c>
      <c r="L35" s="22">
        <f t="shared" si="6"/>
        <v>155.93220338983051</v>
      </c>
      <c r="M35" s="22">
        <f t="shared" si="6"/>
        <v>159.74576271186442</v>
      </c>
      <c r="N35" s="22">
        <f t="shared" si="6"/>
        <v>182.20338983050846</v>
      </c>
      <c r="O35" s="22">
        <f t="shared" si="6"/>
        <v>159.74576271186442</v>
      </c>
      <c r="P35" s="22">
        <f t="shared" si="6"/>
        <v>182.20338983050846</v>
      </c>
      <c r="Q35" s="22">
        <f t="shared" si="6"/>
        <v>168.64406779661016</v>
      </c>
      <c r="R35" s="22">
        <f t="shared" si="6"/>
        <v>135.38135593220341</v>
      </c>
      <c r="S35" s="22">
        <f t="shared" si="6"/>
        <v>137.5</v>
      </c>
      <c r="T35" s="22">
        <f t="shared" si="6"/>
        <v>161.86440677966101</v>
      </c>
      <c r="U35" s="22">
        <f t="shared" si="6"/>
        <v>145.76271186440678</v>
      </c>
      <c r="V35" s="22">
        <f t="shared" si="6"/>
        <v>183.0508474576271</v>
      </c>
      <c r="W35" s="22">
        <f t="shared" si="6"/>
        <v>130.50847457627117</v>
      </c>
      <c r="X35" s="22">
        <f t="shared" si="6"/>
        <v>156.14406779661019</v>
      </c>
      <c r="Y35" s="22">
        <f t="shared" si="6"/>
        <v>151.48305084745763</v>
      </c>
      <c r="Z35" s="22">
        <f t="shared" si="6"/>
        <v>199.57627118644066</v>
      </c>
      <c r="AA35" s="22">
        <f t="shared" si="6"/>
        <v>191.31355932203391</v>
      </c>
      <c r="AB35" s="22">
        <f t="shared" si="6"/>
        <v>168.43220338983051</v>
      </c>
      <c r="AC35" s="22">
        <f t="shared" si="6"/>
        <v>188.34745762711864</v>
      </c>
      <c r="AD35" s="22">
        <f t="shared" si="6"/>
        <v>167.16101694915255</v>
      </c>
      <c r="AE35" s="22">
        <f t="shared" si="6"/>
        <v>141.31355932203391</v>
      </c>
      <c r="AF35" s="22">
        <f t="shared" si="6"/>
        <v>138.5593220338983</v>
      </c>
      <c r="AG35" s="22">
        <f t="shared" si="6"/>
        <v>139.61864406779662</v>
      </c>
      <c r="AH35" s="22">
        <f t="shared" ref="AH35:BA35" si="7">AH22/$BB22*100000</f>
        <v>190.04237288135593</v>
      </c>
      <c r="AI35" s="22">
        <f t="shared" si="7"/>
        <v>204.23728813559319</v>
      </c>
      <c r="AJ35" s="22">
        <f t="shared" si="7"/>
        <v>167.16101694915255</v>
      </c>
      <c r="AK35" s="22">
        <f t="shared" si="7"/>
        <v>189.61864406779662</v>
      </c>
      <c r="AL35" s="22">
        <f t="shared" si="7"/>
        <v>205.5084745762712</v>
      </c>
      <c r="AM35" s="22">
        <f t="shared" si="7"/>
        <v>234.32203389830508</v>
      </c>
      <c r="AN35" s="22">
        <f t="shared" si="7"/>
        <v>223.30508474576268</v>
      </c>
      <c r="AO35" s="22">
        <f t="shared" si="7"/>
        <v>243.64406779661019</v>
      </c>
      <c r="AP35" s="22">
        <f t="shared" si="7"/>
        <v>183.26271186440678</v>
      </c>
      <c r="AQ35" s="22">
        <f t="shared" si="7"/>
        <v>161.65254237288136</v>
      </c>
      <c r="AR35" s="22">
        <f t="shared" si="7"/>
        <v>163.77118644067798</v>
      </c>
      <c r="AS35" s="22">
        <f t="shared" si="7"/>
        <v>167.37288135593221</v>
      </c>
      <c r="AT35" s="22">
        <f t="shared" si="7"/>
        <v>191.52542372881356</v>
      </c>
      <c r="AU35" s="22">
        <f t="shared" si="7"/>
        <v>134.32203389830508</v>
      </c>
      <c r="AV35" s="22">
        <f t="shared" si="7"/>
        <v>139.19491525423729</v>
      </c>
      <c r="AW35" s="22">
        <f t="shared" si="7"/>
        <v>41.949152542372879</v>
      </c>
      <c r="AX35" s="22">
        <f t="shared" si="7"/>
        <v>155.08474576271186</v>
      </c>
      <c r="AY35" s="22">
        <f t="shared" si="7"/>
        <v>180.29661016949154</v>
      </c>
      <c r="AZ35" s="22">
        <f t="shared" si="7"/>
        <v>163.13559322033899</v>
      </c>
      <c r="BA35" s="22">
        <f t="shared" si="7"/>
        <v>111.01694915254237</v>
      </c>
      <c r="BB35" s="18"/>
    </row>
    <row r="36" spans="1:54" s="19" customFormat="1" ht="13.5" hidden="1" x14ac:dyDescent="0.25">
      <c r="A36" s="188">
        <v>2017</v>
      </c>
      <c r="B36" s="22">
        <f t="shared" ref="B36:AG36" si="8">B23/$BB23*100000</f>
        <v>185.92885375494072</v>
      </c>
      <c r="C36" s="22">
        <f t="shared" si="8"/>
        <v>213.96574440052703</v>
      </c>
      <c r="D36" s="22">
        <f t="shared" si="8"/>
        <v>357.52305665349144</v>
      </c>
      <c r="E36" s="22">
        <f t="shared" si="8"/>
        <v>147.56258234519103</v>
      </c>
      <c r="F36" s="22">
        <f t="shared" si="8"/>
        <v>217.33860342555994</v>
      </c>
      <c r="G36" s="22">
        <f t="shared" si="8"/>
        <v>242.635046113307</v>
      </c>
      <c r="H36" s="22">
        <f t="shared" si="8"/>
        <v>169.06455862977603</v>
      </c>
      <c r="I36" s="22">
        <f t="shared" si="8"/>
        <v>174.12384716732544</v>
      </c>
      <c r="J36" s="22">
        <f t="shared" si="8"/>
        <v>153.25428194993412</v>
      </c>
      <c r="K36" s="22">
        <f t="shared" si="8"/>
        <v>165.27009222661397</v>
      </c>
      <c r="L36" s="22">
        <f t="shared" si="8"/>
        <v>176.86429512516469</v>
      </c>
      <c r="M36" s="22">
        <f t="shared" si="8"/>
        <v>182.34519104084319</v>
      </c>
      <c r="N36" s="22">
        <f t="shared" si="8"/>
        <v>154.09749670619237</v>
      </c>
      <c r="O36" s="22">
        <f t="shared" si="8"/>
        <v>105.19104084321475</v>
      </c>
      <c r="P36" s="22">
        <f t="shared" si="8"/>
        <v>127.53623188405797</v>
      </c>
      <c r="Q36" s="22">
        <f t="shared" si="8"/>
        <v>141.02766798418972</v>
      </c>
      <c r="R36" s="22">
        <f t="shared" si="8"/>
        <v>114.25559947299078</v>
      </c>
      <c r="S36" s="22">
        <f t="shared" si="8"/>
        <v>178.55072463768116</v>
      </c>
      <c r="T36" s="22">
        <f t="shared" si="8"/>
        <v>156.4163372859025</v>
      </c>
      <c r="U36" s="22">
        <f t="shared" si="8"/>
        <v>169.90777338603425</v>
      </c>
      <c r="V36" s="22">
        <f t="shared" si="8"/>
        <v>126.9038208168643</v>
      </c>
      <c r="W36" s="22">
        <f t="shared" si="8"/>
        <v>102.23978919631092</v>
      </c>
      <c r="X36" s="22">
        <f t="shared" si="8"/>
        <v>107.29907773386034</v>
      </c>
      <c r="Y36" s="22">
        <f t="shared" si="8"/>
        <v>108.56389986824769</v>
      </c>
      <c r="Z36" s="22">
        <f t="shared" si="8"/>
        <v>89.169960474308297</v>
      </c>
      <c r="AA36" s="22">
        <f t="shared" si="8"/>
        <v>108.35309617918314</v>
      </c>
      <c r="AB36" s="22">
        <f t="shared" si="8"/>
        <v>121.84453227931489</v>
      </c>
      <c r="AC36" s="22">
        <f t="shared" si="8"/>
        <v>95.70487483530961</v>
      </c>
      <c r="AD36" s="22">
        <f t="shared" si="8"/>
        <v>93.596837944664031</v>
      </c>
      <c r="AE36" s="22">
        <f t="shared" si="8"/>
        <v>109.82872200263505</v>
      </c>
      <c r="AF36" s="22">
        <f t="shared" si="8"/>
        <v>101.60737812911725</v>
      </c>
      <c r="AG36" s="22">
        <f t="shared" si="8"/>
        <v>141.44927536231884</v>
      </c>
      <c r="AH36" s="22">
        <f t="shared" ref="AH36:BA36" si="9">AH23/$BB23*100000</f>
        <v>140.39525691699606</v>
      </c>
      <c r="AI36" s="22">
        <f t="shared" si="9"/>
        <v>135.96837944664031</v>
      </c>
      <c r="AJ36" s="22">
        <f t="shared" si="9"/>
        <v>159.57839262187088</v>
      </c>
      <c r="AK36" s="22">
        <f t="shared" si="9"/>
        <v>170.7509881422925</v>
      </c>
      <c r="AL36" s="22">
        <f t="shared" si="9"/>
        <v>134.49275362318841</v>
      </c>
      <c r="AM36" s="22">
        <f t="shared" si="9"/>
        <v>141.87088274044797</v>
      </c>
      <c r="AN36" s="22">
        <f t="shared" si="9"/>
        <v>144.61133069828722</v>
      </c>
      <c r="AO36" s="22">
        <f t="shared" si="9"/>
        <v>129.433465085639</v>
      </c>
      <c r="AP36" s="22">
        <f t="shared" si="9"/>
        <v>115.30961791831358</v>
      </c>
      <c r="AQ36" s="22">
        <f t="shared" si="9"/>
        <v>126.69301712779973</v>
      </c>
      <c r="AR36" s="22">
        <f t="shared" si="9"/>
        <v>127.95783926218709</v>
      </c>
      <c r="AS36" s="22">
        <f t="shared" si="9"/>
        <v>111.09354413702239</v>
      </c>
      <c r="AT36" s="22">
        <f t="shared" si="9"/>
        <v>118.6824769433465</v>
      </c>
      <c r="AU36" s="22">
        <f t="shared" si="9"/>
        <v>128.16864295125166</v>
      </c>
      <c r="AV36" s="22">
        <f t="shared" si="9"/>
        <v>109.82872200263505</v>
      </c>
      <c r="AW36" s="22">
        <f t="shared" si="9"/>
        <v>114.04479578392623</v>
      </c>
      <c r="AX36" s="22">
        <f t="shared" si="9"/>
        <v>105.82345191040842</v>
      </c>
      <c r="AY36" s="22">
        <f t="shared" si="9"/>
        <v>90.856389986824766</v>
      </c>
      <c r="AZ36" s="22">
        <f t="shared" si="9"/>
        <v>98.234519104084328</v>
      </c>
      <c r="BA36" s="22">
        <f t="shared" si="9"/>
        <v>107.72068511198947</v>
      </c>
      <c r="BB36" s="18"/>
    </row>
    <row r="37" spans="1:54" s="19" customFormat="1" ht="13.5" hidden="1" x14ac:dyDescent="0.25">
      <c r="A37" s="188">
        <v>2018</v>
      </c>
      <c r="B37" s="22">
        <f>B24/$BB24*100000</f>
        <v>159.87042523015467</v>
      </c>
      <c r="C37" s="22">
        <f t="shared" ref="C37:AZ37" si="10">C24/$BB24*100000</f>
        <v>187.56451464010271</v>
      </c>
      <c r="D37" s="22">
        <f t="shared" si="10"/>
        <v>240.43504896818536</v>
      </c>
      <c r="E37" s="22">
        <f t="shared" si="10"/>
        <v>213.16056697353955</v>
      </c>
      <c r="F37" s="22">
        <f t="shared" si="10"/>
        <v>289.73892026619893</v>
      </c>
      <c r="G37" s="22">
        <f t="shared" si="10"/>
        <v>253.02327142725264</v>
      </c>
      <c r="H37" s="22">
        <f t="shared" si="10"/>
        <v>255.75071962671723</v>
      </c>
      <c r="I37" s="22">
        <f t="shared" si="10"/>
        <v>232.46250807744275</v>
      </c>
      <c r="J37" s="22">
        <f t="shared" si="10"/>
        <v>207.49586686695929</v>
      </c>
      <c r="K37" s="22">
        <f t="shared" si="10"/>
        <v>212.53115585058617</v>
      </c>
      <c r="L37" s="22">
        <f t="shared" si="10"/>
        <v>199.52332597621665</v>
      </c>
      <c r="M37" s="22">
        <f t="shared" si="10"/>
        <v>118.32929111523259</v>
      </c>
      <c r="N37" s="22">
        <f t="shared" si="10"/>
        <v>211.06252989702836</v>
      </c>
      <c r="O37" s="22">
        <f t="shared" si="10"/>
        <v>238.7566193069764</v>
      </c>
      <c r="P37" s="22">
        <f t="shared" si="10"/>
        <v>204.34881125219246</v>
      </c>
      <c r="Q37" s="22">
        <f t="shared" si="10"/>
        <v>204.34881125219246</v>
      </c>
      <c r="R37" s="22">
        <f t="shared" si="10"/>
        <v>169.94100319740849</v>
      </c>
      <c r="S37" s="22">
        <f t="shared" si="10"/>
        <v>143.50573603336719</v>
      </c>
      <c r="T37" s="22">
        <f t="shared" si="10"/>
        <v>174.9762921810354</v>
      </c>
      <c r="U37" s="22">
        <f t="shared" si="10"/>
        <v>164.27630309082824</v>
      </c>
      <c r="V37" s="22">
        <f t="shared" si="10"/>
        <v>147.49200647873849</v>
      </c>
      <c r="W37" s="22">
        <f t="shared" si="10"/>
        <v>115.39203920811688</v>
      </c>
      <c r="X37" s="22">
        <f t="shared" si="10"/>
        <v>107.41949831737426</v>
      </c>
      <c r="Y37" s="22">
        <f t="shared" si="10"/>
        <v>98.81754630367827</v>
      </c>
      <c r="Z37" s="22">
        <f t="shared" si="10"/>
        <v>111.82537617804782</v>
      </c>
      <c r="AA37" s="22">
        <f t="shared" si="10"/>
        <v>136.37240997322905</v>
      </c>
      <c r="AB37" s="22">
        <f t="shared" si="10"/>
        <v>139.72926929564699</v>
      </c>
      <c r="AC37" s="22">
        <f t="shared" si="10"/>
        <v>139.51946558799585</v>
      </c>
      <c r="AD37" s="22">
        <f t="shared" si="10"/>
        <v>138.68025075739138</v>
      </c>
      <c r="AE37" s="22">
        <f t="shared" si="10"/>
        <v>155.46454736948112</v>
      </c>
      <c r="AF37" s="22">
        <f t="shared" si="10"/>
        <v>152.3174917547143</v>
      </c>
      <c r="AG37" s="22">
        <f t="shared" si="10"/>
        <v>114.13321696221017</v>
      </c>
      <c r="AH37" s="22">
        <f t="shared" si="10"/>
        <v>126.09202829832408</v>
      </c>
      <c r="AI37" s="22">
        <f t="shared" si="10"/>
        <v>147.07239906343625</v>
      </c>
      <c r="AJ37" s="22">
        <f t="shared" si="10"/>
        <v>169.73119948975739</v>
      </c>
      <c r="AK37" s="22">
        <f t="shared" si="10"/>
        <v>181.89981453352243</v>
      </c>
      <c r="AL37" s="22">
        <f t="shared" si="10"/>
        <v>161.96846230666588</v>
      </c>
      <c r="AM37" s="22">
        <f t="shared" si="10"/>
        <v>163.43708826022373</v>
      </c>
      <c r="AN37" s="22">
        <f t="shared" si="10"/>
        <v>169.10178836680402</v>
      </c>
      <c r="AO37" s="22">
        <f t="shared" si="10"/>
        <v>148.12141760169186</v>
      </c>
      <c r="AP37" s="22">
        <f t="shared" si="10"/>
        <v>161.96846230666588</v>
      </c>
      <c r="AQ37" s="22">
        <f t="shared" si="10"/>
        <v>161.33905118371251</v>
      </c>
      <c r="AR37" s="22">
        <f t="shared" si="10"/>
        <v>166.16453645968832</v>
      </c>
      <c r="AS37" s="22">
        <f t="shared" si="10"/>
        <v>149.3802398475986</v>
      </c>
      <c r="AT37" s="22">
        <f t="shared" si="10"/>
        <v>138.68025075739138</v>
      </c>
      <c r="AU37" s="22">
        <f t="shared" si="10"/>
        <v>130.70770986664874</v>
      </c>
      <c r="AV37" s="22">
        <f t="shared" si="10"/>
        <v>160.70964006075914</v>
      </c>
      <c r="AW37" s="22">
        <f t="shared" si="10"/>
        <v>123.36458009885951</v>
      </c>
      <c r="AX37" s="22">
        <f t="shared" si="10"/>
        <v>123.57438380651064</v>
      </c>
      <c r="AY37" s="22">
        <f t="shared" si="10"/>
        <v>148.5410250169941</v>
      </c>
      <c r="AZ37" s="22">
        <f t="shared" si="10"/>
        <v>120.63713189939492</v>
      </c>
      <c r="BA37" s="22">
        <f>BA24/$BB24*100000</f>
        <v>102.80381674904959</v>
      </c>
      <c r="BB37" s="18"/>
    </row>
    <row r="38" spans="1:54" s="19" customFormat="1" ht="13.5" hidden="1" x14ac:dyDescent="0.25">
      <c r="A38" s="188">
        <v>2019</v>
      </c>
      <c r="B38" s="22">
        <f>B25/$BB25*100000</f>
        <v>149.09415901706438</v>
      </c>
      <c r="C38" s="22">
        <f t="shared" ref="C38:BA38" si="11">C25/$BB25*100000</f>
        <v>205.68311853194459</v>
      </c>
      <c r="D38" s="22">
        <f t="shared" si="11"/>
        <v>229.90569898849847</v>
      </c>
      <c r="E38" s="22">
        <f t="shared" si="11"/>
        <v>197.53931993017216</v>
      </c>
      <c r="F38" s="22">
        <f t="shared" si="11"/>
        <v>254.96354084010594</v>
      </c>
      <c r="G38" s="22">
        <f t="shared" si="11"/>
        <v>223.22360782806979</v>
      </c>
      <c r="H38" s="22">
        <f t="shared" si="11"/>
        <v>217.58559341145812</v>
      </c>
      <c r="I38" s="22">
        <f t="shared" si="11"/>
        <v>238.04949759027087</v>
      </c>
      <c r="J38" s="22">
        <f t="shared" si="11"/>
        <v>255.38117153763272</v>
      </c>
      <c r="K38" s="22">
        <f t="shared" si="11"/>
        <v>258.30458642032022</v>
      </c>
      <c r="L38" s="22">
        <f t="shared" si="11"/>
        <v>255.38117153763272</v>
      </c>
      <c r="M38" s="22">
        <f t="shared" si="11"/>
        <v>261.01918595424439</v>
      </c>
      <c r="N38" s="22">
        <f t="shared" si="11"/>
        <v>193.15419760614085</v>
      </c>
      <c r="O38" s="22">
        <f t="shared" si="11"/>
        <v>238.46712828779769</v>
      </c>
      <c r="P38" s="22">
        <f t="shared" si="11"/>
        <v>214.0357324824804</v>
      </c>
      <c r="Q38" s="22">
        <f t="shared" si="11"/>
        <v>173.10792412485486</v>
      </c>
      <c r="R38" s="22">
        <f t="shared" si="11"/>
        <v>219.88256224785545</v>
      </c>
      <c r="S38" s="22">
        <f t="shared" si="11"/>
        <v>144.08259064674291</v>
      </c>
      <c r="T38" s="22">
        <f t="shared" si="11"/>
        <v>160.16137250152437</v>
      </c>
      <c r="U38" s="22">
        <f t="shared" si="11"/>
        <v>179.99883063404693</v>
      </c>
      <c r="V38" s="22">
        <f t="shared" si="11"/>
        <v>152.64401994604211</v>
      </c>
      <c r="W38" s="22">
        <f t="shared" si="11"/>
        <v>148.05008227324743</v>
      </c>
      <c r="X38" s="22">
        <f t="shared" si="11"/>
        <v>119.86001019018902</v>
      </c>
      <c r="Y38" s="22">
        <f t="shared" si="11"/>
        <v>102.945966940354</v>
      </c>
      <c r="Z38" s="22">
        <f t="shared" si="11"/>
        <v>90.417046014550252</v>
      </c>
      <c r="AA38" s="22">
        <f t="shared" si="11"/>
        <v>107.53990461314868</v>
      </c>
      <c r="AB38" s="22">
        <f t="shared" si="11"/>
        <v>136.14760739373386</v>
      </c>
      <c r="AC38" s="22">
        <f t="shared" si="11"/>
        <v>147.63245157572064</v>
      </c>
      <c r="AD38" s="22">
        <f t="shared" si="11"/>
        <v>159.95255715276096</v>
      </c>
      <c r="AE38" s="22">
        <f t="shared" si="11"/>
        <v>173.94318551990847</v>
      </c>
      <c r="AF38" s="22">
        <f t="shared" si="11"/>
        <v>153.47928134109569</v>
      </c>
      <c r="AG38" s="22">
        <f t="shared" si="11"/>
        <v>142.82969855416252</v>
      </c>
      <c r="AH38" s="22">
        <f t="shared" si="11"/>
        <v>141.57680646158215</v>
      </c>
      <c r="AI38" s="22">
        <f t="shared" si="11"/>
        <v>135.31234599868029</v>
      </c>
      <c r="AJ38" s="22">
        <f t="shared" si="11"/>
        <v>157.4467729676002</v>
      </c>
      <c r="AK38" s="22">
        <f t="shared" si="11"/>
        <v>137.81813018384105</v>
      </c>
      <c r="AL38" s="22">
        <f t="shared" si="11"/>
        <v>144.70903669303308</v>
      </c>
      <c r="AM38" s="22">
        <f t="shared" si="11"/>
        <v>151.59994320222515</v>
      </c>
      <c r="AN38" s="22">
        <f t="shared" si="11"/>
        <v>163.08478738421189</v>
      </c>
      <c r="AO38" s="22">
        <f t="shared" si="11"/>
        <v>131.55366972093918</v>
      </c>
      <c r="AP38" s="22">
        <f t="shared" si="11"/>
        <v>113.59554972728715</v>
      </c>
      <c r="AQ38" s="22">
        <f t="shared" si="11"/>
        <v>128.63025483825163</v>
      </c>
      <c r="AR38" s="22">
        <f t="shared" si="11"/>
        <v>129.04788553577842</v>
      </c>
      <c r="AS38" s="22">
        <f t="shared" si="11"/>
        <v>129.04788553577842</v>
      </c>
      <c r="AT38" s="22">
        <f t="shared" si="11"/>
        <v>112.13384228594339</v>
      </c>
      <c r="AU38" s="22">
        <f t="shared" si="11"/>
        <v>118.18948740008184</v>
      </c>
      <c r="AV38" s="22">
        <f t="shared" si="11"/>
        <v>126.54210135061767</v>
      </c>
      <c r="AW38" s="22">
        <f t="shared" si="11"/>
        <v>115.26607251739432</v>
      </c>
      <c r="AX38" s="22">
        <f t="shared" si="11"/>
        <v>130.5095929771222</v>
      </c>
      <c r="AY38" s="22">
        <f t="shared" si="11"/>
        <v>125.2892092580373</v>
      </c>
      <c r="AZ38" s="22">
        <f t="shared" si="11"/>
        <v>119.65119484142564</v>
      </c>
      <c r="BA38" s="22">
        <f t="shared" si="11"/>
        <v>100.44018275519323</v>
      </c>
      <c r="BB38" s="18"/>
    </row>
    <row r="39" spans="1:54" s="19" customFormat="1" ht="13.5" hidden="1" x14ac:dyDescent="0.25">
      <c r="A39" s="188">
        <v>2020</v>
      </c>
      <c r="B39" s="22">
        <f>B26/$BB26*100000</f>
        <v>106.70255562054139</v>
      </c>
      <c r="C39" s="22">
        <f t="shared" ref="C39:BA39" si="12">C26/$BB26*100000</f>
        <v>145.06516402635489</v>
      </c>
      <c r="D39" s="22">
        <f t="shared" si="12"/>
        <v>160.15864930077333</v>
      </c>
      <c r="E39" s="22">
        <f t="shared" si="12"/>
        <v>169.80170933720734</v>
      </c>
      <c r="F39" s="22">
        <f t="shared" si="12"/>
        <v>166.44760149844768</v>
      </c>
      <c r="G39" s="22">
        <f t="shared" si="12"/>
        <v>173.15581717596697</v>
      </c>
      <c r="H39" s="22">
        <f t="shared" si="12"/>
        <v>162.04533496007562</v>
      </c>
      <c r="I39" s="22">
        <f t="shared" si="12"/>
        <v>187.62040723061799</v>
      </c>
      <c r="J39" s="22">
        <f t="shared" si="12"/>
        <v>157.22380494185862</v>
      </c>
      <c r="K39" s="22">
        <f t="shared" si="12"/>
        <v>158.06233190154853</v>
      </c>
      <c r="L39" s="22">
        <f t="shared" si="12"/>
        <v>163.72238887945545</v>
      </c>
      <c r="M39" s="22">
        <f t="shared" si="12"/>
        <v>153.45043362325401</v>
      </c>
      <c r="N39" s="22">
        <f t="shared" si="12"/>
        <v>67.501420255037971</v>
      </c>
      <c r="O39" s="22">
        <f t="shared" si="12"/>
        <v>25.575072270542339</v>
      </c>
      <c r="P39" s="22">
        <f t="shared" si="12"/>
        <v>27.461757929844641</v>
      </c>
      <c r="Q39" s="22">
        <f t="shared" si="12"/>
        <v>23.059491391472601</v>
      </c>
      <c r="R39" s="22">
        <f t="shared" si="12"/>
        <v>21.801700951937732</v>
      </c>
      <c r="S39" s="22">
        <f t="shared" si="12"/>
        <v>19.286120072867991</v>
      </c>
      <c r="T39" s="22">
        <f t="shared" si="12"/>
        <v>31.864024468216687</v>
      </c>
      <c r="U39" s="22">
        <f t="shared" si="12"/>
        <v>34.379605347286422</v>
      </c>
      <c r="V39" s="22">
        <f t="shared" si="12"/>
        <v>40.039662325193333</v>
      </c>
      <c r="W39" s="22">
        <f t="shared" si="12"/>
        <v>35.008500567053858</v>
      </c>
      <c r="X39" s="22">
        <f t="shared" si="12"/>
        <v>41.087821024805727</v>
      </c>
      <c r="Y39" s="22">
        <f t="shared" si="12"/>
        <v>39.201135365503418</v>
      </c>
      <c r="Z39" s="22">
        <f t="shared" si="12"/>
        <v>29.977338808914382</v>
      </c>
      <c r="AA39" s="22">
        <f t="shared" si="12"/>
        <v>32.702551427906592</v>
      </c>
      <c r="AB39" s="22">
        <f t="shared" si="12"/>
        <v>31.235129248449251</v>
      </c>
      <c r="AC39" s="22">
        <f t="shared" si="12"/>
        <v>44.86119234341033</v>
      </c>
      <c r="AD39" s="22">
        <f t="shared" si="12"/>
        <v>46.538246262790153</v>
      </c>
      <c r="AE39" s="22">
        <f t="shared" si="12"/>
        <v>49.682722361627334</v>
      </c>
      <c r="AF39" s="22">
        <f t="shared" si="12"/>
        <v>59.116150658138849</v>
      </c>
      <c r="AG39" s="22">
        <f t="shared" si="12"/>
        <v>60.793204577518672</v>
      </c>
      <c r="AH39" s="22">
        <f t="shared" si="12"/>
        <v>52.61756672054203</v>
      </c>
      <c r="AI39" s="22">
        <f t="shared" si="12"/>
        <v>74.000004192634805</v>
      </c>
      <c r="AJ39" s="22">
        <f t="shared" si="12"/>
        <v>62.470258496898502</v>
      </c>
      <c r="AK39" s="22">
        <f t="shared" si="12"/>
        <v>61.002836317441151</v>
      </c>
      <c r="AL39" s="22">
        <f t="shared" si="12"/>
        <v>54.923515859689282</v>
      </c>
      <c r="AM39" s="22">
        <f t="shared" si="12"/>
        <v>58.906518918216371</v>
      </c>
      <c r="AN39" s="22">
        <f t="shared" si="12"/>
        <v>67.920683734882928</v>
      </c>
      <c r="AO39" s="22">
        <f t="shared" si="12"/>
        <v>65.405102855813183</v>
      </c>
      <c r="AP39" s="22">
        <f t="shared" si="12"/>
        <v>66.453261555425584</v>
      </c>
      <c r="AQ39" s="22">
        <f t="shared" si="12"/>
        <v>68.549578954650357</v>
      </c>
      <c r="AR39" s="22">
        <f t="shared" si="12"/>
        <v>75.886689851937106</v>
      </c>
      <c r="AS39" s="22">
        <f t="shared" si="12"/>
        <v>80.079324650386667</v>
      </c>
      <c r="AT39" s="22">
        <f t="shared" si="12"/>
        <v>64.356944156200811</v>
      </c>
      <c r="AU39" s="22">
        <f t="shared" si="12"/>
        <v>74.83853115232472</v>
      </c>
      <c r="AV39" s="22">
        <f t="shared" si="12"/>
        <v>69.80736939418523</v>
      </c>
      <c r="AW39" s="22">
        <f t="shared" si="12"/>
        <v>79.031165950774266</v>
      </c>
      <c r="AX39" s="22">
        <f t="shared" si="12"/>
        <v>52.407934980619551</v>
      </c>
      <c r="AY39" s="22">
        <f t="shared" si="12"/>
        <v>67.291788515115499</v>
      </c>
      <c r="AZ39" s="22">
        <f t="shared" si="12"/>
        <v>64.566575896123283</v>
      </c>
      <c r="BA39" s="22">
        <f t="shared" si="12"/>
        <v>56.810201518991583</v>
      </c>
      <c r="BB39" s="18"/>
    </row>
    <row r="40" spans="1:54" s="19" customFormat="1" ht="13.5" hidden="1" x14ac:dyDescent="0.25">
      <c r="A40" s="21" t="s">
        <v>5</v>
      </c>
      <c r="B40" s="22">
        <f t="shared" ref="B40:AG40" si="13">B28/$BB25*100000</f>
        <v>103.57241298664417</v>
      </c>
      <c r="C40" s="22">
        <f t="shared" si="13"/>
        <v>60.765266490148093</v>
      </c>
      <c r="D40" s="22">
        <f t="shared" si="13"/>
        <v>78.514571135036704</v>
      </c>
      <c r="E40" s="22">
        <f t="shared" si="13"/>
        <v>76.008786949875969</v>
      </c>
      <c r="F40" s="22">
        <f t="shared" si="13"/>
        <v>78.096940437509929</v>
      </c>
      <c r="G40" s="22">
        <f t="shared" si="13"/>
        <v>65.985650209232972</v>
      </c>
      <c r="H40" s="22">
        <f t="shared" si="13"/>
        <v>86.240739039282346</v>
      </c>
      <c r="I40" s="22">
        <f t="shared" si="13"/>
        <v>0</v>
      </c>
      <c r="J40" s="22">
        <f t="shared" si="13"/>
        <v>0</v>
      </c>
      <c r="K40" s="22">
        <f t="shared" si="13"/>
        <v>0</v>
      </c>
      <c r="L40" s="22">
        <f t="shared" si="13"/>
        <v>0</v>
      </c>
      <c r="M40" s="22">
        <f t="shared" si="13"/>
        <v>0</v>
      </c>
      <c r="N40" s="22">
        <f t="shared" si="13"/>
        <v>0</v>
      </c>
      <c r="O40" s="22">
        <f t="shared" si="13"/>
        <v>0</v>
      </c>
      <c r="P40" s="22">
        <f t="shared" si="13"/>
        <v>0</v>
      </c>
      <c r="Q40" s="22">
        <f t="shared" si="13"/>
        <v>0</v>
      </c>
      <c r="R40" s="22">
        <f t="shared" si="13"/>
        <v>0</v>
      </c>
      <c r="S40" s="22">
        <f t="shared" si="13"/>
        <v>0</v>
      </c>
      <c r="T40" s="22">
        <f t="shared" si="13"/>
        <v>0</v>
      </c>
      <c r="U40" s="22">
        <f t="shared" si="13"/>
        <v>0</v>
      </c>
      <c r="V40" s="22">
        <f t="shared" si="13"/>
        <v>0</v>
      </c>
      <c r="W40" s="22">
        <f t="shared" si="13"/>
        <v>0</v>
      </c>
      <c r="X40" s="22">
        <f t="shared" si="13"/>
        <v>0</v>
      </c>
      <c r="Y40" s="22">
        <f t="shared" si="13"/>
        <v>0</v>
      </c>
      <c r="Z40" s="22">
        <f t="shared" si="13"/>
        <v>0</v>
      </c>
      <c r="AA40" s="22">
        <f t="shared" si="13"/>
        <v>0</v>
      </c>
      <c r="AB40" s="22">
        <f t="shared" si="13"/>
        <v>0</v>
      </c>
      <c r="AC40" s="22">
        <f t="shared" si="13"/>
        <v>0</v>
      </c>
      <c r="AD40" s="22">
        <f t="shared" si="13"/>
        <v>0</v>
      </c>
      <c r="AE40" s="22">
        <f t="shared" si="13"/>
        <v>0</v>
      </c>
      <c r="AF40" s="22">
        <f t="shared" si="13"/>
        <v>0</v>
      </c>
      <c r="AG40" s="22">
        <f t="shared" si="13"/>
        <v>0</v>
      </c>
      <c r="AH40" s="22">
        <f t="shared" ref="AH40:BA40" si="14">AH28/$BB25*100000</f>
        <v>0</v>
      </c>
      <c r="AI40" s="22">
        <f t="shared" si="14"/>
        <v>0</v>
      </c>
      <c r="AJ40" s="22">
        <f t="shared" si="14"/>
        <v>0</v>
      </c>
      <c r="AK40" s="22">
        <f t="shared" si="14"/>
        <v>0</v>
      </c>
      <c r="AL40" s="22">
        <f t="shared" si="14"/>
        <v>0</v>
      </c>
      <c r="AM40" s="22">
        <f t="shared" si="14"/>
        <v>0</v>
      </c>
      <c r="AN40" s="22">
        <f t="shared" si="14"/>
        <v>0</v>
      </c>
      <c r="AO40" s="22">
        <f t="shared" si="14"/>
        <v>0</v>
      </c>
      <c r="AP40" s="22">
        <f t="shared" si="14"/>
        <v>0</v>
      </c>
      <c r="AQ40" s="22">
        <f t="shared" si="14"/>
        <v>0</v>
      </c>
      <c r="AR40" s="22">
        <f t="shared" si="14"/>
        <v>0</v>
      </c>
      <c r="AS40" s="22">
        <f t="shared" si="14"/>
        <v>0</v>
      </c>
      <c r="AT40" s="22">
        <f t="shared" si="14"/>
        <v>0</v>
      </c>
      <c r="AU40" s="22">
        <f t="shared" si="14"/>
        <v>0</v>
      </c>
      <c r="AV40" s="22">
        <f t="shared" si="14"/>
        <v>0</v>
      </c>
      <c r="AW40" s="22">
        <f t="shared" si="14"/>
        <v>0</v>
      </c>
      <c r="AX40" s="22">
        <f t="shared" si="14"/>
        <v>0</v>
      </c>
      <c r="AY40" s="22">
        <f t="shared" si="14"/>
        <v>0</v>
      </c>
      <c r="AZ40" s="22">
        <f t="shared" si="14"/>
        <v>0</v>
      </c>
      <c r="BA40" s="22">
        <f t="shared" si="14"/>
        <v>0</v>
      </c>
      <c r="BB40" s="18"/>
    </row>
    <row r="41" spans="1:54" hidden="1" x14ac:dyDescent="0.3"/>
    <row r="42" spans="1:54" hidden="1" x14ac:dyDescent="0.3">
      <c r="A42" s="6" t="s">
        <v>6</v>
      </c>
    </row>
    <row r="43" spans="1:54" hidden="1" x14ac:dyDescent="0.3">
      <c r="A43" s="3" t="s">
        <v>4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  <c r="AF43" s="3">
        <v>31</v>
      </c>
      <c r="AG43" s="3">
        <v>32</v>
      </c>
      <c r="AH43" s="3">
        <v>33</v>
      </c>
      <c r="AI43" s="3">
        <v>34</v>
      </c>
      <c r="AJ43" s="3">
        <v>35</v>
      </c>
      <c r="AK43" s="3">
        <v>36</v>
      </c>
      <c r="AL43" s="3">
        <v>37</v>
      </c>
      <c r="AM43" s="3">
        <v>38</v>
      </c>
      <c r="AN43" s="3">
        <v>39</v>
      </c>
      <c r="AO43" s="3">
        <v>40</v>
      </c>
      <c r="AP43" s="3">
        <v>41</v>
      </c>
      <c r="AQ43" s="3">
        <v>42</v>
      </c>
      <c r="AR43" s="3">
        <v>43</v>
      </c>
      <c r="AS43" s="3">
        <v>44</v>
      </c>
      <c r="AT43" s="3">
        <v>45</v>
      </c>
      <c r="AU43" s="3">
        <v>46</v>
      </c>
      <c r="AV43" s="3">
        <v>47</v>
      </c>
      <c r="AW43" s="3">
        <v>48</v>
      </c>
      <c r="AX43" s="3">
        <v>49</v>
      </c>
      <c r="AY43" s="3">
        <v>50</v>
      </c>
      <c r="AZ43" s="3">
        <v>51</v>
      </c>
      <c r="BA43" s="3">
        <v>52</v>
      </c>
    </row>
    <row r="44" spans="1:54" hidden="1" x14ac:dyDescent="0.3">
      <c r="A44" s="27">
        <v>2013</v>
      </c>
      <c r="B44" s="10">
        <f t="shared" ref="B44:AG44" si="15">LN(B32)</f>
        <v>4.877196221306848</v>
      </c>
      <c r="C44" s="10">
        <f t="shared" si="15"/>
        <v>4.8353491113713485</v>
      </c>
      <c r="D44" s="10">
        <f t="shared" si="15"/>
        <v>4.7137125063989744</v>
      </c>
      <c r="E44" s="10">
        <f t="shared" si="15"/>
        <v>4.8950683460729705</v>
      </c>
      <c r="F44" s="10">
        <f t="shared" si="15"/>
        <v>4.8198449248353832</v>
      </c>
      <c r="G44" s="10">
        <f t="shared" si="15"/>
        <v>4.7271355267311153</v>
      </c>
      <c r="H44" s="10">
        <f t="shared" si="15"/>
        <v>4.6249445858345677</v>
      </c>
      <c r="I44" s="10">
        <f t="shared" si="15"/>
        <v>4.7098440296210544</v>
      </c>
      <c r="J44" s="10">
        <f t="shared" si="15"/>
        <v>4.6122055600571388</v>
      </c>
      <c r="K44" s="10">
        <f t="shared" si="15"/>
        <v>4.6312537550278323</v>
      </c>
      <c r="L44" s="10">
        <f t="shared" si="15"/>
        <v>4.6057746697268476</v>
      </c>
      <c r="M44" s="10">
        <f t="shared" si="15"/>
        <v>4.4400881734374256</v>
      </c>
      <c r="N44" s="10">
        <f t="shared" si="15"/>
        <v>4.2956197414230086</v>
      </c>
      <c r="O44" s="10">
        <f t="shared" si="15"/>
        <v>4.4847606134890183</v>
      </c>
      <c r="P44" s="10">
        <f t="shared" si="15"/>
        <v>4.5685304965544766</v>
      </c>
      <c r="Q44" s="10">
        <f t="shared" si="15"/>
        <v>4.6354378615504066</v>
      </c>
      <c r="R44" s="10">
        <f t="shared" si="15"/>
        <v>4.6520013872220813</v>
      </c>
      <c r="S44" s="10">
        <f t="shared" si="15"/>
        <v>4.7754720732924056</v>
      </c>
      <c r="T44" s="10">
        <f t="shared" si="15"/>
        <v>4.660181391934012</v>
      </c>
      <c r="U44" s="10">
        <f t="shared" si="15"/>
        <v>4.5685304965544766</v>
      </c>
      <c r="V44" s="10">
        <f t="shared" si="15"/>
        <v>4.0877547703268302</v>
      </c>
      <c r="W44" s="10">
        <f t="shared" si="15"/>
        <v>4.5550471462171895</v>
      </c>
      <c r="X44" s="10">
        <f t="shared" si="15"/>
        <v>4.7772853104165867</v>
      </c>
      <c r="Y44" s="10">
        <f t="shared" si="15"/>
        <v>4.5251941830675086</v>
      </c>
      <c r="Z44" s="10">
        <f t="shared" si="15"/>
        <v>4.4896032379648059</v>
      </c>
      <c r="AA44" s="10">
        <f t="shared" si="15"/>
        <v>4.3581400984043421</v>
      </c>
      <c r="AB44" s="10">
        <f t="shared" si="15"/>
        <v>4.5321628523836015</v>
      </c>
      <c r="AC44" s="10">
        <f t="shared" si="15"/>
        <v>4.8539779312048417</v>
      </c>
      <c r="AD44" s="10">
        <f t="shared" si="15"/>
        <v>4.6458221708561229</v>
      </c>
      <c r="AE44" s="10">
        <f t="shared" si="15"/>
        <v>4.8821022000757033</v>
      </c>
      <c r="AF44" s="10">
        <f t="shared" si="15"/>
        <v>4.7718357056490222</v>
      </c>
      <c r="AG44" s="10">
        <f t="shared" si="15"/>
        <v>4.6922482677306743</v>
      </c>
      <c r="AH44" s="10">
        <f t="shared" ref="AH44:BA44" si="16">LN(AH32)</f>
        <v>4.5906064482536761</v>
      </c>
      <c r="AI44" s="10">
        <f t="shared" si="16"/>
        <v>4.6803433652243562</v>
      </c>
      <c r="AJ44" s="10">
        <f t="shared" si="16"/>
        <v>4.7478714252102936</v>
      </c>
      <c r="AK44" s="10">
        <f t="shared" si="16"/>
        <v>4.7040131093102611</v>
      </c>
      <c r="AL44" s="10">
        <f t="shared" si="16"/>
        <v>3.8798376663439118</v>
      </c>
      <c r="AM44" s="10">
        <f t="shared" si="16"/>
        <v>4.5205212773681165</v>
      </c>
      <c r="AN44" s="10">
        <f t="shared" si="16"/>
        <v>4.4847606134890183</v>
      </c>
      <c r="AO44" s="10">
        <f t="shared" si="16"/>
        <v>4.4426230290406137</v>
      </c>
      <c r="AP44" s="10">
        <f t="shared" si="16"/>
        <v>4.5134707193714494</v>
      </c>
      <c r="AQ44" s="10">
        <f t="shared" si="16"/>
        <v>4.6723272902361206</v>
      </c>
      <c r="AR44" s="10">
        <f t="shared" si="16"/>
        <v>4.5774194439717224</v>
      </c>
      <c r="AS44" s="10">
        <f t="shared" si="16"/>
        <v>4.3498412955896475</v>
      </c>
      <c r="AT44" s="10">
        <f t="shared" si="16"/>
        <v>4.6143400325857709</v>
      </c>
      <c r="AU44" s="10">
        <f t="shared" si="16"/>
        <v>4.7772853104165867</v>
      </c>
      <c r="AV44" s="10">
        <f t="shared" si="16"/>
        <v>4.5321628523836015</v>
      </c>
      <c r="AW44" s="10">
        <f t="shared" si="16"/>
        <v>4.6270520681741329</v>
      </c>
      <c r="AX44" s="10">
        <f t="shared" si="16"/>
        <v>4.5729848469038572</v>
      </c>
      <c r="AY44" s="10">
        <f t="shared" si="16"/>
        <v>4.6396045342452528</v>
      </c>
      <c r="AZ44" s="10">
        <f t="shared" si="16"/>
        <v>4.6270520681741329</v>
      </c>
      <c r="BA44" s="10">
        <f t="shared" si="16"/>
        <v>4.5729848469038572</v>
      </c>
    </row>
    <row r="45" spans="1:54" hidden="1" x14ac:dyDescent="0.3">
      <c r="A45" s="27">
        <v>2014</v>
      </c>
      <c r="B45" s="10">
        <f t="shared" ref="B45:AG45" si="17">LN(B33)</f>
        <v>4.6467089842364615</v>
      </c>
      <c r="C45" s="10">
        <f t="shared" si="17"/>
        <v>4.8570397956890794</v>
      </c>
      <c r="D45" s="10">
        <f t="shared" si="17"/>
        <v>4.7500140007121914</v>
      </c>
      <c r="E45" s="10">
        <f t="shared" si="17"/>
        <v>4.8993914017867919</v>
      </c>
      <c r="F45" s="10">
        <f t="shared" si="17"/>
        <v>4.7701796703067858</v>
      </c>
      <c r="G45" s="10">
        <f t="shared" si="17"/>
        <v>4.6609803783417938</v>
      </c>
      <c r="H45" s="10">
        <f t="shared" si="17"/>
        <v>5.1616329743947347</v>
      </c>
      <c r="I45" s="10">
        <f t="shared" si="17"/>
        <v>5.1822773019750805</v>
      </c>
      <c r="J45" s="10">
        <f t="shared" si="17"/>
        <v>4.556519143320112</v>
      </c>
      <c r="K45" s="10">
        <f t="shared" si="17"/>
        <v>4.7738028626762059</v>
      </c>
      <c r="L45" s="10">
        <f t="shared" si="17"/>
        <v>4.5542694235860965</v>
      </c>
      <c r="M45" s="10">
        <f t="shared" si="17"/>
        <v>4.4474062780437347</v>
      </c>
      <c r="N45" s="10">
        <f t="shared" si="17"/>
        <v>4.4721600171966731</v>
      </c>
      <c r="O45" s="10">
        <f t="shared" si="17"/>
        <v>4.26357983007036</v>
      </c>
      <c r="P45" s="10">
        <f t="shared" si="17"/>
        <v>4.4220242047723177</v>
      </c>
      <c r="Q45" s="10">
        <f t="shared" si="17"/>
        <v>4.1721776666632406</v>
      </c>
      <c r="R45" s="10">
        <f t="shared" si="17"/>
        <v>4.6569235776461797</v>
      </c>
      <c r="S45" s="10">
        <f t="shared" si="17"/>
        <v>4.3361806429335106</v>
      </c>
      <c r="T45" s="10">
        <f t="shared" si="17"/>
        <v>4.3853708871242825</v>
      </c>
      <c r="U45" s="10">
        <f t="shared" si="17"/>
        <v>4.5152288743824958</v>
      </c>
      <c r="V45" s="10">
        <f t="shared" si="17"/>
        <v>4.501077694836253</v>
      </c>
      <c r="W45" s="10">
        <f t="shared" si="17"/>
        <v>4.503450175189883</v>
      </c>
      <c r="X45" s="10">
        <f t="shared" si="17"/>
        <v>4.3986161138743034</v>
      </c>
      <c r="Y45" s="10">
        <f t="shared" si="17"/>
        <v>4.4448968664383095</v>
      </c>
      <c r="Z45" s="10">
        <f t="shared" si="17"/>
        <v>4.8486855282192209</v>
      </c>
      <c r="AA45" s="10">
        <f t="shared" si="17"/>
        <v>4.3417672496421504</v>
      </c>
      <c r="AB45" s="10">
        <f t="shared" si="17"/>
        <v>4.7774129749003063</v>
      </c>
      <c r="AC45" s="10">
        <f t="shared" si="17"/>
        <v>4.5406637715303173</v>
      </c>
      <c r="AD45" s="10">
        <f t="shared" si="17"/>
        <v>4.8945952295232988</v>
      </c>
      <c r="AE45" s="10">
        <f t="shared" si="17"/>
        <v>5.1858765860047269</v>
      </c>
      <c r="AF45" s="10">
        <f t="shared" si="17"/>
        <v>4.7970389393570549</v>
      </c>
      <c r="AG45" s="10">
        <f t="shared" si="17"/>
        <v>5.1074294111786473</v>
      </c>
      <c r="AH45" s="10">
        <f t="shared" ref="AH45:BA45" si="18">LN(AH33)</f>
        <v>5.069140905871631</v>
      </c>
      <c r="AI45" s="10">
        <f t="shared" si="18"/>
        <v>4.4939262936786282</v>
      </c>
      <c r="AJ45" s="10">
        <f t="shared" si="18"/>
        <v>4.8913849538930512</v>
      </c>
      <c r="AK45" s="10">
        <f t="shared" si="18"/>
        <v>4.9057507236950846</v>
      </c>
      <c r="AL45" s="10">
        <f t="shared" si="18"/>
        <v>4.9354172240435545</v>
      </c>
      <c r="AM45" s="10">
        <f t="shared" si="18"/>
        <v>4.7407116080498781</v>
      </c>
      <c r="AN45" s="10">
        <f t="shared" si="18"/>
        <v>4.9354172240435545</v>
      </c>
      <c r="AO45" s="10">
        <f t="shared" si="18"/>
        <v>4.9627330346905172</v>
      </c>
      <c r="AP45" s="10">
        <f t="shared" si="18"/>
        <v>5.0265227725658468</v>
      </c>
      <c r="AQ45" s="10">
        <f t="shared" si="18"/>
        <v>4.7810101010811552</v>
      </c>
      <c r="AR45" s="10">
        <f t="shared" si="18"/>
        <v>5.0023567067186638</v>
      </c>
      <c r="AS45" s="10">
        <f t="shared" si="18"/>
        <v>4.986402778776422</v>
      </c>
      <c r="AT45" s="10">
        <f t="shared" si="18"/>
        <v>4.8977952322539702</v>
      </c>
      <c r="AU45" s="10">
        <f t="shared" si="18"/>
        <v>4.8197473387268666</v>
      </c>
      <c r="AV45" s="10">
        <f t="shared" si="18"/>
        <v>4.3610781945552377</v>
      </c>
      <c r="AW45" s="10">
        <f t="shared" si="18"/>
        <v>4.3800232807976869</v>
      </c>
      <c r="AX45" s="10">
        <f t="shared" si="18"/>
        <v>4.275556021117076</v>
      </c>
      <c r="AY45" s="10">
        <f t="shared" si="18"/>
        <v>4.2046480516940248</v>
      </c>
      <c r="AZ45" s="10">
        <f t="shared" si="18"/>
        <v>4.1982377733331058</v>
      </c>
      <c r="BA45" s="10">
        <f t="shared" si="18"/>
        <v>3.9878739486652948</v>
      </c>
    </row>
    <row r="46" spans="1:54" hidden="1" x14ac:dyDescent="0.3">
      <c r="A46" s="27">
        <v>2015</v>
      </c>
      <c r="B46" s="10">
        <f t="shared" ref="B46:AG46" si="19">LN(B34)</f>
        <v>4.4645305385421636</v>
      </c>
      <c r="C46" s="10">
        <f t="shared" si="19"/>
        <v>4.7865429922776928</v>
      </c>
      <c r="D46" s="10">
        <f t="shared" si="19"/>
        <v>4.6165781681726434</v>
      </c>
      <c r="E46" s="10">
        <f t="shared" si="19"/>
        <v>5.4361261156069443</v>
      </c>
      <c r="F46" s="10">
        <f t="shared" si="19"/>
        <v>4.9724106520783984</v>
      </c>
      <c r="G46" s="10">
        <f t="shared" si="19"/>
        <v>4.6954866295931676</v>
      </c>
      <c r="H46" s="10">
        <f t="shared" si="19"/>
        <v>5.0057712511725923</v>
      </c>
      <c r="I46" s="10">
        <f t="shared" si="19"/>
        <v>4.8518582986732097</v>
      </c>
      <c r="J46" s="10">
        <f t="shared" si="19"/>
        <v>4.8634382461041694</v>
      </c>
      <c r="K46" s="10">
        <f t="shared" si="19"/>
        <v>5.5541152730820524</v>
      </c>
      <c r="L46" s="10">
        <f t="shared" si="19"/>
        <v>4.7522126109939444</v>
      </c>
      <c r="M46" s="10">
        <f t="shared" si="19"/>
        <v>4.7686213656603371</v>
      </c>
      <c r="N46" s="10">
        <f t="shared" si="19"/>
        <v>4.5029968193699599</v>
      </c>
      <c r="O46" s="10">
        <f t="shared" si="19"/>
        <v>4.5216889523821129</v>
      </c>
      <c r="P46" s="10">
        <f t="shared" si="19"/>
        <v>4.7953847828591538</v>
      </c>
      <c r="Q46" s="10">
        <f t="shared" si="19"/>
        <v>4.5216889523821129</v>
      </c>
      <c r="R46" s="10">
        <f t="shared" si="19"/>
        <v>4.3225602772717764</v>
      </c>
      <c r="S46" s="10">
        <f t="shared" si="19"/>
        <v>4.9131678185155367</v>
      </c>
      <c r="T46" s="10">
        <f t="shared" si="19"/>
        <v>5.1151181046833134</v>
      </c>
      <c r="U46" s="10">
        <f t="shared" si="19"/>
        <v>4.9724106520783984</v>
      </c>
      <c r="V46" s="10">
        <f t="shared" si="19"/>
        <v>5.2125186348016959</v>
      </c>
      <c r="W46" s="10">
        <f t="shared" si="19"/>
        <v>5.184281464620085</v>
      </c>
      <c r="X46" s="10">
        <f t="shared" si="19"/>
        <v>5.0826266175754515</v>
      </c>
      <c r="Y46" s="10">
        <f t="shared" si="19"/>
        <v>5.0759996880878422</v>
      </c>
      <c r="Z46" s="10">
        <f t="shared" si="19"/>
        <v>5.233185271610254</v>
      </c>
      <c r="AA46" s="10">
        <f t="shared" si="19"/>
        <v>4.9116016474827919</v>
      </c>
      <c r="AB46" s="10">
        <f t="shared" si="19"/>
        <v>4.6537725381806929</v>
      </c>
      <c r="AC46" s="10">
        <f t="shared" si="19"/>
        <v>5.0255459068320096</v>
      </c>
      <c r="AD46" s="10">
        <f t="shared" si="19"/>
        <v>4.96500869378273</v>
      </c>
      <c r="AE46" s="10">
        <f t="shared" si="19"/>
        <v>5.1465870324079512</v>
      </c>
      <c r="AF46" s="10">
        <f t="shared" si="19"/>
        <v>5.0029141063718123</v>
      </c>
      <c r="AG46" s="10">
        <f t="shared" si="19"/>
        <v>5.0706663421124798</v>
      </c>
      <c r="AH46" s="10">
        <f t="shared" ref="AH46:BA46" si="20">LN(AH34)</f>
        <v>5.2895226414150693</v>
      </c>
      <c r="AI46" s="10">
        <f t="shared" si="20"/>
        <v>5.1035424127254245</v>
      </c>
      <c r="AJ46" s="10">
        <f t="shared" si="20"/>
        <v>5.1252963095990696</v>
      </c>
      <c r="AK46" s="10">
        <f t="shared" si="20"/>
        <v>5.093139197964538</v>
      </c>
      <c r="AL46" s="10">
        <f t="shared" si="20"/>
        <v>4.9021527582848599</v>
      </c>
      <c r="AM46" s="10">
        <f t="shared" si="20"/>
        <v>4.9738844916966984</v>
      </c>
      <c r="AN46" s="10">
        <f t="shared" si="20"/>
        <v>5.147825422659098</v>
      </c>
      <c r="AO46" s="10">
        <f t="shared" si="20"/>
        <v>5.0572071887384746</v>
      </c>
      <c r="AP46" s="10">
        <f t="shared" si="20"/>
        <v>4.936370715595201</v>
      </c>
      <c r="AQ46" s="10">
        <f t="shared" si="20"/>
        <v>5.1189470819204113</v>
      </c>
      <c r="AR46" s="10">
        <f t="shared" si="20"/>
        <v>5.0128786016312441</v>
      </c>
      <c r="AS46" s="10">
        <f t="shared" si="20"/>
        <v>5.3876605740665608</v>
      </c>
      <c r="AT46" s="10">
        <f t="shared" si="20"/>
        <v>5.147825422659098</v>
      </c>
      <c r="AU46" s="10">
        <f t="shared" si="20"/>
        <v>5.0679889643417635</v>
      </c>
      <c r="AV46" s="10">
        <f t="shared" si="20"/>
        <v>5.0000487748985263</v>
      </c>
      <c r="AW46" s="10">
        <f t="shared" si="20"/>
        <v>5.3438724842851686</v>
      </c>
      <c r="AX46" s="10">
        <f t="shared" si="20"/>
        <v>4.8748856319445206</v>
      </c>
      <c r="AY46" s="10">
        <f t="shared" si="20"/>
        <v>4.96500869378273</v>
      </c>
      <c r="AZ46" s="10">
        <f t="shared" si="20"/>
        <v>5.1227614539958815</v>
      </c>
      <c r="BA46" s="10">
        <f t="shared" si="20"/>
        <v>5.0531338633508387</v>
      </c>
    </row>
    <row r="47" spans="1:54" hidden="1" x14ac:dyDescent="0.3">
      <c r="A47" s="27">
        <v>2016</v>
      </c>
      <c r="B47" s="10">
        <f>LN(B35)</f>
        <v>5.5925983807236745</v>
      </c>
      <c r="C47" s="10">
        <f t="shared" ref="C47:BA47" si="21">LN(C35)</f>
        <v>5.5000468233584296</v>
      </c>
      <c r="D47" s="10">
        <f t="shared" si="21"/>
        <v>5.4869747417910775</v>
      </c>
      <c r="E47" s="10">
        <f t="shared" si="21"/>
        <v>5.2189806243115155</v>
      </c>
      <c r="F47" s="10">
        <f t="shared" si="21"/>
        <v>5.5965369443026036</v>
      </c>
      <c r="G47" s="10">
        <f t="shared" si="21"/>
        <v>5.5790900306988824</v>
      </c>
      <c r="H47" s="10">
        <f t="shared" si="21"/>
        <v>5.7191997386835283</v>
      </c>
      <c r="I47" s="10">
        <f t="shared" si="21"/>
        <v>5.4548864272395763</v>
      </c>
      <c r="J47" s="10">
        <f t="shared" si="21"/>
        <v>5.5069493529212004</v>
      </c>
      <c r="K47" s="10">
        <f t="shared" si="21"/>
        <v>4.7544664873505518</v>
      </c>
      <c r="L47" s="10">
        <f t="shared" si="21"/>
        <v>5.0494213191314126</v>
      </c>
      <c r="M47" s="10">
        <f t="shared" si="21"/>
        <v>5.0735835684104922</v>
      </c>
      <c r="N47" s="10">
        <f t="shared" si="21"/>
        <v>5.2051235896500891</v>
      </c>
      <c r="O47" s="10">
        <f t="shared" si="21"/>
        <v>5.0735835684104922</v>
      </c>
      <c r="P47" s="10">
        <f t="shared" si="21"/>
        <v>5.2051235896500891</v>
      </c>
      <c r="Q47" s="10">
        <f t="shared" si="21"/>
        <v>5.127790386246919</v>
      </c>
      <c r="R47" s="10">
        <f t="shared" si="21"/>
        <v>4.9080956547800705</v>
      </c>
      <c r="S47" s="10">
        <f t="shared" si="21"/>
        <v>4.9236239171066263</v>
      </c>
      <c r="T47" s="10">
        <f t="shared" si="21"/>
        <v>5.0867589895690566</v>
      </c>
      <c r="U47" s="10">
        <f t="shared" si="21"/>
        <v>4.9819800383358794</v>
      </c>
      <c r="V47" s="10">
        <f t="shared" si="21"/>
        <v>5.2097639692065911</v>
      </c>
      <c r="W47" s="10">
        <f t="shared" si="21"/>
        <v>4.8714381639360553</v>
      </c>
      <c r="X47" s="10">
        <f t="shared" si="21"/>
        <v>5.0507790925918723</v>
      </c>
      <c r="Y47" s="10">
        <f t="shared" si="21"/>
        <v>5.0204737430965434</v>
      </c>
      <c r="Z47" s="10">
        <f t="shared" si="21"/>
        <v>5.296196474978899</v>
      </c>
      <c r="AA47" s="10">
        <f t="shared" si="21"/>
        <v>5.2539137538195213</v>
      </c>
      <c r="AB47" s="10">
        <f t="shared" si="21"/>
        <v>5.1265333150568679</v>
      </c>
      <c r="AC47" s="10">
        <f t="shared" si="21"/>
        <v>5.2382884359164406</v>
      </c>
      <c r="AD47" s="10">
        <f t="shared" si="21"/>
        <v>5.1189575212484106</v>
      </c>
      <c r="AE47" s="10">
        <f t="shared" si="21"/>
        <v>4.9509812463181602</v>
      </c>
      <c r="AF47" s="10">
        <f t="shared" si="21"/>
        <v>4.9312985518597348</v>
      </c>
      <c r="AG47" s="10">
        <f t="shared" si="21"/>
        <v>4.9389147349050431</v>
      </c>
      <c r="AH47" s="10">
        <f t="shared" si="21"/>
        <v>5.2472470624613319</v>
      </c>
      <c r="AI47" s="10">
        <f t="shared" si="21"/>
        <v>5.3192824950130815</v>
      </c>
      <c r="AJ47" s="10">
        <f t="shared" si="21"/>
        <v>5.1189575212484106</v>
      </c>
      <c r="AK47" s="10">
        <f t="shared" si="21"/>
        <v>5.2450149186773913</v>
      </c>
      <c r="AL47" s="10">
        <f t="shared" si="21"/>
        <v>5.3254872718999646</v>
      </c>
      <c r="AM47" s="10">
        <f t="shared" si="21"/>
        <v>5.4566963824848163</v>
      </c>
      <c r="AN47" s="10">
        <f t="shared" si="21"/>
        <v>5.4085389295038437</v>
      </c>
      <c r="AO47" s="10">
        <f t="shared" si="21"/>
        <v>5.495708421759832</v>
      </c>
      <c r="AP47" s="10">
        <f t="shared" si="21"/>
        <v>5.2109207073344157</v>
      </c>
      <c r="AQ47" s="10">
        <f t="shared" si="21"/>
        <v>5.0854492316869928</v>
      </c>
      <c r="AR47" s="10">
        <f t="shared" si="21"/>
        <v>5.0984702489899583</v>
      </c>
      <c r="AS47" s="10">
        <f t="shared" si="21"/>
        <v>5.1202241458636033</v>
      </c>
      <c r="AT47" s="10">
        <f t="shared" si="21"/>
        <v>5.2550205607947129</v>
      </c>
      <c r="AU47" s="10">
        <f t="shared" si="21"/>
        <v>4.9002401548397616</v>
      </c>
      <c r="AV47" s="10">
        <f t="shared" si="21"/>
        <v>4.9358752188871469</v>
      </c>
      <c r="AW47" s="10">
        <f t="shared" si="21"/>
        <v>3.7364582310970711</v>
      </c>
      <c r="AX47" s="10">
        <f t="shared" si="21"/>
        <v>5.0439717143638472</v>
      </c>
      <c r="AY47" s="10">
        <f t="shared" si="21"/>
        <v>5.1946033289759104</v>
      </c>
      <c r="AZ47" s="10">
        <f t="shared" si="21"/>
        <v>5.0945817152502659</v>
      </c>
      <c r="BA47" s="10">
        <f t="shared" si="21"/>
        <v>4.7096828847235779</v>
      </c>
    </row>
    <row r="48" spans="1:54" hidden="1" x14ac:dyDescent="0.3">
      <c r="A48" s="27">
        <v>2017</v>
      </c>
      <c r="B48" s="10">
        <f>LN(B36)</f>
        <v>5.2253640938449886</v>
      </c>
      <c r="C48" s="10">
        <f t="shared" ref="C48:BA48" si="22">LN(C36)</f>
        <v>5.3658159293140848</v>
      </c>
      <c r="D48" s="10">
        <f t="shared" si="22"/>
        <v>5.8791998541900456</v>
      </c>
      <c r="E48" s="10">
        <f t="shared" si="22"/>
        <v>4.9942523728816015</v>
      </c>
      <c r="F48" s="10">
        <f t="shared" si="22"/>
        <v>5.3814565218551564</v>
      </c>
      <c r="G48" s="10">
        <f t="shared" si="22"/>
        <v>5.49155844656008</v>
      </c>
      <c r="H48" s="10">
        <f t="shared" si="22"/>
        <v>5.1302806457047119</v>
      </c>
      <c r="I48" s="10">
        <f t="shared" si="22"/>
        <v>5.1597668113591748</v>
      </c>
      <c r="J48" s="10">
        <f t="shared" si="22"/>
        <v>5.0320985153717164</v>
      </c>
      <c r="K48" s="10">
        <f t="shared" si="22"/>
        <v>5.1075810581886048</v>
      </c>
      <c r="L48" s="10">
        <f t="shared" si="22"/>
        <v>5.175382744305403</v>
      </c>
      <c r="M48" s="10">
        <f t="shared" si="22"/>
        <v>5.2059015447700761</v>
      </c>
      <c r="N48" s="10">
        <f t="shared" si="22"/>
        <v>5.0375854975879752</v>
      </c>
      <c r="O48" s="10">
        <f t="shared" si="22"/>
        <v>4.6557781335897159</v>
      </c>
      <c r="P48" s="10">
        <f t="shared" si="22"/>
        <v>4.8484004958690381</v>
      </c>
      <c r="Q48" s="10">
        <f t="shared" si="22"/>
        <v>4.9489560979664251</v>
      </c>
      <c r="R48" s="10">
        <f t="shared" si="22"/>
        <v>4.7384380392778436</v>
      </c>
      <c r="S48" s="10">
        <f t="shared" si="22"/>
        <v>5.184872732490251</v>
      </c>
      <c r="T48" s="10">
        <f t="shared" si="22"/>
        <v>5.0525212810055775</v>
      </c>
      <c r="U48" s="10">
        <f t="shared" si="22"/>
        <v>5.1352557803448251</v>
      </c>
      <c r="V48" s="10">
        <f t="shared" si="22"/>
        <v>4.8434294831470179</v>
      </c>
      <c r="W48" s="10">
        <f t="shared" si="22"/>
        <v>4.6273209287756805</v>
      </c>
      <c r="X48" s="10">
        <f t="shared" si="22"/>
        <v>4.6756200543887196</v>
      </c>
      <c r="Y48" s="10">
        <f t="shared" si="22"/>
        <v>4.6873389385019335</v>
      </c>
      <c r="Z48" s="10">
        <f t="shared" si="22"/>
        <v>4.4905442168844747</v>
      </c>
      <c r="AA48" s="10">
        <f t="shared" si="22"/>
        <v>4.6853953032933617</v>
      </c>
      <c r="AB48" s="10">
        <f t="shared" si="22"/>
        <v>4.8027459065105749</v>
      </c>
      <c r="AC48" s="10">
        <f t="shared" si="22"/>
        <v>4.5612692358795446</v>
      </c>
      <c r="AD48" s="10">
        <f t="shared" si="22"/>
        <v>4.5389966002704218</v>
      </c>
      <c r="AE48" s="10">
        <f t="shared" si="22"/>
        <v>4.698922079591564</v>
      </c>
      <c r="AF48" s="10">
        <f t="shared" si="22"/>
        <v>4.6211161518887973</v>
      </c>
      <c r="AG48" s="10">
        <f t="shared" si="22"/>
        <v>4.9519411748098792</v>
      </c>
      <c r="AH48" s="10">
        <f t="shared" si="22"/>
        <v>4.9444617083785865</v>
      </c>
      <c r="AI48" s="10">
        <f t="shared" si="22"/>
        <v>4.9124223546339696</v>
      </c>
      <c r="AJ48" s="10">
        <f t="shared" si="22"/>
        <v>5.0725352912756456</v>
      </c>
      <c r="AK48" s="10">
        <f t="shared" si="22"/>
        <v>5.1402062855046813</v>
      </c>
      <c r="AL48" s="10">
        <f t="shared" si="22"/>
        <v>4.9015103211829869</v>
      </c>
      <c r="AM48" s="10">
        <f t="shared" si="22"/>
        <v>4.954917367482925</v>
      </c>
      <c r="AN48" s="10">
        <f t="shared" si="22"/>
        <v>4.974049665564082</v>
      </c>
      <c r="AO48" s="10">
        <f t="shared" si="22"/>
        <v>4.8631669659853394</v>
      </c>
      <c r="AP48" s="10">
        <f t="shared" si="22"/>
        <v>4.7476208402601783</v>
      </c>
      <c r="AQ48" s="10">
        <f t="shared" si="22"/>
        <v>4.8417669723734047</v>
      </c>
      <c r="AR48" s="10">
        <f t="shared" si="22"/>
        <v>4.8517008288976955</v>
      </c>
      <c r="AS48" s="10">
        <f t="shared" si="22"/>
        <v>4.7103725863795596</v>
      </c>
      <c r="AT48" s="10">
        <f t="shared" si="22"/>
        <v>4.7764516659778877</v>
      </c>
      <c r="AU48" s="10">
        <f t="shared" si="22"/>
        <v>4.8533469198043644</v>
      </c>
      <c r="AV48" s="10">
        <f t="shared" si="22"/>
        <v>4.698922079591564</v>
      </c>
      <c r="AW48" s="10">
        <f t="shared" si="22"/>
        <v>4.7365913166846783</v>
      </c>
      <c r="AX48" s="10">
        <f t="shared" si="22"/>
        <v>4.661772157529926</v>
      </c>
      <c r="AY48" s="10">
        <f t="shared" si="22"/>
        <v>4.5092801279419445</v>
      </c>
      <c r="AZ48" s="10">
        <f t="shared" si="22"/>
        <v>4.5873576719638427</v>
      </c>
      <c r="BA48" s="10">
        <f t="shared" si="22"/>
        <v>4.6795416280419015</v>
      </c>
    </row>
    <row r="49" spans="1:53" hidden="1" x14ac:dyDescent="0.3">
      <c r="A49" s="27">
        <v>2018</v>
      </c>
      <c r="B49" s="10">
        <f>LN(B37)</f>
        <v>5.0743636448228573</v>
      </c>
      <c r="C49" s="10">
        <f t="shared" ref="C49:BA49" si="23">LN(C37)</f>
        <v>5.2341228643097253</v>
      </c>
      <c r="D49" s="10">
        <f t="shared" si="23"/>
        <v>5.482449986410896</v>
      </c>
      <c r="E49" s="10">
        <f t="shared" si="23"/>
        <v>5.362045717274639</v>
      </c>
      <c r="F49" s="10">
        <f t="shared" si="23"/>
        <v>5.6689802425455031</v>
      </c>
      <c r="G49" s="10">
        <f t="shared" si="23"/>
        <v>5.5334814664233418</v>
      </c>
      <c r="H49" s="10">
        <f t="shared" si="23"/>
        <v>5.5442032186174828</v>
      </c>
      <c r="I49" s="10">
        <f t="shared" si="23"/>
        <v>5.4487289564434409</v>
      </c>
      <c r="J49" s="10">
        <f t="shared" si="23"/>
        <v>5.3351114207589232</v>
      </c>
      <c r="K49" s="10">
        <f t="shared" si="23"/>
        <v>5.3590885933848948</v>
      </c>
      <c r="L49" s="10">
        <f t="shared" si="23"/>
        <v>5.2959311516816019</v>
      </c>
      <c r="M49" s="10">
        <f t="shared" si="23"/>
        <v>4.7734713406342699</v>
      </c>
      <c r="N49" s="10">
        <f t="shared" si="23"/>
        <v>5.3521544397958962</v>
      </c>
      <c r="O49" s="10">
        <f t="shared" si="23"/>
        <v>5.4754447038224878</v>
      </c>
      <c r="P49" s="10">
        <f t="shared" si="23"/>
        <v>5.3198283927787466</v>
      </c>
      <c r="Q49" s="10">
        <f t="shared" si="23"/>
        <v>5.3198283927787466</v>
      </c>
      <c r="R49" s="10">
        <f t="shared" si="23"/>
        <v>5.1354513368026957</v>
      </c>
      <c r="S49" s="10">
        <f t="shared" si="23"/>
        <v>4.9663750067587618</v>
      </c>
      <c r="T49" s="10">
        <f t="shared" si="23"/>
        <v>5.1646504914949585</v>
      </c>
      <c r="U49" s="10">
        <f t="shared" si="23"/>
        <v>5.1015497851270144</v>
      </c>
      <c r="V49" s="10">
        <f t="shared" si="23"/>
        <v>4.9937739809468766</v>
      </c>
      <c r="W49" s="10">
        <f t="shared" si="23"/>
        <v>4.7483353673627278</v>
      </c>
      <c r="X49" s="10">
        <f t="shared" si="23"/>
        <v>4.6767417141757193</v>
      </c>
      <c r="Y49" s="10">
        <f t="shared" si="23"/>
        <v>4.5932751831526293</v>
      </c>
      <c r="Z49" s="10">
        <f t="shared" si="23"/>
        <v>4.7169385133020558</v>
      </c>
      <c r="AA49" s="10">
        <f t="shared" si="23"/>
        <v>4.9153894520258943</v>
      </c>
      <c r="AB49" s="10">
        <f t="shared" si="23"/>
        <v>4.9397067596766009</v>
      </c>
      <c r="AC49" s="10">
        <f t="shared" si="23"/>
        <v>4.9382041297920658</v>
      </c>
      <c r="AD49" s="10">
        <f t="shared" si="23"/>
        <v>4.9321709289878974</v>
      </c>
      <c r="AE49" s="10">
        <f t="shared" si="23"/>
        <v>5.0464177144322981</v>
      </c>
      <c r="AF49" s="10">
        <f t="shared" si="23"/>
        <v>5.0259671039610074</v>
      </c>
      <c r="AG49" s="10">
        <f t="shared" si="23"/>
        <v>4.7373663359921538</v>
      </c>
      <c r="AH49" s="10">
        <f t="shared" si="23"/>
        <v>4.8370120236714191</v>
      </c>
      <c r="AI49" s="10">
        <f t="shared" si="23"/>
        <v>4.9909249761708017</v>
      </c>
      <c r="AJ49" s="10">
        <f t="shared" si="23"/>
        <v>5.1342160061947029</v>
      </c>
      <c r="AK49" s="10">
        <f t="shared" si="23"/>
        <v>5.203456065916753</v>
      </c>
      <c r="AL49" s="10">
        <f t="shared" si="23"/>
        <v>5.087401639160988</v>
      </c>
      <c r="AM49" s="10">
        <f t="shared" si="23"/>
        <v>5.0964281350069598</v>
      </c>
      <c r="AN49" s="10">
        <f t="shared" si="23"/>
        <v>5.1305008316428395</v>
      </c>
      <c r="AO49" s="10">
        <f t="shared" si="23"/>
        <v>4.9980323266294535</v>
      </c>
      <c r="AP49" s="10">
        <f t="shared" si="23"/>
        <v>5.087401639160988</v>
      </c>
      <c r="AQ49" s="10">
        <f t="shared" si="23"/>
        <v>5.0835080586418551</v>
      </c>
      <c r="AR49" s="10">
        <f t="shared" si="23"/>
        <v>5.1129784809506376</v>
      </c>
      <c r="AS49" s="10">
        <f t="shared" si="23"/>
        <v>5.0064950005481874</v>
      </c>
      <c r="AT49" s="10">
        <f t="shared" si="23"/>
        <v>4.9321709289878974</v>
      </c>
      <c r="AU49" s="10">
        <f t="shared" si="23"/>
        <v>4.8729636079236647</v>
      </c>
      <c r="AV49" s="10">
        <f t="shared" si="23"/>
        <v>5.0795992588768026</v>
      </c>
      <c r="AW49" s="10">
        <f t="shared" si="23"/>
        <v>4.8151440370348384</v>
      </c>
      <c r="AX49" s="10">
        <f t="shared" si="23"/>
        <v>4.8168432727877981</v>
      </c>
      <c r="AY49" s="10">
        <f t="shared" si="23"/>
        <v>5.0008611828299312</v>
      </c>
      <c r="AZ49" s="10">
        <f t="shared" si="23"/>
        <v>4.7927871299335614</v>
      </c>
      <c r="BA49" s="10">
        <f t="shared" si="23"/>
        <v>4.6328224802408835</v>
      </c>
    </row>
    <row r="50" spans="1:53" hidden="1" x14ac:dyDescent="0.3">
      <c r="A50" s="27">
        <v>2019</v>
      </c>
      <c r="B50" s="10">
        <f>LN(B38)</f>
        <v>5.0045780460674827</v>
      </c>
      <c r="C50" s="10">
        <f t="shared" ref="C50:BA50" si="24">LN(C38)</f>
        <v>5.3263367248999867</v>
      </c>
      <c r="D50" s="10">
        <f t="shared" si="24"/>
        <v>5.4376692204505783</v>
      </c>
      <c r="E50" s="10">
        <f t="shared" si="24"/>
        <v>5.2859376527797766</v>
      </c>
      <c r="F50" s="10">
        <f t="shared" si="24"/>
        <v>5.5411205578386031</v>
      </c>
      <c r="G50" s="10">
        <f t="shared" si="24"/>
        <v>5.4081739947529428</v>
      </c>
      <c r="H50" s="10">
        <f t="shared" si="24"/>
        <v>5.38259230604121</v>
      </c>
      <c r="I50" s="10">
        <f t="shared" si="24"/>
        <v>5.4724786251164392</v>
      </c>
      <c r="J50" s="10">
        <f t="shared" si="24"/>
        <v>5.54275721941507</v>
      </c>
      <c r="K50" s="10">
        <f t="shared" si="24"/>
        <v>5.5541394561203861</v>
      </c>
      <c r="L50" s="10">
        <f t="shared" si="24"/>
        <v>5.54275721941507</v>
      </c>
      <c r="M50" s="10">
        <f t="shared" si="24"/>
        <v>5.5645939140242451</v>
      </c>
      <c r="N50" s="10">
        <f t="shared" si="24"/>
        <v>5.2634888212403235</v>
      </c>
      <c r="O50" s="10">
        <f t="shared" si="24"/>
        <v>5.4742314739438536</v>
      </c>
      <c r="P50" s="10">
        <f t="shared" si="24"/>
        <v>5.3661429753004066</v>
      </c>
      <c r="Q50" s="10">
        <f t="shared" si="24"/>
        <v>5.1539152388631928</v>
      </c>
      <c r="R50" s="10">
        <f t="shared" si="24"/>
        <v>5.3930935958618731</v>
      </c>
      <c r="S50" s="10">
        <f t="shared" si="24"/>
        <v>4.9703866813192032</v>
      </c>
      <c r="T50" s="10">
        <f t="shared" si="24"/>
        <v>5.0761818850951546</v>
      </c>
      <c r="U50" s="10">
        <f t="shared" si="24"/>
        <v>5.1929503543915914</v>
      </c>
      <c r="V50" s="10">
        <f t="shared" si="24"/>
        <v>5.0281085434776767</v>
      </c>
      <c r="W50" s="10">
        <f t="shared" si="24"/>
        <v>4.997550610260026</v>
      </c>
      <c r="X50" s="10">
        <f t="shared" si="24"/>
        <v>4.7863244800474645</v>
      </c>
      <c r="Y50" s="10">
        <f t="shared" si="24"/>
        <v>4.6342042577705884</v>
      </c>
      <c r="Z50" s="10">
        <f t="shared" si="24"/>
        <v>4.5044328117303882</v>
      </c>
      <c r="AA50" s="10">
        <f t="shared" si="24"/>
        <v>4.677861984391634</v>
      </c>
      <c r="AB50" s="10">
        <f t="shared" si="24"/>
        <v>4.9137396456545508</v>
      </c>
      <c r="AC50" s="10">
        <f t="shared" si="24"/>
        <v>4.9947257496244708</v>
      </c>
      <c r="AD50" s="10">
        <f t="shared" si="24"/>
        <v>5.0748772534684896</v>
      </c>
      <c r="AE50" s="10">
        <f t="shared" si="24"/>
        <v>5.1587287258947407</v>
      </c>
      <c r="AF50" s="10">
        <f t="shared" si="24"/>
        <v>5.0335655829407342</v>
      </c>
      <c r="AG50" s="10">
        <f t="shared" si="24"/>
        <v>4.9616530013504487</v>
      </c>
      <c r="AH50" s="10">
        <f t="shared" si="24"/>
        <v>4.9528423716682939</v>
      </c>
      <c r="AI50" s="10">
        <f t="shared" si="24"/>
        <v>4.907585780080173</v>
      </c>
      <c r="AJ50" s="10">
        <f t="shared" si="24"/>
        <v>5.0590874517358539</v>
      </c>
      <c r="AK50" s="10">
        <f t="shared" si="24"/>
        <v>4.9259349187483696</v>
      </c>
      <c r="AL50" s="10">
        <f t="shared" si="24"/>
        <v>4.9747250829178009</v>
      </c>
      <c r="AM50" s="10">
        <f t="shared" si="24"/>
        <v>5.0212450985526944</v>
      </c>
      <c r="AN50" s="10">
        <f t="shared" si="24"/>
        <v>5.0942702335675838</v>
      </c>
      <c r="AO50" s="10">
        <f t="shared" si="24"/>
        <v>4.8794149031134761</v>
      </c>
      <c r="AP50" s="10">
        <f t="shared" si="24"/>
        <v>4.7326443305838408</v>
      </c>
      <c r="AQ50" s="10">
        <f t="shared" si="24"/>
        <v>4.856942047261418</v>
      </c>
      <c r="AR50" s="10">
        <f t="shared" si="24"/>
        <v>4.8601835411855889</v>
      </c>
      <c r="AS50" s="10">
        <f t="shared" si="24"/>
        <v>4.8601835411855889</v>
      </c>
      <c r="AT50" s="10">
        <f t="shared" si="24"/>
        <v>4.7196931782367626</v>
      </c>
      <c r="AU50" s="10">
        <f t="shared" si="24"/>
        <v>4.7722891619310808</v>
      </c>
      <c r="AV50" s="10">
        <f t="shared" si="24"/>
        <v>4.8405750697972127</v>
      </c>
      <c r="AW50" s="10">
        <f t="shared" si="24"/>
        <v>4.7472431300049935</v>
      </c>
      <c r="AX50" s="10">
        <f t="shared" si="24"/>
        <v>4.8714467334642997</v>
      </c>
      <c r="AY50" s="10">
        <f t="shared" si="24"/>
        <v>4.830624738944044</v>
      </c>
      <c r="AZ50" s="10">
        <f t="shared" si="24"/>
        <v>4.7845808004426376</v>
      </c>
      <c r="BA50" s="10">
        <f t="shared" si="24"/>
        <v>4.6095623538336588</v>
      </c>
    </row>
    <row r="51" spans="1:53" hidden="1" x14ac:dyDescent="0.3">
      <c r="A51" s="401">
        <v>2020</v>
      </c>
      <c r="B51" s="10">
        <f>LN(B39)</f>
        <v>4.6700451094786208</v>
      </c>
      <c r="C51" s="10">
        <f t="shared" ref="C51:BA51" si="25">LN(C39)</f>
        <v>4.9771830485457675</v>
      </c>
      <c r="D51" s="10">
        <f t="shared" si="25"/>
        <v>5.076164882094619</v>
      </c>
      <c r="E51" s="10">
        <f t="shared" si="25"/>
        <v>5.1346313405945825</v>
      </c>
      <c r="F51" s="10">
        <f t="shared" si="25"/>
        <v>5.1146805541752345</v>
      </c>
      <c r="G51" s="10">
        <f t="shared" si="25"/>
        <v>5.154191866449076</v>
      </c>
      <c r="H51" s="10">
        <f t="shared" si="25"/>
        <v>5.0878761415155207</v>
      </c>
      <c r="I51" s="10">
        <f t="shared" si="25"/>
        <v>5.2344208112029538</v>
      </c>
      <c r="J51" s="10">
        <f t="shared" si="25"/>
        <v>5.0576702994584544</v>
      </c>
      <c r="K51" s="10">
        <f t="shared" si="25"/>
        <v>5.0629894609360546</v>
      </c>
      <c r="L51" s="10">
        <f t="shared" si="25"/>
        <v>5.0981722427677845</v>
      </c>
      <c r="M51" s="10">
        <f t="shared" si="25"/>
        <v>5.0333776068894096</v>
      </c>
      <c r="N51" s="10">
        <f t="shared" si="25"/>
        <v>4.2121486384725069</v>
      </c>
      <c r="O51" s="10">
        <f t="shared" si="25"/>
        <v>3.2416181376613551</v>
      </c>
      <c r="P51" s="10">
        <f t="shared" si="25"/>
        <v>3.31279441612925</v>
      </c>
      <c r="Q51" s="10">
        <f t="shared" si="25"/>
        <v>3.1380774587205145</v>
      </c>
      <c r="R51" s="10">
        <f t="shared" si="25"/>
        <v>3.0819879920694713</v>
      </c>
      <c r="S51" s="10">
        <f t="shared" si="25"/>
        <v>2.9593856699771388</v>
      </c>
      <c r="T51" s="10">
        <f t="shared" si="25"/>
        <v>3.4614776137743748</v>
      </c>
      <c r="U51" s="10">
        <f t="shared" si="25"/>
        <v>3.5374635207522966</v>
      </c>
      <c r="V51" s="10">
        <f t="shared" si="25"/>
        <v>3.6898705209747282</v>
      </c>
      <c r="W51" s="10">
        <f t="shared" si="25"/>
        <v>3.5555909053448533</v>
      </c>
      <c r="X51" s="10">
        <f t="shared" si="25"/>
        <v>3.7157117521586156</v>
      </c>
      <c r="Y51" s="10">
        <f t="shared" si="25"/>
        <v>3.6687057097826852</v>
      </c>
      <c r="Z51" s="10">
        <f t="shared" si="25"/>
        <v>3.4004417231880057</v>
      </c>
      <c r="AA51" s="10">
        <f t="shared" si="25"/>
        <v>3.4874531001776354</v>
      </c>
      <c r="AB51" s="10">
        <f t="shared" si="25"/>
        <v>3.4415433988735575</v>
      </c>
      <c r="AC51" s="10">
        <f t="shared" si="25"/>
        <v>3.80357310794995</v>
      </c>
      <c r="AD51" s="10">
        <f t="shared" si="25"/>
        <v>3.8402744748003776</v>
      </c>
      <c r="AE51" s="10">
        <f t="shared" si="25"/>
        <v>3.9056572340632298</v>
      </c>
      <c r="AF51" s="10">
        <f t="shared" si="25"/>
        <v>4.0795041638662122</v>
      </c>
      <c r="AG51" s="10">
        <f t="shared" si="25"/>
        <v>4.1074780159086179</v>
      </c>
      <c r="AH51" s="10">
        <f t="shared" si="25"/>
        <v>3.9630500320598823</v>
      </c>
      <c r="AI51" s="10">
        <f t="shared" si="25"/>
        <v>4.3040651498613949</v>
      </c>
      <c r="AJ51" s="10">
        <f t="shared" si="25"/>
        <v>4.1346905794335029</v>
      </c>
      <c r="AK51" s="10">
        <f t="shared" si="25"/>
        <v>4.1109203600995912</v>
      </c>
      <c r="AL51" s="10">
        <f t="shared" si="25"/>
        <v>4.0059415966891949</v>
      </c>
      <c r="AM51" s="10">
        <f t="shared" si="25"/>
        <v>4.0759517622618437</v>
      </c>
      <c r="AN51" s="10">
        <f t="shared" si="25"/>
        <v>4.2183406087204274</v>
      </c>
      <c r="AO51" s="10">
        <f t="shared" si="25"/>
        <v>4.1806002807375808</v>
      </c>
      <c r="AP51" s="10">
        <f t="shared" si="25"/>
        <v>4.1964988668053786</v>
      </c>
      <c r="AQ51" s="10">
        <f t="shared" si="25"/>
        <v>4.2275572638253518</v>
      </c>
      <c r="AR51" s="10">
        <f t="shared" si="25"/>
        <v>4.3292413047538698</v>
      </c>
      <c r="AS51" s="10">
        <f t="shared" si="25"/>
        <v>4.3830177015346736</v>
      </c>
      <c r="AT51" s="10">
        <f t="shared" si="25"/>
        <v>4.1644448405152961</v>
      </c>
      <c r="AU51" s="10">
        <f t="shared" si="25"/>
        <v>4.315332874707738</v>
      </c>
      <c r="AV51" s="10">
        <f t="shared" si="25"/>
        <v>4.2457395829085423</v>
      </c>
      <c r="AW51" s="10">
        <f t="shared" si="25"/>
        <v>4.3698422803761092</v>
      </c>
      <c r="AX51" s="10">
        <f t="shared" si="25"/>
        <v>3.9590580107903448</v>
      </c>
      <c r="AY51" s="10">
        <f t="shared" si="25"/>
        <v>4.2090382160581141</v>
      </c>
      <c r="AZ51" s="10">
        <f t="shared" si="25"/>
        <v>4.1676968759016733</v>
      </c>
      <c r="BA51" s="10">
        <f t="shared" si="25"/>
        <v>4.0397159138077994</v>
      </c>
    </row>
    <row r="52" spans="1:53" hidden="1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hidden="1" x14ac:dyDescent="0.3">
      <c r="A53" s="5" t="s">
        <v>7</v>
      </c>
      <c r="B53" s="10">
        <f>AVERAGE(B44:B51)</f>
        <v>4.9444231273778865</v>
      </c>
      <c r="C53" s="10">
        <f t="shared" ref="C53:BA53" si="26">AVERAGE(C44:C51)</f>
        <v>5.1103046612207645</v>
      </c>
      <c r="D53" s="10">
        <f t="shared" si="26"/>
        <v>5.1803454200276278</v>
      </c>
      <c r="E53" s="10">
        <f t="shared" si="26"/>
        <v>5.1533041964136022</v>
      </c>
      <c r="F53" s="10">
        <f t="shared" si="26"/>
        <v>5.2331512584922084</v>
      </c>
      <c r="G53" s="10">
        <f t="shared" si="26"/>
        <v>5.1562622924437997</v>
      </c>
      <c r="H53" s="10">
        <f t="shared" si="26"/>
        <v>5.2070626077455433</v>
      </c>
      <c r="I53" s="10">
        <f t="shared" si="26"/>
        <v>5.1892826577038651</v>
      </c>
      <c r="J53" s="10">
        <f t="shared" si="26"/>
        <v>5.0633437196758475</v>
      </c>
      <c r="K53" s="10">
        <f t="shared" si="26"/>
        <v>5.0996796183458226</v>
      </c>
      <c r="L53" s="10">
        <f t="shared" si="26"/>
        <v>5.0092401727010198</v>
      </c>
      <c r="M53" s="10">
        <f t="shared" si="26"/>
        <v>4.9133804739837483</v>
      </c>
      <c r="N53" s="10">
        <f t="shared" si="26"/>
        <v>4.7926596955920537</v>
      </c>
      <c r="O53" s="10">
        <f t="shared" si="26"/>
        <v>4.6488356766711743</v>
      </c>
      <c r="P53" s="10">
        <f t="shared" si="26"/>
        <v>4.7297786692391846</v>
      </c>
      <c r="Q53" s="10">
        <f t="shared" si="26"/>
        <v>4.6272340068964448</v>
      </c>
      <c r="R53" s="10">
        <f t="shared" si="26"/>
        <v>4.6110689826164988</v>
      </c>
      <c r="S53" s="10">
        <f t="shared" si="26"/>
        <v>4.6286830677991793</v>
      </c>
      <c r="T53" s="10">
        <f t="shared" si="26"/>
        <v>4.7502825805850915</v>
      </c>
      <c r="U53" s="10">
        <f t="shared" si="26"/>
        <v>4.7506711877458718</v>
      </c>
      <c r="V53" s="10">
        <f t="shared" si="26"/>
        <v>4.6957871997147089</v>
      </c>
      <c r="W53" s="10">
        <f t="shared" si="26"/>
        <v>4.6303768452133127</v>
      </c>
      <c r="X53" s="10">
        <f t="shared" si="26"/>
        <v>4.6454631419035923</v>
      </c>
      <c r="Y53" s="10">
        <f t="shared" si="26"/>
        <v>4.5812610712372557</v>
      </c>
      <c r="Z53" s="10">
        <f t="shared" si="26"/>
        <v>4.6225034722347624</v>
      </c>
      <c r="AA53" s="10">
        <f t="shared" si="26"/>
        <v>4.5789403236546669</v>
      </c>
      <c r="AB53" s="10">
        <f t="shared" si="26"/>
        <v>4.6484521739045936</v>
      </c>
      <c r="AC53" s="10">
        <f t="shared" si="26"/>
        <v>4.7445310335912048</v>
      </c>
      <c r="AD53" s="10">
        <f t="shared" si="26"/>
        <v>4.7513378591172195</v>
      </c>
      <c r="AE53" s="10">
        <f t="shared" si="26"/>
        <v>4.871909102348547</v>
      </c>
      <c r="AF53" s="10">
        <f t="shared" si="26"/>
        <v>4.7829050382367964</v>
      </c>
      <c r="AG53" s="10">
        <f t="shared" si="26"/>
        <v>4.8209621604984934</v>
      </c>
      <c r="AH53" s="10">
        <f t="shared" si="26"/>
        <v>4.8617353992224865</v>
      </c>
      <c r="AI53" s="10">
        <f t="shared" si="26"/>
        <v>4.8390116034234794</v>
      </c>
      <c r="AJ53" s="10">
        <f t="shared" si="26"/>
        <v>4.9105049423238158</v>
      </c>
      <c r="AK53" s="10">
        <f t="shared" si="26"/>
        <v>4.916054447489584</v>
      </c>
      <c r="AL53" s="10">
        <f t="shared" si="26"/>
        <v>4.7515591950654077</v>
      </c>
      <c r="AM53" s="10">
        <f t="shared" si="26"/>
        <v>4.8550445153629918</v>
      </c>
      <c r="AN53" s="10">
        <f t="shared" si="26"/>
        <v>4.9242129411488058</v>
      </c>
      <c r="AO53" s="10">
        <f t="shared" si="26"/>
        <v>4.8599357688369107</v>
      </c>
      <c r="AP53" s="10">
        <f t="shared" si="26"/>
        <v>4.8064313239596617</v>
      </c>
      <c r="AQ53" s="10">
        <f t="shared" si="26"/>
        <v>4.8334385058783393</v>
      </c>
      <c r="AR53" s="10">
        <f t="shared" si="26"/>
        <v>4.8556536446374228</v>
      </c>
      <c r="AS53" s="10">
        <f t="shared" si="26"/>
        <v>4.850524702993031</v>
      </c>
      <c r="AT53" s="10">
        <f t="shared" si="26"/>
        <v>4.8134677327514241</v>
      </c>
      <c r="AU53" s="10">
        <f t="shared" si="26"/>
        <v>4.797399291586478</v>
      </c>
      <c r="AV53" s="10">
        <f t="shared" si="26"/>
        <v>4.7117501289873296</v>
      </c>
      <c r="AW53" s="10">
        <f t="shared" si="26"/>
        <v>4.5945283535568349</v>
      </c>
      <c r="AX53" s="10">
        <f t="shared" si="26"/>
        <v>4.6345647986127094</v>
      </c>
      <c r="AY53" s="10">
        <f t="shared" si="26"/>
        <v>4.6942086093089941</v>
      </c>
      <c r="AZ53" s="10">
        <f t="shared" si="26"/>
        <v>4.6718819361243877</v>
      </c>
      <c r="BA53" s="10">
        <f t="shared" si="26"/>
        <v>4.5356647399459762</v>
      </c>
    </row>
    <row r="54" spans="1:53" hidden="1" x14ac:dyDescent="0.3">
      <c r="A54" s="5" t="s">
        <v>8</v>
      </c>
      <c r="B54" s="10">
        <f>STDEVA(B44:B51)</f>
        <v>0.36219479752078626</v>
      </c>
      <c r="C54" s="10">
        <f t="shared" ref="C54:BA54" si="27">STDEVA(C44:C51)</f>
        <v>0.27812442990448244</v>
      </c>
      <c r="D54" s="10">
        <f t="shared" si="27"/>
        <v>0.45849447320037967</v>
      </c>
      <c r="E54" s="10">
        <f t="shared" si="27"/>
        <v>0.2078013843025148</v>
      </c>
      <c r="F54" s="10">
        <f t="shared" si="27"/>
        <v>0.35976607260751725</v>
      </c>
      <c r="G54" s="10">
        <f t="shared" si="27"/>
        <v>0.40333131928406851</v>
      </c>
      <c r="H54" s="10">
        <f t="shared" si="27"/>
        <v>0.33981155366854604</v>
      </c>
      <c r="I54" s="10">
        <f t="shared" si="27"/>
        <v>0.28403521148437161</v>
      </c>
      <c r="J54" s="10">
        <f t="shared" si="27"/>
        <v>0.37831362349367775</v>
      </c>
      <c r="K54" s="10">
        <f t="shared" si="27"/>
        <v>0.36381661006244631</v>
      </c>
      <c r="L54" s="10">
        <f t="shared" si="27"/>
        <v>0.34636993237927105</v>
      </c>
      <c r="M54" s="10">
        <f t="shared" si="27"/>
        <v>0.38384877654551203</v>
      </c>
      <c r="N54" s="10">
        <f t="shared" si="27"/>
        <v>0.46835517290780809</v>
      </c>
      <c r="O54" s="10">
        <f t="shared" si="27"/>
        <v>0.72867686944617516</v>
      </c>
      <c r="P54" s="10">
        <f t="shared" si="27"/>
        <v>0.66826047709072367</v>
      </c>
      <c r="Q54" s="10">
        <f t="shared" si="27"/>
        <v>0.71183991536800673</v>
      </c>
      <c r="R54" s="10">
        <f t="shared" si="27"/>
        <v>0.69857928520461332</v>
      </c>
      <c r="S54" s="10">
        <f t="shared" si="27"/>
        <v>0.71730889035556045</v>
      </c>
      <c r="T54" s="10">
        <f t="shared" si="27"/>
        <v>0.58771685340662772</v>
      </c>
      <c r="U54" s="10">
        <f t="shared" si="27"/>
        <v>0.55159318500125976</v>
      </c>
      <c r="V54" s="10">
        <f t="shared" si="27"/>
        <v>0.55699434823954941</v>
      </c>
      <c r="W54" s="10">
        <f t="shared" si="27"/>
        <v>0.49144259536142981</v>
      </c>
      <c r="X54" s="10">
        <f t="shared" si="27"/>
        <v>0.43422686885883277</v>
      </c>
      <c r="Y54" s="10">
        <f t="shared" si="27"/>
        <v>0.43200031150002266</v>
      </c>
      <c r="Z54" s="10">
        <f t="shared" si="27"/>
        <v>0.58910611924974476</v>
      </c>
      <c r="AA54" s="10">
        <f t="shared" si="27"/>
        <v>0.5341103453347068</v>
      </c>
      <c r="AB54" s="10">
        <f t="shared" si="27"/>
        <v>0.52021781178160931</v>
      </c>
      <c r="AC54" s="10">
        <f t="shared" si="27"/>
        <v>0.44647821634936302</v>
      </c>
      <c r="AD54" s="10">
        <f t="shared" si="27"/>
        <v>0.41832306645949496</v>
      </c>
      <c r="AE54" s="10">
        <f t="shared" si="27"/>
        <v>0.42370235246626126</v>
      </c>
      <c r="AF54" s="10">
        <f t="shared" si="27"/>
        <v>0.31928608589168767</v>
      </c>
      <c r="AG54" s="10">
        <f t="shared" si="27"/>
        <v>0.3224666187317442</v>
      </c>
      <c r="AH54" s="10">
        <f t="shared" si="27"/>
        <v>0.42620247978487003</v>
      </c>
      <c r="AI54" s="10">
        <f t="shared" si="27"/>
        <v>0.33041815418143744</v>
      </c>
      <c r="AJ54" s="10">
        <f t="shared" si="27"/>
        <v>0.34156534740020744</v>
      </c>
      <c r="AK54" s="10">
        <f t="shared" si="27"/>
        <v>0.37144966115891453</v>
      </c>
      <c r="AL54" s="10">
        <f t="shared" si="27"/>
        <v>0.5191749170019252</v>
      </c>
      <c r="AM54" s="10">
        <f t="shared" si="27"/>
        <v>0.41471754757213736</v>
      </c>
      <c r="AN54" s="10">
        <f t="shared" si="27"/>
        <v>0.38730418358953128</v>
      </c>
      <c r="AO54" s="10">
        <f t="shared" si="27"/>
        <v>0.3979944942100111</v>
      </c>
      <c r="AP54" s="10">
        <f t="shared" si="27"/>
        <v>0.33265752059325587</v>
      </c>
      <c r="AQ54" s="10">
        <f t="shared" si="27"/>
        <v>0.29373913471800789</v>
      </c>
      <c r="AR54" s="10">
        <f t="shared" si="27"/>
        <v>0.27411619459518255</v>
      </c>
      <c r="AS54" s="10">
        <f t="shared" si="27"/>
        <v>0.35717640669258155</v>
      </c>
      <c r="AT54" s="10">
        <f t="shared" si="27"/>
        <v>0.3378528742802841</v>
      </c>
      <c r="AU54" s="10">
        <f t="shared" si="27"/>
        <v>0.21598864834798154</v>
      </c>
      <c r="AV54" s="10">
        <f t="shared" si="27"/>
        <v>0.30654987856002952</v>
      </c>
      <c r="AW54" s="10">
        <f t="shared" si="27"/>
        <v>0.4609818681409662</v>
      </c>
      <c r="AX54" s="10">
        <f t="shared" si="27"/>
        <v>0.35945110383740458</v>
      </c>
      <c r="AY54" s="10">
        <f t="shared" si="27"/>
        <v>0.36812511863435737</v>
      </c>
      <c r="AZ54" s="10">
        <f t="shared" si="27"/>
        <v>0.35796687376829189</v>
      </c>
      <c r="BA54" s="10">
        <f t="shared" si="27"/>
        <v>0.35478170968679695</v>
      </c>
    </row>
    <row r="55" spans="1:53" hidden="1" x14ac:dyDescent="0.3">
      <c r="A55" s="5" t="s">
        <v>9</v>
      </c>
      <c r="B55" s="10">
        <f>B53-(2.45*B54/SQRT(7))</f>
        <v>4.6090260512373984</v>
      </c>
      <c r="C55" s="10">
        <f t="shared" ref="C55:BA55" si="28">C53-(2.45*C54/SQRT(7))</f>
        <v>4.8527578349501574</v>
      </c>
      <c r="D55" s="10">
        <f t="shared" si="28"/>
        <v>4.7557735962726069</v>
      </c>
      <c r="E55" s="10">
        <f t="shared" si="28"/>
        <v>4.9608774216778064</v>
      </c>
      <c r="F55" s="10">
        <f t="shared" si="28"/>
        <v>4.9000032130949442</v>
      </c>
      <c r="G55" s="10">
        <f t="shared" si="28"/>
        <v>4.7827722640675674</v>
      </c>
      <c r="H55" s="10">
        <f t="shared" si="28"/>
        <v>4.892392705473835</v>
      </c>
      <c r="I55" s="10">
        <f t="shared" si="28"/>
        <v>4.9262623710932152</v>
      </c>
      <c r="J55" s="10">
        <f t="shared" si="28"/>
        <v>4.71302040180265</v>
      </c>
      <c r="K55" s="10">
        <f t="shared" si="28"/>
        <v>4.7627807227748953</v>
      </c>
      <c r="L55" s="10">
        <f t="shared" si="28"/>
        <v>4.6884971267539868</v>
      </c>
      <c r="M55" s="10">
        <f t="shared" si="28"/>
        <v>4.5579315326552088</v>
      </c>
      <c r="N55" s="10">
        <f t="shared" si="28"/>
        <v>4.3589567361244033</v>
      </c>
      <c r="O55" s="10">
        <f t="shared" si="28"/>
        <v>3.9740714527332934</v>
      </c>
      <c r="P55" s="10">
        <f t="shared" si="28"/>
        <v>4.110960807550784</v>
      </c>
      <c r="Q55" s="10">
        <f t="shared" si="28"/>
        <v>3.968061020622891</v>
      </c>
      <c r="R55" s="10">
        <f t="shared" si="28"/>
        <v>3.9641755117170643</v>
      </c>
      <c r="S55" s="10">
        <f t="shared" si="28"/>
        <v>3.9644457398154005</v>
      </c>
      <c r="T55" s="10">
        <f t="shared" si="28"/>
        <v>4.2060491581827222</v>
      </c>
      <c r="U55" s="10">
        <f t="shared" si="28"/>
        <v>4.2398887504088902</v>
      </c>
      <c r="V55" s="10">
        <f t="shared" si="28"/>
        <v>4.1800032152260851</v>
      </c>
      <c r="W55" s="10">
        <f t="shared" si="28"/>
        <v>4.1752946333666419</v>
      </c>
      <c r="X55" s="10">
        <f t="shared" si="28"/>
        <v>4.2433634342496376</v>
      </c>
      <c r="Y55" s="10">
        <f t="shared" si="28"/>
        <v>4.1812231845512322</v>
      </c>
      <c r="Z55" s="10">
        <f t="shared" si="28"/>
        <v>4.0769835716583476</v>
      </c>
      <c r="AA55" s="10">
        <f t="shared" si="28"/>
        <v>4.0843472224068051</v>
      </c>
      <c r="AB55" s="10">
        <f t="shared" si="28"/>
        <v>4.1667237387584724</v>
      </c>
      <c r="AC55" s="10">
        <f t="shared" si="28"/>
        <v>4.3310864193973675</v>
      </c>
      <c r="AD55" s="10">
        <f t="shared" si="28"/>
        <v>4.3639652785804008</v>
      </c>
      <c r="AE55" s="10">
        <f t="shared" si="28"/>
        <v>4.4795552332599806</v>
      </c>
      <c r="AF55" s="10">
        <f t="shared" si="28"/>
        <v>4.4872419851133811</v>
      </c>
      <c r="AG55" s="10">
        <f t="shared" si="28"/>
        <v>4.5223538927490665</v>
      </c>
      <c r="AH55" s="10">
        <f t="shared" si="28"/>
        <v>4.467066379838057</v>
      </c>
      <c r="AI55" s="10">
        <f t="shared" si="28"/>
        <v>4.5330401108047012</v>
      </c>
      <c r="AJ55" s="10">
        <f t="shared" si="28"/>
        <v>4.5942110043293996</v>
      </c>
      <c r="AK55" s="10">
        <f t="shared" si="28"/>
        <v>4.5720872476875902</v>
      </c>
      <c r="AL55" s="10">
        <f t="shared" si="28"/>
        <v>4.2707964940000149</v>
      </c>
      <c r="AM55" s="10">
        <f t="shared" si="28"/>
        <v>4.471010692039326</v>
      </c>
      <c r="AN55" s="10">
        <f t="shared" si="28"/>
        <v>4.5655642481193244</v>
      </c>
      <c r="AO55" s="10">
        <f t="shared" si="28"/>
        <v>4.4913877096384915</v>
      </c>
      <c r="AP55" s="10">
        <f t="shared" si="28"/>
        <v>4.4983861490238759</v>
      </c>
      <c r="AQ55" s="10">
        <f t="shared" si="28"/>
        <v>4.5614322606014372</v>
      </c>
      <c r="AR55" s="10">
        <f t="shared" si="28"/>
        <v>4.6018184962054383</v>
      </c>
      <c r="AS55" s="10">
        <f t="shared" si="28"/>
        <v>4.5197747217921478</v>
      </c>
      <c r="AT55" s="10">
        <f t="shared" si="28"/>
        <v>4.500611592975523</v>
      </c>
      <c r="AU55" s="10">
        <f t="shared" si="28"/>
        <v>4.5973910042468686</v>
      </c>
      <c r="AV55" s="10">
        <f t="shared" si="28"/>
        <v>4.4278809688999186</v>
      </c>
      <c r="AW55" s="10">
        <f t="shared" si="28"/>
        <v>4.1676531698529971</v>
      </c>
      <c r="AX55" s="10">
        <f t="shared" si="28"/>
        <v>4.3017084183782099</v>
      </c>
      <c r="AY55" s="10">
        <f t="shared" si="28"/>
        <v>4.3533199789670638</v>
      </c>
      <c r="AZ55" s="10">
        <f t="shared" si="28"/>
        <v>4.3403999721678348</v>
      </c>
      <c r="BA55" s="10">
        <f t="shared" si="28"/>
        <v>4.2071322792050232</v>
      </c>
    </row>
    <row r="56" spans="1:53" hidden="1" x14ac:dyDescent="0.3">
      <c r="A56" s="5" t="s">
        <v>10</v>
      </c>
      <c r="B56" s="10">
        <f>B53+(2.45*B54/SQRT(7))</f>
        <v>5.2798202035183746</v>
      </c>
      <c r="C56" s="10">
        <f t="shared" ref="C56:BA56" si="29">C53+(2.45*C54/SQRT(7))</f>
        <v>5.3678514874913716</v>
      </c>
      <c r="D56" s="10">
        <f t="shared" si="29"/>
        <v>5.6049172437826487</v>
      </c>
      <c r="E56" s="10">
        <f t="shared" si="29"/>
        <v>5.3457309711493979</v>
      </c>
      <c r="F56" s="10">
        <f t="shared" si="29"/>
        <v>5.5662993038894726</v>
      </c>
      <c r="G56" s="10">
        <f t="shared" si="29"/>
        <v>5.5297523208200321</v>
      </c>
      <c r="H56" s="10">
        <f t="shared" si="29"/>
        <v>5.5217325100172516</v>
      </c>
      <c r="I56" s="10">
        <f t="shared" si="29"/>
        <v>5.452302944314515</v>
      </c>
      <c r="J56" s="10">
        <f t="shared" si="29"/>
        <v>5.413667037549045</v>
      </c>
      <c r="K56" s="10">
        <f t="shared" si="29"/>
        <v>5.43657851391675</v>
      </c>
      <c r="L56" s="10">
        <f t="shared" si="29"/>
        <v>5.3299832186480529</v>
      </c>
      <c r="M56" s="10">
        <f t="shared" si="29"/>
        <v>5.2688294153122879</v>
      </c>
      <c r="N56" s="10">
        <f t="shared" si="29"/>
        <v>5.2263626550597042</v>
      </c>
      <c r="O56" s="10">
        <f t="shared" si="29"/>
        <v>5.3235999006090555</v>
      </c>
      <c r="P56" s="10">
        <f t="shared" si="29"/>
        <v>5.3485965309275851</v>
      </c>
      <c r="Q56" s="10">
        <f t="shared" si="29"/>
        <v>5.2864069931699991</v>
      </c>
      <c r="R56" s="10">
        <f t="shared" si="29"/>
        <v>5.2579624535159333</v>
      </c>
      <c r="S56" s="10">
        <f t="shared" si="29"/>
        <v>5.292920395782958</v>
      </c>
      <c r="T56" s="10">
        <f t="shared" si="29"/>
        <v>5.2945160029874607</v>
      </c>
      <c r="U56" s="10">
        <f t="shared" si="29"/>
        <v>5.2614536250828534</v>
      </c>
      <c r="V56" s="10">
        <f t="shared" si="29"/>
        <v>5.2115711842033328</v>
      </c>
      <c r="W56" s="10">
        <f t="shared" si="29"/>
        <v>5.0854590570599836</v>
      </c>
      <c r="X56" s="10">
        <f t="shared" si="29"/>
        <v>5.0475628495575471</v>
      </c>
      <c r="Y56" s="10">
        <f t="shared" si="29"/>
        <v>4.9812989579232791</v>
      </c>
      <c r="Z56" s="10">
        <f t="shared" si="29"/>
        <v>5.1680233728111773</v>
      </c>
      <c r="AA56" s="10">
        <f t="shared" si="29"/>
        <v>5.0735334249025286</v>
      </c>
      <c r="AB56" s="10">
        <f t="shared" si="29"/>
        <v>5.1301806090507149</v>
      </c>
      <c r="AC56" s="10">
        <f t="shared" si="29"/>
        <v>5.157975647785042</v>
      </c>
      <c r="AD56" s="10">
        <f t="shared" si="29"/>
        <v>5.1387104396540382</v>
      </c>
      <c r="AE56" s="10">
        <f t="shared" si="29"/>
        <v>5.2642629714371134</v>
      </c>
      <c r="AF56" s="10">
        <f t="shared" si="29"/>
        <v>5.0785680913602116</v>
      </c>
      <c r="AG56" s="10">
        <f t="shared" si="29"/>
        <v>5.1195704282479202</v>
      </c>
      <c r="AH56" s="10">
        <f t="shared" si="29"/>
        <v>5.2564044186069161</v>
      </c>
      <c r="AI56" s="10">
        <f t="shared" si="29"/>
        <v>5.1449830960422576</v>
      </c>
      <c r="AJ56" s="10">
        <f t="shared" si="29"/>
        <v>5.2267988803182321</v>
      </c>
      <c r="AK56" s="10">
        <f t="shared" si="29"/>
        <v>5.2600216472915777</v>
      </c>
      <c r="AL56" s="10">
        <f t="shared" si="29"/>
        <v>5.2323218961308005</v>
      </c>
      <c r="AM56" s="10">
        <f t="shared" si="29"/>
        <v>5.2390783386866575</v>
      </c>
      <c r="AN56" s="10">
        <f t="shared" si="29"/>
        <v>5.2828616341782872</v>
      </c>
      <c r="AO56" s="10">
        <f t="shared" si="29"/>
        <v>5.2284838280353299</v>
      </c>
      <c r="AP56" s="10">
        <f t="shared" si="29"/>
        <v>5.1144764988954474</v>
      </c>
      <c r="AQ56" s="10">
        <f t="shared" si="29"/>
        <v>5.1054447511552414</v>
      </c>
      <c r="AR56" s="10">
        <f t="shared" si="29"/>
        <v>5.1094887930694073</v>
      </c>
      <c r="AS56" s="10">
        <f t="shared" si="29"/>
        <v>5.1812746841939141</v>
      </c>
      <c r="AT56" s="10">
        <f t="shared" si="29"/>
        <v>5.1263238725273252</v>
      </c>
      <c r="AU56" s="10">
        <f t="shared" si="29"/>
        <v>4.9974075789260874</v>
      </c>
      <c r="AV56" s="10">
        <f t="shared" si="29"/>
        <v>4.9956192890747406</v>
      </c>
      <c r="AW56" s="10">
        <f t="shared" si="29"/>
        <v>5.0214035372606727</v>
      </c>
      <c r="AX56" s="10">
        <f t="shared" si="29"/>
        <v>4.9674211788472089</v>
      </c>
      <c r="AY56" s="10">
        <f t="shared" si="29"/>
        <v>5.0350972396509244</v>
      </c>
      <c r="AZ56" s="10">
        <f t="shared" si="29"/>
        <v>5.0033639000809407</v>
      </c>
      <c r="BA56" s="10">
        <f t="shared" si="29"/>
        <v>4.8641972006869292</v>
      </c>
    </row>
    <row r="57" spans="1:53" ht="14.25" hidden="1" customHeight="1" x14ac:dyDescent="0.3"/>
    <row r="58" spans="1:53" hidden="1" x14ac:dyDescent="0.3"/>
    <row r="59" spans="1:53" hidden="1" x14ac:dyDescent="0.3"/>
    <row r="60" spans="1:53" hidden="1" x14ac:dyDescent="0.3">
      <c r="A60" s="7" t="s">
        <v>11</v>
      </c>
    </row>
    <row r="61" spans="1:53" hidden="1" x14ac:dyDescent="0.3">
      <c r="A61" s="3" t="s">
        <v>12</v>
      </c>
      <c r="B61" s="3">
        <v>1</v>
      </c>
      <c r="C61" s="3">
        <v>2</v>
      </c>
      <c r="D61" s="3">
        <v>3</v>
      </c>
      <c r="E61" s="3">
        <v>4</v>
      </c>
      <c r="F61" s="3">
        <v>5</v>
      </c>
      <c r="G61" s="3">
        <v>6</v>
      </c>
      <c r="H61" s="3">
        <v>7</v>
      </c>
      <c r="I61" s="3">
        <v>8</v>
      </c>
      <c r="J61" s="3">
        <v>9</v>
      </c>
      <c r="K61" s="3">
        <v>10</v>
      </c>
      <c r="L61" s="3">
        <v>11</v>
      </c>
      <c r="M61" s="3">
        <v>12</v>
      </c>
      <c r="N61" s="3">
        <v>13</v>
      </c>
      <c r="O61" s="3">
        <v>14</v>
      </c>
      <c r="P61" s="3">
        <v>15</v>
      </c>
      <c r="Q61" s="3">
        <v>16</v>
      </c>
      <c r="R61" s="3">
        <v>17</v>
      </c>
      <c r="S61" s="3">
        <v>18</v>
      </c>
      <c r="T61" s="3">
        <v>19</v>
      </c>
      <c r="U61" s="3">
        <v>20</v>
      </c>
      <c r="V61" s="3">
        <v>21</v>
      </c>
      <c r="W61" s="3">
        <v>22</v>
      </c>
      <c r="X61" s="3">
        <v>23</v>
      </c>
      <c r="Y61" s="3">
        <v>24</v>
      </c>
      <c r="Z61" s="3">
        <v>25</v>
      </c>
      <c r="AA61" s="3">
        <v>26</v>
      </c>
      <c r="AB61" s="3">
        <v>27</v>
      </c>
      <c r="AC61" s="3">
        <v>28</v>
      </c>
      <c r="AD61" s="3">
        <v>29</v>
      </c>
      <c r="AE61" s="3">
        <v>30</v>
      </c>
      <c r="AF61" s="3">
        <v>31</v>
      </c>
      <c r="AG61" s="3">
        <v>32</v>
      </c>
      <c r="AH61" s="3">
        <v>33</v>
      </c>
      <c r="AI61" s="3">
        <v>34</v>
      </c>
      <c r="AJ61" s="3">
        <v>35</v>
      </c>
      <c r="AK61" s="3">
        <v>36</v>
      </c>
      <c r="AL61" s="3">
        <v>37</v>
      </c>
      <c r="AM61" s="3">
        <v>38</v>
      </c>
      <c r="AN61" s="3">
        <v>39</v>
      </c>
      <c r="AO61" s="3">
        <v>40</v>
      </c>
      <c r="AP61" s="3">
        <v>41</v>
      </c>
      <c r="AQ61" s="3">
        <v>42</v>
      </c>
      <c r="AR61" s="3">
        <v>43</v>
      </c>
      <c r="AS61" s="3">
        <v>44</v>
      </c>
      <c r="AT61" s="3">
        <v>45</v>
      </c>
      <c r="AU61" s="3">
        <v>46</v>
      </c>
      <c r="AV61" s="3">
        <v>47</v>
      </c>
      <c r="AW61" s="3">
        <v>48</v>
      </c>
      <c r="AX61" s="3">
        <v>49</v>
      </c>
      <c r="AY61" s="3">
        <v>50</v>
      </c>
      <c r="AZ61" s="3">
        <v>51</v>
      </c>
      <c r="BA61" s="3">
        <v>52</v>
      </c>
    </row>
    <row r="62" spans="1:53" hidden="1" x14ac:dyDescent="0.3">
      <c r="A62" s="5" t="s">
        <v>16</v>
      </c>
      <c r="B62" s="11">
        <f>EXP(B53)</f>
        <v>140.38984043197809</v>
      </c>
      <c r="C62" s="11">
        <f t="shared" ref="C62:BA62" si="30">EXP(C53)</f>
        <v>165.72083589570443</v>
      </c>
      <c r="D62" s="11">
        <f t="shared" si="30"/>
        <v>177.74419679617924</v>
      </c>
      <c r="E62" s="11">
        <f t="shared" si="30"/>
        <v>173.00218014517438</v>
      </c>
      <c r="F62" s="11">
        <f t="shared" si="30"/>
        <v>187.38236436997911</v>
      </c>
      <c r="G62" s="11">
        <f t="shared" si="30"/>
        <v>173.51469486763753</v>
      </c>
      <c r="H62" s="11">
        <f t="shared" si="30"/>
        <v>182.55702824528507</v>
      </c>
      <c r="I62" s="11">
        <f t="shared" si="30"/>
        <v>179.33985871241032</v>
      </c>
      <c r="J62" s="11">
        <f t="shared" si="30"/>
        <v>158.1183367835805</v>
      </c>
      <c r="K62" s="11">
        <f t="shared" si="30"/>
        <v>163.96936610698626</v>
      </c>
      <c r="L62" s="11">
        <f t="shared" si="30"/>
        <v>149.79087770013101</v>
      </c>
      <c r="M62" s="11">
        <f t="shared" si="30"/>
        <v>136.09871581087182</v>
      </c>
      <c r="N62" s="11">
        <f t="shared" si="30"/>
        <v>120.62175956543233</v>
      </c>
      <c r="O62" s="11">
        <f t="shared" si="30"/>
        <v>104.46328570131263</v>
      </c>
      <c r="P62" s="11">
        <f t="shared" si="30"/>
        <v>113.27048933046568</v>
      </c>
      <c r="Q62" s="11">
        <f t="shared" si="30"/>
        <v>102.2309027079221</v>
      </c>
      <c r="R62" s="11">
        <f t="shared" si="30"/>
        <v>100.59162287886394</v>
      </c>
      <c r="S62" s="11">
        <f t="shared" si="30"/>
        <v>102.37914889502392</v>
      </c>
      <c r="T62" s="11">
        <f t="shared" si="30"/>
        <v>115.61695101717729</v>
      </c>
      <c r="U62" s="11">
        <f t="shared" si="30"/>
        <v>115.66188932335841</v>
      </c>
      <c r="V62" s="11">
        <f t="shared" si="30"/>
        <v>109.48496125797361</v>
      </c>
      <c r="W62" s="11">
        <f t="shared" si="30"/>
        <v>102.55270332489496</v>
      </c>
      <c r="X62" s="11">
        <f t="shared" si="30"/>
        <v>104.11157305328059</v>
      </c>
      <c r="Y62" s="11">
        <f t="shared" si="30"/>
        <v>97.637444376014102</v>
      </c>
      <c r="Z62" s="11">
        <f t="shared" si="30"/>
        <v>101.7484379370424</v>
      </c>
      <c r="AA62" s="11">
        <f t="shared" si="30"/>
        <v>97.411115240986405</v>
      </c>
      <c r="AB62" s="11">
        <f t="shared" si="30"/>
        <v>104.42323142319422</v>
      </c>
      <c r="AC62" s="11">
        <f t="shared" si="30"/>
        <v>114.95388335040657</v>
      </c>
      <c r="AD62" s="11">
        <f t="shared" si="30"/>
        <v>115.73902350244389</v>
      </c>
      <c r="AE62" s="11">
        <f t="shared" si="30"/>
        <v>130.56995050465665</v>
      </c>
      <c r="AF62" s="11">
        <f t="shared" si="30"/>
        <v>119.45085579840726</v>
      </c>
      <c r="AG62" s="11">
        <f t="shared" si="30"/>
        <v>124.0844224922884</v>
      </c>
      <c r="AH62" s="11">
        <f t="shared" si="30"/>
        <v>129.24830500515202</v>
      </c>
      <c r="AI62" s="11">
        <f t="shared" si="30"/>
        <v>126.34441161119432</v>
      </c>
      <c r="AJ62" s="11">
        <f t="shared" si="30"/>
        <v>135.70792178425882</v>
      </c>
      <c r="AK62" s="11">
        <f t="shared" si="30"/>
        <v>136.46312716715184</v>
      </c>
      <c r="AL62" s="11">
        <f t="shared" si="30"/>
        <v>115.76464354416669</v>
      </c>
      <c r="AM62" s="11">
        <f t="shared" si="30"/>
        <v>128.38640625499326</v>
      </c>
      <c r="AN62" s="11">
        <f t="shared" si="30"/>
        <v>137.58101466324962</v>
      </c>
      <c r="AO62" s="11">
        <f t="shared" si="30"/>
        <v>129.01591499895835</v>
      </c>
      <c r="AP62" s="11">
        <f t="shared" si="30"/>
        <v>122.29440872671117</v>
      </c>
      <c r="AQ62" s="11">
        <f t="shared" si="30"/>
        <v>125.64224033293361</v>
      </c>
      <c r="AR62" s="11">
        <f t="shared" si="30"/>
        <v>128.46463399646709</v>
      </c>
      <c r="AS62" s="11">
        <f t="shared" si="30"/>
        <v>127.80743319829764</v>
      </c>
      <c r="AT62" s="11">
        <f t="shared" si="30"/>
        <v>123.15795675500061</v>
      </c>
      <c r="AU62" s="11">
        <f t="shared" si="30"/>
        <v>121.19481492660802</v>
      </c>
      <c r="AV62" s="11">
        <f t="shared" si="30"/>
        <v>111.24668568280444</v>
      </c>
      <c r="AW62" s="11">
        <f t="shared" si="30"/>
        <v>98.941459153864116</v>
      </c>
      <c r="AX62" s="11">
        <f t="shared" si="30"/>
        <v>102.98308985772947</v>
      </c>
      <c r="AY62" s="11">
        <f t="shared" si="30"/>
        <v>109.31226569220568</v>
      </c>
      <c r="AZ62" s="11">
        <f t="shared" si="30"/>
        <v>106.89872983172923</v>
      </c>
      <c r="BA62" s="11">
        <f t="shared" si="30"/>
        <v>93.285505300281599</v>
      </c>
    </row>
    <row r="63" spans="1:53" hidden="1" x14ac:dyDescent="0.3">
      <c r="A63" s="5" t="s">
        <v>17</v>
      </c>
      <c r="B63" s="11">
        <f>EXP(B55)</f>
        <v>100.38633086615741</v>
      </c>
      <c r="C63" s="11">
        <f t="shared" ref="B63:BA64" si="31">EXP(C55)</f>
        <v>128.09316297914179</v>
      </c>
      <c r="D63" s="11">
        <f t="shared" si="31"/>
        <v>116.25355170160283</v>
      </c>
      <c r="E63" s="11">
        <f t="shared" si="31"/>
        <v>142.71896568994433</v>
      </c>
      <c r="F63" s="11">
        <f t="shared" si="31"/>
        <v>134.29021117144086</v>
      </c>
      <c r="G63" s="11">
        <f t="shared" si="31"/>
        <v>119.43499686311672</v>
      </c>
      <c r="H63" s="11">
        <f t="shared" si="31"/>
        <v>133.2720736816338</v>
      </c>
      <c r="I63" s="11">
        <f t="shared" si="31"/>
        <v>137.86326644331569</v>
      </c>
      <c r="J63" s="11">
        <f t="shared" si="31"/>
        <v>111.38808911487571</v>
      </c>
      <c r="K63" s="11">
        <f t="shared" si="31"/>
        <v>117.071015736894</v>
      </c>
      <c r="L63" s="11">
        <f t="shared" si="31"/>
        <v>108.68971014360018</v>
      </c>
      <c r="M63" s="11">
        <f t="shared" si="31"/>
        <v>95.385972862113462</v>
      </c>
      <c r="N63" s="11">
        <f t="shared" si="31"/>
        <v>78.175534154440328</v>
      </c>
      <c r="O63" s="11">
        <f t="shared" si="31"/>
        <v>53.200694604253464</v>
      </c>
      <c r="P63" s="11">
        <f t="shared" si="31"/>
        <v>61.005303776586622</v>
      </c>
      <c r="Q63" s="11">
        <f t="shared" si="31"/>
        <v>52.881894464136316</v>
      </c>
      <c r="R63" s="11">
        <f t="shared" si="31"/>
        <v>52.676820059455487</v>
      </c>
      <c r="S63" s="11">
        <f t="shared" si="31"/>
        <v>52.691056739855455</v>
      </c>
      <c r="T63" s="11">
        <f t="shared" si="31"/>
        <v>67.090949773548488</v>
      </c>
      <c r="U63" s="11">
        <f t="shared" si="31"/>
        <v>69.400130673114546</v>
      </c>
      <c r="V63" s="11">
        <f t="shared" si="31"/>
        <v>65.366063380344116</v>
      </c>
      <c r="W63" s="11">
        <f t="shared" si="31"/>
        <v>65.059005391235303</v>
      </c>
      <c r="X63" s="11">
        <f t="shared" si="31"/>
        <v>69.641693620103368</v>
      </c>
      <c r="Y63" s="11">
        <f t="shared" si="31"/>
        <v>65.445856635338956</v>
      </c>
      <c r="Z63" s="11">
        <f t="shared" si="31"/>
        <v>58.96733058558123</v>
      </c>
      <c r="AA63" s="11">
        <f t="shared" si="31"/>
        <v>59.403148048085733</v>
      </c>
      <c r="AB63" s="11">
        <f t="shared" si="31"/>
        <v>64.503774325136249</v>
      </c>
      <c r="AC63" s="11">
        <f t="shared" si="31"/>
        <v>76.026838750260993</v>
      </c>
      <c r="AD63" s="11">
        <f t="shared" si="31"/>
        <v>78.568061811428436</v>
      </c>
      <c r="AE63" s="11">
        <f t="shared" si="31"/>
        <v>88.195437553814244</v>
      </c>
      <c r="AF63" s="11">
        <f t="shared" si="31"/>
        <v>88.875986250456322</v>
      </c>
      <c r="AG63" s="11">
        <f t="shared" si="31"/>
        <v>92.052023747937668</v>
      </c>
      <c r="AH63" s="11">
        <f t="shared" si="31"/>
        <v>87.10082710375022</v>
      </c>
      <c r="AI63" s="11">
        <f t="shared" si="31"/>
        <v>93.040986470602505</v>
      </c>
      <c r="AJ63" s="11">
        <f t="shared" si="31"/>
        <v>98.910065139936833</v>
      </c>
      <c r="AK63" s="11">
        <f t="shared" si="31"/>
        <v>96.745831691287194</v>
      </c>
      <c r="AL63" s="11">
        <f t="shared" si="31"/>
        <v>71.57862486564477</v>
      </c>
      <c r="AM63" s="11">
        <f t="shared" si="31"/>
        <v>87.445058390383892</v>
      </c>
      <c r="AN63" s="11">
        <f t="shared" si="31"/>
        <v>96.11681244942578</v>
      </c>
      <c r="AO63" s="11">
        <f t="shared" si="31"/>
        <v>89.24520642008801</v>
      </c>
      <c r="AP63" s="11">
        <f t="shared" si="31"/>
        <v>89.871974227751679</v>
      </c>
      <c r="AQ63" s="11">
        <f t="shared" si="31"/>
        <v>95.720478367759597</v>
      </c>
      <c r="AR63" s="11">
        <f t="shared" si="31"/>
        <v>99.665392085941875</v>
      </c>
      <c r="AS63" s="11">
        <f t="shared" si="31"/>
        <v>91.814911749392977</v>
      </c>
      <c r="AT63" s="11">
        <f t="shared" si="31"/>
        <v>90.072201984407073</v>
      </c>
      <c r="AU63" s="11">
        <f t="shared" si="31"/>
        <v>99.225099778501374</v>
      </c>
      <c r="AV63" s="11">
        <f t="shared" si="31"/>
        <v>83.753751932848985</v>
      </c>
      <c r="AW63" s="11">
        <f t="shared" si="31"/>
        <v>64.56375400788157</v>
      </c>
      <c r="AX63" s="11">
        <f t="shared" si="31"/>
        <v>73.825811396446525</v>
      </c>
      <c r="AY63" s="11">
        <f t="shared" si="31"/>
        <v>77.736117259397162</v>
      </c>
      <c r="AZ63" s="11">
        <f t="shared" si="31"/>
        <v>76.73822635566134</v>
      </c>
      <c r="BA63" s="11">
        <f t="shared" si="31"/>
        <v>67.163656759778974</v>
      </c>
    </row>
    <row r="64" spans="1:53" hidden="1" x14ac:dyDescent="0.3">
      <c r="A64" s="5" t="s">
        <v>18</v>
      </c>
      <c r="B64" s="11">
        <f t="shared" si="31"/>
        <v>196.33457191292501</v>
      </c>
      <c r="C64" s="11">
        <f t="shared" si="31"/>
        <v>214.40172770535014</v>
      </c>
      <c r="D64" s="11">
        <f t="shared" si="31"/>
        <v>271.75943472085174</v>
      </c>
      <c r="E64" s="11">
        <f t="shared" si="31"/>
        <v>209.71112136564594</v>
      </c>
      <c r="F64" s="11">
        <f t="shared" si="31"/>
        <v>261.46470521263745</v>
      </c>
      <c r="G64" s="11">
        <f t="shared" si="31"/>
        <v>252.08146795963918</v>
      </c>
      <c r="H64" s="11">
        <f t="shared" si="31"/>
        <v>250.06790725987341</v>
      </c>
      <c r="I64" s="11">
        <f t="shared" si="31"/>
        <v>233.29481269915689</v>
      </c>
      <c r="J64" s="11">
        <f t="shared" si="31"/>
        <v>224.45315855469582</v>
      </c>
      <c r="K64" s="11">
        <f t="shared" si="31"/>
        <v>229.65507604333524</v>
      </c>
      <c r="L64" s="11">
        <f t="shared" si="31"/>
        <v>206.43450987707641</v>
      </c>
      <c r="M64" s="11">
        <f t="shared" si="31"/>
        <v>194.18851524578395</v>
      </c>
      <c r="N64" s="11">
        <f t="shared" si="31"/>
        <v>186.1146078249669</v>
      </c>
      <c r="O64" s="11">
        <f t="shared" si="31"/>
        <v>205.12096957925056</v>
      </c>
      <c r="P64" s="11">
        <f t="shared" si="31"/>
        <v>210.31292295748349</v>
      </c>
      <c r="Q64" s="11">
        <f t="shared" si="31"/>
        <v>197.63205487209711</v>
      </c>
      <c r="R64" s="11">
        <f t="shared" si="31"/>
        <v>192.08970059283754</v>
      </c>
      <c r="S64" s="11">
        <f t="shared" si="31"/>
        <v>198.92351334341885</v>
      </c>
      <c r="T64" s="11">
        <f t="shared" si="31"/>
        <v>199.24117049507922</v>
      </c>
      <c r="U64" s="11">
        <f t="shared" si="31"/>
        <v>192.7614906787386</v>
      </c>
      <c r="V64" s="11">
        <f t="shared" si="31"/>
        <v>183.3819587988913</v>
      </c>
      <c r="W64" s="11">
        <f t="shared" si="31"/>
        <v>161.65413067720789</v>
      </c>
      <c r="X64" s="11">
        <f t="shared" si="31"/>
        <v>155.64267725533372</v>
      </c>
      <c r="Y64" s="11">
        <f t="shared" si="31"/>
        <v>145.66346953630759</v>
      </c>
      <c r="Z64" s="11">
        <f t="shared" si="31"/>
        <v>175.56746286153975</v>
      </c>
      <c r="AA64" s="11">
        <f t="shared" si="31"/>
        <v>159.73775269976647</v>
      </c>
      <c r="AB64" s="11">
        <f t="shared" si="31"/>
        <v>169.04764682293569</v>
      </c>
      <c r="AC64" s="11">
        <f t="shared" si="31"/>
        <v>173.81224202609002</v>
      </c>
      <c r="AD64" s="11">
        <f t="shared" si="31"/>
        <v>170.49576192231788</v>
      </c>
      <c r="AE64" s="11">
        <f t="shared" si="31"/>
        <v>193.30378586064603</v>
      </c>
      <c r="AF64" s="11">
        <f t="shared" si="31"/>
        <v>160.54400691276297</v>
      </c>
      <c r="AG64" s="11">
        <f t="shared" si="31"/>
        <v>167.26350251033651</v>
      </c>
      <c r="AH64" s="11">
        <f t="shared" si="31"/>
        <v>191.79065115887457</v>
      </c>
      <c r="AI64" s="11">
        <f t="shared" si="31"/>
        <v>171.5685844584481</v>
      </c>
      <c r="AJ64" s="11">
        <f t="shared" si="31"/>
        <v>186.19581342856114</v>
      </c>
      <c r="AK64" s="11">
        <f t="shared" si="31"/>
        <v>192.48565804531032</v>
      </c>
      <c r="AL64" s="11">
        <f t="shared" si="31"/>
        <v>187.22702091668995</v>
      </c>
      <c r="AM64" s="11">
        <f t="shared" si="31"/>
        <v>188.49629258049387</v>
      </c>
      <c r="AN64" s="11">
        <f t="shared" si="31"/>
        <v>196.93261889775025</v>
      </c>
      <c r="AO64" s="11">
        <f t="shared" si="31"/>
        <v>186.50980809734372</v>
      </c>
      <c r="AP64" s="11">
        <f t="shared" si="31"/>
        <v>166.41364045163738</v>
      </c>
      <c r="AQ64" s="11">
        <f t="shared" si="31"/>
        <v>164.91740142823662</v>
      </c>
      <c r="AR64" s="11">
        <f t="shared" si="31"/>
        <v>165.58568468396231</v>
      </c>
      <c r="AS64" s="11">
        <f t="shared" si="31"/>
        <v>177.90944487669574</v>
      </c>
      <c r="AT64" s="11">
        <f t="shared" si="31"/>
        <v>168.39693021707632</v>
      </c>
      <c r="AU64" s="11">
        <f t="shared" si="31"/>
        <v>148.02890798681955</v>
      </c>
      <c r="AV64" s="11">
        <f t="shared" si="31"/>
        <v>147.7644259487171</v>
      </c>
      <c r="AW64" s="11">
        <f t="shared" si="31"/>
        <v>151.62396440424959</v>
      </c>
      <c r="AX64" s="11">
        <f t="shared" si="31"/>
        <v>143.65594628812519</v>
      </c>
      <c r="AY64" s="11">
        <f t="shared" si="31"/>
        <v>153.71453903325596</v>
      </c>
      <c r="AZ64" s="11">
        <f t="shared" si="31"/>
        <v>148.91324679142767</v>
      </c>
      <c r="BA64" s="11">
        <f t="shared" si="31"/>
        <v>129.56688064578671</v>
      </c>
    </row>
    <row r="65" spans="1:54" x14ac:dyDescent="0.3">
      <c r="A65" s="5" t="s">
        <v>19</v>
      </c>
      <c r="B65" s="12">
        <f>B62*$BB$21/100000</f>
        <v>659.28753744942094</v>
      </c>
      <c r="C65" s="12">
        <f>C62*$BB$21/100000</f>
        <v>778.24493186653535</v>
      </c>
      <c r="D65" s="12">
        <f t="shared" ref="D65:BA65" si="32">D62*$BB$21/100000</f>
        <v>834.70807745847333</v>
      </c>
      <c r="E65" s="12">
        <f t="shared" si="32"/>
        <v>812.43899822335629</v>
      </c>
      <c r="F65" s="12">
        <f t="shared" si="32"/>
        <v>879.97006896514642</v>
      </c>
      <c r="G65" s="12">
        <f t="shared" si="32"/>
        <v>814.84582886180999</v>
      </c>
      <c r="H65" s="12">
        <f t="shared" si="32"/>
        <v>857.30971148324818</v>
      </c>
      <c r="I65" s="12">
        <f t="shared" si="32"/>
        <v>842.20149729652439</v>
      </c>
      <c r="J65" s="12">
        <f t="shared" si="32"/>
        <v>742.54268373610807</v>
      </c>
      <c r="K65" s="12">
        <f t="shared" si="32"/>
        <v>770.01981956234022</v>
      </c>
      <c r="L65" s="12">
        <f t="shared" si="32"/>
        <v>703.43593658513919</v>
      </c>
      <c r="M65" s="12">
        <f t="shared" si="32"/>
        <v>639.13590129375132</v>
      </c>
      <c r="N65" s="12">
        <f t="shared" si="32"/>
        <v>566.45425753041809</v>
      </c>
      <c r="O65" s="12">
        <f t="shared" si="32"/>
        <v>490.57212524764827</v>
      </c>
      <c r="P65" s="12">
        <f t="shared" si="32"/>
        <v>531.93181035458645</v>
      </c>
      <c r="Q65" s="12">
        <f t="shared" si="32"/>
        <v>480.08858682472714</v>
      </c>
      <c r="R65" s="12">
        <f t="shared" si="32"/>
        <v>472.39033203389056</v>
      </c>
      <c r="S65" s="12">
        <f t="shared" si="32"/>
        <v>480.78476870889972</v>
      </c>
      <c r="T65" s="12">
        <f t="shared" si="32"/>
        <v>542.95107601078655</v>
      </c>
      <c r="U65" s="12">
        <f t="shared" si="32"/>
        <v>543.16211168920984</v>
      </c>
      <c r="V65" s="12">
        <f t="shared" si="32"/>
        <v>514.15451626279503</v>
      </c>
      <c r="W65" s="12">
        <f t="shared" si="32"/>
        <v>481.59980113810576</v>
      </c>
      <c r="X65" s="12">
        <f t="shared" si="32"/>
        <v>488.92044044697201</v>
      </c>
      <c r="Y65" s="12">
        <f t="shared" si="32"/>
        <v>458.51715528308733</v>
      </c>
      <c r="Z65" s="12">
        <f t="shared" si="32"/>
        <v>477.82287436490356</v>
      </c>
      <c r="AA65" s="12">
        <f t="shared" si="32"/>
        <v>457.45428650550105</v>
      </c>
      <c r="AB65" s="12">
        <f t="shared" si="32"/>
        <v>490.38402555109082</v>
      </c>
      <c r="AC65" s="12">
        <f t="shared" si="32"/>
        <v>539.83723067951132</v>
      </c>
      <c r="AD65" s="12">
        <f t="shared" si="32"/>
        <v>543.52434305029681</v>
      </c>
      <c r="AE65" s="12">
        <f t="shared" si="32"/>
        <v>613.17215596392816</v>
      </c>
      <c r="AF65" s="12">
        <f t="shared" si="32"/>
        <v>560.9555529320163</v>
      </c>
      <c r="AG65" s="12">
        <f t="shared" si="32"/>
        <v>582.71533815448538</v>
      </c>
      <c r="AH65" s="12">
        <f t="shared" si="32"/>
        <v>606.96555010079453</v>
      </c>
      <c r="AI65" s="12">
        <f t="shared" si="32"/>
        <v>593.3285182555619</v>
      </c>
      <c r="AJ65" s="12">
        <f t="shared" si="32"/>
        <v>637.30068564949352</v>
      </c>
      <c r="AK65" s="12">
        <f t="shared" si="32"/>
        <v>640.84722075220509</v>
      </c>
      <c r="AL65" s="12">
        <f t="shared" si="32"/>
        <v>543.64465784063202</v>
      </c>
      <c r="AM65" s="12">
        <f t="shared" si="32"/>
        <v>602.9179701421989</v>
      </c>
      <c r="AN65" s="12">
        <f t="shared" si="32"/>
        <v>646.09695458037982</v>
      </c>
      <c r="AO65" s="12">
        <f t="shared" si="32"/>
        <v>605.87421874490826</v>
      </c>
      <c r="AP65" s="12">
        <f t="shared" si="32"/>
        <v>574.3092187096828</v>
      </c>
      <c r="AQ65" s="12">
        <f t="shared" si="32"/>
        <v>590.03103767229618</v>
      </c>
      <c r="AR65" s="12">
        <f t="shared" si="32"/>
        <v>603.28533700348896</v>
      </c>
      <c r="AS65" s="12">
        <f t="shared" si="32"/>
        <v>600.1990431911895</v>
      </c>
      <c r="AT65" s="12">
        <f t="shared" si="32"/>
        <v>578.3645438762934</v>
      </c>
      <c r="AU65" s="12">
        <f t="shared" si="32"/>
        <v>569.14539427314241</v>
      </c>
      <c r="AV65" s="12">
        <f t="shared" si="32"/>
        <v>522.42778556873157</v>
      </c>
      <c r="AW65" s="12">
        <f t="shared" si="32"/>
        <v>464.64096516164437</v>
      </c>
      <c r="AX65" s="12">
        <f t="shared" si="32"/>
        <v>483.62094794268052</v>
      </c>
      <c r="AY65" s="12">
        <f t="shared" si="32"/>
        <v>513.34351716248091</v>
      </c>
      <c r="AZ65" s="12">
        <f t="shared" si="32"/>
        <v>502.00926313738023</v>
      </c>
      <c r="BA65" s="12">
        <f t="shared" si="32"/>
        <v>438.07992715075841</v>
      </c>
    </row>
    <row r="66" spans="1:54" x14ac:dyDescent="0.3">
      <c r="A66" s="5" t="s">
        <v>20</v>
      </c>
      <c r="B66" s="12">
        <f>B63*$BB$21/100000</f>
        <v>471.42625610717914</v>
      </c>
      <c r="C66" s="12">
        <f t="shared" ref="C66:BA67" si="33">C63*$BB$21/100000</f>
        <v>601.54086452960735</v>
      </c>
      <c r="D66" s="12">
        <f t="shared" si="33"/>
        <v>545.94062921693114</v>
      </c>
      <c r="E66" s="12">
        <f t="shared" si="33"/>
        <v>670.22538915586131</v>
      </c>
      <c r="F66" s="12">
        <f t="shared" si="33"/>
        <v>630.64294648642681</v>
      </c>
      <c r="G66" s="12">
        <f t="shared" si="33"/>
        <v>560.88107746881974</v>
      </c>
      <c r="H66" s="12">
        <f t="shared" si="33"/>
        <v>625.86165065779414</v>
      </c>
      <c r="I66" s="12">
        <f t="shared" si="33"/>
        <v>647.42244280978366</v>
      </c>
      <c r="J66" s="12">
        <f t="shared" si="33"/>
        <v>523.09183305415013</v>
      </c>
      <c r="K66" s="12">
        <f t="shared" si="33"/>
        <v>549.77953842234263</v>
      </c>
      <c r="L66" s="12">
        <f t="shared" si="33"/>
        <v>510.41992159956368</v>
      </c>
      <c r="M66" s="12">
        <f t="shared" si="33"/>
        <v>447.9439748772283</v>
      </c>
      <c r="N66" s="12">
        <f t="shared" si="33"/>
        <v>367.12168945335031</v>
      </c>
      <c r="O66" s="12">
        <f t="shared" si="33"/>
        <v>249.83684594492678</v>
      </c>
      <c r="P66" s="12">
        <f t="shared" si="33"/>
        <v>286.48822717130395</v>
      </c>
      <c r="Q66" s="12">
        <f t="shared" si="33"/>
        <v>248.33972223091982</v>
      </c>
      <c r="R66" s="12">
        <f t="shared" si="33"/>
        <v>247.37666821761007</v>
      </c>
      <c r="S66" s="12">
        <f t="shared" si="33"/>
        <v>247.44352537717</v>
      </c>
      <c r="T66" s="12">
        <f t="shared" si="33"/>
        <v>315.0671510505565</v>
      </c>
      <c r="U66" s="12">
        <f t="shared" si="33"/>
        <v>325.91134165662669</v>
      </c>
      <c r="V66" s="12">
        <f t="shared" si="33"/>
        <v>306.96687756170161</v>
      </c>
      <c r="W66" s="12">
        <f t="shared" si="33"/>
        <v>305.52489639788791</v>
      </c>
      <c r="X66" s="12">
        <f t="shared" si="33"/>
        <v>327.04575024323981</v>
      </c>
      <c r="Y66" s="12">
        <f t="shared" si="33"/>
        <v>307.34159626234793</v>
      </c>
      <c r="Z66" s="12">
        <f t="shared" si="33"/>
        <v>276.91766050955971</v>
      </c>
      <c r="AA66" s="12">
        <f t="shared" si="33"/>
        <v>278.96431161157636</v>
      </c>
      <c r="AB66" s="12">
        <f t="shared" si="33"/>
        <v>302.91746468375885</v>
      </c>
      <c r="AC66" s="12">
        <f t="shared" si="33"/>
        <v>357.03115799187566</v>
      </c>
      <c r="AD66" s="12">
        <f t="shared" si="33"/>
        <v>368.96504643388533</v>
      </c>
      <c r="AE66" s="12">
        <f t="shared" si="33"/>
        <v>414.17635820521815</v>
      </c>
      <c r="AF66" s="12">
        <f t="shared" si="33"/>
        <v>417.37229655049293</v>
      </c>
      <c r="AG66" s="12">
        <f t="shared" si="33"/>
        <v>432.28734976316503</v>
      </c>
      <c r="AH66" s="12">
        <f t="shared" si="33"/>
        <v>409.03593617846349</v>
      </c>
      <c r="AI66" s="12">
        <f t="shared" si="33"/>
        <v>436.93163738432588</v>
      </c>
      <c r="AJ66" s="12">
        <f t="shared" si="33"/>
        <v>464.49353510496013</v>
      </c>
      <c r="AK66" s="12">
        <f t="shared" si="33"/>
        <v>454.33003512208762</v>
      </c>
      <c r="AL66" s="12">
        <f t="shared" si="33"/>
        <v>336.14181180405171</v>
      </c>
      <c r="AM66" s="12">
        <f t="shared" si="33"/>
        <v>410.65248760824966</v>
      </c>
      <c r="AN66" s="12">
        <f t="shared" si="33"/>
        <v>451.37608527999737</v>
      </c>
      <c r="AO66" s="12">
        <f t="shared" si="33"/>
        <v>419.10619877350365</v>
      </c>
      <c r="AP66" s="12">
        <f t="shared" si="33"/>
        <v>422.0495756104292</v>
      </c>
      <c r="AQ66" s="12">
        <f t="shared" si="33"/>
        <v>449.5148528724032</v>
      </c>
      <c r="AR66" s="12">
        <f t="shared" si="33"/>
        <v>468.04064108263339</v>
      </c>
      <c r="AS66" s="12">
        <f t="shared" si="33"/>
        <v>431.17384336455933</v>
      </c>
      <c r="AT66" s="12">
        <f t="shared" si="33"/>
        <v>422.98986918301375</v>
      </c>
      <c r="AU66" s="12">
        <f t="shared" si="33"/>
        <v>465.97297557181588</v>
      </c>
      <c r="AV66" s="12">
        <f t="shared" si="33"/>
        <v>393.31766952689077</v>
      </c>
      <c r="AW66" s="12">
        <f t="shared" si="33"/>
        <v>303.19913647149281</v>
      </c>
      <c r="AX66" s="12">
        <f t="shared" si="33"/>
        <v>346.69486941508046</v>
      </c>
      <c r="AY66" s="12">
        <f t="shared" si="33"/>
        <v>365.05813498420025</v>
      </c>
      <c r="AZ66" s="12">
        <f t="shared" si="33"/>
        <v>360.37191955334833</v>
      </c>
      <c r="BA66" s="12">
        <f t="shared" si="33"/>
        <v>315.40859178273325</v>
      </c>
    </row>
    <row r="67" spans="1:54" x14ac:dyDescent="0.3">
      <c r="A67" s="5" t="s">
        <v>21</v>
      </c>
      <c r="B67" s="12">
        <f>B64*$BB$21/100000</f>
        <v>922.01070985172544</v>
      </c>
      <c r="C67" s="12">
        <f t="shared" si="33"/>
        <v>1006.8562415116489</v>
      </c>
      <c r="D67" s="12">
        <f t="shared" si="33"/>
        <v>1276.2149165812864</v>
      </c>
      <c r="E67" s="12">
        <f t="shared" si="33"/>
        <v>984.82859126763719</v>
      </c>
      <c r="F67" s="12">
        <f t="shared" si="33"/>
        <v>1227.8696314431711</v>
      </c>
      <c r="G67" s="12">
        <f t="shared" si="33"/>
        <v>1183.8048233146208</v>
      </c>
      <c r="H67" s="12">
        <f t="shared" si="33"/>
        <v>1174.3489006412367</v>
      </c>
      <c r="I67" s="12">
        <f t="shared" si="33"/>
        <v>1095.5804358127646</v>
      </c>
      <c r="J67" s="12">
        <f t="shared" si="33"/>
        <v>1054.0589669518781</v>
      </c>
      <c r="K67" s="12">
        <f t="shared" si="33"/>
        <v>1078.4877957086276</v>
      </c>
      <c r="L67" s="12">
        <f t="shared" si="33"/>
        <v>969.44123052393604</v>
      </c>
      <c r="M67" s="12">
        <f t="shared" si="33"/>
        <v>911.93257021603097</v>
      </c>
      <c r="N67" s="12">
        <f t="shared" si="33"/>
        <v>874.01653209898348</v>
      </c>
      <c r="O67" s="12">
        <f t="shared" si="33"/>
        <v>963.27268766051009</v>
      </c>
      <c r="P67" s="12">
        <f t="shared" si="33"/>
        <v>987.65472375909746</v>
      </c>
      <c r="Q67" s="12">
        <f t="shared" si="33"/>
        <v>928.10384552595269</v>
      </c>
      <c r="R67" s="12">
        <f t="shared" si="33"/>
        <v>902.0762847480363</v>
      </c>
      <c r="S67" s="12">
        <f t="shared" si="33"/>
        <v>934.16868948229614</v>
      </c>
      <c r="T67" s="12">
        <f t="shared" si="33"/>
        <v>935.66044558535145</v>
      </c>
      <c r="U67" s="12">
        <f t="shared" si="33"/>
        <v>905.2310916062379</v>
      </c>
      <c r="V67" s="12">
        <f t="shared" si="33"/>
        <v>861.18368435464947</v>
      </c>
      <c r="W67" s="12">
        <f t="shared" si="33"/>
        <v>759.14719615584954</v>
      </c>
      <c r="X67" s="12">
        <f t="shared" si="33"/>
        <v>730.91668951231782</v>
      </c>
      <c r="Y67" s="12">
        <f t="shared" si="33"/>
        <v>684.05313255884482</v>
      </c>
      <c r="Z67" s="12">
        <f t="shared" si="33"/>
        <v>824.48587369333404</v>
      </c>
      <c r="AA67" s="12">
        <f t="shared" si="33"/>
        <v>750.1476552084273</v>
      </c>
      <c r="AB67" s="12">
        <f t="shared" si="33"/>
        <v>793.86803519812474</v>
      </c>
      <c r="AC67" s="12">
        <f t="shared" si="33"/>
        <v>816.24314602356185</v>
      </c>
      <c r="AD67" s="12">
        <f t="shared" si="33"/>
        <v>800.66855747863542</v>
      </c>
      <c r="AE67" s="12">
        <f t="shared" si="33"/>
        <v>907.77777485589695</v>
      </c>
      <c r="AF67" s="12">
        <f t="shared" si="33"/>
        <v>753.93392174316432</v>
      </c>
      <c r="AG67" s="12">
        <f t="shared" si="33"/>
        <v>785.48947940884148</v>
      </c>
      <c r="AH67" s="12">
        <f t="shared" si="33"/>
        <v>900.67191272021398</v>
      </c>
      <c r="AI67" s="12">
        <f t="shared" si="33"/>
        <v>805.70666084700736</v>
      </c>
      <c r="AJ67" s="12">
        <f t="shared" si="33"/>
        <v>874.39788335813444</v>
      </c>
      <c r="AK67" s="12">
        <f t="shared" si="33"/>
        <v>903.93574845974263</v>
      </c>
      <c r="AL67" s="12">
        <f t="shared" si="33"/>
        <v>879.24055746728595</v>
      </c>
      <c r="AM67" s="12">
        <f t="shared" si="33"/>
        <v>885.20120951310889</v>
      </c>
      <c r="AN67" s="12">
        <f t="shared" si="33"/>
        <v>924.81921025810288</v>
      </c>
      <c r="AO67" s="12">
        <f t="shared" si="33"/>
        <v>875.87244000209773</v>
      </c>
      <c r="AP67" s="12">
        <f t="shared" si="33"/>
        <v>781.49842519774336</v>
      </c>
      <c r="AQ67" s="12">
        <f t="shared" si="33"/>
        <v>774.4719071951705</v>
      </c>
      <c r="AR67" s="12">
        <f t="shared" si="33"/>
        <v>777.61024555804909</v>
      </c>
      <c r="AS67" s="12">
        <f t="shared" si="33"/>
        <v>835.4841022743484</v>
      </c>
      <c r="AT67" s="12">
        <f t="shared" si="33"/>
        <v>790.8121919310164</v>
      </c>
      <c r="AU67" s="12">
        <f t="shared" si="33"/>
        <v>695.161515375063</v>
      </c>
      <c r="AV67" s="12">
        <f t="shared" si="33"/>
        <v>693.9194759862894</v>
      </c>
      <c r="AW67" s="12">
        <f t="shared" si="33"/>
        <v>712.04433171808466</v>
      </c>
      <c r="AX67" s="12">
        <f t="shared" si="33"/>
        <v>674.62556248259057</v>
      </c>
      <c r="AY67" s="12">
        <f t="shared" si="33"/>
        <v>721.86192104485394</v>
      </c>
      <c r="AZ67" s="12">
        <f t="shared" si="33"/>
        <v>699.31447652215923</v>
      </c>
      <c r="BA67" s="12">
        <f t="shared" si="33"/>
        <v>608.46161953829187</v>
      </c>
    </row>
    <row r="68" spans="1:54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</row>
    <row r="69" spans="1:54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</row>
    <row r="70" spans="1:54" x14ac:dyDescent="0.3">
      <c r="A70" s="8" t="s">
        <v>262</v>
      </c>
      <c r="B70" s="12">
        <f>B66</f>
        <v>471.42625610717914</v>
      </c>
      <c r="C70" s="12">
        <f>C66</f>
        <v>601.54086452960735</v>
      </c>
      <c r="D70" s="12">
        <f t="shared" ref="D70:BA70" si="34">D66</f>
        <v>545.94062921693114</v>
      </c>
      <c r="E70" s="12">
        <f t="shared" si="34"/>
        <v>670.22538915586131</v>
      </c>
      <c r="F70" s="12">
        <f t="shared" si="34"/>
        <v>630.64294648642681</v>
      </c>
      <c r="G70" s="12">
        <f t="shared" si="34"/>
        <v>560.88107746881974</v>
      </c>
      <c r="H70" s="12">
        <f t="shared" si="34"/>
        <v>625.86165065779414</v>
      </c>
      <c r="I70" s="12">
        <f t="shared" si="34"/>
        <v>647.42244280978366</v>
      </c>
      <c r="J70" s="12">
        <f t="shared" si="34"/>
        <v>523.09183305415013</v>
      </c>
      <c r="K70" s="12">
        <f t="shared" si="34"/>
        <v>549.77953842234263</v>
      </c>
      <c r="L70" s="12">
        <f t="shared" si="34"/>
        <v>510.41992159956368</v>
      </c>
      <c r="M70" s="12">
        <f t="shared" si="34"/>
        <v>447.9439748772283</v>
      </c>
      <c r="N70" s="12">
        <f t="shared" si="34"/>
        <v>367.12168945335031</v>
      </c>
      <c r="O70" s="12">
        <f t="shared" si="34"/>
        <v>249.83684594492678</v>
      </c>
      <c r="P70" s="12">
        <f t="shared" si="34"/>
        <v>286.48822717130395</v>
      </c>
      <c r="Q70" s="12">
        <f t="shared" si="34"/>
        <v>248.33972223091982</v>
      </c>
      <c r="R70" s="12">
        <f t="shared" si="34"/>
        <v>247.37666821761007</v>
      </c>
      <c r="S70" s="12">
        <f t="shared" si="34"/>
        <v>247.44352537717</v>
      </c>
      <c r="T70" s="12">
        <f t="shared" si="34"/>
        <v>315.0671510505565</v>
      </c>
      <c r="U70" s="12">
        <f t="shared" si="34"/>
        <v>325.91134165662669</v>
      </c>
      <c r="V70" s="12">
        <f t="shared" si="34"/>
        <v>306.96687756170161</v>
      </c>
      <c r="W70" s="12">
        <f t="shared" si="34"/>
        <v>305.52489639788791</v>
      </c>
      <c r="X70" s="12">
        <f t="shared" si="34"/>
        <v>327.04575024323981</v>
      </c>
      <c r="Y70" s="12">
        <f t="shared" si="34"/>
        <v>307.34159626234793</v>
      </c>
      <c r="Z70" s="12">
        <f t="shared" si="34"/>
        <v>276.91766050955971</v>
      </c>
      <c r="AA70" s="12">
        <f t="shared" si="34"/>
        <v>278.96431161157636</v>
      </c>
      <c r="AB70" s="12">
        <f t="shared" si="34"/>
        <v>302.91746468375885</v>
      </c>
      <c r="AC70" s="12">
        <f t="shared" si="34"/>
        <v>357.03115799187566</v>
      </c>
      <c r="AD70" s="12">
        <f t="shared" si="34"/>
        <v>368.96504643388533</v>
      </c>
      <c r="AE70" s="12">
        <f t="shared" si="34"/>
        <v>414.17635820521815</v>
      </c>
      <c r="AF70" s="12">
        <f t="shared" si="34"/>
        <v>417.37229655049293</v>
      </c>
      <c r="AG70" s="12">
        <f t="shared" si="34"/>
        <v>432.28734976316503</v>
      </c>
      <c r="AH70" s="12">
        <f t="shared" si="34"/>
        <v>409.03593617846349</v>
      </c>
      <c r="AI70" s="12">
        <f t="shared" si="34"/>
        <v>436.93163738432588</v>
      </c>
      <c r="AJ70" s="12">
        <f t="shared" si="34"/>
        <v>464.49353510496013</v>
      </c>
      <c r="AK70" s="12">
        <f t="shared" si="34"/>
        <v>454.33003512208762</v>
      </c>
      <c r="AL70" s="12">
        <f t="shared" si="34"/>
        <v>336.14181180405171</v>
      </c>
      <c r="AM70" s="12">
        <f t="shared" si="34"/>
        <v>410.65248760824966</v>
      </c>
      <c r="AN70" s="12">
        <f t="shared" si="34"/>
        <v>451.37608527999737</v>
      </c>
      <c r="AO70" s="12">
        <f t="shared" si="34"/>
        <v>419.10619877350365</v>
      </c>
      <c r="AP70" s="12">
        <f t="shared" si="34"/>
        <v>422.0495756104292</v>
      </c>
      <c r="AQ70" s="12">
        <f t="shared" si="34"/>
        <v>449.5148528724032</v>
      </c>
      <c r="AR70" s="12">
        <f t="shared" si="34"/>
        <v>468.04064108263339</v>
      </c>
      <c r="AS70" s="12">
        <f t="shared" si="34"/>
        <v>431.17384336455933</v>
      </c>
      <c r="AT70" s="12">
        <f t="shared" si="34"/>
        <v>422.98986918301375</v>
      </c>
      <c r="AU70" s="12">
        <f t="shared" si="34"/>
        <v>465.97297557181588</v>
      </c>
      <c r="AV70" s="12">
        <f t="shared" si="34"/>
        <v>393.31766952689077</v>
      </c>
      <c r="AW70" s="12">
        <f t="shared" si="34"/>
        <v>303.19913647149281</v>
      </c>
      <c r="AX70" s="12">
        <f t="shared" si="34"/>
        <v>346.69486941508046</v>
      </c>
      <c r="AY70" s="12">
        <f t="shared" si="34"/>
        <v>365.05813498420025</v>
      </c>
      <c r="AZ70" s="12">
        <f t="shared" si="34"/>
        <v>360.37191955334833</v>
      </c>
      <c r="BA70" s="12">
        <f t="shared" si="34"/>
        <v>315.40859178273325</v>
      </c>
      <c r="BB70" s="9"/>
    </row>
    <row r="71" spans="1:54" x14ac:dyDescent="0.3">
      <c r="A71" s="8" t="s">
        <v>14</v>
      </c>
      <c r="B71" s="12">
        <f>B65-B66</f>
        <v>187.8612813422418</v>
      </c>
      <c r="C71" s="12">
        <f t="shared" ref="C71:BA71" si="35">C65-C66</f>
        <v>176.70406733692801</v>
      </c>
      <c r="D71" s="12">
        <f t="shared" si="35"/>
        <v>288.76744824154218</v>
      </c>
      <c r="E71" s="12">
        <f t="shared" si="35"/>
        <v>142.21360906749499</v>
      </c>
      <c r="F71" s="12">
        <f t="shared" si="35"/>
        <v>249.32712247871962</v>
      </c>
      <c r="G71" s="12">
        <f t="shared" si="35"/>
        <v>253.96475139299025</v>
      </c>
      <c r="H71" s="12">
        <f t="shared" si="35"/>
        <v>231.44806082545404</v>
      </c>
      <c r="I71" s="12">
        <f t="shared" si="35"/>
        <v>194.77905448674073</v>
      </c>
      <c r="J71" s="12">
        <f t="shared" si="35"/>
        <v>219.45085068195795</v>
      </c>
      <c r="K71" s="12">
        <f t="shared" si="35"/>
        <v>220.24028113999759</v>
      </c>
      <c r="L71" s="12">
        <f t="shared" si="35"/>
        <v>193.01601498557551</v>
      </c>
      <c r="M71" s="12">
        <f t="shared" si="35"/>
        <v>191.19192641652302</v>
      </c>
      <c r="N71" s="12">
        <f t="shared" si="35"/>
        <v>199.33256807706778</v>
      </c>
      <c r="O71" s="12">
        <f t="shared" si="35"/>
        <v>240.73527930272149</v>
      </c>
      <c r="P71" s="12">
        <f t="shared" si="35"/>
        <v>245.4435831832825</v>
      </c>
      <c r="Q71" s="12">
        <f t="shared" si="35"/>
        <v>231.74886459380733</v>
      </c>
      <c r="R71" s="12">
        <f t="shared" si="35"/>
        <v>225.01366381628048</v>
      </c>
      <c r="S71" s="12">
        <f t="shared" si="35"/>
        <v>233.34124333172971</v>
      </c>
      <c r="T71" s="12">
        <f t="shared" si="35"/>
        <v>227.88392496023005</v>
      </c>
      <c r="U71" s="12">
        <f t="shared" si="35"/>
        <v>217.25077003258315</v>
      </c>
      <c r="V71" s="12">
        <f t="shared" si="35"/>
        <v>207.18763870109342</v>
      </c>
      <c r="W71" s="12">
        <f t="shared" si="35"/>
        <v>176.07490474021785</v>
      </c>
      <c r="X71" s="12">
        <f t="shared" si="35"/>
        <v>161.8746902037322</v>
      </c>
      <c r="Y71" s="12">
        <f t="shared" si="35"/>
        <v>151.1755590207394</v>
      </c>
      <c r="Z71" s="12">
        <f t="shared" si="35"/>
        <v>200.90521385534385</v>
      </c>
      <c r="AA71" s="12">
        <f t="shared" si="35"/>
        <v>178.48997489392468</v>
      </c>
      <c r="AB71" s="12">
        <f t="shared" si="35"/>
        <v>187.46656086733196</v>
      </c>
      <c r="AC71" s="12">
        <f t="shared" si="35"/>
        <v>182.80607268763566</v>
      </c>
      <c r="AD71" s="12">
        <f t="shared" si="35"/>
        <v>174.55929661641147</v>
      </c>
      <c r="AE71" s="12">
        <f t="shared" si="35"/>
        <v>198.99579775871001</v>
      </c>
      <c r="AF71" s="12">
        <f t="shared" si="35"/>
        <v>143.58325638152337</v>
      </c>
      <c r="AG71" s="12">
        <f t="shared" si="35"/>
        <v>150.42798839132035</v>
      </c>
      <c r="AH71" s="12">
        <f t="shared" si="35"/>
        <v>197.92961392233104</v>
      </c>
      <c r="AI71" s="12">
        <f t="shared" si="35"/>
        <v>156.39688087123602</v>
      </c>
      <c r="AJ71" s="12">
        <f t="shared" si="35"/>
        <v>172.80715054453339</v>
      </c>
      <c r="AK71" s="12">
        <f t="shared" si="35"/>
        <v>186.51718563011747</v>
      </c>
      <c r="AL71" s="12">
        <f t="shared" si="35"/>
        <v>207.50284603658031</v>
      </c>
      <c r="AM71" s="12">
        <f t="shared" si="35"/>
        <v>192.26548253394924</v>
      </c>
      <c r="AN71" s="12">
        <f t="shared" si="35"/>
        <v>194.72086930038245</v>
      </c>
      <c r="AO71" s="12">
        <f t="shared" si="35"/>
        <v>186.76801997140461</v>
      </c>
      <c r="AP71" s="12">
        <f t="shared" si="35"/>
        <v>152.25964309925359</v>
      </c>
      <c r="AQ71" s="12">
        <f t="shared" si="35"/>
        <v>140.51618479989298</v>
      </c>
      <c r="AR71" s="12">
        <f t="shared" si="35"/>
        <v>135.24469592085558</v>
      </c>
      <c r="AS71" s="12">
        <f t="shared" si="35"/>
        <v>169.02519982663017</v>
      </c>
      <c r="AT71" s="12">
        <f t="shared" si="35"/>
        <v>155.37467469327964</v>
      </c>
      <c r="AU71" s="12">
        <f t="shared" si="35"/>
        <v>103.17241870132654</v>
      </c>
      <c r="AV71" s="12">
        <f t="shared" si="35"/>
        <v>129.1101160418408</v>
      </c>
      <c r="AW71" s="12">
        <f t="shared" si="35"/>
        <v>161.44182869015157</v>
      </c>
      <c r="AX71" s="12">
        <f t="shared" si="35"/>
        <v>136.92607852760005</v>
      </c>
      <c r="AY71" s="12">
        <f t="shared" si="35"/>
        <v>148.28538217828066</v>
      </c>
      <c r="AZ71" s="12">
        <f t="shared" si="35"/>
        <v>141.6373435840319</v>
      </c>
      <c r="BA71" s="12">
        <f t="shared" si="35"/>
        <v>122.67133536802515</v>
      </c>
    </row>
    <row r="72" spans="1:54" x14ac:dyDescent="0.3">
      <c r="A72" s="8" t="s">
        <v>261</v>
      </c>
      <c r="B72" s="12">
        <f>B67-B65</f>
        <v>262.7231724023045</v>
      </c>
      <c r="C72" s="12">
        <f t="shared" ref="C72:BA72" si="36">C67-C65</f>
        <v>228.61130964511358</v>
      </c>
      <c r="D72" s="12">
        <f t="shared" si="36"/>
        <v>441.50683912281306</v>
      </c>
      <c r="E72" s="12">
        <f t="shared" si="36"/>
        <v>172.3895930442809</v>
      </c>
      <c r="F72" s="12">
        <f t="shared" si="36"/>
        <v>347.89956247802468</v>
      </c>
      <c r="G72" s="12">
        <f t="shared" si="36"/>
        <v>368.95899445281077</v>
      </c>
      <c r="H72" s="12">
        <f t="shared" si="36"/>
        <v>317.03918915798852</v>
      </c>
      <c r="I72" s="12">
        <f t="shared" si="36"/>
        <v>253.37893851624017</v>
      </c>
      <c r="J72" s="12">
        <f t="shared" si="36"/>
        <v>311.51628321577004</v>
      </c>
      <c r="K72" s="12">
        <f t="shared" si="36"/>
        <v>308.46797614628736</v>
      </c>
      <c r="L72" s="12">
        <f t="shared" si="36"/>
        <v>266.00529393879685</v>
      </c>
      <c r="M72" s="12">
        <f t="shared" si="36"/>
        <v>272.79666892227965</v>
      </c>
      <c r="N72" s="12">
        <f t="shared" si="36"/>
        <v>307.56227456856539</v>
      </c>
      <c r="O72" s="12">
        <f t="shared" si="36"/>
        <v>472.70056241286181</v>
      </c>
      <c r="P72" s="12">
        <f t="shared" si="36"/>
        <v>455.72291340451102</v>
      </c>
      <c r="Q72" s="12">
        <f t="shared" si="36"/>
        <v>448.01525870122555</v>
      </c>
      <c r="R72" s="12">
        <f t="shared" si="36"/>
        <v>429.68595271414574</v>
      </c>
      <c r="S72" s="12">
        <f t="shared" si="36"/>
        <v>453.38392077339643</v>
      </c>
      <c r="T72" s="12">
        <f t="shared" si="36"/>
        <v>392.7093695745649</v>
      </c>
      <c r="U72" s="12">
        <f t="shared" si="36"/>
        <v>362.06897991702806</v>
      </c>
      <c r="V72" s="12">
        <f t="shared" si="36"/>
        <v>347.02916809185444</v>
      </c>
      <c r="W72" s="12">
        <f t="shared" si="36"/>
        <v>277.54739501774378</v>
      </c>
      <c r="X72" s="12">
        <f t="shared" si="36"/>
        <v>241.99624906534581</v>
      </c>
      <c r="Y72" s="12">
        <f t="shared" si="36"/>
        <v>225.53597727575749</v>
      </c>
      <c r="Z72" s="12">
        <f t="shared" si="36"/>
        <v>346.66299932843049</v>
      </c>
      <c r="AA72" s="12">
        <f t="shared" si="36"/>
        <v>292.69336870292625</v>
      </c>
      <c r="AB72" s="12">
        <f t="shared" si="36"/>
        <v>303.48400964703393</v>
      </c>
      <c r="AC72" s="12">
        <f t="shared" si="36"/>
        <v>276.40591534405053</v>
      </c>
      <c r="AD72" s="12">
        <f t="shared" si="36"/>
        <v>257.14421442833861</v>
      </c>
      <c r="AE72" s="12">
        <f t="shared" si="36"/>
        <v>294.60561889196879</v>
      </c>
      <c r="AF72" s="12">
        <f t="shared" si="36"/>
        <v>192.97836881114802</v>
      </c>
      <c r="AG72" s="12">
        <f t="shared" si="36"/>
        <v>202.7741412543561</v>
      </c>
      <c r="AH72" s="12">
        <f t="shared" si="36"/>
        <v>293.70636261941945</v>
      </c>
      <c r="AI72" s="12">
        <f t="shared" si="36"/>
        <v>212.37814259144545</v>
      </c>
      <c r="AJ72" s="12">
        <f t="shared" si="36"/>
        <v>237.09719770864092</v>
      </c>
      <c r="AK72" s="12">
        <f t="shared" si="36"/>
        <v>263.08852770753754</v>
      </c>
      <c r="AL72" s="12">
        <f t="shared" si="36"/>
        <v>335.59589962665393</v>
      </c>
      <c r="AM72" s="12">
        <f t="shared" si="36"/>
        <v>282.28323937091</v>
      </c>
      <c r="AN72" s="12">
        <f t="shared" si="36"/>
        <v>278.72225567772307</v>
      </c>
      <c r="AO72" s="12">
        <f t="shared" si="36"/>
        <v>269.99822125718947</v>
      </c>
      <c r="AP72" s="12">
        <f t="shared" si="36"/>
        <v>207.18920648806056</v>
      </c>
      <c r="AQ72" s="12">
        <f t="shared" si="36"/>
        <v>184.44086952287432</v>
      </c>
      <c r="AR72" s="12">
        <f t="shared" si="36"/>
        <v>174.32490855456012</v>
      </c>
      <c r="AS72" s="12">
        <f t="shared" si="36"/>
        <v>235.2850590831589</v>
      </c>
      <c r="AT72" s="12">
        <f t="shared" si="36"/>
        <v>212.447648054723</v>
      </c>
      <c r="AU72" s="12">
        <f t="shared" si="36"/>
        <v>126.01612110192059</v>
      </c>
      <c r="AV72" s="12">
        <f t="shared" si="36"/>
        <v>171.49169041755783</v>
      </c>
      <c r="AW72" s="12">
        <f t="shared" si="36"/>
        <v>247.40336655644029</v>
      </c>
      <c r="AX72" s="12">
        <f t="shared" si="36"/>
        <v>191.00461453991005</v>
      </c>
      <c r="AY72" s="12">
        <f t="shared" si="36"/>
        <v>208.51840388237304</v>
      </c>
      <c r="AZ72" s="12">
        <f t="shared" si="36"/>
        <v>197.30521338477899</v>
      </c>
      <c r="BA72" s="12">
        <f t="shared" si="36"/>
        <v>170.38169238753346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2"/>
  <sheetViews>
    <sheetView showGridLines="0" zoomScale="64" zoomScaleNormal="64" zoomScalePageLayoutView="64" workbookViewId="0">
      <selection activeCell="F60" sqref="F60"/>
    </sheetView>
  </sheetViews>
  <sheetFormatPr baseColWidth="10" defaultColWidth="11.42578125" defaultRowHeight="12.75" x14ac:dyDescent="0.2"/>
  <cols>
    <col min="1" max="1" width="22.42578125" style="29" customWidth="1"/>
    <col min="2" max="2" width="11.42578125" style="29" customWidth="1"/>
    <col min="3" max="3" width="10.42578125" style="29" hidden="1" customWidth="1"/>
    <col min="4" max="4" width="6.85546875" style="29" hidden="1" customWidth="1"/>
    <col min="5" max="5" width="10.42578125" style="29" customWidth="1"/>
    <col min="6" max="12" width="6.42578125" style="29" customWidth="1"/>
    <col min="13" max="13" width="7.140625" style="29" customWidth="1"/>
    <col min="14" max="14" width="6.42578125" style="29" customWidth="1"/>
    <col min="15" max="15" width="7.140625" style="29" customWidth="1"/>
    <col min="16" max="17" width="7" style="29" customWidth="1"/>
    <col min="18" max="18" width="6.42578125" style="29" customWidth="1"/>
    <col min="19" max="23" width="7.42578125" style="29" bestFit="1" customWidth="1"/>
    <col min="24" max="24" width="9.140625" style="29" customWidth="1"/>
    <col min="25" max="25" width="9.42578125" style="29" bestFit="1" customWidth="1"/>
    <col min="26" max="26" width="9.140625" style="29" customWidth="1"/>
    <col min="27" max="29" width="10" style="29" customWidth="1"/>
    <col min="30" max="30" width="5.42578125" style="29" customWidth="1"/>
    <col min="31" max="31" width="14" style="29" bestFit="1" customWidth="1"/>
    <col min="32" max="40" width="3.42578125" style="29" bestFit="1" customWidth="1"/>
    <col min="41" max="82" width="4.42578125" style="29" bestFit="1" customWidth="1"/>
    <col min="83" max="16384" width="11.42578125" style="29"/>
  </cols>
  <sheetData>
    <row r="1" spans="1:82" x14ac:dyDescent="0.2">
      <c r="A1" s="28" t="s">
        <v>105</v>
      </c>
      <c r="B1" s="28"/>
      <c r="C1" s="28"/>
      <c r="D1" s="28"/>
      <c r="E1" s="28"/>
    </row>
    <row r="2" spans="1:82" x14ac:dyDescent="0.2">
      <c r="A2" s="30" t="s">
        <v>106</v>
      </c>
      <c r="B2" s="30" t="s">
        <v>107</v>
      </c>
      <c r="C2" s="31"/>
      <c r="D2" s="31"/>
      <c r="E2" s="30" t="s">
        <v>108</v>
      </c>
      <c r="F2" s="32">
        <v>1993</v>
      </c>
      <c r="G2" s="32">
        <v>1994</v>
      </c>
      <c r="H2" s="32">
        <v>1995</v>
      </c>
      <c r="I2" s="32">
        <v>1996</v>
      </c>
      <c r="J2" s="32">
        <v>1997</v>
      </c>
      <c r="K2" s="32">
        <v>1998</v>
      </c>
      <c r="L2" s="32">
        <v>1999</v>
      </c>
      <c r="M2" s="32">
        <v>2000</v>
      </c>
      <c r="N2" s="32">
        <v>2001</v>
      </c>
      <c r="O2" s="32">
        <v>2002</v>
      </c>
      <c r="P2" s="32">
        <v>2003</v>
      </c>
      <c r="Q2" s="32">
        <v>2004</v>
      </c>
      <c r="R2" s="32">
        <v>2005</v>
      </c>
      <c r="S2" s="32">
        <v>2006</v>
      </c>
      <c r="T2" s="32">
        <v>2007</v>
      </c>
      <c r="U2" s="32">
        <v>2008</v>
      </c>
      <c r="V2" s="32">
        <v>2009</v>
      </c>
      <c r="W2" s="32">
        <v>2010</v>
      </c>
      <c r="X2" s="32">
        <v>2011</v>
      </c>
      <c r="Y2" s="32">
        <v>2012</v>
      </c>
      <c r="Z2" s="32">
        <v>2013</v>
      </c>
      <c r="AA2" s="32">
        <v>2014</v>
      </c>
      <c r="AB2" s="32">
        <v>2015</v>
      </c>
      <c r="AC2" s="32"/>
    </row>
    <row r="3" spans="1:82" s="34" customFormat="1" x14ac:dyDescent="0.2">
      <c r="A3" s="33" t="s">
        <v>109</v>
      </c>
      <c r="B3" s="33"/>
      <c r="F3" s="35">
        <v>0</v>
      </c>
      <c r="G3" s="35">
        <v>0</v>
      </c>
      <c r="H3" s="35">
        <v>12.3</v>
      </c>
      <c r="I3" s="35">
        <v>34.1</v>
      </c>
      <c r="J3" s="35">
        <v>22.4</v>
      </c>
      <c r="K3" s="35">
        <v>10.1</v>
      </c>
      <c r="L3" s="35">
        <v>26.4</v>
      </c>
      <c r="M3" s="35">
        <v>15.2</v>
      </c>
      <c r="N3" s="35">
        <v>17.600000000000001</v>
      </c>
      <c r="O3" s="35">
        <v>17.399999999999999</v>
      </c>
      <c r="P3" s="35">
        <v>16.5</v>
      </c>
      <c r="Q3" s="36">
        <v>21</v>
      </c>
      <c r="R3" s="36">
        <v>17.8</v>
      </c>
      <c r="S3" s="36"/>
      <c r="T3" s="36"/>
      <c r="U3" s="36"/>
      <c r="V3" s="36"/>
      <c r="W3" s="36"/>
      <c r="X3" s="36"/>
      <c r="Y3" s="36"/>
      <c r="Z3" s="37"/>
      <c r="AE3" s="34" t="s">
        <v>110</v>
      </c>
    </row>
    <row r="4" spans="1:82" s="34" customFormat="1" ht="13.5" x14ac:dyDescent="0.25">
      <c r="A4" s="38" t="s">
        <v>111</v>
      </c>
      <c r="B4" s="553" t="s">
        <v>112</v>
      </c>
      <c r="C4" s="39" t="s">
        <v>113</v>
      </c>
      <c r="D4" s="40" t="s">
        <v>114</v>
      </c>
      <c r="E4" s="40" t="s">
        <v>103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39">
        <v>2</v>
      </c>
      <c r="P4" s="39">
        <v>6</v>
      </c>
      <c r="Q4" s="39">
        <v>2</v>
      </c>
      <c r="R4" s="39">
        <v>0</v>
      </c>
      <c r="S4" s="39">
        <v>2</v>
      </c>
      <c r="T4" s="39">
        <v>1</v>
      </c>
      <c r="U4" s="39">
        <v>2</v>
      </c>
      <c r="V4" s="39">
        <v>2</v>
      </c>
      <c r="W4" s="39">
        <v>3</v>
      </c>
      <c r="X4" s="39">
        <f>[5]EVENTOS2011!BC43</f>
        <v>8</v>
      </c>
      <c r="Y4" s="39">
        <f>[5]EVENTOS2012!BC45</f>
        <v>10</v>
      </c>
      <c r="Z4" s="39" t="e">
        <f>#REF!</f>
        <v>#REF!</v>
      </c>
      <c r="AA4" s="39" t="e">
        <f>#REF!</f>
        <v>#REF!</v>
      </c>
      <c r="AB4" s="39">
        <v>8</v>
      </c>
      <c r="AC4" s="39"/>
    </row>
    <row r="5" spans="1:82" s="34" customFormat="1" ht="13.5" x14ac:dyDescent="0.25">
      <c r="A5" s="38"/>
      <c r="B5" s="553"/>
      <c r="C5" s="40"/>
      <c r="D5" s="38" t="s">
        <v>85</v>
      </c>
      <c r="E5" s="38" t="s">
        <v>115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f>+O4/O36*100000</f>
        <v>0.40913265921908848</v>
      </c>
      <c r="P5" s="42">
        <f>P4/$P$36*100000</f>
        <v>1.2005498518321391</v>
      </c>
      <c r="Q5" s="42">
        <f>Q4/$P$36*100000</f>
        <v>0.40018328394404634</v>
      </c>
      <c r="R5" s="42">
        <f>+R4/$R$36*100000</f>
        <v>0</v>
      </c>
      <c r="S5" s="42">
        <f t="shared" ref="S5:Y5" si="0">+S4/$S$36*100000</f>
        <v>0.38337384316942819</v>
      </c>
      <c r="T5" s="42">
        <f t="shared" si="0"/>
        <v>0.19168692158471409</v>
      </c>
      <c r="U5" s="42">
        <f t="shared" si="0"/>
        <v>0.38337384316942819</v>
      </c>
      <c r="V5" s="42">
        <f t="shared" si="0"/>
        <v>0.38337384316942819</v>
      </c>
      <c r="W5" s="42">
        <f t="shared" si="0"/>
        <v>0.57506076475414236</v>
      </c>
      <c r="X5" s="42">
        <f t="shared" si="0"/>
        <v>1.5334953726777127</v>
      </c>
      <c r="Y5" s="42">
        <f t="shared" si="0"/>
        <v>1.916869215847141</v>
      </c>
      <c r="Z5" s="42" t="e">
        <f>+Z4/$S$36*100000</f>
        <v>#REF!</v>
      </c>
      <c r="AA5" s="42" t="e">
        <f>+AA4/$S$36*100000</f>
        <v>#REF!</v>
      </c>
      <c r="AB5" s="42">
        <f>+AB4/$S$36*100000</f>
        <v>1.5334953726777127</v>
      </c>
      <c r="AC5" s="42"/>
      <c r="AE5" s="43"/>
      <c r="AF5" s="44">
        <v>1</v>
      </c>
      <c r="AG5" s="45">
        <v>2</v>
      </c>
      <c r="AH5" s="46">
        <v>3</v>
      </c>
      <c r="AI5" s="44">
        <v>4</v>
      </c>
      <c r="AJ5" s="45">
        <v>5</v>
      </c>
      <c r="AK5" s="46">
        <v>6</v>
      </c>
      <c r="AL5" s="44">
        <v>7</v>
      </c>
      <c r="AM5" s="45">
        <v>8</v>
      </c>
      <c r="AN5" s="46">
        <v>9</v>
      </c>
      <c r="AO5" s="44">
        <v>10</v>
      </c>
      <c r="AP5" s="45">
        <v>11</v>
      </c>
      <c r="AQ5" s="46">
        <v>12</v>
      </c>
      <c r="AR5" s="44">
        <v>13</v>
      </c>
      <c r="AS5" s="45">
        <v>14</v>
      </c>
      <c r="AT5" s="46">
        <v>15</v>
      </c>
      <c r="AU5" s="44">
        <v>16</v>
      </c>
      <c r="AV5" s="45">
        <v>17</v>
      </c>
      <c r="AW5" s="46">
        <v>18</v>
      </c>
      <c r="AX5" s="44">
        <v>19</v>
      </c>
      <c r="AY5" s="45">
        <v>20</v>
      </c>
      <c r="AZ5" s="46">
        <v>21</v>
      </c>
      <c r="BA5" s="44">
        <v>22</v>
      </c>
      <c r="BB5" s="45">
        <v>23</v>
      </c>
      <c r="BC5" s="46">
        <v>24</v>
      </c>
      <c r="BD5" s="44">
        <v>25</v>
      </c>
      <c r="BE5" s="45">
        <v>26</v>
      </c>
      <c r="BF5" s="46">
        <v>27</v>
      </c>
      <c r="BG5" s="44">
        <v>28</v>
      </c>
      <c r="BH5" s="45">
        <v>29</v>
      </c>
      <c r="BI5" s="46">
        <v>30</v>
      </c>
      <c r="BJ5" s="44">
        <v>31</v>
      </c>
      <c r="BK5" s="45">
        <v>32</v>
      </c>
      <c r="BL5" s="46">
        <v>33</v>
      </c>
      <c r="BM5" s="44">
        <v>34</v>
      </c>
      <c r="BN5" s="45">
        <v>35</v>
      </c>
      <c r="BO5" s="46">
        <v>36</v>
      </c>
      <c r="BP5" s="44">
        <v>37</v>
      </c>
      <c r="BQ5" s="45">
        <v>38</v>
      </c>
      <c r="BR5" s="46">
        <v>39</v>
      </c>
      <c r="BS5" s="44">
        <v>40</v>
      </c>
      <c r="BT5" s="45">
        <v>41</v>
      </c>
      <c r="BU5" s="46">
        <v>42</v>
      </c>
      <c r="BV5" s="44">
        <v>43</v>
      </c>
      <c r="BW5" s="45">
        <v>44</v>
      </c>
      <c r="BX5" s="46">
        <v>45</v>
      </c>
      <c r="BY5" s="44">
        <v>46</v>
      </c>
      <c r="BZ5" s="45">
        <v>47</v>
      </c>
      <c r="CA5" s="46">
        <v>48</v>
      </c>
      <c r="CB5" s="44">
        <v>49</v>
      </c>
      <c r="CC5" s="45">
        <v>50</v>
      </c>
      <c r="CD5" s="46">
        <v>51</v>
      </c>
    </row>
    <row r="6" spans="1:82" s="56" customFormat="1" ht="13.5" x14ac:dyDescent="0.25">
      <c r="A6" s="47" t="s">
        <v>54</v>
      </c>
      <c r="B6" s="48" t="s">
        <v>116</v>
      </c>
      <c r="C6" s="47"/>
      <c r="D6" s="49" t="s">
        <v>114</v>
      </c>
      <c r="E6" s="49" t="s">
        <v>103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9</v>
      </c>
      <c r="R6" s="55">
        <v>2</v>
      </c>
      <c r="S6" s="55">
        <v>2</v>
      </c>
      <c r="T6" s="55">
        <v>0</v>
      </c>
      <c r="U6" s="55">
        <v>0</v>
      </c>
      <c r="V6" s="55">
        <v>1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 t="e">
        <f>#REF!</f>
        <v>#REF!</v>
      </c>
      <c r="AC6" s="55"/>
      <c r="AE6" s="53" t="s">
        <v>117</v>
      </c>
      <c r="AF6" s="50"/>
      <c r="AG6" s="50">
        <v>1</v>
      </c>
      <c r="AH6" s="50"/>
      <c r="AI6" s="50">
        <v>1</v>
      </c>
      <c r="AJ6" s="50"/>
      <c r="AK6" s="50"/>
      <c r="AL6" s="50">
        <v>1</v>
      </c>
      <c r="AM6" s="50"/>
      <c r="AN6" s="50"/>
      <c r="AO6" s="50"/>
      <c r="AP6" s="50">
        <v>1</v>
      </c>
      <c r="AQ6" s="50"/>
      <c r="AR6" s="50"/>
      <c r="AS6" s="50"/>
      <c r="AT6" s="50"/>
      <c r="AU6" s="50"/>
      <c r="AV6" s="50">
        <v>1</v>
      </c>
      <c r="AW6" s="50"/>
      <c r="AX6" s="50"/>
      <c r="AY6" s="50">
        <v>1</v>
      </c>
      <c r="AZ6" s="50">
        <v>1</v>
      </c>
      <c r="BA6" s="50"/>
      <c r="BB6" s="50">
        <v>1</v>
      </c>
      <c r="BC6" s="50"/>
      <c r="BD6" s="50"/>
      <c r="BE6" s="50"/>
      <c r="BF6" s="50">
        <v>1</v>
      </c>
      <c r="BG6" s="50"/>
      <c r="BH6" s="50"/>
      <c r="BI6" s="51"/>
      <c r="BJ6" s="50"/>
      <c r="BK6" s="50"/>
      <c r="BL6" s="54"/>
      <c r="BM6" s="51"/>
      <c r="BN6" s="51"/>
      <c r="BO6" s="50"/>
      <c r="BP6" s="50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</row>
    <row r="7" spans="1:82" s="34" customFormat="1" ht="13.5" x14ac:dyDescent="0.25">
      <c r="A7" s="47"/>
      <c r="B7" s="48"/>
      <c r="C7" s="47"/>
      <c r="D7" s="47" t="s">
        <v>85</v>
      </c>
      <c r="E7" s="47" t="s">
        <v>115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f>P6/$P$36*100000</f>
        <v>0</v>
      </c>
      <c r="Q7" s="52">
        <f>Q6/$P$36*100000</f>
        <v>1.8008247777482087</v>
      </c>
      <c r="R7" s="52">
        <f t="shared" ref="R7:Y7" si="1">+R6/$R$36*100000</f>
        <v>0.38337384316942819</v>
      </c>
      <c r="S7" s="52">
        <f t="shared" si="1"/>
        <v>0.38337384316942819</v>
      </c>
      <c r="T7" s="52">
        <f t="shared" si="1"/>
        <v>0</v>
      </c>
      <c r="U7" s="52">
        <f t="shared" si="1"/>
        <v>0</v>
      </c>
      <c r="V7" s="52">
        <f t="shared" si="1"/>
        <v>0.19168692158471409</v>
      </c>
      <c r="W7" s="52">
        <f t="shared" si="1"/>
        <v>0</v>
      </c>
      <c r="X7" s="52">
        <f t="shared" si="1"/>
        <v>0</v>
      </c>
      <c r="Y7" s="52">
        <f t="shared" si="1"/>
        <v>0</v>
      </c>
      <c r="Z7" s="52">
        <f>+Z6/$R$36*100000</f>
        <v>0</v>
      </c>
      <c r="AA7" s="52">
        <f>+AA6/$R$36*100000</f>
        <v>0</v>
      </c>
      <c r="AB7" s="52" t="e">
        <f>+AB6/$R$36*100000</f>
        <v>#REF!</v>
      </c>
      <c r="AC7" s="52"/>
      <c r="AE7" s="53" t="s">
        <v>80</v>
      </c>
      <c r="AF7" s="50"/>
      <c r="AG7" s="50">
        <v>2</v>
      </c>
      <c r="AH7" s="50">
        <v>1</v>
      </c>
      <c r="AI7" s="50"/>
      <c r="AJ7" s="50"/>
      <c r="AK7" s="50"/>
      <c r="AL7" s="50"/>
      <c r="AM7" s="50"/>
      <c r="AN7" s="50">
        <v>1</v>
      </c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>
        <v>2</v>
      </c>
      <c r="BA7" s="50"/>
      <c r="BB7" s="50"/>
      <c r="BC7" s="50">
        <v>1</v>
      </c>
      <c r="BD7" s="50"/>
      <c r="BE7" s="50"/>
      <c r="BF7" s="50"/>
      <c r="BG7" s="50"/>
      <c r="BH7" s="50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</row>
    <row r="8" spans="1:82" s="34" customFormat="1" ht="13.5" x14ac:dyDescent="0.25">
      <c r="A8" s="57" t="s">
        <v>53</v>
      </c>
      <c r="B8" s="554" t="s">
        <v>118</v>
      </c>
      <c r="C8" s="58" t="s">
        <v>119</v>
      </c>
      <c r="D8" s="59" t="s">
        <v>114</v>
      </c>
      <c r="E8" s="59" t="s">
        <v>103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f>[5]EVENTOS2012!BC35</f>
        <v>0</v>
      </c>
      <c r="Z8" s="60">
        <f>[5]EVENTOS2012!BD35</f>
        <v>0</v>
      </c>
      <c r="AA8" s="60">
        <f>[5]EVENTOS2012!BE35</f>
        <v>0</v>
      </c>
      <c r="AB8" s="60" t="e">
        <f>#REF!</f>
        <v>#REF!</v>
      </c>
      <c r="AC8" s="60"/>
    </row>
    <row r="9" spans="1:82" s="34" customFormat="1" x14ac:dyDescent="0.2">
      <c r="A9" s="57"/>
      <c r="B9" s="554"/>
      <c r="C9" s="57"/>
      <c r="D9" s="57" t="s">
        <v>85</v>
      </c>
      <c r="E9" s="57" t="s">
        <v>115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f>P8/$P$36*100000</f>
        <v>0</v>
      </c>
      <c r="Q9" s="61">
        <f>Q8/$P$36*100000</f>
        <v>0</v>
      </c>
      <c r="R9" s="61">
        <f>+R8/$R$36*100000</f>
        <v>0</v>
      </c>
      <c r="S9" s="61">
        <f t="shared" ref="S9:Y9" si="2">+S8/$S$36*100000</f>
        <v>0</v>
      </c>
      <c r="T9" s="61">
        <f t="shared" si="2"/>
        <v>0</v>
      </c>
      <c r="U9" s="61">
        <f t="shared" si="2"/>
        <v>0</v>
      </c>
      <c r="V9" s="61">
        <f t="shared" si="2"/>
        <v>0</v>
      </c>
      <c r="W9" s="61">
        <f t="shared" si="2"/>
        <v>0</v>
      </c>
      <c r="X9" s="61">
        <f t="shared" si="2"/>
        <v>0</v>
      </c>
      <c r="Y9" s="61">
        <f t="shared" si="2"/>
        <v>0</v>
      </c>
      <c r="Z9" s="61">
        <f>+Z8/$S$36*100000</f>
        <v>0</v>
      </c>
      <c r="AA9" s="61">
        <f>+AA8/$S$36*100000</f>
        <v>0</v>
      </c>
      <c r="AB9" s="61" t="e">
        <f>+AB8/$S$36*100000</f>
        <v>#REF!</v>
      </c>
      <c r="AC9" s="61"/>
    </row>
    <row r="10" spans="1:82" s="34" customFormat="1" ht="12.75" customHeight="1" x14ac:dyDescent="0.25">
      <c r="A10" s="57" t="s">
        <v>57</v>
      </c>
      <c r="B10" s="554"/>
      <c r="C10" s="58" t="s">
        <v>120</v>
      </c>
      <c r="D10" s="59" t="s">
        <v>114</v>
      </c>
      <c r="E10" s="59" t="s">
        <v>103</v>
      </c>
      <c r="F10" s="60">
        <v>2</v>
      </c>
      <c r="G10" s="60">
        <v>15</v>
      </c>
      <c r="H10" s="60">
        <v>79</v>
      </c>
      <c r="I10" s="60">
        <v>0</v>
      </c>
      <c r="J10" s="60">
        <v>0</v>
      </c>
      <c r="K10" s="60">
        <v>0</v>
      </c>
      <c r="L10" s="60">
        <v>0</v>
      </c>
      <c r="M10" s="60">
        <v>1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2</v>
      </c>
      <c r="U10" s="60">
        <v>1</v>
      </c>
      <c r="V10" s="60">
        <v>2</v>
      </c>
      <c r="W10" s="60">
        <v>0</v>
      </c>
      <c r="X10" s="60">
        <v>4</v>
      </c>
      <c r="Y10" s="60">
        <f>[5]EVENTOS2012!BC39</f>
        <v>27</v>
      </c>
      <c r="Z10" s="60" t="e">
        <f>#REF!</f>
        <v>#REF!</v>
      </c>
      <c r="AA10" s="60">
        <v>22</v>
      </c>
      <c r="AB10" s="60" t="e">
        <f>#REF!</f>
        <v>#REF!</v>
      </c>
      <c r="AC10" s="60"/>
    </row>
    <row r="11" spans="1:82" s="34" customFormat="1" x14ac:dyDescent="0.2">
      <c r="A11" s="57"/>
      <c r="B11" s="554"/>
      <c r="C11" s="57"/>
      <c r="D11" s="57" t="s">
        <v>85</v>
      </c>
      <c r="E11" s="57" t="s">
        <v>115</v>
      </c>
      <c r="F11" s="61">
        <v>0.49762508428524865</v>
      </c>
      <c r="G11" s="61">
        <v>3.6532794271657858</v>
      </c>
      <c r="H11" s="61">
        <v>18.985866344307482</v>
      </c>
      <c r="I11" s="61">
        <v>0</v>
      </c>
      <c r="J11" s="61">
        <v>0</v>
      </c>
      <c r="K11" s="61">
        <v>0</v>
      </c>
      <c r="L11" s="61">
        <v>0</v>
      </c>
      <c r="M11" s="61">
        <v>0.21398933905112846</v>
      </c>
      <c r="N11" s="61">
        <v>0</v>
      </c>
      <c r="O11" s="61">
        <v>0</v>
      </c>
      <c r="P11" s="61">
        <f>P10/$P$36*100000</f>
        <v>0</v>
      </c>
      <c r="Q11" s="61">
        <f>Q10/$P$36*100000</f>
        <v>0</v>
      </c>
      <c r="R11" s="61">
        <f>+R10/$R$36*100000</f>
        <v>0</v>
      </c>
      <c r="S11" s="61">
        <f>+S10/$S$36*100000</f>
        <v>0</v>
      </c>
      <c r="T11" s="61">
        <f t="shared" ref="T11:AB11" si="3">+T10/T36*100000</f>
        <v>0.44546306999783952</v>
      </c>
      <c r="U11" s="61">
        <f t="shared" si="3"/>
        <v>0.22141283530206249</v>
      </c>
      <c r="V11" s="61">
        <f t="shared" si="3"/>
        <v>0.44024644996268913</v>
      </c>
      <c r="W11" s="61">
        <f t="shared" si="3"/>
        <v>0</v>
      </c>
      <c r="X11" s="61">
        <f t="shared" si="3"/>
        <v>0.870566368715327</v>
      </c>
      <c r="Y11" s="61">
        <f t="shared" si="3"/>
        <v>5.84151325482628</v>
      </c>
      <c r="Z11" s="61" t="e">
        <f t="shared" si="3"/>
        <v>#REF!</v>
      </c>
      <c r="AA11" s="61">
        <f t="shared" si="3"/>
        <v>4.7090552992925714</v>
      </c>
      <c r="AB11" s="61" t="e">
        <f t="shared" si="3"/>
        <v>#REF!</v>
      </c>
      <c r="AC11" s="61"/>
    </row>
    <row r="12" spans="1:82" s="34" customFormat="1" ht="12.75" customHeight="1" x14ac:dyDescent="0.25">
      <c r="A12" s="57" t="s">
        <v>121</v>
      </c>
      <c r="B12" s="554"/>
      <c r="C12" s="58" t="s">
        <v>122</v>
      </c>
      <c r="D12" s="59" t="s">
        <v>114</v>
      </c>
      <c r="E12" s="59" t="s">
        <v>103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1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f>[5]EVENTOS2012!BC37</f>
        <v>1</v>
      </c>
      <c r="Z12" s="60">
        <v>0</v>
      </c>
      <c r="AA12" s="60" t="e">
        <f>#REF!</f>
        <v>#REF!</v>
      </c>
      <c r="AB12" s="60" t="e">
        <f>#REF!</f>
        <v>#REF!</v>
      </c>
      <c r="AC12" s="60"/>
    </row>
    <row r="13" spans="1:82" s="34" customFormat="1" ht="12.75" customHeight="1" x14ac:dyDescent="0.2">
      <c r="A13" s="57"/>
      <c r="B13" s="554"/>
      <c r="C13" s="57"/>
      <c r="D13" s="57" t="s">
        <v>85</v>
      </c>
      <c r="E13" s="57" t="s">
        <v>115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0.20456632960954424</v>
      </c>
      <c r="P13" s="61">
        <f>P12/$P$36*100000</f>
        <v>0</v>
      </c>
      <c r="Q13" s="61">
        <f>Q12/$P$36*100000</f>
        <v>0</v>
      </c>
      <c r="R13" s="61">
        <f>+R12/$R$36*100000</f>
        <v>0</v>
      </c>
      <c r="S13" s="61">
        <f t="shared" ref="S13:Y13" si="4">+S12/$S$36*100000</f>
        <v>0</v>
      </c>
      <c r="T13" s="61">
        <f t="shared" si="4"/>
        <v>0</v>
      </c>
      <c r="U13" s="61">
        <f t="shared" si="4"/>
        <v>0</v>
      </c>
      <c r="V13" s="61">
        <f t="shared" si="4"/>
        <v>0</v>
      </c>
      <c r="W13" s="61">
        <f t="shared" si="4"/>
        <v>0</v>
      </c>
      <c r="X13" s="61">
        <f t="shared" si="4"/>
        <v>0</v>
      </c>
      <c r="Y13" s="61">
        <f t="shared" si="4"/>
        <v>0.19168692158471409</v>
      </c>
      <c r="Z13" s="61">
        <f>+Z12/$S$36*100000</f>
        <v>0</v>
      </c>
      <c r="AA13" s="61" t="e">
        <f>+AA12/$S$36*100000</f>
        <v>#REF!</v>
      </c>
      <c r="AB13" s="61" t="e">
        <f>+AB12/$S$36*100000</f>
        <v>#REF!</v>
      </c>
      <c r="AC13" s="61"/>
    </row>
    <row r="14" spans="1:82" s="34" customFormat="1" ht="12.75" customHeight="1" x14ac:dyDescent="0.25">
      <c r="A14" s="57" t="s">
        <v>56</v>
      </c>
      <c r="B14" s="554"/>
      <c r="C14" s="58">
        <v>7713</v>
      </c>
      <c r="D14" s="59" t="s">
        <v>114</v>
      </c>
      <c r="E14" s="59" t="s">
        <v>103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f>[5]EVENTOS2012!BC38</f>
        <v>0</v>
      </c>
      <c r="Z14" s="60">
        <v>0</v>
      </c>
      <c r="AA14" s="60" t="e">
        <f>#REF!</f>
        <v>#REF!</v>
      </c>
      <c r="AB14" s="60" t="e">
        <f>#REF!</f>
        <v>#REF!</v>
      </c>
      <c r="AC14" s="60"/>
    </row>
    <row r="15" spans="1:82" s="34" customFormat="1" ht="12.75" customHeight="1" x14ac:dyDescent="0.2">
      <c r="A15" s="57"/>
      <c r="B15" s="554"/>
      <c r="C15" s="57"/>
      <c r="D15" s="57" t="s">
        <v>85</v>
      </c>
      <c r="E15" s="57" t="s">
        <v>115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f>P14/$P$36*100000</f>
        <v>0</v>
      </c>
      <c r="Q15" s="61">
        <f>Q14/$P$36*100000</f>
        <v>0</v>
      </c>
      <c r="R15" s="61">
        <f>+R14/$R$36*100000</f>
        <v>0</v>
      </c>
      <c r="S15" s="61">
        <f t="shared" ref="S15:Y15" si="5">+S14/$S$36*100000</f>
        <v>0</v>
      </c>
      <c r="T15" s="61">
        <f t="shared" si="5"/>
        <v>0</v>
      </c>
      <c r="U15" s="61">
        <f t="shared" si="5"/>
        <v>0</v>
      </c>
      <c r="V15" s="61">
        <f t="shared" si="5"/>
        <v>0</v>
      </c>
      <c r="W15" s="61">
        <f t="shared" si="5"/>
        <v>0</v>
      </c>
      <c r="X15" s="61">
        <f t="shared" si="5"/>
        <v>0</v>
      </c>
      <c r="Y15" s="61">
        <f t="shared" si="5"/>
        <v>0</v>
      </c>
      <c r="Z15" s="61">
        <f>+Z14/$S$36*100000</f>
        <v>0</v>
      </c>
      <c r="AA15" s="61" t="e">
        <f>+AA14/$S$36*100000</f>
        <v>#REF!</v>
      </c>
      <c r="AB15" s="61" t="e">
        <f>+AB14/$S$36*100000</f>
        <v>#REF!</v>
      </c>
      <c r="AC15" s="61"/>
    </row>
    <row r="16" spans="1:82" s="34" customFormat="1" ht="12" customHeight="1" x14ac:dyDescent="0.25">
      <c r="A16" s="62" t="s">
        <v>59</v>
      </c>
      <c r="B16" s="555" t="s">
        <v>123</v>
      </c>
      <c r="C16" s="63" t="s">
        <v>124</v>
      </c>
      <c r="D16" s="64" t="s">
        <v>114</v>
      </c>
      <c r="E16" s="64" t="s">
        <v>103</v>
      </c>
      <c r="F16" s="65">
        <v>143</v>
      </c>
      <c r="G16" s="65">
        <v>290</v>
      </c>
      <c r="H16" s="65">
        <v>551</v>
      </c>
      <c r="I16" s="65">
        <v>229</v>
      </c>
      <c r="J16" s="65">
        <v>218</v>
      </c>
      <c r="K16" s="65">
        <v>128</v>
      </c>
      <c r="L16" s="65">
        <v>28</v>
      </c>
      <c r="M16" s="65">
        <v>94</v>
      </c>
      <c r="N16" s="65">
        <v>96</v>
      </c>
      <c r="O16" s="65">
        <v>94</v>
      </c>
      <c r="P16" s="65">
        <v>38</v>
      </c>
      <c r="Q16" s="65">
        <v>22</v>
      </c>
      <c r="R16" s="65">
        <v>15</v>
      </c>
      <c r="S16" s="65">
        <v>3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f>[5]EVENTOS2012!BC41</f>
        <v>0</v>
      </c>
      <c r="Z16" s="65">
        <v>0</v>
      </c>
      <c r="AA16" s="65" t="e">
        <f>#REF!</f>
        <v>#REF!</v>
      </c>
      <c r="AB16" s="65" t="e">
        <f>#REF!</f>
        <v>#REF!</v>
      </c>
      <c r="AC16" s="65"/>
      <c r="AF16" s="33"/>
    </row>
    <row r="17" spans="1:32" s="34" customFormat="1" x14ac:dyDescent="0.2">
      <c r="A17" s="62"/>
      <c r="B17" s="555"/>
      <c r="C17" s="62"/>
      <c r="D17" s="62" t="s">
        <v>85</v>
      </c>
      <c r="E17" s="62" t="s">
        <v>115</v>
      </c>
      <c r="F17" s="66">
        <v>35.580193526395284</v>
      </c>
      <c r="G17" s="66">
        <v>70.630068925205194</v>
      </c>
      <c r="H17" s="66">
        <v>132.42040956599271</v>
      </c>
      <c r="I17" s="66">
        <v>53.871832089262568</v>
      </c>
      <c r="J17" s="66">
        <v>50.199531624553558</v>
      </c>
      <c r="K17" s="66">
        <v>28.851377089752578</v>
      </c>
      <c r="L17" s="66">
        <v>6.1293825084935731</v>
      </c>
      <c r="M17" s="66">
        <v>20.114997870806079</v>
      </c>
      <c r="N17" s="66">
        <v>20.083639992384953</v>
      </c>
      <c r="O17" s="66">
        <v>19.229234983297157</v>
      </c>
      <c r="P17" s="66">
        <f>P16/$P$36*100000</f>
        <v>7.6034823949368811</v>
      </c>
      <c r="Q17" s="66">
        <f>Q16/$P$36*100000</f>
        <v>4.4020161233845094</v>
      </c>
      <c r="R17" s="66">
        <f>+R16/$R$36*100000</f>
        <v>2.8753038237707118</v>
      </c>
      <c r="S17" s="66">
        <f t="shared" ref="S17:Y17" si="6">+S16/$S$36*100000</f>
        <v>0.57506076475414236</v>
      </c>
      <c r="T17" s="66">
        <f t="shared" si="6"/>
        <v>0</v>
      </c>
      <c r="U17" s="66">
        <f t="shared" si="6"/>
        <v>0</v>
      </c>
      <c r="V17" s="66">
        <f t="shared" si="6"/>
        <v>0</v>
      </c>
      <c r="W17" s="66">
        <f t="shared" si="6"/>
        <v>0</v>
      </c>
      <c r="X17" s="66">
        <f t="shared" si="6"/>
        <v>0</v>
      </c>
      <c r="Y17" s="66">
        <f t="shared" si="6"/>
        <v>0</v>
      </c>
      <c r="Z17" s="66">
        <f>+Z16/$S$36*100000</f>
        <v>0</v>
      </c>
      <c r="AA17" s="66" t="e">
        <f>+AA16/$S$36*100000</f>
        <v>#REF!</v>
      </c>
      <c r="AB17" s="66" t="e">
        <f>+AB16/$S$36*100000</f>
        <v>#REF!</v>
      </c>
      <c r="AC17" s="66"/>
    </row>
    <row r="18" spans="1:32" s="34" customFormat="1" ht="13.5" hidden="1" x14ac:dyDescent="0.25">
      <c r="A18" s="62" t="s">
        <v>125</v>
      </c>
      <c r="B18" s="555"/>
      <c r="C18" s="62"/>
      <c r="D18" s="64" t="s">
        <v>114</v>
      </c>
      <c r="E18" s="64" t="s">
        <v>103</v>
      </c>
      <c r="F18" s="65"/>
      <c r="G18" s="65"/>
      <c r="H18" s="65"/>
      <c r="I18" s="65"/>
      <c r="J18" s="65"/>
      <c r="K18" s="65"/>
      <c r="L18" s="65">
        <v>3</v>
      </c>
      <c r="M18" s="65">
        <v>11</v>
      </c>
      <c r="N18" s="65">
        <v>11</v>
      </c>
      <c r="O18" s="65">
        <v>7</v>
      </c>
      <c r="P18" s="65">
        <v>3</v>
      </c>
      <c r="Q18" s="65"/>
      <c r="R18" s="65"/>
      <c r="S18" s="65"/>
      <c r="T18" s="65"/>
      <c r="U18" s="65"/>
      <c r="V18" s="66">
        <f>+V17/$S$36*100000</f>
        <v>0</v>
      </c>
      <c r="W18" s="65"/>
      <c r="X18" s="65"/>
      <c r="Y18" s="65"/>
      <c r="Z18" s="65"/>
      <c r="AA18" s="65"/>
      <c r="AB18" s="65"/>
      <c r="AC18" s="65"/>
    </row>
    <row r="19" spans="1:32" s="34" customFormat="1" hidden="1" x14ac:dyDescent="0.2">
      <c r="A19" s="62"/>
      <c r="B19" s="555"/>
      <c r="C19" s="62"/>
      <c r="D19" s="62" t="s">
        <v>85</v>
      </c>
      <c r="E19" s="62" t="s">
        <v>115</v>
      </c>
      <c r="F19" s="66"/>
      <c r="G19" s="66"/>
      <c r="H19" s="66"/>
      <c r="I19" s="66"/>
      <c r="J19" s="66"/>
      <c r="K19" s="66"/>
      <c r="L19" s="66">
        <v>0.65671955448145425</v>
      </c>
      <c r="M19" s="66">
        <v>2.3538827295624132</v>
      </c>
      <c r="N19" s="66">
        <v>2.3012504157941094</v>
      </c>
      <c r="O19" s="66">
        <v>1.4319643072668098</v>
      </c>
      <c r="P19" s="66">
        <f>P18/$P$36*100000</f>
        <v>0.60027492591606957</v>
      </c>
      <c r="Q19" s="66">
        <f>Q18/$P$36*100000</f>
        <v>0</v>
      </c>
      <c r="R19" s="66"/>
      <c r="S19" s="66"/>
      <c r="T19" s="66"/>
      <c r="U19" s="66"/>
      <c r="V19" s="66">
        <f>+V18/$S$36*100000</f>
        <v>0</v>
      </c>
      <c r="W19" s="66"/>
      <c r="X19" s="66"/>
      <c r="Y19" s="66"/>
      <c r="Z19" s="66"/>
      <c r="AA19" s="66"/>
      <c r="AB19" s="66"/>
      <c r="AC19" s="66"/>
    </row>
    <row r="20" spans="1:32" s="34" customFormat="1" ht="13.5" x14ac:dyDescent="0.25">
      <c r="A20" s="62" t="s">
        <v>126</v>
      </c>
      <c r="B20" s="555"/>
      <c r="C20" s="63">
        <v>7710</v>
      </c>
      <c r="D20" s="64" t="s">
        <v>114</v>
      </c>
      <c r="E20" s="64" t="s">
        <v>103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f>[5]EVENTOS2012!BC43</f>
        <v>0</v>
      </c>
      <c r="Z20" s="65">
        <v>0</v>
      </c>
      <c r="AA20" s="65" t="e">
        <f>#REF!</f>
        <v>#REF!</v>
      </c>
      <c r="AB20" s="65" t="e">
        <f>#REF!</f>
        <v>#REF!</v>
      </c>
      <c r="AC20" s="65"/>
    </row>
    <row r="21" spans="1:32" s="34" customFormat="1" x14ac:dyDescent="0.2">
      <c r="A21" s="62"/>
      <c r="B21" s="555"/>
      <c r="C21" s="62"/>
      <c r="D21" s="62" t="s">
        <v>85</v>
      </c>
      <c r="E21" s="62" t="s">
        <v>115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f>P20/$P$36*100000</f>
        <v>0</v>
      </c>
      <c r="Q21" s="66">
        <f>Q20/$P$36*100000</f>
        <v>0</v>
      </c>
      <c r="R21" s="66">
        <f>+R20/$R$36*100000</f>
        <v>0</v>
      </c>
      <c r="S21" s="66">
        <f t="shared" ref="S21:Y21" si="7">+S20/$S$36*100000</f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 t="shared" si="7"/>
        <v>0</v>
      </c>
      <c r="Y21" s="66">
        <f t="shared" si="7"/>
        <v>0</v>
      </c>
      <c r="Z21" s="66">
        <f>+Z20/$S$36*100000</f>
        <v>0</v>
      </c>
      <c r="AA21" s="66" t="e">
        <f>+AA20/$S$36*100000</f>
        <v>#REF!</v>
      </c>
      <c r="AB21" s="66" t="e">
        <f>+AB20/$S$36*100000</f>
        <v>#REF!</v>
      </c>
      <c r="AC21" s="66"/>
    </row>
    <row r="22" spans="1:32" s="34" customFormat="1" ht="13.5" x14ac:dyDescent="0.25">
      <c r="A22" s="62" t="s">
        <v>127</v>
      </c>
      <c r="B22" s="555"/>
      <c r="C22" s="63" t="s">
        <v>128</v>
      </c>
      <c r="D22" s="64" t="s">
        <v>114</v>
      </c>
      <c r="E22" s="64" t="s">
        <v>103</v>
      </c>
      <c r="F22" s="65">
        <v>70</v>
      </c>
      <c r="G22" s="65">
        <v>49</v>
      </c>
      <c r="H22" s="65">
        <v>62</v>
      </c>
      <c r="I22" s="65">
        <v>32</v>
      </c>
      <c r="J22" s="65">
        <v>10</v>
      </c>
      <c r="K22" s="65">
        <v>4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3</v>
      </c>
      <c r="AB22" s="65" t="e">
        <f>#REF!</f>
        <v>#REF!</v>
      </c>
      <c r="AC22" s="65"/>
    </row>
    <row r="23" spans="1:32" s="34" customFormat="1" x14ac:dyDescent="0.2">
      <c r="A23" s="62"/>
      <c r="B23" s="555"/>
      <c r="C23" s="62"/>
      <c r="D23" s="62" t="s">
        <v>85</v>
      </c>
      <c r="E23" s="62" t="s">
        <v>115</v>
      </c>
      <c r="F23" s="66">
        <v>17.416877949983704</v>
      </c>
      <c r="G23" s="66">
        <v>11.934046128741567</v>
      </c>
      <c r="H23" s="66">
        <v>14.900300168950176</v>
      </c>
      <c r="I23" s="66">
        <v>7.5279416019930228</v>
      </c>
      <c r="J23" s="66">
        <v>2.3027308084657596</v>
      </c>
      <c r="K23" s="66">
        <v>0.90160553405476807</v>
      </c>
      <c r="L23" s="66">
        <v>0</v>
      </c>
      <c r="M23" s="66">
        <v>0</v>
      </c>
      <c r="N23" s="66">
        <v>0</v>
      </c>
      <c r="O23" s="66">
        <v>0</v>
      </c>
      <c r="P23" s="66">
        <f>P22/$P$36*100000</f>
        <v>0</v>
      </c>
      <c r="Q23" s="66">
        <f>Q22/$P$36*100000</f>
        <v>0</v>
      </c>
      <c r="R23" s="66">
        <f>+R22/$R$36*100000</f>
        <v>0</v>
      </c>
      <c r="S23" s="66">
        <f t="shared" ref="S23:Y23" si="8">+S22/$S$36*100000</f>
        <v>0</v>
      </c>
      <c r="T23" s="66">
        <f t="shared" si="8"/>
        <v>0</v>
      </c>
      <c r="U23" s="66">
        <f t="shared" si="8"/>
        <v>0</v>
      </c>
      <c r="V23" s="66">
        <f t="shared" si="8"/>
        <v>0</v>
      </c>
      <c r="W23" s="66">
        <f t="shared" si="8"/>
        <v>0</v>
      </c>
      <c r="X23" s="66">
        <f t="shared" si="8"/>
        <v>0</v>
      </c>
      <c r="Y23" s="66">
        <f t="shared" si="8"/>
        <v>0</v>
      </c>
      <c r="Z23" s="66">
        <f>+Z22/$S$36*100000</f>
        <v>0</v>
      </c>
      <c r="AA23" s="66">
        <f>+AA22/$S$36*100000</f>
        <v>0.57506076475414236</v>
      </c>
      <c r="AB23" s="66" t="e">
        <f>+AB22/$S$36*100000</f>
        <v>#REF!</v>
      </c>
      <c r="AC23" s="66"/>
    </row>
    <row r="24" spans="1:32" s="34" customFormat="1" ht="13.5" x14ac:dyDescent="0.25">
      <c r="A24" s="62" t="s">
        <v>64</v>
      </c>
      <c r="B24" s="555"/>
      <c r="C24" s="67" t="s">
        <v>129</v>
      </c>
      <c r="D24" s="64" t="s">
        <v>114</v>
      </c>
      <c r="E24" s="64" t="s">
        <v>103</v>
      </c>
      <c r="F24" s="65">
        <v>71</v>
      </c>
      <c r="G24" s="65">
        <v>276</v>
      </c>
      <c r="H24" s="65">
        <v>543</v>
      </c>
      <c r="I24" s="65">
        <v>183</v>
      </c>
      <c r="J24" s="65">
        <v>82</v>
      </c>
      <c r="K24" s="65">
        <v>46</v>
      </c>
      <c r="L24" s="65">
        <v>25</v>
      </c>
      <c r="M24" s="65">
        <v>53</v>
      </c>
      <c r="N24" s="65">
        <v>37</v>
      </c>
      <c r="O24" s="65">
        <v>13</v>
      </c>
      <c r="P24" s="65">
        <v>15</v>
      </c>
      <c r="Q24" s="65">
        <v>12</v>
      </c>
      <c r="R24" s="65">
        <v>7</v>
      </c>
      <c r="S24" s="65">
        <v>6</v>
      </c>
      <c r="T24" s="65">
        <v>20</v>
      </c>
      <c r="U24" s="65">
        <v>31</v>
      </c>
      <c r="V24" s="65">
        <v>24</v>
      </c>
      <c r="W24" s="65">
        <v>57</v>
      </c>
      <c r="X24" s="65">
        <f>[5]EVENTOS2011!BC48</f>
        <v>43</v>
      </c>
      <c r="Y24" s="65">
        <f>[5]EVENTOS2012!BC50</f>
        <v>30</v>
      </c>
      <c r="Z24" s="65" t="e">
        <f>#REF!</f>
        <v>#REF!</v>
      </c>
      <c r="AA24" s="65">
        <v>8</v>
      </c>
      <c r="AB24" s="65" t="e">
        <f>#REF!</f>
        <v>#REF!</v>
      </c>
      <c r="AC24" s="65"/>
      <c r="AF24" s="33"/>
    </row>
    <row r="25" spans="1:32" s="34" customFormat="1" ht="12.75" customHeight="1" x14ac:dyDescent="0.2">
      <c r="A25" s="62"/>
      <c r="B25" s="555"/>
      <c r="C25" s="62"/>
      <c r="D25" s="62" t="s">
        <v>85</v>
      </c>
      <c r="E25" s="62" t="s">
        <v>115</v>
      </c>
      <c r="F25" s="66">
        <v>17.665690492126327</v>
      </c>
      <c r="G25" s="66">
        <v>67.220341459850459</v>
      </c>
      <c r="H25" s="66">
        <v>130.49779018935399</v>
      </c>
      <c r="I25" s="66">
        <v>43.050416036397593</v>
      </c>
      <c r="J25" s="66">
        <v>18.882392629419229</v>
      </c>
      <c r="K25" s="66">
        <v>10.368463641629832</v>
      </c>
      <c r="L25" s="66">
        <f>L24/L36*100000</f>
        <v>5.4726629540121188</v>
      </c>
      <c r="M25" s="66">
        <v>11.341434969709809</v>
      </c>
      <c r="N25" s="66">
        <v>7.7405695803983683</v>
      </c>
      <c r="O25" s="66">
        <v>2.6593622849240752</v>
      </c>
      <c r="P25" s="66">
        <f>P24/$P$36*100000</f>
        <v>3.0013746295803476</v>
      </c>
      <c r="Q25" s="66">
        <f>Q24/$P$36*100000</f>
        <v>2.4010997036642783</v>
      </c>
      <c r="R25" s="66">
        <f>+R24/$R$36*100000</f>
        <v>1.3418084510929988</v>
      </c>
      <c r="S25" s="66">
        <f t="shared" ref="S25:Y25" si="9">+S24/$S$36*100000</f>
        <v>1.1501215295082847</v>
      </c>
      <c r="T25" s="66">
        <f t="shared" si="9"/>
        <v>3.833738431694282</v>
      </c>
      <c r="U25" s="66">
        <f t="shared" si="9"/>
        <v>5.9422945691261377</v>
      </c>
      <c r="V25" s="66">
        <f t="shared" si="9"/>
        <v>4.6004861180331389</v>
      </c>
      <c r="W25" s="66">
        <f t="shared" si="9"/>
        <v>10.926154530328704</v>
      </c>
      <c r="X25" s="66">
        <f t="shared" si="9"/>
        <v>8.2425376281427081</v>
      </c>
      <c r="Y25" s="66">
        <f t="shared" si="9"/>
        <v>5.7506076475414236</v>
      </c>
      <c r="Z25" s="66" t="e">
        <f>+Z24/$S$36*100000</f>
        <v>#REF!</v>
      </c>
      <c r="AA25" s="66">
        <f>+AA24/$S$36*100000</f>
        <v>1.5334953726777127</v>
      </c>
      <c r="AB25" s="66" t="e">
        <f>+AB24/$S$36*100000</f>
        <v>#REF!</v>
      </c>
      <c r="AC25" s="66"/>
    </row>
    <row r="26" spans="1:32" s="34" customFormat="1" ht="13.5" x14ac:dyDescent="0.25">
      <c r="A26" s="68" t="s">
        <v>45</v>
      </c>
      <c r="B26" s="556" t="s">
        <v>130</v>
      </c>
      <c r="C26" s="69" t="s">
        <v>131</v>
      </c>
      <c r="D26" s="70" t="s">
        <v>114</v>
      </c>
      <c r="E26" s="70" t="s">
        <v>103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 t="e">
        <f>#REF!</f>
        <v>#REF!</v>
      </c>
      <c r="AC26" s="71"/>
    </row>
    <row r="27" spans="1:32" s="34" customFormat="1" x14ac:dyDescent="0.2">
      <c r="A27" s="68"/>
      <c r="B27" s="556"/>
      <c r="C27" s="68"/>
      <c r="D27" s="68" t="s">
        <v>85</v>
      </c>
      <c r="E27" s="68" t="s">
        <v>115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f>P26/$P$36*100000</f>
        <v>0</v>
      </c>
      <c r="Q27" s="72">
        <f>Q26/$P$36*100000</f>
        <v>0</v>
      </c>
      <c r="R27" s="72">
        <f>+R26/$R$36*100000</f>
        <v>0</v>
      </c>
      <c r="S27" s="72">
        <f t="shared" ref="S27:Y27" si="10">+S26/$S$36*100000</f>
        <v>0</v>
      </c>
      <c r="T27" s="72">
        <f t="shared" si="10"/>
        <v>0</v>
      </c>
      <c r="U27" s="72">
        <f t="shared" si="10"/>
        <v>0</v>
      </c>
      <c r="V27" s="72">
        <f t="shared" si="10"/>
        <v>0</v>
      </c>
      <c r="W27" s="72">
        <f t="shared" si="10"/>
        <v>0</v>
      </c>
      <c r="X27" s="72">
        <f t="shared" si="10"/>
        <v>0</v>
      </c>
      <c r="Y27" s="72">
        <f t="shared" si="10"/>
        <v>0</v>
      </c>
      <c r="Z27" s="72">
        <f>+Z26/$S$36*100000</f>
        <v>0</v>
      </c>
      <c r="AA27" s="72">
        <f>+AA26/$S$36*100000</f>
        <v>0</v>
      </c>
      <c r="AB27" s="72" t="e">
        <f>+AB26/$S$36*100000</f>
        <v>#REF!</v>
      </c>
      <c r="AC27" s="72"/>
    </row>
    <row r="28" spans="1:32" s="34" customFormat="1" ht="13.5" x14ac:dyDescent="0.25">
      <c r="A28" s="73" t="s">
        <v>132</v>
      </c>
      <c r="B28" s="557"/>
      <c r="C28" s="74" t="s">
        <v>133</v>
      </c>
      <c r="D28" s="75" t="s">
        <v>114</v>
      </c>
      <c r="E28" s="75" t="s">
        <v>103</v>
      </c>
      <c r="F28" s="76" t="s">
        <v>91</v>
      </c>
      <c r="G28" s="76" t="s">
        <v>91</v>
      </c>
      <c r="H28" s="76" t="s">
        <v>91</v>
      </c>
      <c r="I28" s="74">
        <v>6</v>
      </c>
      <c r="J28" s="74">
        <v>4</v>
      </c>
      <c r="K28" s="74">
        <v>3</v>
      </c>
      <c r="L28" s="74">
        <v>2</v>
      </c>
      <c r="M28" s="74">
        <v>3</v>
      </c>
      <c r="N28" s="77">
        <v>3</v>
      </c>
      <c r="O28" s="77">
        <v>2</v>
      </c>
      <c r="P28" s="77">
        <v>0</v>
      </c>
      <c r="Q28" s="77">
        <v>0</v>
      </c>
      <c r="R28" s="77">
        <v>3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f>[5]EVENTOS2012!BC46</f>
        <v>1</v>
      </c>
      <c r="Z28" s="77">
        <v>0</v>
      </c>
      <c r="AA28" s="77" t="e">
        <f>#REF!</f>
        <v>#REF!</v>
      </c>
      <c r="AB28" s="77" t="e">
        <f>#REF!</f>
        <v>#REF!</v>
      </c>
      <c r="AC28" s="77"/>
    </row>
    <row r="29" spans="1:32" s="34" customFormat="1" x14ac:dyDescent="0.2">
      <c r="A29" s="73"/>
      <c r="B29" s="557"/>
      <c r="C29" s="73"/>
      <c r="D29" s="73" t="s">
        <v>85</v>
      </c>
      <c r="E29" s="73" t="s">
        <v>115</v>
      </c>
      <c r="F29" s="76" t="s">
        <v>91</v>
      </c>
      <c r="G29" s="76" t="s">
        <v>91</v>
      </c>
      <c r="H29" s="76" t="s">
        <v>91</v>
      </c>
      <c r="I29" s="76">
        <v>1.4114890503736919</v>
      </c>
      <c r="J29" s="76">
        <v>0.92109232338630387</v>
      </c>
      <c r="K29" s="76">
        <v>0.67620415054107597</v>
      </c>
      <c r="L29" s="76">
        <v>0.43781303632096946</v>
      </c>
      <c r="M29" s="76">
        <v>0.64196801715338547</v>
      </c>
      <c r="N29" s="76">
        <v>0.62761374976202977</v>
      </c>
      <c r="O29" s="76">
        <v>0.40913265921908848</v>
      </c>
      <c r="P29" s="76">
        <f>P28/$P$36*100000</f>
        <v>0</v>
      </c>
      <c r="Q29" s="76">
        <f>Q28/$P$36*100000</f>
        <v>0</v>
      </c>
      <c r="R29" s="76">
        <f>+R28/$R$36*100000</f>
        <v>0.57506076475414236</v>
      </c>
      <c r="S29" s="76">
        <f t="shared" ref="S29:Y29" si="11">+S28/$S$36*100000</f>
        <v>0</v>
      </c>
      <c r="T29" s="76">
        <f t="shared" si="11"/>
        <v>0</v>
      </c>
      <c r="U29" s="76">
        <f t="shared" si="11"/>
        <v>0</v>
      </c>
      <c r="V29" s="76">
        <f t="shared" si="11"/>
        <v>0</v>
      </c>
      <c r="W29" s="76">
        <f t="shared" si="11"/>
        <v>0</v>
      </c>
      <c r="X29" s="76">
        <f t="shared" si="11"/>
        <v>0</v>
      </c>
      <c r="Y29" s="76">
        <f t="shared" si="11"/>
        <v>0.19168692158471409</v>
      </c>
      <c r="Z29" s="76">
        <f>+Z28/$S$36*100000</f>
        <v>0</v>
      </c>
      <c r="AA29" s="76" t="e">
        <f>+AA28/$S$36*100000</f>
        <v>#REF!</v>
      </c>
      <c r="AB29" s="76" t="e">
        <f>+AB28/$S$36*100000</f>
        <v>#REF!</v>
      </c>
      <c r="AC29" s="76"/>
    </row>
    <row r="30" spans="1:32" s="158" customFormat="1" x14ac:dyDescent="0.2">
      <c r="A30" s="158" t="s">
        <v>156</v>
      </c>
      <c r="B30" s="159"/>
      <c r="E30" s="158" t="s">
        <v>103</v>
      </c>
      <c r="F30" s="160" t="s">
        <v>91</v>
      </c>
      <c r="G30" s="160" t="s">
        <v>91</v>
      </c>
      <c r="H30" s="160" t="s">
        <v>91</v>
      </c>
      <c r="I30" s="160" t="s">
        <v>91</v>
      </c>
      <c r="J30" s="160" t="s">
        <v>91</v>
      </c>
      <c r="K30" s="160" t="s">
        <v>91</v>
      </c>
      <c r="L30" s="160" t="s">
        <v>91</v>
      </c>
      <c r="M30" s="160" t="s">
        <v>91</v>
      </c>
      <c r="N30" s="160" t="s">
        <v>91</v>
      </c>
      <c r="O30" s="160" t="s">
        <v>91</v>
      </c>
      <c r="P30" s="160" t="s">
        <v>91</v>
      </c>
      <c r="Q30" s="160" t="s">
        <v>91</v>
      </c>
      <c r="R30" s="160" t="s">
        <v>91</v>
      </c>
      <c r="S30" s="160" t="s">
        <v>91</v>
      </c>
      <c r="T30" s="160" t="s">
        <v>91</v>
      </c>
      <c r="U30" s="160" t="s">
        <v>91</v>
      </c>
      <c r="V30" s="160" t="s">
        <v>91</v>
      </c>
      <c r="W30" s="161">
        <v>2</v>
      </c>
      <c r="X30" s="161">
        <v>0</v>
      </c>
      <c r="Y30" s="161" t="e">
        <f>#REF!</f>
        <v>#REF!</v>
      </c>
      <c r="Z30" s="161" t="e">
        <f>#REF!</f>
        <v>#REF!</v>
      </c>
      <c r="AA30" s="161">
        <v>2</v>
      </c>
      <c r="AB30" s="161" t="e">
        <f>#REF!</f>
        <v>#REF!</v>
      </c>
      <c r="AC30" s="161"/>
    </row>
    <row r="31" spans="1:32" s="158" customFormat="1" x14ac:dyDescent="0.2">
      <c r="B31" s="159"/>
      <c r="E31" s="158" t="s">
        <v>115</v>
      </c>
      <c r="F31" s="160" t="s">
        <v>91</v>
      </c>
      <c r="G31" s="160" t="s">
        <v>91</v>
      </c>
      <c r="H31" s="160" t="s">
        <v>91</v>
      </c>
      <c r="I31" s="160" t="s">
        <v>91</v>
      </c>
      <c r="J31" s="160" t="s">
        <v>91</v>
      </c>
      <c r="K31" s="160" t="s">
        <v>91</v>
      </c>
      <c r="L31" s="160" t="s">
        <v>91</v>
      </c>
      <c r="M31" s="160" t="s">
        <v>91</v>
      </c>
      <c r="N31" s="160" t="s">
        <v>91</v>
      </c>
      <c r="O31" s="160" t="s">
        <v>91</v>
      </c>
      <c r="P31" s="160" t="s">
        <v>91</v>
      </c>
      <c r="Q31" s="160" t="s">
        <v>91</v>
      </c>
      <c r="R31" s="160" t="s">
        <v>91</v>
      </c>
      <c r="S31" s="160" t="s">
        <v>91</v>
      </c>
      <c r="T31" s="160" t="s">
        <v>91</v>
      </c>
      <c r="U31" s="160" t="s">
        <v>91</v>
      </c>
      <c r="V31" s="160" t="s">
        <v>91</v>
      </c>
      <c r="W31" s="160">
        <f>+W30/W36*100000</f>
        <v>0.4377373357117062</v>
      </c>
      <c r="X31" s="160">
        <f>+X30/X36*100000</f>
        <v>0</v>
      </c>
      <c r="Y31" s="160" t="e">
        <f>+Y30/Y36*100000</f>
        <v>#REF!</v>
      </c>
      <c r="Z31" s="160" t="e">
        <f>Z30/Z36*100000</f>
        <v>#REF!</v>
      </c>
      <c r="AA31" s="160">
        <f>AA30/AA36*100000</f>
        <v>0.42809593629932469</v>
      </c>
      <c r="AB31" s="160" t="e">
        <f>AB30/AB36*100000</f>
        <v>#REF!</v>
      </c>
      <c r="AC31" s="160"/>
    </row>
    <row r="32" spans="1:32" s="34" customFormat="1" ht="13.5" x14ac:dyDescent="0.25">
      <c r="A32" s="78" t="s">
        <v>63</v>
      </c>
      <c r="B32" s="78"/>
      <c r="C32" s="79">
        <v>3200</v>
      </c>
      <c r="D32" s="80" t="s">
        <v>114</v>
      </c>
      <c r="E32" s="80" t="s">
        <v>103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79">
        <v>1</v>
      </c>
      <c r="M32" s="79">
        <v>2</v>
      </c>
      <c r="N32" s="81">
        <v>0</v>
      </c>
      <c r="O32" s="82">
        <v>0</v>
      </c>
      <c r="P32" s="82">
        <v>1</v>
      </c>
      <c r="Q32" s="82">
        <v>0</v>
      </c>
      <c r="R32" s="82">
        <v>0</v>
      </c>
      <c r="S32" s="82">
        <v>2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f>[5]EVENTOS2012!BC47</f>
        <v>1</v>
      </c>
      <c r="Z32" s="82">
        <v>0</v>
      </c>
      <c r="AA32" s="82" t="e">
        <f>#REF!</f>
        <v>#REF!</v>
      </c>
      <c r="AB32" s="82" t="e">
        <f>#REF!</f>
        <v>#REF!</v>
      </c>
      <c r="AC32" s="82"/>
    </row>
    <row r="33" spans="1:30" s="34" customFormat="1" x14ac:dyDescent="0.2">
      <c r="A33" s="78"/>
      <c r="B33" s="78"/>
      <c r="C33" s="78"/>
      <c r="D33" s="78" t="s">
        <v>85</v>
      </c>
      <c r="E33" s="78" t="s">
        <v>115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0.21890651816048473</v>
      </c>
      <c r="M33" s="83">
        <v>0.42797867810225693</v>
      </c>
      <c r="N33" s="83">
        <v>0</v>
      </c>
      <c r="O33" s="83">
        <v>0</v>
      </c>
      <c r="P33" s="83">
        <f>P32/$P$36*100000</f>
        <v>0.20009164197202317</v>
      </c>
      <c r="Q33" s="83">
        <f>Q32/$P$36*100000</f>
        <v>0</v>
      </c>
      <c r="R33" s="83">
        <f>+R32/$R$36*100000</f>
        <v>0</v>
      </c>
      <c r="S33" s="83">
        <f t="shared" ref="S33:Y33" si="12">+S32/$S$36*100000</f>
        <v>0.38337384316942819</v>
      </c>
      <c r="T33" s="83">
        <f t="shared" si="12"/>
        <v>0</v>
      </c>
      <c r="U33" s="83">
        <f t="shared" si="12"/>
        <v>0</v>
      </c>
      <c r="V33" s="83">
        <f t="shared" si="12"/>
        <v>0</v>
      </c>
      <c r="W33" s="83">
        <f t="shared" si="12"/>
        <v>0</v>
      </c>
      <c r="X33" s="83">
        <f t="shared" si="12"/>
        <v>0</v>
      </c>
      <c r="Y33" s="83">
        <f t="shared" si="12"/>
        <v>0.19168692158471409</v>
      </c>
      <c r="Z33" s="83">
        <f>+Z32/$S$36*100000</f>
        <v>0</v>
      </c>
      <c r="AA33" s="83" t="e">
        <f>+AA32/$S$36*100000</f>
        <v>#REF!</v>
      </c>
      <c r="AB33" s="83" t="e">
        <f>+AB32/$S$36*100000</f>
        <v>#REF!</v>
      </c>
      <c r="AC33" s="83"/>
    </row>
    <row r="34" spans="1:30" s="34" customFormat="1" ht="13.5" x14ac:dyDescent="0.25">
      <c r="A34" s="84" t="s">
        <v>134</v>
      </c>
      <c r="B34" s="84"/>
      <c r="C34" s="85" t="s">
        <v>135</v>
      </c>
      <c r="D34" s="86" t="s">
        <v>114</v>
      </c>
      <c r="E34" s="86" t="s">
        <v>103</v>
      </c>
      <c r="F34" s="84">
        <v>253</v>
      </c>
      <c r="G34" s="84">
        <v>354</v>
      </c>
      <c r="H34" s="84">
        <v>424</v>
      </c>
      <c r="I34" s="84">
        <v>451</v>
      </c>
      <c r="J34" s="84">
        <v>402</v>
      </c>
      <c r="K34" s="84">
        <v>297</v>
      </c>
      <c r="L34" s="84">
        <v>419</v>
      </c>
      <c r="M34" s="84">
        <v>518</v>
      </c>
      <c r="N34" s="84">
        <v>536</v>
      </c>
      <c r="O34" s="85">
        <v>878</v>
      </c>
      <c r="P34" s="85">
        <v>654</v>
      </c>
      <c r="Q34" s="85">
        <v>437</v>
      </c>
      <c r="R34" s="85">
        <v>516</v>
      </c>
      <c r="S34" s="85">
        <v>322</v>
      </c>
      <c r="T34" s="85">
        <v>285</v>
      </c>
      <c r="U34" s="85">
        <v>394</v>
      </c>
      <c r="V34" s="85">
        <v>409</v>
      </c>
      <c r="W34" s="85">
        <v>399</v>
      </c>
      <c r="X34" s="85">
        <f>[5]EVENTOS2011!BC42</f>
        <v>691</v>
      </c>
      <c r="Y34" s="85">
        <f>[5]EVENTOS2012!BC44</f>
        <v>656</v>
      </c>
      <c r="Z34" s="85" t="e">
        <f>#REF!</f>
        <v>#REF!</v>
      </c>
      <c r="AA34" s="85">
        <v>236</v>
      </c>
      <c r="AB34" s="203" t="e">
        <f>#REF!</f>
        <v>#REF!</v>
      </c>
      <c r="AC34" s="203"/>
    </row>
    <row r="35" spans="1:30" s="34" customFormat="1" x14ac:dyDescent="0.2">
      <c r="A35" s="84"/>
      <c r="B35" s="84"/>
      <c r="C35" s="84"/>
      <c r="D35" s="84" t="s">
        <v>85</v>
      </c>
      <c r="E35" s="84" t="s">
        <v>115</v>
      </c>
      <c r="F35" s="87">
        <v>62.949573162083951</v>
      </c>
      <c r="G35" s="87">
        <v>86.217394481112549</v>
      </c>
      <c r="H35" s="87">
        <v>101.89882696185282</v>
      </c>
      <c r="I35" s="87">
        <v>106.09692695308917</v>
      </c>
      <c r="J35" s="87">
        <v>92.569778500323537</v>
      </c>
      <c r="K35" s="87">
        <v>66.944210903566528</v>
      </c>
      <c r="L35" s="87">
        <v>91.721831109243112</v>
      </c>
      <c r="M35" s="87">
        <v>110.84647762848454</v>
      </c>
      <c r="N35" s="87">
        <v>76.778082054221642</v>
      </c>
      <c r="O35" s="88">
        <f>+O34/O36*100000</f>
        <v>179.60923739717984</v>
      </c>
      <c r="P35" s="88">
        <f>+P34/P36*100000</f>
        <v>130.85993384970314</v>
      </c>
      <c r="Q35" s="88">
        <f>+Q34/Q36*100000</f>
        <v>85.562293069454256</v>
      </c>
      <c r="R35" s="88">
        <f>+R34/$R$36*100000</f>
        <v>98.91045153771249</v>
      </c>
      <c r="S35" s="88">
        <f t="shared" ref="S35:Y35" si="13">+S34/$S$36*100000</f>
        <v>61.723188750277949</v>
      </c>
      <c r="T35" s="88">
        <f t="shared" si="13"/>
        <v>54.630772651643525</v>
      </c>
      <c r="U35" s="88">
        <f t="shared" si="13"/>
        <v>75.524647104377365</v>
      </c>
      <c r="V35" s="88">
        <f t="shared" si="13"/>
        <v>78.399950928148073</v>
      </c>
      <c r="W35" s="88">
        <f t="shared" si="13"/>
        <v>76.48308171230093</v>
      </c>
      <c r="X35" s="88">
        <f t="shared" si="13"/>
        <v>132.45566281503744</v>
      </c>
      <c r="Y35" s="88">
        <f t="shared" si="13"/>
        <v>125.74662055957245</v>
      </c>
      <c r="Z35" s="88" t="e">
        <f>+Z34/$S$36*100000</f>
        <v>#REF!</v>
      </c>
      <c r="AA35" s="88">
        <f>+AA34/$S$36*100000</f>
        <v>45.238113493992529</v>
      </c>
      <c r="AB35" s="88" t="e">
        <f>+AB34/$S$36*100000</f>
        <v>#REF!</v>
      </c>
      <c r="AC35" s="88"/>
    </row>
    <row r="36" spans="1:30" s="34" customFormat="1" ht="13.5" x14ac:dyDescent="0.25">
      <c r="A36" s="28" t="s">
        <v>104</v>
      </c>
      <c r="B36" s="29"/>
      <c r="C36" s="29"/>
      <c r="D36" s="56"/>
      <c r="E36" s="56"/>
      <c r="F36" s="89">
        <v>401909</v>
      </c>
      <c r="G36" s="89">
        <v>410590</v>
      </c>
      <c r="H36" s="89">
        <v>416099</v>
      </c>
      <c r="I36" s="89">
        <v>425083</v>
      </c>
      <c r="J36" s="89">
        <v>434267</v>
      </c>
      <c r="K36" s="89">
        <v>443653</v>
      </c>
      <c r="L36" s="89">
        <v>456816</v>
      </c>
      <c r="M36" s="89">
        <v>467313</v>
      </c>
      <c r="N36" s="90">
        <v>478001</v>
      </c>
      <c r="O36" s="89">
        <v>488839</v>
      </c>
      <c r="P36" s="89">
        <v>499771</v>
      </c>
      <c r="Q36" s="89">
        <v>510739</v>
      </c>
      <c r="R36" s="89">
        <v>521684</v>
      </c>
      <c r="S36" s="89">
        <v>521684</v>
      </c>
      <c r="T36" s="91">
        <v>448971</v>
      </c>
      <c r="U36" s="92">
        <v>451645</v>
      </c>
      <c r="V36" s="93">
        <v>454291</v>
      </c>
      <c r="W36" s="94">
        <v>456895</v>
      </c>
      <c r="X36" s="95">
        <v>459471</v>
      </c>
      <c r="Y36" s="95">
        <v>462209</v>
      </c>
      <c r="Z36" s="96">
        <v>464719</v>
      </c>
      <c r="AA36" s="187">
        <v>467185</v>
      </c>
      <c r="AB36" s="187">
        <v>469612</v>
      </c>
      <c r="AC36" s="204"/>
    </row>
    <row r="37" spans="1:30" x14ac:dyDescent="0.2">
      <c r="F37" s="97" t="s">
        <v>92</v>
      </c>
      <c r="G37" s="97" t="s">
        <v>93</v>
      </c>
      <c r="H37" s="97" t="s">
        <v>94</v>
      </c>
      <c r="I37" s="97" t="s">
        <v>95</v>
      </c>
      <c r="J37" s="97" t="s">
        <v>96</v>
      </c>
      <c r="K37" s="97" t="s">
        <v>97</v>
      </c>
      <c r="L37" s="97" t="s">
        <v>98</v>
      </c>
      <c r="M37" s="97" t="s">
        <v>99</v>
      </c>
      <c r="N37" s="97" t="s">
        <v>100</v>
      </c>
      <c r="O37" s="97" t="s">
        <v>101</v>
      </c>
      <c r="P37" s="97" t="s">
        <v>102</v>
      </c>
      <c r="Q37" s="97" t="s">
        <v>102</v>
      </c>
      <c r="R37" s="97"/>
      <c r="S37" s="97"/>
      <c r="T37" s="97"/>
      <c r="U37" s="97"/>
      <c r="V37" s="97"/>
      <c r="W37" s="97"/>
      <c r="X37" s="97"/>
      <c r="Y37" s="97"/>
    </row>
    <row r="39" spans="1:30" x14ac:dyDescent="0.2">
      <c r="A39" s="28" t="s">
        <v>136</v>
      </c>
    </row>
    <row r="40" spans="1:30" x14ac:dyDescent="0.2">
      <c r="M40" s="28">
        <v>2000</v>
      </c>
      <c r="N40" s="28">
        <v>2001</v>
      </c>
      <c r="O40" s="28">
        <v>2002</v>
      </c>
      <c r="P40" s="28">
        <v>2003</v>
      </c>
      <c r="Q40" s="28">
        <v>2004</v>
      </c>
      <c r="R40" s="28">
        <v>2005</v>
      </c>
      <c r="S40" s="28">
        <v>2006</v>
      </c>
      <c r="T40" s="28">
        <v>2007</v>
      </c>
      <c r="U40" s="28">
        <v>2008</v>
      </c>
      <c r="V40" s="28">
        <v>2009</v>
      </c>
      <c r="W40" s="28">
        <v>2010</v>
      </c>
      <c r="X40" s="98">
        <v>2011</v>
      </c>
      <c r="Y40" s="98">
        <v>2012</v>
      </c>
      <c r="Z40" s="29">
        <v>2013</v>
      </c>
      <c r="AA40" s="29">
        <v>2014</v>
      </c>
      <c r="AB40" s="29">
        <v>2015</v>
      </c>
    </row>
    <row r="41" spans="1:30" x14ac:dyDescent="0.2">
      <c r="A41" s="28" t="s">
        <v>112</v>
      </c>
      <c r="M41" s="29">
        <v>8447</v>
      </c>
      <c r="N41" s="29">
        <v>8766</v>
      </c>
      <c r="O41" s="29">
        <v>8312</v>
      </c>
      <c r="P41" s="29">
        <v>9049</v>
      </c>
      <c r="Q41" s="29">
        <v>9068</v>
      </c>
      <c r="R41" s="29">
        <v>8015</v>
      </c>
      <c r="S41" s="29">
        <v>8287</v>
      </c>
    </row>
    <row r="42" spans="1:30" x14ac:dyDescent="0.2">
      <c r="A42" s="28" t="s">
        <v>137</v>
      </c>
      <c r="M42" s="29">
        <v>7811</v>
      </c>
      <c r="N42" s="29">
        <v>8105</v>
      </c>
      <c r="O42" s="29">
        <v>8123</v>
      </c>
      <c r="P42" s="29">
        <v>8843</v>
      </c>
      <c r="Q42" s="29">
        <v>8893</v>
      </c>
      <c r="R42" s="29">
        <v>7982</v>
      </c>
      <c r="S42" s="29">
        <v>8263</v>
      </c>
    </row>
    <row r="43" spans="1:30" x14ac:dyDescent="0.2">
      <c r="A43" s="28" t="s">
        <v>138</v>
      </c>
      <c r="K43" s="99"/>
      <c r="L43" s="99"/>
      <c r="M43" s="29">
        <v>6675</v>
      </c>
      <c r="N43" s="29">
        <v>7274</v>
      </c>
      <c r="O43" s="29">
        <v>7371</v>
      </c>
      <c r="P43" s="29">
        <v>6837</v>
      </c>
      <c r="Q43" s="29">
        <v>7216</v>
      </c>
      <c r="R43" s="29">
        <v>6337</v>
      </c>
      <c r="S43" s="29">
        <v>6330</v>
      </c>
    </row>
    <row r="44" spans="1:30" x14ac:dyDescent="0.2">
      <c r="A44" s="28" t="s">
        <v>139</v>
      </c>
      <c r="P44" s="29">
        <v>5456</v>
      </c>
      <c r="Q44" s="29">
        <v>6797</v>
      </c>
      <c r="R44" s="29">
        <v>6276</v>
      </c>
      <c r="S44" s="29">
        <v>6042</v>
      </c>
    </row>
    <row r="45" spans="1:30" x14ac:dyDescent="0.2">
      <c r="A45" s="28" t="s">
        <v>140</v>
      </c>
      <c r="M45" s="100">
        <v>6578.4867656552615</v>
      </c>
      <c r="N45" s="29">
        <v>7246</v>
      </c>
      <c r="O45" s="29">
        <v>7486</v>
      </c>
      <c r="P45" s="29">
        <v>1630</v>
      </c>
      <c r="Q45" s="29">
        <v>497</v>
      </c>
      <c r="R45" s="29">
        <v>222</v>
      </c>
      <c r="S45" s="29">
        <v>281</v>
      </c>
    </row>
    <row r="46" spans="1:30" s="102" customFormat="1" ht="16.5" x14ac:dyDescent="0.2">
      <c r="A46" s="101" t="s">
        <v>157</v>
      </c>
      <c r="M46" s="163">
        <v>85</v>
      </c>
      <c r="N46" s="51">
        <v>85</v>
      </c>
      <c r="O46" s="51">
        <v>74</v>
      </c>
      <c r="P46" s="51">
        <v>79</v>
      </c>
      <c r="Q46" s="51">
        <v>80</v>
      </c>
      <c r="R46" s="51">
        <v>90.4</v>
      </c>
      <c r="S46" s="162">
        <f>6240*100/7071</f>
        <v>88.247772592278324</v>
      </c>
      <c r="T46" s="162">
        <f>6044*100/7058</f>
        <v>85.633323887786915</v>
      </c>
      <c r="U46" s="162">
        <f>6340*100/7034</f>
        <v>90.133636622121131</v>
      </c>
      <c r="V46" s="162">
        <f>6085*100/7004</f>
        <v>86.878926327812678</v>
      </c>
      <c r="W46" s="162">
        <f>5724*100/7007</f>
        <v>81.689738832595978</v>
      </c>
      <c r="X46" s="103">
        <v>79</v>
      </c>
      <c r="Y46" s="164">
        <v>80</v>
      </c>
      <c r="Z46" s="165">
        <v>40</v>
      </c>
      <c r="AA46" s="165">
        <v>91.5</v>
      </c>
      <c r="AB46" s="165">
        <v>90.5</v>
      </c>
      <c r="AC46" s="105"/>
      <c r="AD46" s="104"/>
    </row>
    <row r="47" spans="1:30" x14ac:dyDescent="0.2">
      <c r="A47" s="28" t="s">
        <v>141</v>
      </c>
      <c r="M47" s="100">
        <v>6578.4867656552615</v>
      </c>
      <c r="N47" s="29">
        <v>7246</v>
      </c>
      <c r="O47" s="29">
        <v>7486</v>
      </c>
      <c r="P47" s="29">
        <f>SUM(P44:P45)</f>
        <v>7086</v>
      </c>
      <c r="Q47" s="29">
        <f>SUM(Q44:Q45)</f>
        <v>7294</v>
      </c>
      <c r="R47" s="29">
        <f>SUM(R44:R45)</f>
        <v>6498</v>
      </c>
      <c r="S47" s="29">
        <v>6323</v>
      </c>
      <c r="T47" s="105">
        <v>5402</v>
      </c>
      <c r="U47" s="104">
        <v>6064</v>
      </c>
      <c r="V47" s="104">
        <v>5561</v>
      </c>
      <c r="W47" s="104">
        <v>1436</v>
      </c>
      <c r="X47" s="104"/>
      <c r="Y47" s="104"/>
      <c r="Z47" s="105"/>
      <c r="AA47" s="104"/>
      <c r="AB47" s="104"/>
      <c r="AC47" s="104"/>
      <c r="AD47" s="104"/>
    </row>
    <row r="48" spans="1:30" x14ac:dyDescent="0.2">
      <c r="A48" s="28" t="s">
        <v>142</v>
      </c>
      <c r="M48" s="29">
        <v>7577</v>
      </c>
      <c r="N48" s="29">
        <v>7581</v>
      </c>
      <c r="O48" s="29">
        <v>8556</v>
      </c>
      <c r="P48" s="29">
        <v>1725</v>
      </c>
      <c r="Q48" s="29">
        <v>1014</v>
      </c>
      <c r="R48" s="29">
        <v>274</v>
      </c>
      <c r="S48" s="29">
        <v>374</v>
      </c>
    </row>
    <row r="49" spans="1:23" x14ac:dyDescent="0.2">
      <c r="A49" s="28" t="s">
        <v>143</v>
      </c>
      <c r="M49" s="29">
        <v>7577</v>
      </c>
      <c r="N49" s="29">
        <v>7581</v>
      </c>
      <c r="O49" s="29">
        <v>8556</v>
      </c>
      <c r="P49" s="29">
        <f>SUM(P44,P48)</f>
        <v>7181</v>
      </c>
      <c r="Q49" s="29">
        <f>SUM(Q44,Q48)</f>
        <v>7811</v>
      </c>
      <c r="R49" s="29">
        <f>SUM(R44,R48)</f>
        <v>6550</v>
      </c>
      <c r="S49" s="29">
        <v>6416</v>
      </c>
    </row>
    <row r="50" spans="1:23" x14ac:dyDescent="0.2">
      <c r="A50" s="28" t="s">
        <v>144</v>
      </c>
      <c r="N50" s="29">
        <v>5398</v>
      </c>
      <c r="O50" s="29">
        <v>6402</v>
      </c>
      <c r="P50" s="29">
        <v>1567</v>
      </c>
      <c r="Q50" s="29">
        <v>224</v>
      </c>
      <c r="R50" s="29">
        <v>0</v>
      </c>
      <c r="S50" s="29">
        <v>0</v>
      </c>
    </row>
    <row r="51" spans="1:23" x14ac:dyDescent="0.2">
      <c r="A51" s="28" t="s">
        <v>145</v>
      </c>
      <c r="N51" s="29">
        <v>5398</v>
      </c>
      <c r="O51" s="29">
        <v>6402</v>
      </c>
      <c r="P51" s="29">
        <f>SUM(P44,P50)</f>
        <v>7023</v>
      </c>
      <c r="Q51" s="29">
        <f>SUM(Q44,Q50)</f>
        <v>7021</v>
      </c>
      <c r="R51" s="29">
        <f>SUM(R44,R50)</f>
        <v>6276</v>
      </c>
      <c r="S51" s="29">
        <v>6042</v>
      </c>
    </row>
    <row r="52" spans="1:23" x14ac:dyDescent="0.2">
      <c r="A52" s="28" t="s">
        <v>123</v>
      </c>
      <c r="M52" s="29">
        <v>14699</v>
      </c>
      <c r="N52" s="29">
        <v>17697</v>
      </c>
      <c r="O52" s="29">
        <v>23304</v>
      </c>
      <c r="P52" s="29">
        <v>33541</v>
      </c>
      <c r="Q52" s="29">
        <v>21014</v>
      </c>
      <c r="R52" s="29">
        <v>17810</v>
      </c>
      <c r="S52" s="29">
        <v>17935</v>
      </c>
      <c r="W52" s="29">
        <v>1511</v>
      </c>
    </row>
    <row r="53" spans="1:23" x14ac:dyDescent="0.2">
      <c r="A53" s="28" t="s">
        <v>146</v>
      </c>
      <c r="M53" s="29">
        <v>5872</v>
      </c>
      <c r="N53" s="29">
        <v>6784</v>
      </c>
      <c r="O53" s="29">
        <v>8473</v>
      </c>
      <c r="P53" s="29">
        <v>7672</v>
      </c>
      <c r="Q53" s="29">
        <v>7436</v>
      </c>
      <c r="R53" s="29">
        <v>6407</v>
      </c>
      <c r="S53" s="29">
        <v>6217</v>
      </c>
    </row>
    <row r="54" spans="1:23" x14ac:dyDescent="0.2">
      <c r="A54" s="28" t="s">
        <v>147</v>
      </c>
      <c r="M54" s="29">
        <v>340</v>
      </c>
      <c r="N54" s="29">
        <v>490</v>
      </c>
      <c r="O54" s="29">
        <v>384</v>
      </c>
      <c r="P54" s="29">
        <v>330</v>
      </c>
      <c r="Q54" s="29">
        <v>345</v>
      </c>
      <c r="R54" s="29">
        <v>187</v>
      </c>
      <c r="S54" s="29">
        <v>247</v>
      </c>
    </row>
    <row r="55" spans="1:23" x14ac:dyDescent="0.2">
      <c r="A55" s="28" t="s">
        <v>148</v>
      </c>
      <c r="M55" s="29">
        <v>193</v>
      </c>
      <c r="N55" s="29">
        <v>325</v>
      </c>
      <c r="O55" s="29">
        <v>216</v>
      </c>
      <c r="P55" s="29">
        <v>886</v>
      </c>
      <c r="Q55" s="29">
        <v>179</v>
      </c>
      <c r="R55" s="29">
        <v>94</v>
      </c>
      <c r="S55" s="29">
        <v>79</v>
      </c>
    </row>
    <row r="56" spans="1:23" x14ac:dyDescent="0.2">
      <c r="A56" s="28" t="s">
        <v>149</v>
      </c>
      <c r="N56" s="29">
        <v>19</v>
      </c>
      <c r="O56" s="29">
        <v>81</v>
      </c>
      <c r="P56" s="29">
        <v>283</v>
      </c>
      <c r="Q56" s="29">
        <v>172</v>
      </c>
      <c r="R56" s="29">
        <v>244</v>
      </c>
      <c r="S56" s="29">
        <v>102</v>
      </c>
    </row>
    <row r="57" spans="1:23" x14ac:dyDescent="0.2">
      <c r="A57" s="28" t="s">
        <v>150</v>
      </c>
      <c r="J57" s="106"/>
      <c r="M57" s="29">
        <v>8294</v>
      </c>
      <c r="N57" s="29">
        <v>10052</v>
      </c>
      <c r="O57" s="29">
        <v>14150</v>
      </c>
      <c r="P57" s="29">
        <v>24370</v>
      </c>
      <c r="Q57" s="29">
        <f>6096+5657+369+760</f>
        <v>12882</v>
      </c>
      <c r="R57" s="29">
        <v>10878</v>
      </c>
      <c r="S57" s="29">
        <v>11290</v>
      </c>
    </row>
    <row r="58" spans="1:23" x14ac:dyDescent="0.2">
      <c r="A58" s="107" t="s">
        <v>151</v>
      </c>
      <c r="S58" s="29">
        <v>3658</v>
      </c>
    </row>
    <row r="59" spans="1:23" x14ac:dyDescent="0.2">
      <c r="A59" s="107" t="s">
        <v>152</v>
      </c>
      <c r="S59" s="29">
        <v>587</v>
      </c>
    </row>
    <row r="60" spans="1:23" x14ac:dyDescent="0.2">
      <c r="A60" s="107" t="s">
        <v>153</v>
      </c>
      <c r="S60" s="29">
        <v>4245</v>
      </c>
    </row>
    <row r="62" spans="1:23" ht="15.75" x14ac:dyDescent="0.2">
      <c r="M62" s="108">
        <v>6081</v>
      </c>
      <c r="N62" s="108">
        <v>5867</v>
      </c>
      <c r="O62" s="109">
        <v>5402</v>
      </c>
      <c r="P62" s="110">
        <v>6064</v>
      </c>
    </row>
    <row r="92" spans="6:6" x14ac:dyDescent="0.2">
      <c r="F92" s="29" t="s">
        <v>134</v>
      </c>
    </row>
  </sheetData>
  <mergeCells count="5">
    <mergeCell ref="B4:B5"/>
    <mergeCell ref="B8:B15"/>
    <mergeCell ref="B16:B25"/>
    <mergeCell ref="B26:B27"/>
    <mergeCell ref="B28:B29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P66"/>
  <sheetViews>
    <sheetView zoomScale="90" zoomScaleNormal="90" zoomScalePageLayoutView="90" workbookViewId="0">
      <selection activeCell="F72" sqref="F72"/>
    </sheetView>
  </sheetViews>
  <sheetFormatPr baseColWidth="10" defaultColWidth="5.42578125" defaultRowHeight="16.5" x14ac:dyDescent="0.3"/>
  <cols>
    <col min="1" max="1" width="16.42578125" style="2" bestFit="1" customWidth="1"/>
    <col min="2" max="2" width="5" style="1" bestFit="1" customWidth="1"/>
    <col min="3" max="3" width="4.42578125" style="1" bestFit="1" customWidth="1"/>
    <col min="4" max="9" width="5" style="1" bestFit="1" customWidth="1"/>
    <col min="10" max="10" width="4.42578125" style="1" bestFit="1" customWidth="1"/>
    <col min="11" max="12" width="5" style="1" bestFit="1" customWidth="1"/>
    <col min="13" max="14" width="4.42578125" style="1" bestFit="1" customWidth="1"/>
    <col min="15" max="17" width="5" style="1" bestFit="1" customWidth="1"/>
    <col min="18" max="19" width="4.42578125" style="1" bestFit="1" customWidth="1"/>
    <col min="20" max="21" width="5" style="1" bestFit="1" customWidth="1"/>
    <col min="22" max="25" width="4.42578125" style="1" bestFit="1" customWidth="1"/>
    <col min="26" max="26" width="5" style="1" bestFit="1" customWidth="1"/>
    <col min="27" max="35" width="4.42578125" style="1" bestFit="1" customWidth="1"/>
    <col min="36" max="36" width="5" style="1" bestFit="1" customWidth="1"/>
    <col min="37" max="43" width="4.42578125" style="1" bestFit="1" customWidth="1"/>
    <col min="44" max="44" width="5.42578125" style="1" bestFit="1" customWidth="1"/>
    <col min="45" max="52" width="4.42578125" style="1" bestFit="1" customWidth="1"/>
    <col min="53" max="53" width="5" style="1" bestFit="1" customWidth="1"/>
    <col min="54" max="54" width="11.42578125" style="1" bestFit="1" customWidth="1"/>
    <col min="55" max="16384" width="5.42578125" style="2"/>
  </cols>
  <sheetData>
    <row r="18" spans="1:198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hidden="1" x14ac:dyDescent="0.3">
      <c r="A19" s="193">
        <v>2013</v>
      </c>
      <c r="B19" s="23">
        <v>12</v>
      </c>
      <c r="C19" s="23">
        <v>18</v>
      </c>
      <c r="D19" s="23">
        <v>8</v>
      </c>
      <c r="E19" s="23">
        <v>12</v>
      </c>
      <c r="F19" s="23">
        <v>10</v>
      </c>
      <c r="G19" s="23">
        <v>11</v>
      </c>
      <c r="H19" s="23">
        <v>11</v>
      </c>
      <c r="I19" s="23">
        <v>18</v>
      </c>
      <c r="J19" s="23">
        <v>12</v>
      </c>
      <c r="K19" s="23">
        <v>17</v>
      </c>
      <c r="L19" s="23">
        <v>10</v>
      </c>
      <c r="M19" s="23">
        <v>14</v>
      </c>
      <c r="N19" s="23">
        <v>18</v>
      </c>
      <c r="O19" s="23">
        <v>14</v>
      </c>
      <c r="P19" s="23">
        <v>10</v>
      </c>
      <c r="Q19" s="23">
        <v>17</v>
      </c>
      <c r="R19" s="23">
        <v>18</v>
      </c>
      <c r="S19" s="23">
        <v>8</v>
      </c>
      <c r="T19" s="23">
        <v>14</v>
      </c>
      <c r="U19" s="23">
        <v>17</v>
      </c>
      <c r="V19" s="23">
        <v>19</v>
      </c>
      <c r="W19" s="23">
        <v>12</v>
      </c>
      <c r="X19" s="23">
        <v>15</v>
      </c>
      <c r="Y19" s="23">
        <v>6</v>
      </c>
      <c r="Z19" s="23">
        <v>19</v>
      </c>
      <c r="AA19" s="23">
        <v>7</v>
      </c>
      <c r="AB19" s="23">
        <v>11</v>
      </c>
      <c r="AC19" s="23">
        <v>10</v>
      </c>
      <c r="AD19" s="23">
        <v>8</v>
      </c>
      <c r="AE19" s="23">
        <v>14</v>
      </c>
      <c r="AF19" s="23">
        <v>10</v>
      </c>
      <c r="AG19" s="23">
        <v>14</v>
      </c>
      <c r="AH19" s="23">
        <v>9</v>
      </c>
      <c r="AI19" s="23">
        <v>18</v>
      </c>
      <c r="AJ19" s="23">
        <v>18</v>
      </c>
      <c r="AK19" s="23">
        <v>17</v>
      </c>
      <c r="AL19" s="23">
        <v>24</v>
      </c>
      <c r="AM19" s="23">
        <v>22</v>
      </c>
      <c r="AN19" s="23">
        <v>23</v>
      </c>
      <c r="AO19" s="23">
        <v>17</v>
      </c>
      <c r="AP19" s="23">
        <v>21</v>
      </c>
      <c r="AQ19" s="23">
        <v>13</v>
      </c>
      <c r="AR19" s="23">
        <v>10</v>
      </c>
      <c r="AS19" s="23">
        <v>12</v>
      </c>
      <c r="AT19" s="23">
        <v>19</v>
      </c>
      <c r="AU19" s="23">
        <v>16</v>
      </c>
      <c r="AV19" s="23">
        <v>13</v>
      </c>
      <c r="AW19" s="23">
        <v>14</v>
      </c>
      <c r="AX19" s="23">
        <v>13</v>
      </c>
      <c r="AY19" s="23">
        <v>10</v>
      </c>
      <c r="AZ19" s="23">
        <v>10</v>
      </c>
      <c r="BA19" s="23">
        <v>5</v>
      </c>
      <c r="BB19" s="26">
        <v>464719</v>
      </c>
    </row>
    <row r="20" spans="1:198" hidden="1" x14ac:dyDescent="0.3">
      <c r="A20" s="193">
        <v>2014</v>
      </c>
      <c r="B20" s="23">
        <v>10</v>
      </c>
      <c r="C20" s="23">
        <v>6</v>
      </c>
      <c r="D20" s="23">
        <v>1</v>
      </c>
      <c r="E20" s="23">
        <v>2</v>
      </c>
      <c r="F20" s="23">
        <v>3</v>
      </c>
      <c r="G20" s="23">
        <v>1</v>
      </c>
      <c r="H20" s="23">
        <v>8</v>
      </c>
      <c r="I20" s="23">
        <v>3</v>
      </c>
      <c r="J20" s="23">
        <v>7</v>
      </c>
      <c r="K20" s="23">
        <v>9</v>
      </c>
      <c r="L20" s="23">
        <v>3</v>
      </c>
      <c r="M20" s="23">
        <v>7</v>
      </c>
      <c r="N20" s="23">
        <v>7</v>
      </c>
      <c r="O20" s="23">
        <v>10</v>
      </c>
      <c r="P20" s="23">
        <v>14</v>
      </c>
      <c r="Q20" s="23">
        <v>12</v>
      </c>
      <c r="R20" s="23">
        <v>12</v>
      </c>
      <c r="S20" s="23">
        <v>8</v>
      </c>
      <c r="T20" s="23">
        <v>6</v>
      </c>
      <c r="U20" s="23">
        <v>5</v>
      </c>
      <c r="V20" s="23">
        <v>13</v>
      </c>
      <c r="W20" s="23">
        <v>9</v>
      </c>
      <c r="X20" s="23">
        <v>22</v>
      </c>
      <c r="Y20" s="23">
        <v>16</v>
      </c>
      <c r="Z20" s="23">
        <v>6</v>
      </c>
      <c r="AA20" s="23">
        <v>9</v>
      </c>
      <c r="AB20" s="23">
        <v>7</v>
      </c>
      <c r="AC20" s="23">
        <v>10</v>
      </c>
      <c r="AD20" s="23">
        <v>7</v>
      </c>
      <c r="AE20" s="23">
        <v>12</v>
      </c>
      <c r="AF20" s="23">
        <v>9</v>
      </c>
      <c r="AG20" s="23">
        <v>2</v>
      </c>
      <c r="AH20" s="23">
        <v>8</v>
      </c>
      <c r="AI20" s="23">
        <v>12</v>
      </c>
      <c r="AJ20" s="23">
        <v>9</v>
      </c>
      <c r="AK20" s="23">
        <v>6</v>
      </c>
      <c r="AL20" s="23">
        <v>5</v>
      </c>
      <c r="AM20" s="23">
        <v>7</v>
      </c>
      <c r="AN20" s="23">
        <v>12</v>
      </c>
      <c r="AO20" s="23">
        <v>13</v>
      </c>
      <c r="AP20" s="23">
        <v>9</v>
      </c>
      <c r="AQ20" s="23">
        <v>13</v>
      </c>
      <c r="AR20" s="23">
        <v>7</v>
      </c>
      <c r="AS20" s="23">
        <v>11</v>
      </c>
      <c r="AT20" s="23">
        <v>19</v>
      </c>
      <c r="AU20" s="23">
        <v>21</v>
      </c>
      <c r="AV20" s="23">
        <v>13</v>
      </c>
      <c r="AW20" s="23">
        <v>7</v>
      </c>
      <c r="AX20" s="23">
        <v>4</v>
      </c>
      <c r="AY20" s="23">
        <v>5</v>
      </c>
      <c r="AZ20" s="23">
        <v>6</v>
      </c>
      <c r="BA20" s="23">
        <v>2</v>
      </c>
      <c r="BB20" s="194">
        <v>467185</v>
      </c>
    </row>
    <row r="21" spans="1:198" hidden="1" x14ac:dyDescent="0.3">
      <c r="A21" s="193">
        <v>2015</v>
      </c>
      <c r="B21" s="422">
        <v>13</v>
      </c>
      <c r="C21" s="422">
        <v>6</v>
      </c>
      <c r="D21" s="422">
        <v>6</v>
      </c>
      <c r="E21" s="422">
        <v>4</v>
      </c>
      <c r="F21" s="422">
        <v>6</v>
      </c>
      <c r="G21" s="422">
        <v>8</v>
      </c>
      <c r="H21" s="422">
        <v>6</v>
      </c>
      <c r="I21" s="422">
        <v>3</v>
      </c>
      <c r="J21" s="422">
        <v>8</v>
      </c>
      <c r="K21" s="422">
        <v>10</v>
      </c>
      <c r="L21" s="422">
        <v>3</v>
      </c>
      <c r="M21" s="422">
        <v>10</v>
      </c>
      <c r="N21" s="422">
        <v>7</v>
      </c>
      <c r="O21" s="422">
        <v>4</v>
      </c>
      <c r="P21" s="422">
        <v>1</v>
      </c>
      <c r="Q21" s="422">
        <v>1</v>
      </c>
      <c r="R21" s="422">
        <v>7</v>
      </c>
      <c r="S21" s="422">
        <v>14</v>
      </c>
      <c r="T21" s="422">
        <v>3</v>
      </c>
      <c r="U21" s="422">
        <v>4</v>
      </c>
      <c r="V21" s="422">
        <v>4</v>
      </c>
      <c r="W21" s="422">
        <v>4</v>
      </c>
      <c r="X21" s="422">
        <v>5</v>
      </c>
      <c r="Y21" s="422">
        <v>2</v>
      </c>
      <c r="Z21" s="422">
        <v>6</v>
      </c>
      <c r="AA21" s="422">
        <v>3</v>
      </c>
      <c r="AB21" s="422">
        <v>9</v>
      </c>
      <c r="AC21" s="422">
        <v>1</v>
      </c>
      <c r="AD21" s="422">
        <v>2</v>
      </c>
      <c r="AE21" s="422">
        <v>1</v>
      </c>
      <c r="AF21" s="422">
        <v>7</v>
      </c>
      <c r="AG21" s="422">
        <v>3</v>
      </c>
      <c r="AH21" s="422">
        <v>3</v>
      </c>
      <c r="AI21" s="422">
        <v>4</v>
      </c>
      <c r="AJ21" s="422">
        <v>3</v>
      </c>
      <c r="AK21" s="422">
        <v>9</v>
      </c>
      <c r="AL21" s="422">
        <v>9</v>
      </c>
      <c r="AM21" s="422">
        <v>2</v>
      </c>
      <c r="AN21" s="422">
        <v>6</v>
      </c>
      <c r="AO21" s="422">
        <v>3</v>
      </c>
      <c r="AP21" s="422">
        <v>8</v>
      </c>
      <c r="AQ21" s="422">
        <v>8</v>
      </c>
      <c r="AR21" s="422">
        <v>9</v>
      </c>
      <c r="AS21" s="422">
        <v>3</v>
      </c>
      <c r="AT21" s="422">
        <v>5</v>
      </c>
      <c r="AU21" s="422">
        <v>4</v>
      </c>
      <c r="AV21" s="422">
        <v>4</v>
      </c>
      <c r="AW21" s="422">
        <v>3</v>
      </c>
      <c r="AX21" s="422">
        <v>4</v>
      </c>
      <c r="AY21" s="422">
        <v>3</v>
      </c>
      <c r="AZ21" s="422">
        <v>1</v>
      </c>
      <c r="BA21" s="422">
        <v>6</v>
      </c>
      <c r="BB21" s="187">
        <v>469612</v>
      </c>
    </row>
    <row r="22" spans="1:198" s="16" customFormat="1" hidden="1" x14ac:dyDescent="0.3">
      <c r="A22" s="230">
        <v>2017</v>
      </c>
      <c r="B22" s="438">
        <v>13</v>
      </c>
      <c r="C22" s="438">
        <v>6</v>
      </c>
      <c r="D22" s="438">
        <v>6</v>
      </c>
      <c r="E22" s="438">
        <v>4</v>
      </c>
      <c r="F22" s="438">
        <v>6</v>
      </c>
      <c r="G22" s="438">
        <v>8</v>
      </c>
      <c r="H22" s="438">
        <v>6</v>
      </c>
      <c r="I22" s="438">
        <v>3</v>
      </c>
      <c r="J22" s="438">
        <v>8</v>
      </c>
      <c r="K22" s="438">
        <v>10</v>
      </c>
      <c r="L22" s="438">
        <v>3</v>
      </c>
      <c r="M22" s="438">
        <v>10</v>
      </c>
      <c r="N22" s="438">
        <v>7</v>
      </c>
      <c r="O22" s="438">
        <v>4</v>
      </c>
      <c r="P22" s="438">
        <v>1</v>
      </c>
      <c r="Q22" s="438">
        <v>1</v>
      </c>
      <c r="R22" s="438">
        <v>7</v>
      </c>
      <c r="S22" s="438">
        <v>14</v>
      </c>
      <c r="T22" s="438">
        <v>3</v>
      </c>
      <c r="U22" s="438">
        <v>4</v>
      </c>
      <c r="V22" s="438">
        <v>4</v>
      </c>
      <c r="W22" s="438">
        <v>4</v>
      </c>
      <c r="X22" s="438">
        <v>5</v>
      </c>
      <c r="Y22" s="438">
        <v>2</v>
      </c>
      <c r="Z22" s="438">
        <v>6</v>
      </c>
      <c r="AA22" s="438">
        <v>3</v>
      </c>
      <c r="AB22" s="438">
        <v>9</v>
      </c>
      <c r="AC22" s="438">
        <v>1</v>
      </c>
      <c r="AD22" s="438">
        <v>2</v>
      </c>
      <c r="AE22" s="438">
        <v>1</v>
      </c>
      <c r="AF22" s="438">
        <v>7</v>
      </c>
      <c r="AG22" s="438">
        <v>3</v>
      </c>
      <c r="AH22" s="438">
        <v>3</v>
      </c>
      <c r="AI22" s="438">
        <v>4</v>
      </c>
      <c r="AJ22" s="438">
        <v>3</v>
      </c>
      <c r="AK22" s="438">
        <v>9</v>
      </c>
      <c r="AL22" s="438">
        <v>9</v>
      </c>
      <c r="AM22" s="438">
        <v>2</v>
      </c>
      <c r="AN22" s="438">
        <v>6</v>
      </c>
      <c r="AO22" s="438">
        <v>3</v>
      </c>
      <c r="AP22" s="438">
        <v>8</v>
      </c>
      <c r="AQ22" s="438">
        <v>8</v>
      </c>
      <c r="AR22" s="438">
        <v>9</v>
      </c>
      <c r="AS22" s="438">
        <v>3</v>
      </c>
      <c r="AT22" s="438">
        <v>5</v>
      </c>
      <c r="AU22" s="438">
        <v>4</v>
      </c>
      <c r="AV22" s="438">
        <v>4</v>
      </c>
      <c r="AW22" s="438">
        <v>3</v>
      </c>
      <c r="AX22" s="438">
        <v>4</v>
      </c>
      <c r="AY22" s="438">
        <v>3</v>
      </c>
      <c r="AZ22" s="438">
        <v>1</v>
      </c>
      <c r="BA22" s="438">
        <v>6</v>
      </c>
      <c r="BB22" s="439">
        <v>474335</v>
      </c>
    </row>
    <row r="23" spans="1:198" s="16" customFormat="1" hidden="1" x14ac:dyDescent="0.3">
      <c r="A23" s="193">
        <v>2018</v>
      </c>
      <c r="B23" s="438">
        <v>7</v>
      </c>
      <c r="C23" s="438">
        <v>13</v>
      </c>
      <c r="D23" s="438">
        <v>7</v>
      </c>
      <c r="E23" s="438">
        <v>5</v>
      </c>
      <c r="F23" s="438">
        <v>5</v>
      </c>
      <c r="G23" s="438">
        <v>10</v>
      </c>
      <c r="H23" s="438">
        <v>4</v>
      </c>
      <c r="I23" s="438">
        <v>5</v>
      </c>
      <c r="J23" s="438">
        <v>3</v>
      </c>
      <c r="K23" s="438">
        <v>3</v>
      </c>
      <c r="L23" s="438">
        <v>7</v>
      </c>
      <c r="M23" s="438">
        <v>10</v>
      </c>
      <c r="N23" s="438">
        <v>5</v>
      </c>
      <c r="O23" s="438">
        <v>5</v>
      </c>
      <c r="P23" s="438">
        <v>10</v>
      </c>
      <c r="Q23" s="438">
        <v>15</v>
      </c>
      <c r="R23" s="438">
        <v>8</v>
      </c>
      <c r="S23" s="438">
        <v>15</v>
      </c>
      <c r="T23" s="438">
        <v>2</v>
      </c>
      <c r="U23" s="438">
        <v>12</v>
      </c>
      <c r="V23" s="438">
        <v>6</v>
      </c>
      <c r="W23" s="438">
        <v>7</v>
      </c>
      <c r="X23" s="438">
        <v>6</v>
      </c>
      <c r="Y23" s="438">
        <v>4</v>
      </c>
      <c r="Z23" s="438">
        <v>2</v>
      </c>
      <c r="AA23" s="438">
        <v>1</v>
      </c>
      <c r="AB23" s="438">
        <v>6</v>
      </c>
      <c r="AC23" s="438">
        <v>2</v>
      </c>
      <c r="AD23" s="438">
        <v>5</v>
      </c>
      <c r="AE23" s="438">
        <v>7</v>
      </c>
      <c r="AF23" s="438">
        <v>8</v>
      </c>
      <c r="AG23" s="438">
        <v>8</v>
      </c>
      <c r="AH23" s="438">
        <v>7</v>
      </c>
      <c r="AI23" s="438">
        <v>4</v>
      </c>
      <c r="AJ23" s="438">
        <v>7</v>
      </c>
      <c r="AK23" s="438">
        <v>7</v>
      </c>
      <c r="AL23" s="438">
        <v>9</v>
      </c>
      <c r="AM23" s="438">
        <v>5</v>
      </c>
      <c r="AN23" s="438">
        <v>8</v>
      </c>
      <c r="AO23" s="438">
        <v>8</v>
      </c>
      <c r="AP23" s="438">
        <v>3</v>
      </c>
      <c r="AQ23" s="438">
        <v>6</v>
      </c>
      <c r="AR23" s="438">
        <v>10</v>
      </c>
      <c r="AS23" s="438">
        <v>18</v>
      </c>
      <c r="AT23" s="438">
        <v>5</v>
      </c>
      <c r="AU23" s="438">
        <v>15</v>
      </c>
      <c r="AV23" s="438">
        <v>4</v>
      </c>
      <c r="AW23" s="438">
        <v>7</v>
      </c>
      <c r="AX23" s="438">
        <v>5</v>
      </c>
      <c r="AY23" s="438">
        <v>10</v>
      </c>
      <c r="AZ23" s="438">
        <v>8</v>
      </c>
      <c r="BA23" s="438">
        <v>0</v>
      </c>
      <c r="BB23" s="439">
        <v>476636</v>
      </c>
    </row>
    <row r="24" spans="1:198" s="16" customFormat="1" hidden="1" x14ac:dyDescent="0.3">
      <c r="A24" s="193">
        <v>2019</v>
      </c>
      <c r="B24" s="438">
        <v>6</v>
      </c>
      <c r="C24" s="438">
        <v>4</v>
      </c>
      <c r="D24" s="438">
        <v>8</v>
      </c>
      <c r="E24" s="438">
        <v>10</v>
      </c>
      <c r="F24" s="438">
        <v>7</v>
      </c>
      <c r="G24" s="438">
        <v>10</v>
      </c>
      <c r="H24" s="438">
        <v>5</v>
      </c>
      <c r="I24" s="438">
        <v>5</v>
      </c>
      <c r="J24" s="438">
        <v>8</v>
      </c>
      <c r="K24" s="438">
        <v>2</v>
      </c>
      <c r="L24" s="438">
        <v>3</v>
      </c>
      <c r="M24" s="438">
        <v>9</v>
      </c>
      <c r="N24" s="438">
        <v>3</v>
      </c>
      <c r="O24" s="438">
        <v>7</v>
      </c>
      <c r="P24" s="438">
        <v>3</v>
      </c>
      <c r="Q24" s="438">
        <v>4</v>
      </c>
      <c r="R24" s="438">
        <v>9</v>
      </c>
      <c r="S24" s="438">
        <v>7</v>
      </c>
      <c r="T24" s="438">
        <v>9</v>
      </c>
      <c r="U24" s="438">
        <v>3</v>
      </c>
      <c r="V24" s="438">
        <v>5</v>
      </c>
      <c r="W24" s="438">
        <v>6</v>
      </c>
      <c r="X24" s="438">
        <v>5</v>
      </c>
      <c r="Y24" s="438">
        <v>5</v>
      </c>
      <c r="Z24" s="438">
        <v>10</v>
      </c>
      <c r="AA24" s="438">
        <v>7</v>
      </c>
      <c r="AB24" s="438">
        <v>10</v>
      </c>
      <c r="AC24" s="438">
        <v>18</v>
      </c>
      <c r="AD24" s="438">
        <v>8</v>
      </c>
      <c r="AE24" s="438">
        <v>7</v>
      </c>
      <c r="AF24" s="438">
        <v>10</v>
      </c>
      <c r="AG24" s="438">
        <v>7</v>
      </c>
      <c r="AH24" s="438">
        <v>6</v>
      </c>
      <c r="AI24" s="438">
        <v>4</v>
      </c>
      <c r="AJ24" s="438">
        <v>6</v>
      </c>
      <c r="AK24" s="438">
        <v>8</v>
      </c>
      <c r="AL24" s="438">
        <v>11</v>
      </c>
      <c r="AM24" s="438">
        <v>6</v>
      </c>
      <c r="AN24" s="438">
        <v>2</v>
      </c>
      <c r="AO24" s="438">
        <v>11</v>
      </c>
      <c r="AP24" s="438">
        <v>9</v>
      </c>
      <c r="AQ24" s="438">
        <v>6</v>
      </c>
      <c r="AR24" s="438">
        <v>4</v>
      </c>
      <c r="AS24" s="438">
        <v>14</v>
      </c>
      <c r="AT24" s="438">
        <v>14</v>
      </c>
      <c r="AU24" s="438">
        <v>6</v>
      </c>
      <c r="AV24" s="438">
        <v>9</v>
      </c>
      <c r="AW24" s="438">
        <v>14</v>
      </c>
      <c r="AX24" s="438">
        <v>11</v>
      </c>
      <c r="AY24" s="438">
        <v>6</v>
      </c>
      <c r="AZ24" s="438">
        <v>3</v>
      </c>
      <c r="BA24" s="438">
        <v>2</v>
      </c>
      <c r="BB24" s="15">
        <v>478892</v>
      </c>
    </row>
    <row r="25" spans="1:198" s="226" customFormat="1" x14ac:dyDescent="0.3">
      <c r="A25" s="15">
        <v>2021</v>
      </c>
      <c r="B25" s="25">
        <f>'EVENTOS 2021'!C38</f>
        <v>0</v>
      </c>
      <c r="C25" s="25">
        <f>'EVENTOS 2021'!D38</f>
        <v>3</v>
      </c>
      <c r="D25" s="25">
        <f>'EVENTOS 2021'!E38</f>
        <v>2</v>
      </c>
      <c r="E25" s="25">
        <f>'EVENTOS 2021'!F38</f>
        <v>2</v>
      </c>
      <c r="F25" s="25">
        <f>'EVENTOS 2021'!G38</f>
        <v>1</v>
      </c>
      <c r="G25" s="25">
        <f>'EVENTOS 2021'!H38</f>
        <v>0</v>
      </c>
      <c r="H25" s="25">
        <f>'EVENTOS 2021'!I38</f>
        <v>0</v>
      </c>
      <c r="I25" s="25">
        <f>'EVENTOS 2021'!J38</f>
        <v>2</v>
      </c>
      <c r="J25" s="25">
        <f>'EVENTOS 2021'!K38</f>
        <v>0</v>
      </c>
      <c r="K25" s="25">
        <f>'EVENTOS 2021'!L38</f>
        <v>0</v>
      </c>
      <c r="L25" s="25">
        <f>'EVENTOS 2021'!M38</f>
        <v>0</v>
      </c>
      <c r="M25" s="25">
        <f>'EVENTOS 2021'!N38</f>
        <v>0</v>
      </c>
      <c r="N25" s="25">
        <f>'EVENTOS 2021'!O38</f>
        <v>0</v>
      </c>
      <c r="O25" s="25">
        <f>'EVENTOS 2021'!P38</f>
        <v>0</v>
      </c>
      <c r="P25" s="25">
        <f>'EVENTOS 2021'!Q38</f>
        <v>0</v>
      </c>
      <c r="Q25" s="25">
        <f>'EVENTOS 2021'!R38</f>
        <v>0</v>
      </c>
      <c r="R25" s="25">
        <f>'EVENTOS 2021'!S38</f>
        <v>0</v>
      </c>
      <c r="S25" s="25">
        <f>'EVENTOS 2021'!T38</f>
        <v>0</v>
      </c>
      <c r="T25" s="25">
        <f>'EVENTOS 2021'!U38</f>
        <v>0</v>
      </c>
      <c r="U25" s="25">
        <f>'EVENTOS 2021'!V38</f>
        <v>0</v>
      </c>
      <c r="V25" s="25">
        <f>'EVENTOS 2021'!W38</f>
        <v>0</v>
      </c>
      <c r="W25" s="25">
        <f>'EVENTOS 2021'!X38</f>
        <v>0</v>
      </c>
      <c r="X25" s="25">
        <f>'EVENTOS 2021'!Y38</f>
        <v>0</v>
      </c>
      <c r="Y25" s="25">
        <f>'EVENTOS 2021'!Z38</f>
        <v>0</v>
      </c>
      <c r="Z25" s="25">
        <f>'EVENTOS 2021'!AA38</f>
        <v>0</v>
      </c>
      <c r="AA25" s="25">
        <f>'EVENTOS 2021'!AB38</f>
        <v>0</v>
      </c>
      <c r="AB25" s="25">
        <f>'EVENTOS 2021'!AC38</f>
        <v>0</v>
      </c>
      <c r="AC25" s="25">
        <f>'EVENTOS 2021'!AD38</f>
        <v>0</v>
      </c>
      <c r="AD25" s="25">
        <f>'EVENTOS 2021'!AE38</f>
        <v>0</v>
      </c>
      <c r="AE25" s="25">
        <f>'EVENTOS 2021'!AF38</f>
        <v>0</v>
      </c>
      <c r="AF25" s="25">
        <f>'EVENTOS 2021'!AG38</f>
        <v>0</v>
      </c>
      <c r="AG25" s="25">
        <f>'EVENTOS 2021'!AH38</f>
        <v>0</v>
      </c>
      <c r="AH25" s="25">
        <f>'EVENTOS 2021'!AI38</f>
        <v>0</v>
      </c>
      <c r="AI25" s="25">
        <f>'EVENTOS 2021'!AJ38</f>
        <v>0</v>
      </c>
      <c r="AJ25" s="25">
        <f>'EVENTOS 2021'!AK38</f>
        <v>0</v>
      </c>
      <c r="AK25" s="25">
        <f>'EVENTOS 2021'!AL38</f>
        <v>0</v>
      </c>
      <c r="AL25" s="25">
        <f>'EVENTOS 2021'!AM38</f>
        <v>0</v>
      </c>
      <c r="AM25" s="25">
        <f>'EVENTOS 2021'!AN38</f>
        <v>0</v>
      </c>
      <c r="AN25" s="25">
        <f>'EVENTOS 2021'!AO38</f>
        <v>0</v>
      </c>
      <c r="AO25" s="25">
        <f>'EVENTOS 2021'!AP38</f>
        <v>0</v>
      </c>
      <c r="AP25" s="25">
        <f>'EVENTOS 2021'!AQ38</f>
        <v>0</v>
      </c>
      <c r="AQ25" s="25">
        <f>'EVENTOS 2021'!AR38</f>
        <v>0</v>
      </c>
      <c r="AR25" s="25">
        <f>'EVENTOS 2021'!AS38</f>
        <v>0</v>
      </c>
      <c r="AS25" s="25">
        <f>'EVENTOS 2021'!AT38</f>
        <v>0</v>
      </c>
      <c r="AT25" s="25">
        <f>'EVENTOS 2021'!AU38</f>
        <v>0</v>
      </c>
      <c r="AU25" s="25">
        <f>'EVENTOS 2021'!AV38</f>
        <v>0</v>
      </c>
      <c r="AV25" s="25">
        <f>'EVENTOS 2021'!AW38</f>
        <v>0</v>
      </c>
      <c r="AW25" s="25">
        <f>'EVENTOS 2021'!AX38</f>
        <v>0</v>
      </c>
      <c r="AX25" s="25">
        <f>'EVENTOS 2021'!AY38</f>
        <v>0</v>
      </c>
      <c r="AY25" s="25">
        <f>'EVENTOS 2021'!AZ38</f>
        <v>0</v>
      </c>
      <c r="AZ25" s="25">
        <f>'EVENTOS 2021'!BA38</f>
        <v>0</v>
      </c>
      <c r="BA25" s="25">
        <f>'EVENTOS 2021'!BB38</f>
        <v>0</v>
      </c>
      <c r="BB25" s="434">
        <v>480803</v>
      </c>
    </row>
    <row r="28" spans="1:198" hidden="1" x14ac:dyDescent="0.3">
      <c r="A28" s="6" t="s">
        <v>3</v>
      </c>
    </row>
    <row r="29" spans="1:198" hidden="1" x14ac:dyDescent="0.3">
      <c r="A29" s="3" t="s">
        <v>4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</row>
    <row r="30" spans="1:198" hidden="1" x14ac:dyDescent="0.3">
      <c r="A30" s="193">
        <v>2013</v>
      </c>
      <c r="B30" s="10">
        <f>B19/$BB19*100000+1</f>
        <v>3.5822055909054722</v>
      </c>
      <c r="C30" s="10">
        <f t="shared" ref="C30:BA35" si="0">C19/$BB19*100000+1</f>
        <v>4.8733083863582074</v>
      </c>
      <c r="D30" s="10">
        <f t="shared" si="0"/>
        <v>2.7214703939369813</v>
      </c>
      <c r="E30" s="10">
        <f t="shared" si="0"/>
        <v>3.5822055909054722</v>
      </c>
      <c r="F30" s="10">
        <f t="shared" si="0"/>
        <v>3.1518379924212265</v>
      </c>
      <c r="G30" s="10">
        <f t="shared" si="0"/>
        <v>3.3670217916633489</v>
      </c>
      <c r="H30" s="10">
        <f t="shared" si="0"/>
        <v>3.3670217916633489</v>
      </c>
      <c r="I30" s="10">
        <f t="shared" si="0"/>
        <v>4.8733083863582074</v>
      </c>
      <c r="J30" s="10">
        <f t="shared" si="0"/>
        <v>3.5822055909054722</v>
      </c>
      <c r="K30" s="10">
        <f t="shared" si="0"/>
        <v>4.6581245871160855</v>
      </c>
      <c r="L30" s="10">
        <f t="shared" si="0"/>
        <v>3.1518379924212265</v>
      </c>
      <c r="M30" s="10">
        <f t="shared" si="0"/>
        <v>4.0125731893897179</v>
      </c>
      <c r="N30" s="10">
        <f t="shared" si="0"/>
        <v>4.8733083863582074</v>
      </c>
      <c r="O30" s="10">
        <f t="shared" si="0"/>
        <v>4.0125731893897179</v>
      </c>
      <c r="P30" s="10">
        <f t="shared" si="0"/>
        <v>3.1518379924212265</v>
      </c>
      <c r="Q30" s="10">
        <f t="shared" si="0"/>
        <v>4.6581245871160855</v>
      </c>
      <c r="R30" s="10">
        <f t="shared" si="0"/>
        <v>4.8733083863582074</v>
      </c>
      <c r="S30" s="10">
        <f t="shared" si="0"/>
        <v>2.7214703939369813</v>
      </c>
      <c r="T30" s="10">
        <f t="shared" si="0"/>
        <v>4.0125731893897179</v>
      </c>
      <c r="U30" s="10">
        <f t="shared" si="0"/>
        <v>4.6581245871160855</v>
      </c>
      <c r="V30" s="10">
        <f t="shared" si="0"/>
        <v>5.0884921856003311</v>
      </c>
      <c r="W30" s="10">
        <f t="shared" si="0"/>
        <v>3.5822055909054722</v>
      </c>
      <c r="X30" s="10">
        <f t="shared" si="0"/>
        <v>4.2277569886318389</v>
      </c>
      <c r="Y30" s="10">
        <f t="shared" si="0"/>
        <v>2.2911027954527361</v>
      </c>
      <c r="Z30" s="10">
        <f t="shared" si="0"/>
        <v>5.0884921856003311</v>
      </c>
      <c r="AA30" s="10">
        <f t="shared" si="0"/>
        <v>2.5062865946948589</v>
      </c>
      <c r="AB30" s="10">
        <f t="shared" si="0"/>
        <v>3.3670217916633489</v>
      </c>
      <c r="AC30" s="10">
        <f t="shared" si="0"/>
        <v>3.1518379924212265</v>
      </c>
      <c r="AD30" s="10">
        <f t="shared" si="0"/>
        <v>2.7214703939369813</v>
      </c>
      <c r="AE30" s="10">
        <f t="shared" si="0"/>
        <v>4.0125731893897179</v>
      </c>
      <c r="AF30" s="10">
        <f t="shared" si="0"/>
        <v>3.1518379924212265</v>
      </c>
      <c r="AG30" s="10">
        <f t="shared" si="0"/>
        <v>4.0125731893897179</v>
      </c>
      <c r="AH30" s="10">
        <f t="shared" si="0"/>
        <v>2.9366541931791037</v>
      </c>
      <c r="AI30" s="10">
        <f t="shared" si="0"/>
        <v>4.8733083863582074</v>
      </c>
      <c r="AJ30" s="10">
        <f t="shared" si="0"/>
        <v>4.8733083863582074</v>
      </c>
      <c r="AK30" s="10">
        <f t="shared" si="0"/>
        <v>4.6581245871160855</v>
      </c>
      <c r="AL30" s="10">
        <f t="shared" si="0"/>
        <v>6.1644111818109444</v>
      </c>
      <c r="AM30" s="10">
        <f t="shared" si="0"/>
        <v>5.7340435833266978</v>
      </c>
      <c r="AN30" s="10">
        <f t="shared" si="0"/>
        <v>5.9492273825688216</v>
      </c>
      <c r="AO30" s="10">
        <f t="shared" si="0"/>
        <v>4.6581245871160855</v>
      </c>
      <c r="AP30" s="10">
        <f t="shared" si="0"/>
        <v>5.5188597840845759</v>
      </c>
      <c r="AQ30" s="10">
        <f t="shared" si="0"/>
        <v>3.7973893901475946</v>
      </c>
      <c r="AR30" s="10">
        <f t="shared" si="0"/>
        <v>3.1518379924212265</v>
      </c>
      <c r="AS30" s="10">
        <f t="shared" si="0"/>
        <v>3.5822055909054722</v>
      </c>
      <c r="AT30" s="10">
        <f t="shared" si="0"/>
        <v>5.0884921856003311</v>
      </c>
      <c r="AU30" s="10">
        <f t="shared" si="0"/>
        <v>4.4429407878739626</v>
      </c>
      <c r="AV30" s="10">
        <f t="shared" si="0"/>
        <v>3.7973893901475946</v>
      </c>
      <c r="AW30" s="10">
        <f t="shared" si="0"/>
        <v>4.0125731893897179</v>
      </c>
      <c r="AX30" s="10">
        <f t="shared" si="0"/>
        <v>3.7973893901475946</v>
      </c>
      <c r="AY30" s="10">
        <f t="shared" si="0"/>
        <v>3.1518379924212265</v>
      </c>
      <c r="AZ30" s="10">
        <f t="shared" si="0"/>
        <v>3.1518379924212265</v>
      </c>
      <c r="BA30" s="10">
        <f t="shared" si="0"/>
        <v>2.0759189962106133</v>
      </c>
    </row>
    <row r="31" spans="1:198" hidden="1" x14ac:dyDescent="0.3">
      <c r="A31" s="193">
        <v>2014</v>
      </c>
      <c r="B31" s="10">
        <f t="shared" ref="B31:Q35" si="1">B20/$BB20*100000+1</f>
        <v>3.1404796814966232</v>
      </c>
      <c r="C31" s="10">
        <f t="shared" si="1"/>
        <v>2.2842878088979743</v>
      </c>
      <c r="D31" s="10">
        <f t="shared" si="1"/>
        <v>1.2140479681496623</v>
      </c>
      <c r="E31" s="10">
        <f t="shared" si="1"/>
        <v>1.4280959362993246</v>
      </c>
      <c r="F31" s="10">
        <f t="shared" si="1"/>
        <v>1.6421439044489872</v>
      </c>
      <c r="G31" s="10">
        <f t="shared" si="1"/>
        <v>1.2140479681496623</v>
      </c>
      <c r="H31" s="10">
        <f t="shared" si="1"/>
        <v>2.7123837451972985</v>
      </c>
      <c r="I31" s="10">
        <f t="shared" si="1"/>
        <v>1.6421439044489872</v>
      </c>
      <c r="J31" s="10">
        <f t="shared" si="1"/>
        <v>2.498335777047636</v>
      </c>
      <c r="K31" s="10">
        <f t="shared" si="1"/>
        <v>2.9264317133469611</v>
      </c>
      <c r="L31" s="10">
        <f t="shared" si="1"/>
        <v>1.6421439044489872</v>
      </c>
      <c r="M31" s="10">
        <f t="shared" si="1"/>
        <v>2.498335777047636</v>
      </c>
      <c r="N31" s="10">
        <f t="shared" si="1"/>
        <v>2.498335777047636</v>
      </c>
      <c r="O31" s="10">
        <f t="shared" si="1"/>
        <v>3.1404796814966232</v>
      </c>
      <c r="P31" s="10">
        <f t="shared" si="1"/>
        <v>3.9966715540952724</v>
      </c>
      <c r="Q31" s="10">
        <f t="shared" si="1"/>
        <v>3.5685756177959482</v>
      </c>
      <c r="R31" s="10">
        <f t="shared" si="0"/>
        <v>3.5685756177959482</v>
      </c>
      <c r="S31" s="10">
        <f t="shared" si="0"/>
        <v>2.7123837451972985</v>
      </c>
      <c r="T31" s="10">
        <f t="shared" si="0"/>
        <v>2.2842878088979743</v>
      </c>
      <c r="U31" s="10">
        <f t="shared" si="0"/>
        <v>2.0702398407483118</v>
      </c>
      <c r="V31" s="10">
        <f t="shared" si="0"/>
        <v>3.7826235859456108</v>
      </c>
      <c r="W31" s="10">
        <f t="shared" si="0"/>
        <v>2.9264317133469611</v>
      </c>
      <c r="X31" s="10">
        <f t="shared" si="0"/>
        <v>5.7090552992925714</v>
      </c>
      <c r="Y31" s="10">
        <f t="shared" si="0"/>
        <v>4.424767490394597</v>
      </c>
      <c r="Z31" s="10">
        <f t="shared" si="0"/>
        <v>2.2842878088979743</v>
      </c>
      <c r="AA31" s="10">
        <f t="shared" si="0"/>
        <v>2.9264317133469611</v>
      </c>
      <c r="AB31" s="10">
        <f t="shared" si="0"/>
        <v>2.498335777047636</v>
      </c>
      <c r="AC31" s="10">
        <f t="shared" si="0"/>
        <v>3.1404796814966232</v>
      </c>
      <c r="AD31" s="10">
        <f t="shared" si="0"/>
        <v>2.498335777047636</v>
      </c>
      <c r="AE31" s="10">
        <f t="shared" si="0"/>
        <v>3.5685756177959482</v>
      </c>
      <c r="AF31" s="10">
        <f t="shared" si="0"/>
        <v>2.9264317133469611</v>
      </c>
      <c r="AG31" s="10">
        <f t="shared" si="0"/>
        <v>1.4280959362993246</v>
      </c>
      <c r="AH31" s="10">
        <f t="shared" si="0"/>
        <v>2.7123837451972985</v>
      </c>
      <c r="AI31" s="10">
        <f t="shared" si="0"/>
        <v>3.5685756177959482</v>
      </c>
      <c r="AJ31" s="10">
        <f t="shared" si="0"/>
        <v>2.9264317133469611</v>
      </c>
      <c r="AK31" s="10">
        <f t="shared" si="0"/>
        <v>2.2842878088979743</v>
      </c>
      <c r="AL31" s="10">
        <f t="shared" si="0"/>
        <v>2.0702398407483118</v>
      </c>
      <c r="AM31" s="10">
        <f t="shared" si="0"/>
        <v>2.498335777047636</v>
      </c>
      <c r="AN31" s="10">
        <f t="shared" si="0"/>
        <v>3.5685756177959482</v>
      </c>
      <c r="AO31" s="10">
        <f t="shared" si="0"/>
        <v>3.7826235859456108</v>
      </c>
      <c r="AP31" s="10">
        <f t="shared" si="0"/>
        <v>2.9264317133469611</v>
      </c>
      <c r="AQ31" s="10">
        <f t="shared" si="0"/>
        <v>3.7826235859456108</v>
      </c>
      <c r="AR31" s="10">
        <f t="shared" si="0"/>
        <v>2.498335777047636</v>
      </c>
      <c r="AS31" s="10">
        <f t="shared" si="0"/>
        <v>3.3545276496462857</v>
      </c>
      <c r="AT31" s="10">
        <f t="shared" si="0"/>
        <v>5.0669113948435847</v>
      </c>
      <c r="AU31" s="10">
        <f t="shared" si="0"/>
        <v>5.4950073311429097</v>
      </c>
      <c r="AV31" s="10">
        <f t="shared" si="0"/>
        <v>3.7826235859456108</v>
      </c>
      <c r="AW31" s="10">
        <f t="shared" si="0"/>
        <v>2.498335777047636</v>
      </c>
      <c r="AX31" s="10">
        <f t="shared" si="0"/>
        <v>1.8561918725986493</v>
      </c>
      <c r="AY31" s="10">
        <f t="shared" si="0"/>
        <v>2.0702398407483118</v>
      </c>
      <c r="AZ31" s="10">
        <f t="shared" si="0"/>
        <v>2.2842878088979743</v>
      </c>
      <c r="BA31" s="10">
        <f t="shared" si="0"/>
        <v>1.4280959362993246</v>
      </c>
    </row>
    <row r="32" spans="1:198" hidden="1" x14ac:dyDescent="0.3">
      <c r="A32" s="193">
        <v>2015</v>
      </c>
      <c r="B32" s="10">
        <f t="shared" si="1"/>
        <v>3.7682427195216479</v>
      </c>
      <c r="C32" s="10">
        <f t="shared" si="0"/>
        <v>2.2776504859330684</v>
      </c>
      <c r="D32" s="10">
        <f t="shared" si="0"/>
        <v>2.2776504859330684</v>
      </c>
      <c r="E32" s="10">
        <f t="shared" si="0"/>
        <v>1.8517669906220453</v>
      </c>
      <c r="F32" s="10">
        <f t="shared" si="0"/>
        <v>2.2776504859330684</v>
      </c>
      <c r="G32" s="10">
        <f t="shared" si="0"/>
        <v>2.7035339812440906</v>
      </c>
      <c r="H32" s="10">
        <f t="shared" si="0"/>
        <v>2.2776504859330684</v>
      </c>
      <c r="I32" s="10">
        <f t="shared" si="0"/>
        <v>1.6388252429665342</v>
      </c>
      <c r="J32" s="10">
        <f t="shared" si="0"/>
        <v>2.7035339812440906</v>
      </c>
      <c r="K32" s="10">
        <f t="shared" si="0"/>
        <v>3.1294174765551133</v>
      </c>
      <c r="L32" s="10">
        <f t="shared" si="0"/>
        <v>1.6388252429665342</v>
      </c>
      <c r="M32" s="10">
        <f t="shared" si="0"/>
        <v>3.1294174765551133</v>
      </c>
      <c r="N32" s="10">
        <f t="shared" si="0"/>
        <v>2.4905922335885795</v>
      </c>
      <c r="O32" s="10">
        <f t="shared" si="0"/>
        <v>1.8517669906220453</v>
      </c>
      <c r="P32" s="10">
        <f t="shared" si="0"/>
        <v>1.2129417476555113</v>
      </c>
      <c r="Q32" s="10">
        <f t="shared" si="0"/>
        <v>1.2129417476555113</v>
      </c>
      <c r="R32" s="10">
        <f t="shared" si="0"/>
        <v>2.4905922335885795</v>
      </c>
      <c r="S32" s="10">
        <f t="shared" si="0"/>
        <v>3.981184467177159</v>
      </c>
      <c r="T32" s="10">
        <f t="shared" si="0"/>
        <v>1.6388252429665342</v>
      </c>
      <c r="U32" s="10">
        <f t="shared" si="0"/>
        <v>1.8517669906220453</v>
      </c>
      <c r="V32" s="10">
        <f t="shared" si="0"/>
        <v>1.8517669906220453</v>
      </c>
      <c r="W32" s="10">
        <f t="shared" si="0"/>
        <v>1.8517669906220453</v>
      </c>
      <c r="X32" s="10">
        <f t="shared" si="0"/>
        <v>2.0647087382775569</v>
      </c>
      <c r="Y32" s="10">
        <f t="shared" si="0"/>
        <v>1.4258834953110227</v>
      </c>
      <c r="Z32" s="10">
        <f t="shared" si="0"/>
        <v>2.2776504859330684</v>
      </c>
      <c r="AA32" s="10">
        <f t="shared" si="0"/>
        <v>1.6388252429665342</v>
      </c>
      <c r="AB32" s="10">
        <f t="shared" si="0"/>
        <v>2.9164757288996022</v>
      </c>
      <c r="AC32" s="10">
        <f t="shared" si="0"/>
        <v>1.2129417476555113</v>
      </c>
      <c r="AD32" s="10">
        <f t="shared" si="0"/>
        <v>1.4258834953110227</v>
      </c>
      <c r="AE32" s="10">
        <f t="shared" si="0"/>
        <v>1.2129417476555113</v>
      </c>
      <c r="AF32" s="10">
        <f t="shared" si="0"/>
        <v>2.4905922335885795</v>
      </c>
      <c r="AG32" s="10">
        <f t="shared" si="0"/>
        <v>1.6388252429665342</v>
      </c>
      <c r="AH32" s="10">
        <f t="shared" si="0"/>
        <v>1.6388252429665342</v>
      </c>
      <c r="AI32" s="10">
        <f t="shared" si="0"/>
        <v>1.8517669906220453</v>
      </c>
      <c r="AJ32" s="10">
        <f t="shared" si="0"/>
        <v>1.6388252429665342</v>
      </c>
      <c r="AK32" s="10">
        <f t="shared" si="0"/>
        <v>2.9164757288996022</v>
      </c>
      <c r="AL32" s="10">
        <f t="shared" si="0"/>
        <v>2.9164757288996022</v>
      </c>
      <c r="AM32" s="10">
        <f t="shared" si="0"/>
        <v>1.4258834953110227</v>
      </c>
      <c r="AN32" s="10">
        <f t="shared" si="0"/>
        <v>2.2776504859330684</v>
      </c>
      <c r="AO32" s="10">
        <f t="shared" si="0"/>
        <v>1.6388252429665342</v>
      </c>
      <c r="AP32" s="10">
        <f t="shared" si="0"/>
        <v>2.7035339812440906</v>
      </c>
      <c r="AQ32" s="10">
        <f t="shared" si="0"/>
        <v>2.7035339812440906</v>
      </c>
      <c r="AR32" s="10">
        <f t="shared" si="0"/>
        <v>2.9164757288996022</v>
      </c>
      <c r="AS32" s="10">
        <f t="shared" si="0"/>
        <v>1.6388252429665342</v>
      </c>
      <c r="AT32" s="10">
        <f t="shared" si="0"/>
        <v>2.0647087382775569</v>
      </c>
      <c r="AU32" s="10">
        <f t="shared" si="0"/>
        <v>1.8517669906220453</v>
      </c>
      <c r="AV32" s="10">
        <f t="shared" si="0"/>
        <v>1.8517669906220453</v>
      </c>
      <c r="AW32" s="10">
        <f t="shared" si="0"/>
        <v>1.6388252429665342</v>
      </c>
      <c r="AX32" s="10">
        <f t="shared" si="0"/>
        <v>1.8517669906220453</v>
      </c>
      <c r="AY32" s="10">
        <f t="shared" si="0"/>
        <v>1.6388252429665342</v>
      </c>
      <c r="AZ32" s="10">
        <f t="shared" si="0"/>
        <v>1.2129417476555113</v>
      </c>
      <c r="BA32" s="10">
        <f t="shared" si="0"/>
        <v>2.2776504859330684</v>
      </c>
    </row>
    <row r="33" spans="1:53" hidden="1" x14ac:dyDescent="0.3">
      <c r="A33" s="193">
        <v>2017</v>
      </c>
      <c r="B33" s="10">
        <f t="shared" si="1"/>
        <v>3.740679055941476</v>
      </c>
      <c r="C33" s="10">
        <f t="shared" si="0"/>
        <v>2.264928795049912</v>
      </c>
      <c r="D33" s="10">
        <f t="shared" si="0"/>
        <v>2.264928795049912</v>
      </c>
      <c r="E33" s="10">
        <f t="shared" si="0"/>
        <v>1.843285863366608</v>
      </c>
      <c r="F33" s="10">
        <f t="shared" si="0"/>
        <v>2.264928795049912</v>
      </c>
      <c r="G33" s="10">
        <f t="shared" si="0"/>
        <v>2.6865717267332161</v>
      </c>
      <c r="H33" s="10">
        <f t="shared" si="0"/>
        <v>2.264928795049912</v>
      </c>
      <c r="I33" s="10">
        <f t="shared" si="0"/>
        <v>1.632464397524956</v>
      </c>
      <c r="J33" s="10">
        <f t="shared" si="0"/>
        <v>2.6865717267332161</v>
      </c>
      <c r="K33" s="10">
        <f t="shared" si="0"/>
        <v>3.1082146584165198</v>
      </c>
      <c r="L33" s="10">
        <f t="shared" si="0"/>
        <v>1.632464397524956</v>
      </c>
      <c r="M33" s="10">
        <f t="shared" si="0"/>
        <v>3.1082146584165198</v>
      </c>
      <c r="N33" s="10">
        <f t="shared" si="0"/>
        <v>2.475750260891564</v>
      </c>
      <c r="O33" s="10">
        <f t="shared" si="0"/>
        <v>1.843285863366608</v>
      </c>
      <c r="P33" s="10">
        <f t="shared" si="0"/>
        <v>1.2108214658416521</v>
      </c>
      <c r="Q33" s="10">
        <f t="shared" si="0"/>
        <v>1.2108214658416521</v>
      </c>
      <c r="R33" s="10">
        <f t="shared" si="0"/>
        <v>2.475750260891564</v>
      </c>
      <c r="S33" s="10">
        <f t="shared" si="0"/>
        <v>3.9515005217831276</v>
      </c>
      <c r="T33" s="10">
        <f t="shared" si="0"/>
        <v>1.632464397524956</v>
      </c>
      <c r="U33" s="10">
        <f t="shared" si="0"/>
        <v>1.843285863366608</v>
      </c>
      <c r="V33" s="10">
        <f t="shared" si="0"/>
        <v>1.843285863366608</v>
      </c>
      <c r="W33" s="10">
        <f t="shared" si="0"/>
        <v>1.843285863366608</v>
      </c>
      <c r="X33" s="10">
        <f t="shared" si="0"/>
        <v>2.0541073292082599</v>
      </c>
      <c r="Y33" s="10">
        <f t="shared" si="0"/>
        <v>1.4216429316833041</v>
      </c>
      <c r="Z33" s="10">
        <f t="shared" si="0"/>
        <v>2.264928795049912</v>
      </c>
      <c r="AA33" s="10">
        <f t="shared" si="0"/>
        <v>1.632464397524956</v>
      </c>
      <c r="AB33" s="10">
        <f t="shared" si="0"/>
        <v>2.8973931925748682</v>
      </c>
      <c r="AC33" s="10">
        <f t="shared" si="0"/>
        <v>1.2108214658416521</v>
      </c>
      <c r="AD33" s="10">
        <f t="shared" si="0"/>
        <v>1.4216429316833041</v>
      </c>
      <c r="AE33" s="10">
        <f t="shared" si="0"/>
        <v>1.2108214658416521</v>
      </c>
      <c r="AF33" s="10">
        <f t="shared" si="0"/>
        <v>2.475750260891564</v>
      </c>
      <c r="AG33" s="10">
        <f t="shared" si="0"/>
        <v>1.632464397524956</v>
      </c>
      <c r="AH33" s="10">
        <f t="shared" si="0"/>
        <v>1.632464397524956</v>
      </c>
      <c r="AI33" s="10">
        <f t="shared" si="0"/>
        <v>1.843285863366608</v>
      </c>
      <c r="AJ33" s="10">
        <f t="shared" si="0"/>
        <v>1.632464397524956</v>
      </c>
      <c r="AK33" s="10">
        <f t="shared" si="0"/>
        <v>2.8973931925748682</v>
      </c>
      <c r="AL33" s="10">
        <f t="shared" si="0"/>
        <v>2.8973931925748682</v>
      </c>
      <c r="AM33" s="10">
        <f t="shared" si="0"/>
        <v>1.4216429316833041</v>
      </c>
      <c r="AN33" s="10">
        <f t="shared" si="0"/>
        <v>2.264928795049912</v>
      </c>
      <c r="AO33" s="10">
        <f t="shared" si="0"/>
        <v>1.632464397524956</v>
      </c>
      <c r="AP33" s="10">
        <f t="shared" si="0"/>
        <v>2.6865717267332161</v>
      </c>
      <c r="AQ33" s="10">
        <f t="shared" si="0"/>
        <v>2.6865717267332161</v>
      </c>
      <c r="AR33" s="10">
        <f t="shared" si="0"/>
        <v>2.8973931925748682</v>
      </c>
      <c r="AS33" s="10">
        <f t="shared" si="0"/>
        <v>1.632464397524956</v>
      </c>
      <c r="AT33" s="10">
        <f t="shared" si="0"/>
        <v>2.0541073292082599</v>
      </c>
      <c r="AU33" s="10">
        <f t="shared" si="0"/>
        <v>1.843285863366608</v>
      </c>
      <c r="AV33" s="10">
        <f t="shared" si="0"/>
        <v>1.843285863366608</v>
      </c>
      <c r="AW33" s="10">
        <f t="shared" si="0"/>
        <v>1.632464397524956</v>
      </c>
      <c r="AX33" s="10">
        <f t="shared" si="0"/>
        <v>1.843285863366608</v>
      </c>
      <c r="AY33" s="10">
        <f t="shared" si="0"/>
        <v>1.632464397524956</v>
      </c>
      <c r="AZ33" s="10">
        <f t="shared" si="0"/>
        <v>1.2108214658416521</v>
      </c>
      <c r="BA33" s="10">
        <f t="shared" si="0"/>
        <v>2.264928795049912</v>
      </c>
    </row>
    <row r="34" spans="1:53" hidden="1" x14ac:dyDescent="0.3">
      <c r="A34" s="193">
        <v>2018</v>
      </c>
      <c r="B34" s="10">
        <f t="shared" si="1"/>
        <v>2.4686259535578512</v>
      </c>
      <c r="C34" s="10">
        <f t="shared" si="0"/>
        <v>3.7274481994645807</v>
      </c>
      <c r="D34" s="10">
        <f t="shared" si="0"/>
        <v>2.4686259535578512</v>
      </c>
      <c r="E34" s="10">
        <f t="shared" si="0"/>
        <v>2.0490185382556083</v>
      </c>
      <c r="F34" s="10">
        <f t="shared" si="0"/>
        <v>2.0490185382556083</v>
      </c>
      <c r="G34" s="10">
        <f t="shared" si="0"/>
        <v>3.0980370765112162</v>
      </c>
      <c r="H34" s="10">
        <f t="shared" si="0"/>
        <v>1.8392148306044864</v>
      </c>
      <c r="I34" s="10">
        <f t="shared" si="0"/>
        <v>2.0490185382556083</v>
      </c>
      <c r="J34" s="10">
        <f t="shared" si="0"/>
        <v>1.6294111229533648</v>
      </c>
      <c r="K34" s="10">
        <f t="shared" si="0"/>
        <v>1.6294111229533648</v>
      </c>
      <c r="L34" s="10">
        <f t="shared" si="0"/>
        <v>2.4686259535578512</v>
      </c>
      <c r="M34" s="10">
        <f t="shared" si="0"/>
        <v>3.0980370765112162</v>
      </c>
      <c r="N34" s="10">
        <f t="shared" si="0"/>
        <v>2.0490185382556083</v>
      </c>
      <c r="O34" s="10">
        <f t="shared" si="0"/>
        <v>2.0490185382556083</v>
      </c>
      <c r="P34" s="10">
        <f t="shared" si="0"/>
        <v>3.0980370765112162</v>
      </c>
      <c r="Q34" s="10">
        <f t="shared" si="0"/>
        <v>4.147055614766824</v>
      </c>
      <c r="R34" s="10">
        <f t="shared" si="0"/>
        <v>2.6784296612089729</v>
      </c>
      <c r="S34" s="10">
        <f t="shared" si="0"/>
        <v>4.147055614766824</v>
      </c>
      <c r="T34" s="10">
        <f t="shared" si="0"/>
        <v>1.4196074153022433</v>
      </c>
      <c r="U34" s="10">
        <f t="shared" si="0"/>
        <v>3.5176444918134591</v>
      </c>
      <c r="V34" s="10">
        <f t="shared" si="0"/>
        <v>2.2588222459067295</v>
      </c>
      <c r="W34" s="10">
        <f t="shared" si="0"/>
        <v>2.4686259535578512</v>
      </c>
      <c r="X34" s="10">
        <f t="shared" si="0"/>
        <v>2.2588222459067295</v>
      </c>
      <c r="Y34" s="10">
        <f t="shared" si="0"/>
        <v>1.8392148306044864</v>
      </c>
      <c r="Z34" s="10">
        <f t="shared" si="0"/>
        <v>1.4196074153022433</v>
      </c>
      <c r="AA34" s="10">
        <f t="shared" si="0"/>
        <v>1.2098037076511217</v>
      </c>
      <c r="AB34" s="10">
        <f t="shared" si="0"/>
        <v>2.2588222459067295</v>
      </c>
      <c r="AC34" s="10">
        <f t="shared" si="0"/>
        <v>1.4196074153022433</v>
      </c>
      <c r="AD34" s="10">
        <f t="shared" si="0"/>
        <v>2.0490185382556083</v>
      </c>
      <c r="AE34" s="10">
        <f t="shared" si="0"/>
        <v>2.4686259535578512</v>
      </c>
      <c r="AF34" s="10">
        <f t="shared" si="0"/>
        <v>2.6784296612089729</v>
      </c>
      <c r="AG34" s="10">
        <f t="shared" si="0"/>
        <v>2.6784296612089729</v>
      </c>
      <c r="AH34" s="10">
        <f t="shared" si="0"/>
        <v>2.4686259535578512</v>
      </c>
      <c r="AI34" s="10">
        <f t="shared" si="0"/>
        <v>1.8392148306044864</v>
      </c>
      <c r="AJ34" s="10">
        <f t="shared" si="0"/>
        <v>2.4686259535578512</v>
      </c>
      <c r="AK34" s="10">
        <f t="shared" si="0"/>
        <v>2.4686259535578512</v>
      </c>
      <c r="AL34" s="10">
        <f t="shared" si="0"/>
        <v>2.8882333688600945</v>
      </c>
      <c r="AM34" s="10">
        <f t="shared" si="0"/>
        <v>2.0490185382556083</v>
      </c>
      <c r="AN34" s="10">
        <f t="shared" si="0"/>
        <v>2.6784296612089729</v>
      </c>
      <c r="AO34" s="10">
        <f t="shared" si="0"/>
        <v>2.6784296612089729</v>
      </c>
      <c r="AP34" s="10">
        <f t="shared" si="0"/>
        <v>1.6294111229533648</v>
      </c>
      <c r="AQ34" s="10">
        <f t="shared" si="0"/>
        <v>2.2588222459067295</v>
      </c>
      <c r="AR34" s="10">
        <f t="shared" si="0"/>
        <v>3.0980370765112162</v>
      </c>
      <c r="AS34" s="10">
        <f t="shared" si="0"/>
        <v>4.776466737720189</v>
      </c>
      <c r="AT34" s="10">
        <f t="shared" si="0"/>
        <v>2.0490185382556083</v>
      </c>
      <c r="AU34" s="10">
        <f t="shared" si="0"/>
        <v>4.147055614766824</v>
      </c>
      <c r="AV34" s="10">
        <f t="shared" si="0"/>
        <v>1.8392148306044864</v>
      </c>
      <c r="AW34" s="10">
        <f t="shared" si="0"/>
        <v>2.4686259535578512</v>
      </c>
      <c r="AX34" s="10">
        <f t="shared" si="0"/>
        <v>2.0490185382556083</v>
      </c>
      <c r="AY34" s="10">
        <f t="shared" si="0"/>
        <v>3.0980370765112162</v>
      </c>
      <c r="AZ34" s="10">
        <f t="shared" si="0"/>
        <v>2.6784296612089729</v>
      </c>
      <c r="BA34" s="10">
        <f t="shared" si="0"/>
        <v>1</v>
      </c>
    </row>
    <row r="35" spans="1:53" hidden="1" x14ac:dyDescent="0.3">
      <c r="A35" s="193">
        <v>2019</v>
      </c>
      <c r="B35" s="10">
        <f t="shared" si="1"/>
        <v>2.2528920925803728</v>
      </c>
      <c r="C35" s="10">
        <f t="shared" si="0"/>
        <v>1.8352613950535821</v>
      </c>
      <c r="D35" s="10">
        <f t="shared" si="0"/>
        <v>2.6705227901071642</v>
      </c>
      <c r="E35" s="10">
        <f t="shared" si="0"/>
        <v>3.0881534876339551</v>
      </c>
      <c r="F35" s="10">
        <f t="shared" si="0"/>
        <v>2.4617074413437683</v>
      </c>
      <c r="G35" s="10">
        <f t="shared" si="0"/>
        <v>3.0881534876339551</v>
      </c>
      <c r="H35" s="10">
        <f t="shared" si="0"/>
        <v>2.0440767438169773</v>
      </c>
      <c r="I35" s="10">
        <f t="shared" si="0"/>
        <v>2.0440767438169773</v>
      </c>
      <c r="J35" s="10">
        <f t="shared" si="0"/>
        <v>2.6705227901071642</v>
      </c>
      <c r="K35" s="10">
        <f t="shared" si="0"/>
        <v>1.4176306975267909</v>
      </c>
      <c r="L35" s="10">
        <f t="shared" si="0"/>
        <v>1.6264460462901864</v>
      </c>
      <c r="M35" s="10">
        <f t="shared" si="0"/>
        <v>2.8793381388705592</v>
      </c>
      <c r="N35" s="10">
        <f t="shared" si="0"/>
        <v>1.6264460462901864</v>
      </c>
      <c r="O35" s="10">
        <f t="shared" si="0"/>
        <v>2.4617074413437683</v>
      </c>
      <c r="P35" s="10">
        <f t="shared" si="0"/>
        <v>1.6264460462901864</v>
      </c>
      <c r="Q35" s="10">
        <f t="shared" si="0"/>
        <v>1.8352613950535821</v>
      </c>
      <c r="R35" s="10">
        <f t="shared" ref="R35:BA35" si="2">R24/$BB24*100000+1</f>
        <v>2.8793381388705592</v>
      </c>
      <c r="S35" s="10">
        <f t="shared" si="2"/>
        <v>2.4617074413437683</v>
      </c>
      <c r="T35" s="10">
        <f t="shared" si="2"/>
        <v>2.8793381388705592</v>
      </c>
      <c r="U35" s="10">
        <f t="shared" si="2"/>
        <v>1.6264460462901864</v>
      </c>
      <c r="V35" s="10">
        <f t="shared" si="2"/>
        <v>2.0440767438169773</v>
      </c>
      <c r="W35" s="10">
        <f t="shared" si="2"/>
        <v>2.2528920925803728</v>
      </c>
      <c r="X35" s="10">
        <f t="shared" si="2"/>
        <v>2.0440767438169773</v>
      </c>
      <c r="Y35" s="10">
        <f t="shared" si="2"/>
        <v>2.0440767438169773</v>
      </c>
      <c r="Z35" s="10">
        <f t="shared" si="2"/>
        <v>3.0881534876339551</v>
      </c>
      <c r="AA35" s="10">
        <f t="shared" si="2"/>
        <v>2.4617074413437683</v>
      </c>
      <c r="AB35" s="10">
        <f t="shared" si="2"/>
        <v>3.0881534876339551</v>
      </c>
      <c r="AC35" s="10">
        <f t="shared" si="2"/>
        <v>4.7586762777411185</v>
      </c>
      <c r="AD35" s="10">
        <f t="shared" si="2"/>
        <v>2.6705227901071642</v>
      </c>
      <c r="AE35" s="10">
        <f t="shared" si="2"/>
        <v>2.4617074413437683</v>
      </c>
      <c r="AF35" s="10">
        <f t="shared" si="2"/>
        <v>3.0881534876339551</v>
      </c>
      <c r="AG35" s="10">
        <f t="shared" si="2"/>
        <v>2.4617074413437683</v>
      </c>
      <c r="AH35" s="10">
        <f t="shared" si="2"/>
        <v>2.2528920925803728</v>
      </c>
      <c r="AI35" s="10">
        <f t="shared" si="2"/>
        <v>1.8352613950535821</v>
      </c>
      <c r="AJ35" s="10">
        <f t="shared" si="2"/>
        <v>2.2528920925803728</v>
      </c>
      <c r="AK35" s="10">
        <f t="shared" si="2"/>
        <v>2.6705227901071642</v>
      </c>
      <c r="AL35" s="10">
        <f t="shared" si="2"/>
        <v>3.2969688363973506</v>
      </c>
      <c r="AM35" s="10">
        <f t="shared" si="2"/>
        <v>2.2528920925803728</v>
      </c>
      <c r="AN35" s="10">
        <f t="shared" si="2"/>
        <v>1.4176306975267909</v>
      </c>
      <c r="AO35" s="10">
        <f t="shared" si="2"/>
        <v>3.2969688363973506</v>
      </c>
      <c r="AP35" s="10">
        <f t="shared" si="2"/>
        <v>2.8793381388705592</v>
      </c>
      <c r="AQ35" s="10">
        <f t="shared" si="2"/>
        <v>2.2528920925803728</v>
      </c>
      <c r="AR35" s="10">
        <f t="shared" si="2"/>
        <v>1.8352613950535821</v>
      </c>
      <c r="AS35" s="10">
        <f t="shared" si="2"/>
        <v>3.923414882687537</v>
      </c>
      <c r="AT35" s="10">
        <f t="shared" si="2"/>
        <v>3.923414882687537</v>
      </c>
      <c r="AU35" s="10">
        <f t="shared" si="2"/>
        <v>2.2528920925803728</v>
      </c>
      <c r="AV35" s="10">
        <f t="shared" si="2"/>
        <v>2.8793381388705592</v>
      </c>
      <c r="AW35" s="10">
        <f t="shared" si="2"/>
        <v>3.923414882687537</v>
      </c>
      <c r="AX35" s="10">
        <f t="shared" si="2"/>
        <v>3.2969688363973506</v>
      </c>
      <c r="AY35" s="10">
        <f t="shared" si="2"/>
        <v>2.2528920925803728</v>
      </c>
      <c r="AZ35" s="10">
        <f t="shared" si="2"/>
        <v>1.6264460462901864</v>
      </c>
      <c r="BA35" s="10">
        <f t="shared" si="2"/>
        <v>1.4176306975267909</v>
      </c>
    </row>
    <row r="36" spans="1:53" hidden="1" x14ac:dyDescent="0.3">
      <c r="A36" s="8" t="s">
        <v>5</v>
      </c>
      <c r="B36" s="10">
        <f>B25/$BB25*100000</f>
        <v>0</v>
      </c>
      <c r="C36" s="10">
        <f t="shared" ref="C36:BA36" si="3">C25/$BB25*100000</f>
        <v>0.62395617331838615</v>
      </c>
      <c r="D36" s="10">
        <f t="shared" si="3"/>
        <v>0.41597078221225742</v>
      </c>
      <c r="E36" s="10">
        <f t="shared" si="3"/>
        <v>0.41597078221225742</v>
      </c>
      <c r="F36" s="10">
        <f t="shared" si="3"/>
        <v>0.20798539110612871</v>
      </c>
      <c r="G36" s="10">
        <f t="shared" si="3"/>
        <v>0</v>
      </c>
      <c r="H36" s="10">
        <f t="shared" si="3"/>
        <v>0</v>
      </c>
      <c r="I36" s="10">
        <f t="shared" si="3"/>
        <v>0.41597078221225742</v>
      </c>
      <c r="J36" s="10">
        <f t="shared" si="3"/>
        <v>0</v>
      </c>
      <c r="K36" s="10">
        <f t="shared" si="3"/>
        <v>0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0</v>
      </c>
      <c r="U36" s="10">
        <f t="shared" si="3"/>
        <v>0</v>
      </c>
      <c r="V36" s="10">
        <f t="shared" si="3"/>
        <v>0</v>
      </c>
      <c r="W36" s="10">
        <f t="shared" si="3"/>
        <v>0</v>
      </c>
      <c r="X36" s="10">
        <f t="shared" si="3"/>
        <v>0</v>
      </c>
      <c r="Y36" s="10">
        <f t="shared" si="3"/>
        <v>0</v>
      </c>
      <c r="Z36" s="10">
        <f t="shared" si="3"/>
        <v>0</v>
      </c>
      <c r="AA36" s="10">
        <f t="shared" si="3"/>
        <v>0</v>
      </c>
      <c r="AB36" s="10">
        <f t="shared" si="3"/>
        <v>0</v>
      </c>
      <c r="AC36" s="10">
        <f t="shared" si="3"/>
        <v>0</v>
      </c>
      <c r="AD36" s="10">
        <f t="shared" si="3"/>
        <v>0</v>
      </c>
      <c r="AE36" s="10">
        <f t="shared" si="3"/>
        <v>0</v>
      </c>
      <c r="AF36" s="10">
        <f t="shared" si="3"/>
        <v>0</v>
      </c>
      <c r="AG36" s="10">
        <f t="shared" si="3"/>
        <v>0</v>
      </c>
      <c r="AH36" s="10">
        <f t="shared" si="3"/>
        <v>0</v>
      </c>
      <c r="AI36" s="10">
        <f t="shared" si="3"/>
        <v>0</v>
      </c>
      <c r="AJ36" s="10">
        <f t="shared" si="3"/>
        <v>0</v>
      </c>
      <c r="AK36" s="10">
        <f t="shared" si="3"/>
        <v>0</v>
      </c>
      <c r="AL36" s="10">
        <f t="shared" si="3"/>
        <v>0</v>
      </c>
      <c r="AM36" s="10">
        <f t="shared" si="3"/>
        <v>0</v>
      </c>
      <c r="AN36" s="10">
        <f t="shared" si="3"/>
        <v>0</v>
      </c>
      <c r="AO36" s="10">
        <f t="shared" si="3"/>
        <v>0</v>
      </c>
      <c r="AP36" s="10">
        <f t="shared" si="3"/>
        <v>0</v>
      </c>
      <c r="AQ36" s="10">
        <f t="shared" si="3"/>
        <v>0</v>
      </c>
      <c r="AR36" s="10">
        <f t="shared" si="3"/>
        <v>0</v>
      </c>
      <c r="AS36" s="10">
        <f t="shared" si="3"/>
        <v>0</v>
      </c>
      <c r="AT36" s="10">
        <f t="shared" si="3"/>
        <v>0</v>
      </c>
      <c r="AU36" s="10">
        <f t="shared" si="3"/>
        <v>0</v>
      </c>
      <c r="AV36" s="10">
        <f t="shared" si="3"/>
        <v>0</v>
      </c>
      <c r="AW36" s="10">
        <f t="shared" si="3"/>
        <v>0</v>
      </c>
      <c r="AX36" s="10">
        <f t="shared" si="3"/>
        <v>0</v>
      </c>
      <c r="AY36" s="10">
        <f t="shared" si="3"/>
        <v>0</v>
      </c>
      <c r="AZ36" s="10">
        <f t="shared" si="3"/>
        <v>0</v>
      </c>
      <c r="BA36" s="10">
        <f t="shared" si="3"/>
        <v>0</v>
      </c>
    </row>
    <row r="37" spans="1:53" hidden="1" x14ac:dyDescent="0.3"/>
    <row r="38" spans="1:53" hidden="1" x14ac:dyDescent="0.3">
      <c r="A38" s="6" t="s">
        <v>6</v>
      </c>
    </row>
    <row r="39" spans="1:53" hidden="1" x14ac:dyDescent="0.3">
      <c r="A39" s="3" t="s">
        <v>4</v>
      </c>
      <c r="B39" s="3">
        <v>1</v>
      </c>
      <c r="C39" s="3">
        <v>2</v>
      </c>
      <c r="D39" s="3">
        <v>3</v>
      </c>
      <c r="E39" s="3">
        <v>4</v>
      </c>
      <c r="F39" s="3">
        <v>5</v>
      </c>
      <c r="G39" s="3">
        <v>6</v>
      </c>
      <c r="H39" s="3">
        <v>7</v>
      </c>
      <c r="I39" s="3">
        <v>8</v>
      </c>
      <c r="J39" s="3">
        <v>9</v>
      </c>
      <c r="K39" s="3">
        <v>10</v>
      </c>
      <c r="L39" s="3">
        <v>11</v>
      </c>
      <c r="M39" s="3">
        <v>12</v>
      </c>
      <c r="N39" s="3">
        <v>13</v>
      </c>
      <c r="O39" s="3">
        <v>14</v>
      </c>
      <c r="P39" s="3">
        <v>15</v>
      </c>
      <c r="Q39" s="3">
        <v>16</v>
      </c>
      <c r="R39" s="3">
        <v>17</v>
      </c>
      <c r="S39" s="3">
        <v>18</v>
      </c>
      <c r="T39" s="3">
        <v>19</v>
      </c>
      <c r="U39" s="3">
        <v>20</v>
      </c>
      <c r="V39" s="3">
        <v>21</v>
      </c>
      <c r="W39" s="3">
        <v>22</v>
      </c>
      <c r="X39" s="3">
        <v>23</v>
      </c>
      <c r="Y39" s="3">
        <v>24</v>
      </c>
      <c r="Z39" s="3">
        <v>25</v>
      </c>
      <c r="AA39" s="3">
        <v>26</v>
      </c>
      <c r="AB39" s="3">
        <v>27</v>
      </c>
      <c r="AC39" s="3">
        <v>28</v>
      </c>
      <c r="AD39" s="3">
        <v>29</v>
      </c>
      <c r="AE39" s="3">
        <v>30</v>
      </c>
      <c r="AF39" s="3">
        <v>31</v>
      </c>
      <c r="AG39" s="3">
        <v>32</v>
      </c>
      <c r="AH39" s="3">
        <v>33</v>
      </c>
      <c r="AI39" s="3">
        <v>34</v>
      </c>
      <c r="AJ39" s="3">
        <v>35</v>
      </c>
      <c r="AK39" s="3">
        <v>36</v>
      </c>
      <c r="AL39" s="3">
        <v>37</v>
      </c>
      <c r="AM39" s="3">
        <v>38</v>
      </c>
      <c r="AN39" s="3">
        <v>39</v>
      </c>
      <c r="AO39" s="3">
        <v>40</v>
      </c>
      <c r="AP39" s="3">
        <v>41</v>
      </c>
      <c r="AQ39" s="3">
        <v>42</v>
      </c>
      <c r="AR39" s="3">
        <v>43</v>
      </c>
      <c r="AS39" s="3">
        <v>44</v>
      </c>
      <c r="AT39" s="3">
        <v>45</v>
      </c>
      <c r="AU39" s="3">
        <v>46</v>
      </c>
      <c r="AV39" s="3">
        <v>47</v>
      </c>
      <c r="AW39" s="3">
        <v>48</v>
      </c>
      <c r="AX39" s="3">
        <v>49</v>
      </c>
      <c r="AY39" s="3">
        <v>50</v>
      </c>
      <c r="AZ39" s="3">
        <v>51</v>
      </c>
      <c r="BA39" s="3">
        <v>52</v>
      </c>
    </row>
    <row r="40" spans="1:53" hidden="1" x14ac:dyDescent="0.3">
      <c r="A40" s="27">
        <v>2013</v>
      </c>
      <c r="B40" s="10">
        <f>LN(B30)</f>
        <v>1.2759786975541245</v>
      </c>
      <c r="C40" s="10">
        <f t="shared" ref="C40:BA40" si="4">LN(C30)</f>
        <v>1.583773046562077</v>
      </c>
      <c r="D40" s="10">
        <f t="shared" si="4"/>
        <v>1.0011723202501717</v>
      </c>
      <c r="E40" s="10">
        <f t="shared" si="4"/>
        <v>1.2759786975541245</v>
      </c>
      <c r="F40" s="10">
        <f t="shared" si="4"/>
        <v>1.147985772331173</v>
      </c>
      <c r="G40" s="10">
        <f t="shared" si="4"/>
        <v>1.21402861228848</v>
      </c>
      <c r="H40" s="10">
        <f t="shared" si="4"/>
        <v>1.21402861228848</v>
      </c>
      <c r="I40" s="10">
        <f t="shared" si="4"/>
        <v>1.583773046562077</v>
      </c>
      <c r="J40" s="10">
        <f t="shared" si="4"/>
        <v>1.2759786975541245</v>
      </c>
      <c r="K40" s="10">
        <f t="shared" si="4"/>
        <v>1.5386129180164547</v>
      </c>
      <c r="L40" s="10">
        <f t="shared" si="4"/>
        <v>1.147985772331173</v>
      </c>
      <c r="M40" s="10">
        <f t="shared" si="4"/>
        <v>1.3894327286361283</v>
      </c>
      <c r="N40" s="10">
        <f t="shared" si="4"/>
        <v>1.583773046562077</v>
      </c>
      <c r="O40" s="10">
        <f t="shared" si="4"/>
        <v>1.3894327286361283</v>
      </c>
      <c r="P40" s="10">
        <f t="shared" si="4"/>
        <v>1.147985772331173</v>
      </c>
      <c r="Q40" s="10">
        <f t="shared" si="4"/>
        <v>1.5386129180164547</v>
      </c>
      <c r="R40" s="10">
        <f t="shared" si="4"/>
        <v>1.583773046562077</v>
      </c>
      <c r="S40" s="10">
        <f t="shared" si="4"/>
        <v>1.0011723202501717</v>
      </c>
      <c r="T40" s="10">
        <f t="shared" si="4"/>
        <v>1.3894327286361283</v>
      </c>
      <c r="U40" s="10">
        <f t="shared" si="4"/>
        <v>1.5386129180164547</v>
      </c>
      <c r="V40" s="10">
        <f t="shared" si="4"/>
        <v>1.6269815559505922</v>
      </c>
      <c r="W40" s="10">
        <f t="shared" si="4"/>
        <v>1.2759786975541245</v>
      </c>
      <c r="X40" s="10">
        <f t="shared" si="4"/>
        <v>1.4416715896843935</v>
      </c>
      <c r="Y40" s="10">
        <f t="shared" si="4"/>
        <v>0.82903327171519414</v>
      </c>
      <c r="Z40" s="10">
        <f t="shared" si="4"/>
        <v>1.6269815559505922</v>
      </c>
      <c r="AA40" s="10">
        <f t="shared" si="4"/>
        <v>0.91880221334065049</v>
      </c>
      <c r="AB40" s="10">
        <f t="shared" si="4"/>
        <v>1.21402861228848</v>
      </c>
      <c r="AC40" s="10">
        <f t="shared" si="4"/>
        <v>1.147985772331173</v>
      </c>
      <c r="AD40" s="10">
        <f t="shared" si="4"/>
        <v>1.0011723202501717</v>
      </c>
      <c r="AE40" s="10">
        <f t="shared" si="4"/>
        <v>1.3894327286361283</v>
      </c>
      <c r="AF40" s="10">
        <f t="shared" si="4"/>
        <v>1.147985772331173</v>
      </c>
      <c r="AG40" s="10">
        <f t="shared" si="4"/>
        <v>1.3894327286361283</v>
      </c>
      <c r="AH40" s="10">
        <f t="shared" si="4"/>
        <v>1.0772709037723551</v>
      </c>
      <c r="AI40" s="10">
        <f t="shared" si="4"/>
        <v>1.583773046562077</v>
      </c>
      <c r="AJ40" s="10">
        <f t="shared" si="4"/>
        <v>1.583773046562077</v>
      </c>
      <c r="AK40" s="10">
        <f t="shared" si="4"/>
        <v>1.5386129180164547</v>
      </c>
      <c r="AL40" s="10">
        <f t="shared" si="4"/>
        <v>1.8187926222108231</v>
      </c>
      <c r="AM40" s="10">
        <f t="shared" si="4"/>
        <v>1.7464209682914995</v>
      </c>
      <c r="AN40" s="10">
        <f t="shared" si="4"/>
        <v>1.7832613594569748</v>
      </c>
      <c r="AO40" s="10">
        <f t="shared" si="4"/>
        <v>1.5386129180164547</v>
      </c>
      <c r="AP40" s="10">
        <f t="shared" si="4"/>
        <v>1.7081712780981289</v>
      </c>
      <c r="AQ40" s="10">
        <f t="shared" si="4"/>
        <v>1.3343138280451827</v>
      </c>
      <c r="AR40" s="10">
        <f t="shared" si="4"/>
        <v>1.147985772331173</v>
      </c>
      <c r="AS40" s="10">
        <f t="shared" si="4"/>
        <v>1.2759786975541245</v>
      </c>
      <c r="AT40" s="10">
        <f t="shared" si="4"/>
        <v>1.6269815559505922</v>
      </c>
      <c r="AU40" s="10">
        <f t="shared" si="4"/>
        <v>1.4913164968053125</v>
      </c>
      <c r="AV40" s="10">
        <f t="shared" si="4"/>
        <v>1.3343138280451827</v>
      </c>
      <c r="AW40" s="10">
        <f t="shared" si="4"/>
        <v>1.3894327286361283</v>
      </c>
      <c r="AX40" s="10">
        <f t="shared" si="4"/>
        <v>1.3343138280451827</v>
      </c>
      <c r="AY40" s="10">
        <f t="shared" si="4"/>
        <v>1.147985772331173</v>
      </c>
      <c r="AZ40" s="10">
        <f t="shared" si="4"/>
        <v>1.147985772331173</v>
      </c>
      <c r="BA40" s="10">
        <f t="shared" si="4"/>
        <v>0.7304039453760035</v>
      </c>
    </row>
    <row r="41" spans="1:53" hidden="1" x14ac:dyDescent="0.3">
      <c r="A41" s="27">
        <v>2014</v>
      </c>
      <c r="B41" s="10">
        <f>LN(B31)</f>
        <v>1.1443755530606488</v>
      </c>
      <c r="C41" s="10">
        <f t="shared" ref="C41:BA41" si="5">LN(C31)</f>
        <v>0.8260542947560966</v>
      </c>
      <c r="D41" s="10">
        <f t="shared" si="5"/>
        <v>0.19396020433583783</v>
      </c>
      <c r="E41" s="10">
        <f t="shared" si="5"/>
        <v>0.3563420439432044</v>
      </c>
      <c r="F41" s="10">
        <f t="shared" si="5"/>
        <v>0.49600264692760648</v>
      </c>
      <c r="G41" s="10">
        <f t="shared" si="5"/>
        <v>0.19396020433583783</v>
      </c>
      <c r="H41" s="10">
        <f t="shared" si="5"/>
        <v>0.99782785903467008</v>
      </c>
      <c r="I41" s="10">
        <f t="shared" si="5"/>
        <v>0.49600264692760648</v>
      </c>
      <c r="J41" s="10">
        <f t="shared" si="5"/>
        <v>0.91562482102378584</v>
      </c>
      <c r="K41" s="10">
        <f t="shared" si="5"/>
        <v>1.0737838355787137</v>
      </c>
      <c r="L41" s="10">
        <f t="shared" si="5"/>
        <v>0.49600264692760648</v>
      </c>
      <c r="M41" s="10">
        <f t="shared" si="5"/>
        <v>0.91562482102378584</v>
      </c>
      <c r="N41" s="10">
        <f t="shared" si="5"/>
        <v>0.91562482102378584</v>
      </c>
      <c r="O41" s="10">
        <f t="shared" si="5"/>
        <v>1.1443755530606488</v>
      </c>
      <c r="P41" s="10">
        <f t="shared" si="5"/>
        <v>1.3854619032467803</v>
      </c>
      <c r="Q41" s="10">
        <f t="shared" si="5"/>
        <v>1.2721665295634323</v>
      </c>
      <c r="R41" s="10">
        <f t="shared" si="5"/>
        <v>1.2721665295634323</v>
      </c>
      <c r="S41" s="10">
        <f t="shared" si="5"/>
        <v>0.99782785903467008</v>
      </c>
      <c r="T41" s="10">
        <f t="shared" si="5"/>
        <v>0.8260542947560966</v>
      </c>
      <c r="U41" s="10">
        <f t="shared" si="5"/>
        <v>0.72766446566123877</v>
      </c>
      <c r="V41" s="10">
        <f t="shared" si="5"/>
        <v>1.3304178392320429</v>
      </c>
      <c r="W41" s="10">
        <f t="shared" si="5"/>
        <v>1.0737838355787137</v>
      </c>
      <c r="X41" s="10">
        <f t="shared" si="5"/>
        <v>1.7420535632712708</v>
      </c>
      <c r="Y41" s="10">
        <f t="shared" si="5"/>
        <v>1.487217732535786</v>
      </c>
      <c r="Z41" s="10">
        <f t="shared" si="5"/>
        <v>0.8260542947560966</v>
      </c>
      <c r="AA41" s="10">
        <f t="shared" si="5"/>
        <v>1.0737838355787137</v>
      </c>
      <c r="AB41" s="10">
        <f t="shared" si="5"/>
        <v>0.91562482102378584</v>
      </c>
      <c r="AC41" s="10">
        <f t="shared" si="5"/>
        <v>1.1443755530606488</v>
      </c>
      <c r="AD41" s="10">
        <f t="shared" si="5"/>
        <v>0.91562482102378584</v>
      </c>
      <c r="AE41" s="10">
        <f t="shared" si="5"/>
        <v>1.2721665295634323</v>
      </c>
      <c r="AF41" s="10">
        <f t="shared" si="5"/>
        <v>1.0737838355787137</v>
      </c>
      <c r="AG41" s="10">
        <f t="shared" si="5"/>
        <v>0.3563420439432044</v>
      </c>
      <c r="AH41" s="10">
        <f t="shared" si="5"/>
        <v>0.99782785903467008</v>
      </c>
      <c r="AI41" s="10">
        <f t="shared" si="5"/>
        <v>1.2721665295634323</v>
      </c>
      <c r="AJ41" s="10">
        <f t="shared" si="5"/>
        <v>1.0737838355787137</v>
      </c>
      <c r="AK41" s="10">
        <f t="shared" si="5"/>
        <v>0.8260542947560966</v>
      </c>
      <c r="AL41" s="10">
        <f t="shared" si="5"/>
        <v>0.72766446566123877</v>
      </c>
      <c r="AM41" s="10">
        <f t="shared" si="5"/>
        <v>0.91562482102378584</v>
      </c>
      <c r="AN41" s="10">
        <f t="shared" si="5"/>
        <v>1.2721665295634323</v>
      </c>
      <c r="AO41" s="10">
        <f t="shared" si="5"/>
        <v>1.3304178392320429</v>
      </c>
      <c r="AP41" s="10">
        <f t="shared" si="5"/>
        <v>1.0737838355787137</v>
      </c>
      <c r="AQ41" s="10">
        <f t="shared" si="5"/>
        <v>1.3304178392320429</v>
      </c>
      <c r="AR41" s="10">
        <f t="shared" si="5"/>
        <v>0.91562482102378584</v>
      </c>
      <c r="AS41" s="10">
        <f t="shared" si="5"/>
        <v>1.210310970540506</v>
      </c>
      <c r="AT41" s="10">
        <f t="shared" si="5"/>
        <v>1.6227314396315011</v>
      </c>
      <c r="AU41" s="10">
        <f t="shared" si="5"/>
        <v>1.703839922002631</v>
      </c>
      <c r="AV41" s="10">
        <f t="shared" si="5"/>
        <v>1.3304178392320429</v>
      </c>
      <c r="AW41" s="10">
        <f t="shared" si="5"/>
        <v>0.91562482102378584</v>
      </c>
      <c r="AX41" s="10">
        <f t="shared" si="5"/>
        <v>0.61852700865359578</v>
      </c>
      <c r="AY41" s="10">
        <f t="shared" si="5"/>
        <v>0.72766446566123877</v>
      </c>
      <c r="AZ41" s="10">
        <f t="shared" si="5"/>
        <v>0.8260542947560966</v>
      </c>
      <c r="BA41" s="10">
        <f t="shared" si="5"/>
        <v>0.3563420439432044</v>
      </c>
    </row>
    <row r="42" spans="1:53" hidden="1" x14ac:dyDescent="0.3">
      <c r="A42" s="401">
        <v>2015</v>
      </c>
      <c r="B42" s="10">
        <f t="shared" ref="B42" si="6">LN(B32)</f>
        <v>1.3266087706484244</v>
      </c>
      <c r="C42" s="10">
        <f t="shared" ref="C42:BA42" si="7">LN(C32)</f>
        <v>0.82314442302205515</v>
      </c>
      <c r="D42" s="10">
        <f t="shared" si="7"/>
        <v>0.82314442302205515</v>
      </c>
      <c r="E42" s="10">
        <f t="shared" si="7"/>
        <v>0.61614031330972108</v>
      </c>
      <c r="F42" s="10">
        <f t="shared" si="7"/>
        <v>0.82314442302205515</v>
      </c>
      <c r="G42" s="10">
        <f t="shared" si="7"/>
        <v>0.9945597991132834</v>
      </c>
      <c r="H42" s="10">
        <f t="shared" si="7"/>
        <v>0.82314442302205515</v>
      </c>
      <c r="I42" s="10">
        <f t="shared" si="7"/>
        <v>0.49397966989543823</v>
      </c>
      <c r="J42" s="10">
        <f t="shared" si="7"/>
        <v>0.9945597991132834</v>
      </c>
      <c r="K42" s="10">
        <f t="shared" si="7"/>
        <v>1.1408468775046967</v>
      </c>
      <c r="L42" s="10">
        <f t="shared" si="7"/>
        <v>0.49397966989543823</v>
      </c>
      <c r="M42" s="10">
        <f t="shared" si="7"/>
        <v>1.1408468775046967</v>
      </c>
      <c r="N42" s="10">
        <f t="shared" si="7"/>
        <v>0.91252052701071307</v>
      </c>
      <c r="O42" s="10">
        <f t="shared" si="7"/>
        <v>0.61614031330972108</v>
      </c>
      <c r="P42" s="10">
        <f t="shared" si="7"/>
        <v>0.19304860544149235</v>
      </c>
      <c r="Q42" s="10">
        <f t="shared" si="7"/>
        <v>0.19304860544149235</v>
      </c>
      <c r="R42" s="10">
        <f t="shared" si="7"/>
        <v>0.91252052701071307</v>
      </c>
      <c r="S42" s="10">
        <f t="shared" si="7"/>
        <v>1.3815793798391982</v>
      </c>
      <c r="T42" s="10">
        <f t="shared" si="7"/>
        <v>0.49397966989543823</v>
      </c>
      <c r="U42" s="10">
        <f t="shared" si="7"/>
        <v>0.61614031330972108</v>
      </c>
      <c r="V42" s="10">
        <f t="shared" si="7"/>
        <v>0.61614031330972108</v>
      </c>
      <c r="W42" s="10">
        <f t="shared" si="7"/>
        <v>0.61614031330972108</v>
      </c>
      <c r="X42" s="10">
        <f t="shared" si="7"/>
        <v>0.72498916962599969</v>
      </c>
      <c r="Y42" s="10">
        <f t="shared" si="7"/>
        <v>0.35479161831154804</v>
      </c>
      <c r="Z42" s="10">
        <f t="shared" si="7"/>
        <v>0.82314442302205515</v>
      </c>
      <c r="AA42" s="10">
        <f t="shared" si="7"/>
        <v>0.49397966989543823</v>
      </c>
      <c r="AB42" s="10">
        <f t="shared" si="7"/>
        <v>1.0703759451812482</v>
      </c>
      <c r="AC42" s="10">
        <f t="shared" si="7"/>
        <v>0.19304860544149235</v>
      </c>
      <c r="AD42" s="10">
        <f t="shared" si="7"/>
        <v>0.35479161831154804</v>
      </c>
      <c r="AE42" s="10">
        <f t="shared" si="7"/>
        <v>0.19304860544149235</v>
      </c>
      <c r="AF42" s="10">
        <f t="shared" si="7"/>
        <v>0.91252052701071307</v>
      </c>
      <c r="AG42" s="10">
        <f t="shared" si="7"/>
        <v>0.49397966989543823</v>
      </c>
      <c r="AH42" s="10">
        <f t="shared" si="7"/>
        <v>0.49397966989543823</v>
      </c>
      <c r="AI42" s="10">
        <f t="shared" si="7"/>
        <v>0.61614031330972108</v>
      </c>
      <c r="AJ42" s="10">
        <f t="shared" si="7"/>
        <v>0.49397966989543823</v>
      </c>
      <c r="AK42" s="10">
        <f t="shared" si="7"/>
        <v>1.0703759451812482</v>
      </c>
      <c r="AL42" s="10">
        <f t="shared" si="7"/>
        <v>1.0703759451812482</v>
      </c>
      <c r="AM42" s="10">
        <f t="shared" si="7"/>
        <v>0.35479161831154804</v>
      </c>
      <c r="AN42" s="10">
        <f t="shared" si="7"/>
        <v>0.82314442302205515</v>
      </c>
      <c r="AO42" s="10">
        <f t="shared" si="7"/>
        <v>0.49397966989543823</v>
      </c>
      <c r="AP42" s="10">
        <f t="shared" si="7"/>
        <v>0.9945597991132834</v>
      </c>
      <c r="AQ42" s="10">
        <f t="shared" si="7"/>
        <v>0.9945597991132834</v>
      </c>
      <c r="AR42" s="10">
        <f t="shared" si="7"/>
        <v>1.0703759451812482</v>
      </c>
      <c r="AS42" s="10">
        <f t="shared" si="7"/>
        <v>0.49397966989543823</v>
      </c>
      <c r="AT42" s="10">
        <f t="shared" si="7"/>
        <v>0.72498916962599969</v>
      </c>
      <c r="AU42" s="10">
        <f t="shared" si="7"/>
        <v>0.61614031330972108</v>
      </c>
      <c r="AV42" s="10">
        <f t="shared" si="7"/>
        <v>0.61614031330972108</v>
      </c>
      <c r="AW42" s="10">
        <f t="shared" si="7"/>
        <v>0.49397966989543823</v>
      </c>
      <c r="AX42" s="10">
        <f t="shared" si="7"/>
        <v>0.61614031330972108</v>
      </c>
      <c r="AY42" s="10">
        <f t="shared" si="7"/>
        <v>0.49397966989543823</v>
      </c>
      <c r="AZ42" s="10">
        <f t="shared" si="7"/>
        <v>0.19304860544149235</v>
      </c>
      <c r="BA42" s="10">
        <f t="shared" si="7"/>
        <v>0.82314442302205515</v>
      </c>
    </row>
    <row r="43" spans="1:53" hidden="1" x14ac:dyDescent="0.3">
      <c r="A43" s="401">
        <v>2017</v>
      </c>
      <c r="B43" s="10">
        <f>LN(B33)</f>
        <v>1.3192671607051258</v>
      </c>
      <c r="C43" s="10">
        <f t="shared" ref="C43:BA43" si="8">LN(C33)</f>
        <v>0.81754332137678598</v>
      </c>
      <c r="D43" s="10">
        <f t="shared" si="8"/>
        <v>0.81754332137678598</v>
      </c>
      <c r="E43" s="10">
        <f t="shared" si="8"/>
        <v>0.61154977429219259</v>
      </c>
      <c r="F43" s="10">
        <f t="shared" si="8"/>
        <v>0.81754332137678598</v>
      </c>
      <c r="G43" s="10">
        <f t="shared" si="8"/>
        <v>0.9882659297818327</v>
      </c>
      <c r="H43" s="10">
        <f t="shared" si="8"/>
        <v>0.81754332137678598</v>
      </c>
      <c r="I43" s="10">
        <f t="shared" si="8"/>
        <v>0.49009077337012197</v>
      </c>
      <c r="J43" s="10">
        <f t="shared" si="8"/>
        <v>0.9882659297818327</v>
      </c>
      <c r="K43" s="10">
        <f t="shared" si="8"/>
        <v>1.1340484965350077</v>
      </c>
      <c r="L43" s="10">
        <f t="shared" si="8"/>
        <v>0.49009077337012197</v>
      </c>
      <c r="M43" s="10">
        <f t="shared" si="8"/>
        <v>1.1340484965350077</v>
      </c>
      <c r="N43" s="10">
        <f t="shared" si="8"/>
        <v>0.90654348579806943</v>
      </c>
      <c r="O43" s="10">
        <f t="shared" si="8"/>
        <v>0.61154977429219259</v>
      </c>
      <c r="P43" s="10">
        <f t="shared" si="8"/>
        <v>0.19129902665186044</v>
      </c>
      <c r="Q43" s="10">
        <f t="shared" si="8"/>
        <v>0.19129902665186044</v>
      </c>
      <c r="R43" s="10">
        <f t="shared" si="8"/>
        <v>0.90654348579806943</v>
      </c>
      <c r="S43" s="10">
        <f t="shared" si="8"/>
        <v>1.3740953857097342</v>
      </c>
      <c r="T43" s="10">
        <f t="shared" si="8"/>
        <v>0.49009077337012197</v>
      </c>
      <c r="U43" s="10">
        <f t="shared" si="8"/>
        <v>0.61154977429219259</v>
      </c>
      <c r="V43" s="10">
        <f t="shared" si="8"/>
        <v>0.61154977429219259</v>
      </c>
      <c r="W43" s="10">
        <f t="shared" si="8"/>
        <v>0.61154977429219259</v>
      </c>
      <c r="X43" s="10">
        <f t="shared" si="8"/>
        <v>0.71984136389399089</v>
      </c>
      <c r="Y43" s="10">
        <f t="shared" si="8"/>
        <v>0.35181319695443453</v>
      </c>
      <c r="Z43" s="10">
        <f t="shared" si="8"/>
        <v>0.81754332137678598</v>
      </c>
      <c r="AA43" s="10">
        <f t="shared" si="8"/>
        <v>0.49009077337012197</v>
      </c>
      <c r="AB43" s="10">
        <f t="shared" si="8"/>
        <v>1.0638114336282343</v>
      </c>
      <c r="AC43" s="10">
        <f t="shared" si="8"/>
        <v>0.19129902665186044</v>
      </c>
      <c r="AD43" s="10">
        <f t="shared" si="8"/>
        <v>0.35181319695443453</v>
      </c>
      <c r="AE43" s="10">
        <f t="shared" si="8"/>
        <v>0.19129902665186044</v>
      </c>
      <c r="AF43" s="10">
        <f t="shared" si="8"/>
        <v>0.90654348579806943</v>
      </c>
      <c r="AG43" s="10">
        <f t="shared" si="8"/>
        <v>0.49009077337012197</v>
      </c>
      <c r="AH43" s="10">
        <f t="shared" si="8"/>
        <v>0.49009077337012197</v>
      </c>
      <c r="AI43" s="10">
        <f t="shared" si="8"/>
        <v>0.61154977429219259</v>
      </c>
      <c r="AJ43" s="10">
        <f t="shared" si="8"/>
        <v>0.49009077337012197</v>
      </c>
      <c r="AK43" s="10">
        <f t="shared" si="8"/>
        <v>1.0638114336282343</v>
      </c>
      <c r="AL43" s="10">
        <f t="shared" si="8"/>
        <v>1.0638114336282343</v>
      </c>
      <c r="AM43" s="10">
        <f t="shared" si="8"/>
        <v>0.35181319695443453</v>
      </c>
      <c r="AN43" s="10">
        <f t="shared" si="8"/>
        <v>0.81754332137678598</v>
      </c>
      <c r="AO43" s="10">
        <f t="shared" si="8"/>
        <v>0.49009077337012197</v>
      </c>
      <c r="AP43" s="10">
        <f t="shared" si="8"/>
        <v>0.9882659297818327</v>
      </c>
      <c r="AQ43" s="10">
        <f t="shared" si="8"/>
        <v>0.9882659297818327</v>
      </c>
      <c r="AR43" s="10">
        <f t="shared" si="8"/>
        <v>1.0638114336282343</v>
      </c>
      <c r="AS43" s="10">
        <f t="shared" si="8"/>
        <v>0.49009077337012197</v>
      </c>
      <c r="AT43" s="10">
        <f t="shared" si="8"/>
        <v>0.71984136389399089</v>
      </c>
      <c r="AU43" s="10">
        <f t="shared" si="8"/>
        <v>0.61154977429219259</v>
      </c>
      <c r="AV43" s="10">
        <f t="shared" si="8"/>
        <v>0.61154977429219259</v>
      </c>
      <c r="AW43" s="10">
        <f t="shared" si="8"/>
        <v>0.49009077337012197</v>
      </c>
      <c r="AX43" s="10">
        <f t="shared" si="8"/>
        <v>0.61154977429219259</v>
      </c>
      <c r="AY43" s="10">
        <f t="shared" si="8"/>
        <v>0.49009077337012197</v>
      </c>
      <c r="AZ43" s="10">
        <f t="shared" si="8"/>
        <v>0.19129902665186044</v>
      </c>
      <c r="BA43" s="10">
        <f t="shared" si="8"/>
        <v>0.81754332137678598</v>
      </c>
    </row>
    <row r="44" spans="1:53" hidden="1" x14ac:dyDescent="0.3">
      <c r="A44" s="401">
        <v>2018</v>
      </c>
      <c r="B44" s="10">
        <f>LN(B34)</f>
        <v>0.90366170174477833</v>
      </c>
      <c r="C44" s="10">
        <f t="shared" ref="C44:BA44" si="9">LN(C34)</f>
        <v>1.3157238707029388</v>
      </c>
      <c r="D44" s="10">
        <f t="shared" si="9"/>
        <v>0.90366170174477833</v>
      </c>
      <c r="E44" s="10">
        <f t="shared" si="9"/>
        <v>0.71736091668074842</v>
      </c>
      <c r="F44" s="10">
        <f t="shared" si="9"/>
        <v>0.71736091668074842</v>
      </c>
      <c r="G44" s="10">
        <f t="shared" si="9"/>
        <v>1.1307687098091876</v>
      </c>
      <c r="H44" s="10">
        <f t="shared" si="9"/>
        <v>0.60933875805137838</v>
      </c>
      <c r="I44" s="10">
        <f t="shared" si="9"/>
        <v>0.71736091668074842</v>
      </c>
      <c r="J44" s="10">
        <f t="shared" si="9"/>
        <v>0.48821867528166346</v>
      </c>
      <c r="K44" s="10">
        <f t="shared" si="9"/>
        <v>0.48821867528166346</v>
      </c>
      <c r="L44" s="10">
        <f t="shared" si="9"/>
        <v>0.90366170174477833</v>
      </c>
      <c r="M44" s="10">
        <f t="shared" si="9"/>
        <v>1.1307687098091876</v>
      </c>
      <c r="N44" s="10">
        <f t="shared" si="9"/>
        <v>0.71736091668074842</v>
      </c>
      <c r="O44" s="10">
        <f t="shared" si="9"/>
        <v>0.71736091668074842</v>
      </c>
      <c r="P44" s="10">
        <f t="shared" si="9"/>
        <v>1.1307687098091876</v>
      </c>
      <c r="Q44" s="10">
        <f t="shared" si="9"/>
        <v>1.4223985920175375</v>
      </c>
      <c r="R44" s="10">
        <f t="shared" si="9"/>
        <v>0.98523067547846743</v>
      </c>
      <c r="S44" s="10">
        <f t="shared" si="9"/>
        <v>1.4223985920175375</v>
      </c>
      <c r="T44" s="10">
        <f t="shared" si="9"/>
        <v>0.35038036529180794</v>
      </c>
      <c r="U44" s="10">
        <f t="shared" si="9"/>
        <v>1.2577915871480769</v>
      </c>
      <c r="V44" s="10">
        <f t="shared" si="9"/>
        <v>0.81484354731892872</v>
      </c>
      <c r="W44" s="10">
        <f t="shared" si="9"/>
        <v>0.90366170174477833</v>
      </c>
      <c r="X44" s="10">
        <f t="shared" si="9"/>
        <v>0.81484354731892872</v>
      </c>
      <c r="Y44" s="10">
        <f t="shared" si="9"/>
        <v>0.60933875805137838</v>
      </c>
      <c r="Z44" s="10">
        <f t="shared" si="9"/>
        <v>0.35038036529180794</v>
      </c>
      <c r="AA44" s="10">
        <f t="shared" si="9"/>
        <v>0.19045812136702026</v>
      </c>
      <c r="AB44" s="10">
        <f t="shared" si="9"/>
        <v>0.81484354731892872</v>
      </c>
      <c r="AC44" s="10">
        <f t="shared" si="9"/>
        <v>0.35038036529180794</v>
      </c>
      <c r="AD44" s="10">
        <f t="shared" si="9"/>
        <v>0.71736091668074842</v>
      </c>
      <c r="AE44" s="10">
        <f t="shared" si="9"/>
        <v>0.90366170174477833</v>
      </c>
      <c r="AF44" s="10">
        <f t="shared" si="9"/>
        <v>0.98523067547846743</v>
      </c>
      <c r="AG44" s="10">
        <f t="shared" si="9"/>
        <v>0.98523067547846743</v>
      </c>
      <c r="AH44" s="10">
        <f t="shared" si="9"/>
        <v>0.90366170174477833</v>
      </c>
      <c r="AI44" s="10">
        <f t="shared" si="9"/>
        <v>0.60933875805137838</v>
      </c>
      <c r="AJ44" s="10">
        <f t="shared" si="9"/>
        <v>0.90366170174477833</v>
      </c>
      <c r="AK44" s="10">
        <f t="shared" si="9"/>
        <v>0.90366170174477833</v>
      </c>
      <c r="AL44" s="10">
        <f t="shared" si="9"/>
        <v>1.0606450241579186</v>
      </c>
      <c r="AM44" s="10">
        <f t="shared" si="9"/>
        <v>0.71736091668074842</v>
      </c>
      <c r="AN44" s="10">
        <f t="shared" si="9"/>
        <v>0.98523067547846743</v>
      </c>
      <c r="AO44" s="10">
        <f t="shared" si="9"/>
        <v>0.98523067547846743</v>
      </c>
      <c r="AP44" s="10">
        <f t="shared" si="9"/>
        <v>0.48821867528166346</v>
      </c>
      <c r="AQ44" s="10">
        <f t="shared" si="9"/>
        <v>0.81484354731892872</v>
      </c>
      <c r="AR44" s="10">
        <f t="shared" si="9"/>
        <v>1.1307687098091876</v>
      </c>
      <c r="AS44" s="10">
        <f t="shared" si="9"/>
        <v>1.5637010969687664</v>
      </c>
      <c r="AT44" s="10">
        <f t="shared" si="9"/>
        <v>0.71736091668074842</v>
      </c>
      <c r="AU44" s="10">
        <f t="shared" si="9"/>
        <v>1.4223985920175375</v>
      </c>
      <c r="AV44" s="10">
        <f t="shared" si="9"/>
        <v>0.60933875805137838</v>
      </c>
      <c r="AW44" s="10">
        <f t="shared" si="9"/>
        <v>0.90366170174477833</v>
      </c>
      <c r="AX44" s="10">
        <f t="shared" si="9"/>
        <v>0.71736091668074842</v>
      </c>
      <c r="AY44" s="10">
        <f t="shared" si="9"/>
        <v>1.1307687098091876</v>
      </c>
      <c r="AZ44" s="10">
        <f t="shared" si="9"/>
        <v>0.98523067547846743</v>
      </c>
      <c r="BA44" s="10">
        <f t="shared" si="9"/>
        <v>0</v>
      </c>
    </row>
    <row r="45" spans="1:53" hidden="1" x14ac:dyDescent="0.3">
      <c r="A45" s="401">
        <v>2019</v>
      </c>
      <c r="B45" s="10">
        <f>LN(B35)</f>
        <v>0.81221476530992887</v>
      </c>
      <c r="C45" s="10">
        <f t="shared" ref="C45:BA45" si="10">LN(C35)</f>
        <v>0.60718692098203053</v>
      </c>
      <c r="D45" s="10">
        <f t="shared" si="10"/>
        <v>0.98227425478380259</v>
      </c>
      <c r="E45" s="10">
        <f t="shared" si="10"/>
        <v>1.1275733354719744</v>
      </c>
      <c r="F45" s="10">
        <f t="shared" si="10"/>
        <v>0.90085519102792644</v>
      </c>
      <c r="G45" s="10">
        <f t="shared" si="10"/>
        <v>1.1275733354719744</v>
      </c>
      <c r="H45" s="10">
        <f t="shared" si="10"/>
        <v>0.71494621753534526</v>
      </c>
      <c r="I45" s="10">
        <f t="shared" si="10"/>
        <v>0.71494621753534526</v>
      </c>
      <c r="J45" s="10">
        <f t="shared" si="10"/>
        <v>0.98227425478380259</v>
      </c>
      <c r="K45" s="10">
        <f t="shared" si="10"/>
        <v>0.34898695521011902</v>
      </c>
      <c r="L45" s="10">
        <f t="shared" si="10"/>
        <v>0.48639729471811166</v>
      </c>
      <c r="M45" s="10">
        <f t="shared" si="10"/>
        <v>1.0575604548446584</v>
      </c>
      <c r="N45" s="10">
        <f t="shared" si="10"/>
        <v>0.48639729471811166</v>
      </c>
      <c r="O45" s="10">
        <f t="shared" si="10"/>
        <v>0.90085519102792644</v>
      </c>
      <c r="P45" s="10">
        <f t="shared" si="10"/>
        <v>0.48639729471811166</v>
      </c>
      <c r="Q45" s="10">
        <f t="shared" si="10"/>
        <v>0.60718692098203053</v>
      </c>
      <c r="R45" s="10">
        <f t="shared" si="10"/>
        <v>1.0575604548446584</v>
      </c>
      <c r="S45" s="10">
        <f t="shared" si="10"/>
        <v>0.90085519102792644</v>
      </c>
      <c r="T45" s="10">
        <f t="shared" si="10"/>
        <v>1.0575604548446584</v>
      </c>
      <c r="U45" s="10">
        <f t="shared" si="10"/>
        <v>0.48639729471811166</v>
      </c>
      <c r="V45" s="10">
        <f t="shared" si="10"/>
        <v>0.71494621753534526</v>
      </c>
      <c r="W45" s="10">
        <f t="shared" si="10"/>
        <v>0.81221476530992887</v>
      </c>
      <c r="X45" s="10">
        <f t="shared" si="10"/>
        <v>0.71494621753534526</v>
      </c>
      <c r="Y45" s="10">
        <f t="shared" si="10"/>
        <v>0.71494621753534526</v>
      </c>
      <c r="Z45" s="10">
        <f t="shared" si="10"/>
        <v>1.1275733354719744</v>
      </c>
      <c r="AA45" s="10">
        <f t="shared" si="10"/>
        <v>0.90085519102792644</v>
      </c>
      <c r="AB45" s="10">
        <f t="shared" si="10"/>
        <v>1.1275733354719744</v>
      </c>
      <c r="AC45" s="10">
        <f t="shared" si="10"/>
        <v>1.5599695366567949</v>
      </c>
      <c r="AD45" s="10">
        <f t="shared" si="10"/>
        <v>0.98227425478380259</v>
      </c>
      <c r="AE45" s="10">
        <f t="shared" si="10"/>
        <v>0.90085519102792644</v>
      </c>
      <c r="AF45" s="10">
        <f t="shared" si="10"/>
        <v>1.1275733354719744</v>
      </c>
      <c r="AG45" s="10">
        <f t="shared" si="10"/>
        <v>0.90085519102792644</v>
      </c>
      <c r="AH45" s="10">
        <f t="shared" si="10"/>
        <v>0.81221476530992887</v>
      </c>
      <c r="AI45" s="10">
        <f t="shared" si="10"/>
        <v>0.60718692098203053</v>
      </c>
      <c r="AJ45" s="10">
        <f t="shared" si="10"/>
        <v>0.81221476530992887</v>
      </c>
      <c r="AK45" s="10">
        <f t="shared" si="10"/>
        <v>0.98227425478380259</v>
      </c>
      <c r="AL45" s="10">
        <f t="shared" si="10"/>
        <v>1.193003511936142</v>
      </c>
      <c r="AM45" s="10">
        <f t="shared" si="10"/>
        <v>0.81221476530992887</v>
      </c>
      <c r="AN45" s="10">
        <f t="shared" si="10"/>
        <v>0.34898695521011902</v>
      </c>
      <c r="AO45" s="10">
        <f t="shared" si="10"/>
        <v>1.193003511936142</v>
      </c>
      <c r="AP45" s="10">
        <f t="shared" si="10"/>
        <v>1.0575604548446584</v>
      </c>
      <c r="AQ45" s="10">
        <f t="shared" si="10"/>
        <v>0.81221476530992887</v>
      </c>
      <c r="AR45" s="10">
        <f t="shared" si="10"/>
        <v>0.60718692098203053</v>
      </c>
      <c r="AS45" s="10">
        <f t="shared" si="10"/>
        <v>1.3669624181197979</v>
      </c>
      <c r="AT45" s="10">
        <f t="shared" si="10"/>
        <v>1.3669624181197979</v>
      </c>
      <c r="AU45" s="10">
        <f t="shared" si="10"/>
        <v>0.81221476530992887</v>
      </c>
      <c r="AV45" s="10">
        <f t="shared" si="10"/>
        <v>1.0575604548446584</v>
      </c>
      <c r="AW45" s="10">
        <f t="shared" si="10"/>
        <v>1.3669624181197979</v>
      </c>
      <c r="AX45" s="10">
        <f t="shared" si="10"/>
        <v>1.193003511936142</v>
      </c>
      <c r="AY45" s="10">
        <f t="shared" si="10"/>
        <v>0.81221476530992887</v>
      </c>
      <c r="AZ45" s="10">
        <f t="shared" si="10"/>
        <v>0.48639729471811166</v>
      </c>
      <c r="BA45" s="10">
        <f t="shared" si="10"/>
        <v>0.34898695521011902</v>
      </c>
    </row>
    <row r="46" spans="1:53" hidden="1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hidden="1" x14ac:dyDescent="0.3">
      <c r="A47" s="5" t="s">
        <v>7</v>
      </c>
      <c r="B47" s="10">
        <f>AVERAGE(B40:B45)</f>
        <v>1.1303511081705051</v>
      </c>
      <c r="C47" s="10">
        <f t="shared" ref="C47:BA47" si="11">AVERAGE(C40:C45)</f>
        <v>0.99557097956699747</v>
      </c>
      <c r="D47" s="10">
        <f t="shared" si="11"/>
        <v>0.78695937091890522</v>
      </c>
      <c r="E47" s="10">
        <f t="shared" si="11"/>
        <v>0.78415751354199426</v>
      </c>
      <c r="F47" s="10">
        <f t="shared" si="11"/>
        <v>0.81714871189438265</v>
      </c>
      <c r="G47" s="10">
        <f t="shared" si="11"/>
        <v>0.94152609846676605</v>
      </c>
      <c r="H47" s="10">
        <f t="shared" si="11"/>
        <v>0.86280486521811917</v>
      </c>
      <c r="I47" s="10">
        <f t="shared" si="11"/>
        <v>0.74935887849522287</v>
      </c>
      <c r="J47" s="10">
        <f t="shared" si="11"/>
        <v>0.94082036292308191</v>
      </c>
      <c r="K47" s="10">
        <f t="shared" si="11"/>
        <v>0.9540829596877759</v>
      </c>
      <c r="L47" s="10">
        <f t="shared" si="11"/>
        <v>0.66968630983120503</v>
      </c>
      <c r="M47" s="10">
        <f t="shared" si="11"/>
        <v>1.1280470147255774</v>
      </c>
      <c r="N47" s="10">
        <f t="shared" si="11"/>
        <v>0.92037001529891749</v>
      </c>
      <c r="O47" s="10">
        <f t="shared" si="11"/>
        <v>0.89661907950122766</v>
      </c>
      <c r="P47" s="10">
        <f t="shared" si="11"/>
        <v>0.75582688536643428</v>
      </c>
      <c r="Q47" s="10">
        <f t="shared" si="11"/>
        <v>0.87078543211213466</v>
      </c>
      <c r="R47" s="10">
        <f t="shared" si="11"/>
        <v>1.1196324532095696</v>
      </c>
      <c r="S47" s="10">
        <f t="shared" si="11"/>
        <v>1.1796547879798731</v>
      </c>
      <c r="T47" s="10">
        <f t="shared" si="11"/>
        <v>0.76791638113237537</v>
      </c>
      <c r="U47" s="10">
        <f t="shared" si="11"/>
        <v>0.87302605885763251</v>
      </c>
      <c r="V47" s="10">
        <f t="shared" si="11"/>
        <v>0.95247987460647054</v>
      </c>
      <c r="W47" s="10">
        <f t="shared" si="11"/>
        <v>0.88222151463157672</v>
      </c>
      <c r="X47" s="10">
        <f t="shared" si="11"/>
        <v>1.026390908554988</v>
      </c>
      <c r="Y47" s="10">
        <f t="shared" si="11"/>
        <v>0.72452346585061445</v>
      </c>
      <c r="Z47" s="10">
        <f t="shared" si="11"/>
        <v>0.9286128826448854</v>
      </c>
      <c r="AA47" s="10">
        <f t="shared" si="11"/>
        <v>0.67799496742997867</v>
      </c>
      <c r="AB47" s="10">
        <f t="shared" si="11"/>
        <v>1.0343762824854419</v>
      </c>
      <c r="AC47" s="10">
        <f t="shared" si="11"/>
        <v>0.76450980990562956</v>
      </c>
      <c r="AD47" s="10">
        <f t="shared" si="11"/>
        <v>0.7205061880007485</v>
      </c>
      <c r="AE47" s="10">
        <f t="shared" si="11"/>
        <v>0.80841063051093631</v>
      </c>
      <c r="AF47" s="10">
        <f t="shared" si="11"/>
        <v>1.025606271944852</v>
      </c>
      <c r="AG47" s="10">
        <f t="shared" si="11"/>
        <v>0.76932184705854789</v>
      </c>
      <c r="AH47" s="10">
        <f t="shared" si="11"/>
        <v>0.79584094552121554</v>
      </c>
      <c r="AI47" s="10">
        <f t="shared" si="11"/>
        <v>0.88335922379347187</v>
      </c>
      <c r="AJ47" s="10">
        <f t="shared" si="11"/>
        <v>0.89291729874350978</v>
      </c>
      <c r="AK47" s="10">
        <f t="shared" si="11"/>
        <v>1.0641317580184357</v>
      </c>
      <c r="AL47" s="10">
        <f t="shared" si="11"/>
        <v>1.1557155004626007</v>
      </c>
      <c r="AM47" s="10">
        <f t="shared" si="11"/>
        <v>0.81637104776199088</v>
      </c>
      <c r="AN47" s="10">
        <f t="shared" si="11"/>
        <v>1.0050555440179725</v>
      </c>
      <c r="AO47" s="10">
        <f t="shared" si="11"/>
        <v>1.0052225646547779</v>
      </c>
      <c r="AP47" s="10">
        <f t="shared" si="11"/>
        <v>1.0517599954497134</v>
      </c>
      <c r="AQ47" s="10">
        <f t="shared" si="11"/>
        <v>1.0457692848002</v>
      </c>
      <c r="AR47" s="10">
        <f t="shared" si="11"/>
        <v>0.98929226715927643</v>
      </c>
      <c r="AS47" s="10">
        <f t="shared" si="11"/>
        <v>1.0668372710747924</v>
      </c>
      <c r="AT47" s="10">
        <f t="shared" si="11"/>
        <v>1.1298111439837717</v>
      </c>
      <c r="AU47" s="10">
        <f t="shared" si="11"/>
        <v>1.1095766439562207</v>
      </c>
      <c r="AV47" s="10">
        <f t="shared" si="11"/>
        <v>0.92655349462919601</v>
      </c>
      <c r="AW47" s="10">
        <f t="shared" si="11"/>
        <v>0.92662535213167507</v>
      </c>
      <c r="AX47" s="10">
        <f t="shared" si="11"/>
        <v>0.84848255881959711</v>
      </c>
      <c r="AY47" s="10">
        <f t="shared" si="11"/>
        <v>0.80045069272951475</v>
      </c>
      <c r="AZ47" s="10">
        <f t="shared" si="11"/>
        <v>0.63833594489620016</v>
      </c>
      <c r="BA47" s="10">
        <f t="shared" si="11"/>
        <v>0.51273678148802804</v>
      </c>
    </row>
    <row r="48" spans="1:53" hidden="1" x14ac:dyDescent="0.3">
      <c r="A48" s="5" t="s">
        <v>8</v>
      </c>
      <c r="B48" s="10">
        <f>STDEVA(B40:B45)</f>
        <v>0.22280450824212347</v>
      </c>
      <c r="C48" s="10">
        <f t="shared" ref="C48:BA48" si="12">STDEVA(C40:C45)</f>
        <v>0.37134415121146885</v>
      </c>
      <c r="D48" s="10">
        <f t="shared" si="12"/>
        <v>0.3005153151272264</v>
      </c>
      <c r="E48" s="10">
        <f t="shared" si="12"/>
        <v>0.3479464258756032</v>
      </c>
      <c r="F48" s="10">
        <f t="shared" si="12"/>
        <v>0.21428412848048417</v>
      </c>
      <c r="G48" s="10">
        <f t="shared" si="12"/>
        <v>0.37644014442870521</v>
      </c>
      <c r="H48" s="10">
        <f t="shared" si="12"/>
        <v>0.2150898112734575</v>
      </c>
      <c r="I48" s="10">
        <f t="shared" si="12"/>
        <v>0.4231035275815308</v>
      </c>
      <c r="J48" s="10">
        <f t="shared" si="12"/>
        <v>0.25482215218740506</v>
      </c>
      <c r="K48" s="10">
        <f t="shared" si="12"/>
        <v>0.448651899236784</v>
      </c>
      <c r="L48" s="10">
        <f t="shared" si="12"/>
        <v>0.28649716148816134</v>
      </c>
      <c r="M48" s="10">
        <f t="shared" si="12"/>
        <v>0.15402681379075289</v>
      </c>
      <c r="N48" s="10">
        <f t="shared" si="12"/>
        <v>0.36603931550377206</v>
      </c>
      <c r="O48" s="10">
        <f t="shared" si="12"/>
        <v>0.31506597518601359</v>
      </c>
      <c r="P48" s="10">
        <f t="shared" si="12"/>
        <v>0.52892600995226691</v>
      </c>
      <c r="Q48" s="10">
        <f t="shared" si="12"/>
        <v>0.61674801515728284</v>
      </c>
      <c r="R48" s="10">
        <f t="shared" si="12"/>
        <v>0.26416364764718825</v>
      </c>
      <c r="S48" s="10">
        <f t="shared" si="12"/>
        <v>0.2367071946007856</v>
      </c>
      <c r="T48" s="10">
        <f t="shared" si="12"/>
        <v>0.40003024667326342</v>
      </c>
      <c r="U48" s="10">
        <f t="shared" si="12"/>
        <v>0.42332547916184582</v>
      </c>
      <c r="V48" s="10">
        <f t="shared" si="12"/>
        <v>0.42485603534979849</v>
      </c>
      <c r="W48" s="10">
        <f t="shared" si="12"/>
        <v>0.2612140368353198</v>
      </c>
      <c r="X48" s="10">
        <f t="shared" si="12"/>
        <v>0.44971030511795135</v>
      </c>
      <c r="Y48" s="10">
        <f t="shared" si="12"/>
        <v>0.41990443393174232</v>
      </c>
      <c r="Z48" s="10">
        <f t="shared" si="12"/>
        <v>0.42323402914549602</v>
      </c>
      <c r="AA48" s="10">
        <f t="shared" si="12"/>
        <v>0.33798385441813389</v>
      </c>
      <c r="AB48" s="10">
        <f t="shared" si="12"/>
        <v>0.14520302030950516</v>
      </c>
      <c r="AC48" s="10">
        <f t="shared" si="12"/>
        <v>0.59173468389238515</v>
      </c>
      <c r="AD48" s="10">
        <f t="shared" si="12"/>
        <v>0.3016815673498392</v>
      </c>
      <c r="AE48" s="10">
        <f t="shared" si="12"/>
        <v>0.51570769419725571</v>
      </c>
      <c r="AF48" s="10">
        <f t="shared" si="12"/>
        <v>0.10610336784400813</v>
      </c>
      <c r="AG48" s="10">
        <f t="shared" si="12"/>
        <v>0.3931388490179144</v>
      </c>
      <c r="AH48" s="10">
        <f t="shared" si="12"/>
        <v>0.25159425652103745</v>
      </c>
      <c r="AI48" s="10">
        <f t="shared" si="12"/>
        <v>0.43321941867590058</v>
      </c>
      <c r="AJ48" s="10">
        <f t="shared" si="12"/>
        <v>0.40940032994478176</v>
      </c>
      <c r="AK48" s="10">
        <f t="shared" si="12"/>
        <v>0.2507204147985625</v>
      </c>
      <c r="AL48" s="10">
        <f t="shared" si="12"/>
        <v>0.36029347655520777</v>
      </c>
      <c r="AM48" s="10">
        <f t="shared" si="12"/>
        <v>0.51254931730769637</v>
      </c>
      <c r="AN48" s="10">
        <f t="shared" si="12"/>
        <v>0.48497919089315894</v>
      </c>
      <c r="AO48" s="10">
        <f t="shared" si="12"/>
        <v>0.43649711460568646</v>
      </c>
      <c r="AP48" s="10">
        <f t="shared" si="12"/>
        <v>0.38891558087175454</v>
      </c>
      <c r="AQ48" s="10">
        <f t="shared" si="12"/>
        <v>0.23583308081983795</v>
      </c>
      <c r="AR48" s="10">
        <f t="shared" si="12"/>
        <v>0.20433221460101433</v>
      </c>
      <c r="AS48" s="10">
        <f t="shared" si="12"/>
        <v>0.46088522604278404</v>
      </c>
      <c r="AT48" s="10">
        <f t="shared" si="12"/>
        <v>0.45792156636986403</v>
      </c>
      <c r="AU48" s="10">
        <f t="shared" si="12"/>
        <v>0.48511153197133383</v>
      </c>
      <c r="AV48" s="10">
        <f t="shared" si="12"/>
        <v>0.35853775199804649</v>
      </c>
      <c r="AW48" s="10">
        <f t="shared" si="12"/>
        <v>0.3966057148266765</v>
      </c>
      <c r="AX48" s="10">
        <f t="shared" si="12"/>
        <v>0.32708384638055504</v>
      </c>
      <c r="AY48" s="10">
        <f t="shared" si="12"/>
        <v>0.29174462106349902</v>
      </c>
      <c r="AZ48" s="10">
        <f t="shared" si="12"/>
        <v>0.40902940088809081</v>
      </c>
      <c r="BA48" s="10">
        <f t="shared" si="12"/>
        <v>0.33190699044918287</v>
      </c>
    </row>
    <row r="49" spans="1:54" hidden="1" x14ac:dyDescent="0.3">
      <c r="A49" s="5" t="s">
        <v>9</v>
      </c>
      <c r="B49" s="10">
        <f>B47-(2.57*B48/SQRT(6))</f>
        <v>0.89658504000495942</v>
      </c>
      <c r="C49" s="10">
        <f t="shared" ref="C49:BA49" si="13">C47-(2.57*C48/SQRT(6))</f>
        <v>0.60595739925899794</v>
      </c>
      <c r="D49" s="10">
        <f t="shared" si="13"/>
        <v>0.47165927131553415</v>
      </c>
      <c r="E49" s="10">
        <f t="shared" si="13"/>
        <v>0.41909278235260777</v>
      </c>
      <c r="F49" s="10">
        <f t="shared" si="13"/>
        <v>0.59232221004134278</v>
      </c>
      <c r="G49" s="10">
        <f t="shared" si="13"/>
        <v>0.54656581172454533</v>
      </c>
      <c r="H49" s="10">
        <f t="shared" si="13"/>
        <v>0.6371330425042584</v>
      </c>
      <c r="I49" s="10">
        <f t="shared" si="13"/>
        <v>0.30543945850654086</v>
      </c>
      <c r="J49" s="10">
        <f t="shared" si="13"/>
        <v>0.67346144335580771</v>
      </c>
      <c r="K49" s="10">
        <f t="shared" si="13"/>
        <v>0.48335823653444515</v>
      </c>
      <c r="L49" s="10">
        <f t="shared" si="13"/>
        <v>0.36909403048245676</v>
      </c>
      <c r="M49" s="10">
        <f t="shared" si="13"/>
        <v>0.96644237334730398</v>
      </c>
      <c r="N49" s="10">
        <f t="shared" si="13"/>
        <v>0.53632225857068527</v>
      </c>
      <c r="O49" s="10">
        <f t="shared" si="13"/>
        <v>0.56605245491596645</v>
      </c>
      <c r="P49" s="10">
        <f t="shared" si="13"/>
        <v>0.20087871725007944</v>
      </c>
      <c r="Q49" s="10">
        <f t="shared" si="13"/>
        <v>0.22369458242633522</v>
      </c>
      <c r="R49" s="10">
        <f t="shared" si="13"/>
        <v>0.84247245429408602</v>
      </c>
      <c r="S49" s="10">
        <f t="shared" si="13"/>
        <v>0.93130204761166524</v>
      </c>
      <c r="T49" s="10">
        <f t="shared" si="13"/>
        <v>0.34820540378320852</v>
      </c>
      <c r="U49" s="10">
        <f t="shared" si="13"/>
        <v>0.4288737676911511</v>
      </c>
      <c r="V49" s="10">
        <f t="shared" si="13"/>
        <v>0.50672172678570937</v>
      </c>
      <c r="W49" s="10">
        <f t="shared" si="13"/>
        <v>0.60815624179479422</v>
      </c>
      <c r="X49" s="10">
        <f t="shared" si="13"/>
        <v>0.55455570795523634</v>
      </c>
      <c r="Y49" s="10">
        <f t="shared" si="13"/>
        <v>0.28396052886178158</v>
      </c>
      <c r="Z49" s="10">
        <f t="shared" si="13"/>
        <v>0.4845565406623969</v>
      </c>
      <c r="AA49" s="10">
        <f t="shared" si="13"/>
        <v>0.32338294734956152</v>
      </c>
      <c r="AB49" s="10">
        <f t="shared" si="13"/>
        <v>0.88202954851977111</v>
      </c>
      <c r="AC49" s="10">
        <f t="shared" si="13"/>
        <v>0.14366290002002113</v>
      </c>
      <c r="AD49" s="10">
        <f t="shared" si="13"/>
        <v>0.40398245877371985</v>
      </c>
      <c r="AE49" s="10">
        <f t="shared" si="13"/>
        <v>0.2673310942557543</v>
      </c>
      <c r="AF49" s="10">
        <f t="shared" si="13"/>
        <v>0.91428281931048094</v>
      </c>
      <c r="AG49" s="10">
        <f t="shared" si="13"/>
        <v>0.35684131108045752</v>
      </c>
      <c r="AH49" s="10">
        <f t="shared" si="13"/>
        <v>0.53186872797504825</v>
      </c>
      <c r="AI49" s="10">
        <f t="shared" si="13"/>
        <v>0.42882623002309656</v>
      </c>
      <c r="AJ49" s="10">
        <f t="shared" si="13"/>
        <v>0.46337524776819233</v>
      </c>
      <c r="AK49" s="10">
        <f t="shared" si="13"/>
        <v>0.8010763735528631</v>
      </c>
      <c r="AL49" s="10">
        <f t="shared" si="13"/>
        <v>0.77769626707941086</v>
      </c>
      <c r="AM49" s="10">
        <f t="shared" si="13"/>
        <v>0.27860527455892303</v>
      </c>
      <c r="AN49" s="10">
        <f t="shared" si="13"/>
        <v>0.49621629524478583</v>
      </c>
      <c r="AO49" s="10">
        <f t="shared" si="13"/>
        <v>0.54725061852121426</v>
      </c>
      <c r="AP49" s="10">
        <f t="shared" si="13"/>
        <v>0.64371050441378252</v>
      </c>
      <c r="AQ49" s="10">
        <f t="shared" si="13"/>
        <v>0.79833366295582109</v>
      </c>
      <c r="AR49" s="10">
        <f t="shared" si="13"/>
        <v>0.77490729450454898</v>
      </c>
      <c r="AS49" s="10">
        <f t="shared" si="13"/>
        <v>0.58327736460050694</v>
      </c>
      <c r="AT49" s="10">
        <f t="shared" si="13"/>
        <v>0.64936070362660103</v>
      </c>
      <c r="AU49" s="10">
        <f t="shared" si="13"/>
        <v>0.60059854317440187</v>
      </c>
      <c r="AV49" s="10">
        <f t="shared" si="13"/>
        <v>0.5503763641269015</v>
      </c>
      <c r="AW49" s="10">
        <f t="shared" si="13"/>
        <v>0.51050738711156918</v>
      </c>
      <c r="AX49" s="10">
        <f t="shared" si="13"/>
        <v>0.50530680653295668</v>
      </c>
      <c r="AY49" s="10">
        <f t="shared" si="13"/>
        <v>0.49435278873042821</v>
      </c>
      <c r="AZ49" s="10">
        <f t="shared" si="13"/>
        <v>0.20918307198480574</v>
      </c>
      <c r="BA49" s="10">
        <f t="shared" si="13"/>
        <v>0.16450059557724456</v>
      </c>
    </row>
    <row r="50" spans="1:54" hidden="1" x14ac:dyDescent="0.3">
      <c r="A50" s="5" t="s">
        <v>10</v>
      </c>
      <c r="B50" s="10">
        <f>B47+(2.57*B48/SQRT(6))</f>
        <v>1.3641171763360507</v>
      </c>
      <c r="C50" s="10">
        <f t="shared" ref="C50:BA50" si="14">C47+(2.57*C48/SQRT(6))</f>
        <v>1.385184559874997</v>
      </c>
      <c r="D50" s="10">
        <f t="shared" si="14"/>
        <v>1.1022594705222764</v>
      </c>
      <c r="E50" s="10">
        <f t="shared" si="14"/>
        <v>1.1492222447313807</v>
      </c>
      <c r="F50" s="10">
        <f t="shared" si="14"/>
        <v>1.0419752137474225</v>
      </c>
      <c r="G50" s="10">
        <f t="shared" si="14"/>
        <v>1.3364863852089868</v>
      </c>
      <c r="H50" s="10">
        <f t="shared" si="14"/>
        <v>1.0884766879319798</v>
      </c>
      <c r="I50" s="10">
        <f t="shared" si="14"/>
        <v>1.193278298483905</v>
      </c>
      <c r="J50" s="10">
        <f t="shared" si="14"/>
        <v>1.2081792824903561</v>
      </c>
      <c r="K50" s="10">
        <f t="shared" si="14"/>
        <v>1.4248076828411067</v>
      </c>
      <c r="L50" s="10">
        <f t="shared" si="14"/>
        <v>0.97027858917995324</v>
      </c>
      <c r="M50" s="10">
        <f t="shared" si="14"/>
        <v>1.2896516561038509</v>
      </c>
      <c r="N50" s="10">
        <f t="shared" si="14"/>
        <v>1.3044177720271497</v>
      </c>
      <c r="O50" s="10">
        <f t="shared" si="14"/>
        <v>1.2271857040864889</v>
      </c>
      <c r="P50" s="10">
        <f t="shared" si="14"/>
        <v>1.3107750534827891</v>
      </c>
      <c r="Q50" s="10">
        <f t="shared" si="14"/>
        <v>1.5178762817979341</v>
      </c>
      <c r="R50" s="10">
        <f t="shared" si="14"/>
        <v>1.3967924521250532</v>
      </c>
      <c r="S50" s="10">
        <f t="shared" si="14"/>
        <v>1.4280075283480811</v>
      </c>
      <c r="T50" s="10">
        <f t="shared" si="14"/>
        <v>1.1876273584815422</v>
      </c>
      <c r="U50" s="10">
        <f t="shared" si="14"/>
        <v>1.3171783500241139</v>
      </c>
      <c r="V50" s="10">
        <f t="shared" si="14"/>
        <v>1.3982380224272317</v>
      </c>
      <c r="W50" s="10">
        <f t="shared" si="14"/>
        <v>1.1562867874683591</v>
      </c>
      <c r="X50" s="10">
        <f t="shared" si="14"/>
        <v>1.4982261091547397</v>
      </c>
      <c r="Y50" s="10">
        <f t="shared" si="14"/>
        <v>1.1650864028394472</v>
      </c>
      <c r="Z50" s="10">
        <f t="shared" si="14"/>
        <v>1.372669224627374</v>
      </c>
      <c r="AA50" s="10">
        <f t="shared" si="14"/>
        <v>1.0326069875103958</v>
      </c>
      <c r="AB50" s="10">
        <f t="shared" si="14"/>
        <v>1.1867230164511127</v>
      </c>
      <c r="AC50" s="10">
        <f t="shared" si="14"/>
        <v>1.385356719791238</v>
      </c>
      <c r="AD50" s="10">
        <f t="shared" si="14"/>
        <v>1.0370299172277773</v>
      </c>
      <c r="AE50" s="10">
        <f t="shared" si="14"/>
        <v>1.3494901667661183</v>
      </c>
      <c r="AF50" s="10">
        <f t="shared" si="14"/>
        <v>1.1369297245792231</v>
      </c>
      <c r="AG50" s="10">
        <f t="shared" si="14"/>
        <v>1.1818023830366382</v>
      </c>
      <c r="AH50" s="10">
        <f t="shared" si="14"/>
        <v>1.0598131630673828</v>
      </c>
      <c r="AI50" s="10">
        <f t="shared" si="14"/>
        <v>1.3378922175638472</v>
      </c>
      <c r="AJ50" s="10">
        <f t="shared" si="14"/>
        <v>1.3224593497188273</v>
      </c>
      <c r="AK50" s="10">
        <f t="shared" si="14"/>
        <v>1.3271871424840085</v>
      </c>
      <c r="AL50" s="10">
        <f t="shared" si="14"/>
        <v>1.5337347338457907</v>
      </c>
      <c r="AM50" s="10">
        <f t="shared" si="14"/>
        <v>1.3541368209650586</v>
      </c>
      <c r="AN50" s="10">
        <f t="shared" si="14"/>
        <v>1.513894792791159</v>
      </c>
      <c r="AO50" s="10">
        <f t="shared" si="14"/>
        <v>1.4631945107883415</v>
      </c>
      <c r="AP50" s="10">
        <f t="shared" si="14"/>
        <v>1.4598094864856443</v>
      </c>
      <c r="AQ50" s="10">
        <f t="shared" si="14"/>
        <v>1.293204906644579</v>
      </c>
      <c r="AR50" s="10">
        <f t="shared" si="14"/>
        <v>1.2036772398140039</v>
      </c>
      <c r="AS50" s="10">
        <f t="shared" si="14"/>
        <v>1.5503971775490779</v>
      </c>
      <c r="AT50" s="10">
        <f t="shared" si="14"/>
        <v>1.6102615843409422</v>
      </c>
      <c r="AU50" s="10">
        <f t="shared" si="14"/>
        <v>1.6185547447380395</v>
      </c>
      <c r="AV50" s="10">
        <f t="shared" si="14"/>
        <v>1.3027306251314905</v>
      </c>
      <c r="AW50" s="10">
        <f t="shared" si="14"/>
        <v>1.3427433171517809</v>
      </c>
      <c r="AX50" s="10">
        <f t="shared" si="14"/>
        <v>1.1916583111062375</v>
      </c>
      <c r="AY50" s="10">
        <f t="shared" si="14"/>
        <v>1.1065485967286013</v>
      </c>
      <c r="AZ50" s="10">
        <f t="shared" si="14"/>
        <v>1.0674888178075945</v>
      </c>
      <c r="BA50" s="10">
        <f t="shared" si="14"/>
        <v>0.86097296739881157</v>
      </c>
    </row>
    <row r="51" spans="1:54" ht="14.25" hidden="1" customHeight="1" x14ac:dyDescent="0.3"/>
    <row r="52" spans="1:54" hidden="1" x14ac:dyDescent="0.3"/>
    <row r="53" spans="1:54" hidden="1" x14ac:dyDescent="0.3"/>
    <row r="54" spans="1:54" hidden="1" x14ac:dyDescent="0.3">
      <c r="A54" s="7" t="s">
        <v>11</v>
      </c>
    </row>
    <row r="55" spans="1:54" hidden="1" x14ac:dyDescent="0.3">
      <c r="A55" s="3" t="s">
        <v>12</v>
      </c>
      <c r="B55" s="3">
        <v>1</v>
      </c>
      <c r="C55" s="3">
        <v>2</v>
      </c>
      <c r="D55" s="3">
        <v>3</v>
      </c>
      <c r="E55" s="3">
        <v>4</v>
      </c>
      <c r="F55" s="3">
        <v>5</v>
      </c>
      <c r="G55" s="3">
        <v>6</v>
      </c>
      <c r="H55" s="3">
        <v>7</v>
      </c>
      <c r="I55" s="3">
        <v>8</v>
      </c>
      <c r="J55" s="3">
        <v>9</v>
      </c>
      <c r="K55" s="3">
        <v>10</v>
      </c>
      <c r="L55" s="3">
        <v>11</v>
      </c>
      <c r="M55" s="3">
        <v>12</v>
      </c>
      <c r="N55" s="3">
        <v>13</v>
      </c>
      <c r="O55" s="3">
        <v>14</v>
      </c>
      <c r="P55" s="3">
        <v>15</v>
      </c>
      <c r="Q55" s="3">
        <v>16</v>
      </c>
      <c r="R55" s="3">
        <v>17</v>
      </c>
      <c r="S55" s="3">
        <v>18</v>
      </c>
      <c r="T55" s="3">
        <v>19</v>
      </c>
      <c r="U55" s="3">
        <v>20</v>
      </c>
      <c r="V55" s="3">
        <v>21</v>
      </c>
      <c r="W55" s="3">
        <v>22</v>
      </c>
      <c r="X55" s="3">
        <v>23</v>
      </c>
      <c r="Y55" s="3">
        <v>24</v>
      </c>
      <c r="Z55" s="3">
        <v>25</v>
      </c>
      <c r="AA55" s="3">
        <v>26</v>
      </c>
      <c r="AB55" s="3">
        <v>27</v>
      </c>
      <c r="AC55" s="3">
        <v>28</v>
      </c>
      <c r="AD55" s="3">
        <v>29</v>
      </c>
      <c r="AE55" s="3">
        <v>30</v>
      </c>
      <c r="AF55" s="3">
        <v>31</v>
      </c>
      <c r="AG55" s="3">
        <v>32</v>
      </c>
      <c r="AH55" s="3">
        <v>33</v>
      </c>
      <c r="AI55" s="3">
        <v>34</v>
      </c>
      <c r="AJ55" s="3">
        <v>35</v>
      </c>
      <c r="AK55" s="3">
        <v>36</v>
      </c>
      <c r="AL55" s="3">
        <v>37</v>
      </c>
      <c r="AM55" s="3">
        <v>38</v>
      </c>
      <c r="AN55" s="3">
        <v>39</v>
      </c>
      <c r="AO55" s="3">
        <v>40</v>
      </c>
      <c r="AP55" s="3">
        <v>41</v>
      </c>
      <c r="AQ55" s="3">
        <v>42</v>
      </c>
      <c r="AR55" s="3">
        <v>43</v>
      </c>
      <c r="AS55" s="3">
        <v>44</v>
      </c>
      <c r="AT55" s="3">
        <v>45</v>
      </c>
      <c r="AU55" s="3">
        <v>46</v>
      </c>
      <c r="AV55" s="3">
        <v>47</v>
      </c>
      <c r="AW55" s="3">
        <v>48</v>
      </c>
      <c r="AX55" s="3">
        <v>49</v>
      </c>
      <c r="AY55" s="3">
        <v>50</v>
      </c>
      <c r="AZ55" s="3">
        <v>51</v>
      </c>
      <c r="BA55" s="3">
        <v>52</v>
      </c>
    </row>
    <row r="56" spans="1:54" hidden="1" x14ac:dyDescent="0.3">
      <c r="A56" s="5" t="s">
        <v>16</v>
      </c>
      <c r="B56" s="10">
        <f>EXP(B47)-1</f>
        <v>2.0967436012488583</v>
      </c>
      <c r="C56" s="10">
        <f t="shared" ref="C56:BA56" si="15">EXP(C47)-1</f>
        <v>1.7062691245905675</v>
      </c>
      <c r="D56" s="10">
        <f t="shared" si="15"/>
        <v>1.1967068903577442</v>
      </c>
      <c r="E56" s="10">
        <f t="shared" si="15"/>
        <v>1.190560645423814</v>
      </c>
      <c r="F56" s="10">
        <f t="shared" si="15"/>
        <v>1.2640352089907787</v>
      </c>
      <c r="G56" s="10">
        <f t="shared" si="15"/>
        <v>1.5638911846321006</v>
      </c>
      <c r="H56" s="10">
        <f t="shared" si="15"/>
        <v>1.3697983454479656</v>
      </c>
      <c r="I56" s="10">
        <f t="shared" si="15"/>
        <v>1.1156431973658845</v>
      </c>
      <c r="J56" s="10">
        <f t="shared" si="15"/>
        <v>1.562082393832021</v>
      </c>
      <c r="K56" s="10">
        <f t="shared" si="15"/>
        <v>1.5962885895956749</v>
      </c>
      <c r="L56" s="10">
        <f t="shared" si="15"/>
        <v>0.95362439174087421</v>
      </c>
      <c r="M56" s="10">
        <f t="shared" si="15"/>
        <v>2.0896166283753392</v>
      </c>
      <c r="N56" s="10">
        <f t="shared" si="15"/>
        <v>1.5102190375663209</v>
      </c>
      <c r="O56" s="10">
        <f t="shared" si="15"/>
        <v>1.4513014301491225</v>
      </c>
      <c r="P56" s="10">
        <f t="shared" si="15"/>
        <v>1.129371541755865</v>
      </c>
      <c r="Q56" s="10">
        <f t="shared" si="15"/>
        <v>1.3887863463971852</v>
      </c>
      <c r="R56" s="10">
        <f t="shared" si="15"/>
        <v>2.0637279329586469</v>
      </c>
      <c r="S56" s="10">
        <f t="shared" si="15"/>
        <v>2.253250947688596</v>
      </c>
      <c r="T56" s="10">
        <f t="shared" si="15"/>
        <v>1.1552708090919621</v>
      </c>
      <c r="U56" s="10">
        <f t="shared" si="15"/>
        <v>1.3941447257965294</v>
      </c>
      <c r="V56" s="10">
        <f t="shared" si="15"/>
        <v>1.5921298523863414</v>
      </c>
      <c r="W56" s="10">
        <f t="shared" si="15"/>
        <v>1.4162615088464561</v>
      </c>
      <c r="X56" s="10">
        <f t="shared" si="15"/>
        <v>1.7909747527304347</v>
      </c>
      <c r="Y56" s="10">
        <f t="shared" si="15"/>
        <v>1.0637474194853396</v>
      </c>
      <c r="Z56" s="10">
        <f t="shared" si="15"/>
        <v>1.5309959531415203</v>
      </c>
      <c r="AA56" s="10">
        <f t="shared" si="15"/>
        <v>0.9699240080854763</v>
      </c>
      <c r="AB56" s="10">
        <f t="shared" si="15"/>
        <v>1.8133509520170317</v>
      </c>
      <c r="AC56" s="10">
        <f t="shared" si="15"/>
        <v>1.1479412170447088</v>
      </c>
      <c r="AD56" s="10">
        <f t="shared" si="15"/>
        <v>1.0554734033277722</v>
      </c>
      <c r="AE56" s="10">
        <f t="shared" si="15"/>
        <v>1.2443380680196174</v>
      </c>
      <c r="AF56" s="10">
        <f t="shared" si="15"/>
        <v>1.7887857106750533</v>
      </c>
      <c r="AG56" s="10">
        <f t="shared" si="15"/>
        <v>1.1583020984637935</v>
      </c>
      <c r="AH56" s="10">
        <f t="shared" si="15"/>
        <v>1.2163040042764361</v>
      </c>
      <c r="AI56" s="10">
        <f t="shared" si="15"/>
        <v>1.4190120760786851</v>
      </c>
      <c r="AJ56" s="10">
        <f t="shared" si="15"/>
        <v>1.4422440242919254</v>
      </c>
      <c r="AK56" s="10">
        <f t="shared" si="15"/>
        <v>1.8983214469457739</v>
      </c>
      <c r="AL56" s="10">
        <f t="shared" si="15"/>
        <v>2.1762952454011737</v>
      </c>
      <c r="AM56" s="10">
        <f t="shared" si="15"/>
        <v>1.2622752344375137</v>
      </c>
      <c r="AN56" s="10">
        <f t="shared" si="15"/>
        <v>1.7320590181468214</v>
      </c>
      <c r="AO56" s="10">
        <f t="shared" si="15"/>
        <v>1.732515366492557</v>
      </c>
      <c r="AP56" s="10">
        <f t="shared" si="15"/>
        <v>1.8626849995326582</v>
      </c>
      <c r="AQ56" s="10">
        <f t="shared" si="15"/>
        <v>1.8455867484930648</v>
      </c>
      <c r="AR56" s="10">
        <f t="shared" si="15"/>
        <v>1.689330471172648</v>
      </c>
      <c r="AS56" s="10">
        <f t="shared" si="15"/>
        <v>1.906173510602748</v>
      </c>
      <c r="AT56" s="10">
        <f t="shared" si="15"/>
        <v>2.0950719219727745</v>
      </c>
      <c r="AU56" s="10">
        <f t="shared" si="15"/>
        <v>2.0330740523565725</v>
      </c>
      <c r="AV56" s="10">
        <f t="shared" si="15"/>
        <v>1.5257890138023522</v>
      </c>
      <c r="AW56" s="10">
        <f t="shared" si="15"/>
        <v>1.5259705172137861</v>
      </c>
      <c r="AX56" s="10">
        <f t="shared" si="15"/>
        <v>1.3360992677511678</v>
      </c>
      <c r="AY56" s="10">
        <f t="shared" si="15"/>
        <v>1.2265441896724543</v>
      </c>
      <c r="AZ56" s="10">
        <f t="shared" si="15"/>
        <v>0.89332765491568167</v>
      </c>
      <c r="BA56" s="10">
        <f t="shared" si="15"/>
        <v>0.66985497524656257</v>
      </c>
    </row>
    <row r="57" spans="1:54" hidden="1" x14ac:dyDescent="0.3">
      <c r="A57" s="5" t="s">
        <v>17</v>
      </c>
      <c r="B57" s="10">
        <f>EXP(B49)-1</f>
        <v>1.4512179905033684</v>
      </c>
      <c r="C57" s="10">
        <f t="shared" ref="C57:BA57" si="16">EXP(C49)-1</f>
        <v>0.83300628793660625</v>
      </c>
      <c r="D57" s="10">
        <f t="shared" si="16"/>
        <v>0.60265122144294003</v>
      </c>
      <c r="E57" s="10">
        <f t="shared" si="16"/>
        <v>0.52058143136792046</v>
      </c>
      <c r="F57" s="10">
        <f t="shared" si="16"/>
        <v>0.80818252332554907</v>
      </c>
      <c r="G57" s="10">
        <f t="shared" si="16"/>
        <v>0.72731090967411016</v>
      </c>
      <c r="H57" s="10">
        <f t="shared" si="16"/>
        <v>0.89105153579987562</v>
      </c>
      <c r="I57" s="10">
        <f t="shared" si="16"/>
        <v>0.35722131442144622</v>
      </c>
      <c r="J57" s="10">
        <f t="shared" si="16"/>
        <v>0.9610135233803041</v>
      </c>
      <c r="K57" s="10">
        <f t="shared" si="16"/>
        <v>0.6215106853459802</v>
      </c>
      <c r="L57" s="10">
        <f t="shared" si="16"/>
        <v>0.44642360518992819</v>
      </c>
      <c r="M57" s="10">
        <f t="shared" si="16"/>
        <v>1.6285763119035739</v>
      </c>
      <c r="N57" s="10">
        <f t="shared" si="16"/>
        <v>0.70970742360833117</v>
      </c>
      <c r="O57" s="10">
        <f t="shared" si="16"/>
        <v>0.76130049696822022</v>
      </c>
      <c r="P57" s="10">
        <f t="shared" si="16"/>
        <v>0.22247649752061882</v>
      </c>
      <c r="Q57" s="10">
        <f t="shared" si="16"/>
        <v>0.25068897869707252</v>
      </c>
      <c r="R57" s="10">
        <f t="shared" si="16"/>
        <v>1.3221011741088065</v>
      </c>
      <c r="S57" s="10">
        <f t="shared" si="16"/>
        <v>1.5378113785842302</v>
      </c>
      <c r="T57" s="10">
        <f t="shared" si="16"/>
        <v>0.41652317907999281</v>
      </c>
      <c r="U57" s="10">
        <f t="shared" si="16"/>
        <v>0.53552718902046159</v>
      </c>
      <c r="V57" s="10">
        <f t="shared" si="16"/>
        <v>0.65984085416186944</v>
      </c>
      <c r="W57" s="10">
        <f t="shared" si="16"/>
        <v>0.83704121458937153</v>
      </c>
      <c r="X57" s="10">
        <f t="shared" si="16"/>
        <v>0.74116722615222064</v>
      </c>
      <c r="Y57" s="10">
        <f t="shared" si="16"/>
        <v>0.32838049702778727</v>
      </c>
      <c r="Z57" s="10">
        <f t="shared" si="16"/>
        <v>0.62345491294908117</v>
      </c>
      <c r="AA57" s="10">
        <f t="shared" si="16"/>
        <v>0.38179440410409504</v>
      </c>
      <c r="AB57" s="10">
        <f t="shared" si="16"/>
        <v>1.4157977130374606</v>
      </c>
      <c r="AC57" s="10">
        <f t="shared" si="16"/>
        <v>0.15449486272611357</v>
      </c>
      <c r="AD57" s="10">
        <f t="shared" si="16"/>
        <v>0.49777767387061367</v>
      </c>
      <c r="AE57" s="10">
        <f t="shared" si="16"/>
        <v>0.30647294041441975</v>
      </c>
      <c r="AF57" s="10">
        <f t="shared" si="16"/>
        <v>1.4949852548605334</v>
      </c>
      <c r="AG57" s="10">
        <f t="shared" si="16"/>
        <v>0.42880911568786506</v>
      </c>
      <c r="AH57" s="10">
        <f t="shared" si="16"/>
        <v>0.70211011925841937</v>
      </c>
      <c r="AI57" s="10">
        <f t="shared" si="16"/>
        <v>0.53545419537364891</v>
      </c>
      <c r="AJ57" s="10">
        <f t="shared" si="16"/>
        <v>0.58942966045836109</v>
      </c>
      <c r="AK57" s="10">
        <f t="shared" si="16"/>
        <v>1.2279377315850342</v>
      </c>
      <c r="AL57" s="10">
        <f t="shared" si="16"/>
        <v>1.1764525203209892</v>
      </c>
      <c r="AM57" s="10">
        <f t="shared" si="16"/>
        <v>0.32128569584335809</v>
      </c>
      <c r="AN57" s="10">
        <f t="shared" si="16"/>
        <v>0.64249478321173292</v>
      </c>
      <c r="AO57" s="10">
        <f t="shared" si="16"/>
        <v>0.72849418903764795</v>
      </c>
      <c r="AP57" s="10">
        <f t="shared" si="16"/>
        <v>0.90353085136591726</v>
      </c>
      <c r="AQ57" s="10">
        <f t="shared" si="16"/>
        <v>1.2218355152910205</v>
      </c>
      <c r="AR57" s="10">
        <f t="shared" si="16"/>
        <v>1.170390910691951</v>
      </c>
      <c r="AS57" s="10">
        <f t="shared" si="16"/>
        <v>0.79190153239102057</v>
      </c>
      <c r="AT57" s="10">
        <f t="shared" si="16"/>
        <v>0.91431662206603526</v>
      </c>
      <c r="AU57" s="10">
        <f t="shared" si="16"/>
        <v>0.82320974361717347</v>
      </c>
      <c r="AV57" s="10">
        <f t="shared" si="16"/>
        <v>0.73390547489917313</v>
      </c>
      <c r="AW57" s="10">
        <f t="shared" si="16"/>
        <v>0.66613635662915249</v>
      </c>
      <c r="AX57" s="10">
        <f t="shared" si="16"/>
        <v>0.65749397243774843</v>
      </c>
      <c r="AY57" s="10">
        <f t="shared" si="16"/>
        <v>0.63943683362284331</v>
      </c>
      <c r="AZ57" s="10">
        <f t="shared" si="16"/>
        <v>0.23267064533647375</v>
      </c>
      <c r="BA57" s="10">
        <f t="shared" si="16"/>
        <v>0.17880427162039791</v>
      </c>
    </row>
    <row r="58" spans="1:54" hidden="1" x14ac:dyDescent="0.3">
      <c r="A58" s="5" t="s">
        <v>18</v>
      </c>
      <c r="B58" s="10">
        <f>EXP(B50)-1</f>
        <v>2.9122676844854718</v>
      </c>
      <c r="C58" s="10">
        <f t="shared" ref="C58:BA58" si="17">EXP(C50)-1</f>
        <v>2.9955632574270203</v>
      </c>
      <c r="D58" s="10">
        <f t="shared" si="17"/>
        <v>2.0109615227451387</v>
      </c>
      <c r="E58" s="10">
        <f t="shared" si="17"/>
        <v>2.155737563467941</v>
      </c>
      <c r="F58" s="10">
        <f t="shared" si="17"/>
        <v>1.8348108453800425</v>
      </c>
      <c r="G58" s="10">
        <f t="shared" si="17"/>
        <v>2.8056484040122336</v>
      </c>
      <c r="H58" s="10">
        <f t="shared" si="17"/>
        <v>1.9697467740943857</v>
      </c>
      <c r="I58" s="10">
        <f t="shared" si="17"/>
        <v>2.2978749235665674</v>
      </c>
      <c r="J58" s="10">
        <f t="shared" si="17"/>
        <v>2.3473844593732536</v>
      </c>
      <c r="K58" s="10">
        <f t="shared" si="17"/>
        <v>3.157058292234713</v>
      </c>
      <c r="L58" s="10">
        <f t="shared" si="17"/>
        <v>1.6386794645153349</v>
      </c>
      <c r="M58" s="10">
        <f t="shared" si="17"/>
        <v>2.6315213171119729</v>
      </c>
      <c r="N58" s="10">
        <f t="shared" si="17"/>
        <v>2.6855426428819777</v>
      </c>
      <c r="O58" s="10">
        <f t="shared" si="17"/>
        <v>2.4116147198018729</v>
      </c>
      <c r="P58" s="10">
        <f t="shared" si="17"/>
        <v>2.7090473085052276</v>
      </c>
      <c r="Q58" s="10">
        <f t="shared" si="17"/>
        <v>3.5625253807531365</v>
      </c>
      <c r="R58" s="10">
        <f t="shared" si="17"/>
        <v>3.0422135572079272</v>
      </c>
      <c r="S58" s="10">
        <f t="shared" si="17"/>
        <v>3.1703815413346632</v>
      </c>
      <c r="T58" s="10">
        <f t="shared" si="17"/>
        <v>2.2792913869160216</v>
      </c>
      <c r="U58" s="10">
        <f t="shared" si="17"/>
        <v>2.7328736404308351</v>
      </c>
      <c r="V58" s="10">
        <f t="shared" si="17"/>
        <v>3.0480610865703985</v>
      </c>
      <c r="W58" s="10">
        <f t="shared" si="17"/>
        <v>2.1781103400219433</v>
      </c>
      <c r="X58" s="10">
        <f t="shared" si="17"/>
        <v>3.4737460901976069</v>
      </c>
      <c r="Y58" s="10">
        <f t="shared" si="17"/>
        <v>2.2061998960101463</v>
      </c>
      <c r="Z58" s="10">
        <f t="shared" si="17"/>
        <v>2.9458690621608117</v>
      </c>
      <c r="AA58" s="10">
        <f t="shared" si="17"/>
        <v>1.8083777051822603</v>
      </c>
      <c r="AB58" s="10">
        <f t="shared" si="17"/>
        <v>2.2763271264395</v>
      </c>
      <c r="AC58" s="10">
        <f t="shared" si="17"/>
        <v>2.9962511924784758</v>
      </c>
      <c r="AD58" s="10">
        <f t="shared" si="17"/>
        <v>1.8208264721088576</v>
      </c>
      <c r="AE58" s="10">
        <f t="shared" si="17"/>
        <v>2.855459388209181</v>
      </c>
      <c r="AF58" s="10">
        <f t="shared" si="17"/>
        <v>2.1171830474405375</v>
      </c>
      <c r="AG58" s="10">
        <f t="shared" si="17"/>
        <v>2.260245120980072</v>
      </c>
      <c r="AH58" s="10">
        <f t="shared" si="17"/>
        <v>1.885831758941567</v>
      </c>
      <c r="AI58" s="10">
        <f t="shared" si="17"/>
        <v>2.8110022701071409</v>
      </c>
      <c r="AJ58" s="10">
        <f t="shared" si="17"/>
        <v>2.7526390897157134</v>
      </c>
      <c r="AK58" s="10">
        <f t="shared" si="17"/>
        <v>2.7704227953667253</v>
      </c>
      <c r="AL58" s="10">
        <f t="shared" si="17"/>
        <v>3.6354567314292581</v>
      </c>
      <c r="AM58" s="10">
        <f t="shared" si="17"/>
        <v>2.8734160616812163</v>
      </c>
      <c r="AN58" s="10">
        <f t="shared" si="17"/>
        <v>3.5443958513170966</v>
      </c>
      <c r="AO58" s="10">
        <f t="shared" si="17"/>
        <v>3.3197369568682555</v>
      </c>
      <c r="AP58" s="10">
        <f t="shared" si="17"/>
        <v>3.3051392630010854</v>
      </c>
      <c r="AQ58" s="10">
        <f t="shared" si="17"/>
        <v>2.6444479744211509</v>
      </c>
      <c r="AR58" s="10">
        <f t="shared" si="17"/>
        <v>2.3323482638765172</v>
      </c>
      <c r="AS58" s="10">
        <f t="shared" si="17"/>
        <v>3.7133418444368438</v>
      </c>
      <c r="AT58" s="10">
        <f t="shared" si="17"/>
        <v>4.004120056088504</v>
      </c>
      <c r="AU58" s="10">
        <f t="shared" si="17"/>
        <v>4.045792586006705</v>
      </c>
      <c r="AV58" s="10">
        <f t="shared" si="17"/>
        <v>2.6793298334879725</v>
      </c>
      <c r="AW58" s="10">
        <f t="shared" si="17"/>
        <v>2.8295347367259054</v>
      </c>
      <c r="AX58" s="10">
        <f t="shared" si="17"/>
        <v>2.2925367328854693</v>
      </c>
      <c r="AY58" s="10">
        <f t="shared" si="17"/>
        <v>2.0239036520907225</v>
      </c>
      <c r="AZ58" s="10">
        <f t="shared" si="17"/>
        <v>1.9080676354469572</v>
      </c>
      <c r="BA58" s="10">
        <f t="shared" si="17"/>
        <v>1.3654610909432061</v>
      </c>
    </row>
    <row r="59" spans="1:54" x14ac:dyDescent="0.3">
      <c r="A59" s="5" t="s">
        <v>19</v>
      </c>
      <c r="B59" s="12">
        <f>B56*$BB$25/100000</f>
        <v>10.081206137112549</v>
      </c>
      <c r="C59" s="12">
        <f t="shared" ref="C59:BA59" si="18">C56*$BB$25/100000</f>
        <v>8.203793139105187</v>
      </c>
      <c r="D59" s="12">
        <f t="shared" si="18"/>
        <v>5.7538026300467449</v>
      </c>
      <c r="E59" s="12">
        <f t="shared" si="18"/>
        <v>5.7242513000170607</v>
      </c>
      <c r="F59" s="12">
        <f t="shared" si="18"/>
        <v>6.0775192058839336</v>
      </c>
      <c r="G59" s="12">
        <f t="shared" si="18"/>
        <v>7.5192357324466785</v>
      </c>
      <c r="H59" s="12">
        <f t="shared" si="18"/>
        <v>6.5860315388641819</v>
      </c>
      <c r="I59" s="12">
        <f t="shared" si="18"/>
        <v>5.3640459622310939</v>
      </c>
      <c r="J59" s="12">
        <f t="shared" si="18"/>
        <v>7.5105390120161717</v>
      </c>
      <c r="K59" s="12">
        <f t="shared" si="18"/>
        <v>7.6750034274336931</v>
      </c>
      <c r="L59" s="12">
        <f t="shared" si="18"/>
        <v>4.5850546842218751</v>
      </c>
      <c r="M59" s="12">
        <f t="shared" si="18"/>
        <v>10.046939437727483</v>
      </c>
      <c r="N59" s="12">
        <f t="shared" si="18"/>
        <v>7.2611784391899974</v>
      </c>
      <c r="O59" s="12">
        <f t="shared" si="18"/>
        <v>6.9779008151998863</v>
      </c>
      <c r="P59" s="12">
        <f t="shared" si="18"/>
        <v>5.4300522539084506</v>
      </c>
      <c r="Q59" s="12">
        <f t="shared" si="18"/>
        <v>6.6773264170680591</v>
      </c>
      <c r="R59" s="12">
        <f t="shared" si="18"/>
        <v>9.9224658135031625</v>
      </c>
      <c r="S59" s="12">
        <f t="shared" si="18"/>
        <v>10.833698154015201</v>
      </c>
      <c r="T59" s="12">
        <f t="shared" si="18"/>
        <v>5.5545767082384261</v>
      </c>
      <c r="U59" s="12">
        <f t="shared" si="18"/>
        <v>6.7030896659714871</v>
      </c>
      <c r="V59" s="12">
        <f t="shared" si="18"/>
        <v>7.6550080941691014</v>
      </c>
      <c r="W59" s="12">
        <f t="shared" si="18"/>
        <v>6.8094278223790266</v>
      </c>
      <c r="X59" s="12">
        <f t="shared" si="18"/>
        <v>8.6110603403705124</v>
      </c>
      <c r="Y59" s="12">
        <f t="shared" si="18"/>
        <v>5.1145295053080968</v>
      </c>
      <c r="Z59" s="12">
        <f t="shared" si="18"/>
        <v>7.3610744725830237</v>
      </c>
      <c r="AA59" s="12">
        <f t="shared" si="18"/>
        <v>4.6634237285952125</v>
      </c>
      <c r="AB59" s="12">
        <f t="shared" si="18"/>
        <v>8.718645777826449</v>
      </c>
      <c r="AC59" s="12">
        <f t="shared" si="18"/>
        <v>5.5193358097874707</v>
      </c>
      <c r="AD59" s="12">
        <f t="shared" si="18"/>
        <v>5.0747477874020284</v>
      </c>
      <c r="AE59" s="12">
        <f t="shared" si="18"/>
        <v>5.9828147611803608</v>
      </c>
      <c r="AF59" s="12">
        <f t="shared" si="18"/>
        <v>8.600535360496977</v>
      </c>
      <c r="AG59" s="12">
        <f t="shared" si="18"/>
        <v>5.5691512384768727</v>
      </c>
      <c r="AH59" s="12">
        <f t="shared" si="18"/>
        <v>5.8480261416812338</v>
      </c>
      <c r="AI59" s="12">
        <f t="shared" si="18"/>
        <v>6.8226526321485998</v>
      </c>
      <c r="AJ59" s="12">
        <f t="shared" si="18"/>
        <v>6.9343525361163065</v>
      </c>
      <c r="AK59" s="12">
        <f t="shared" si="18"/>
        <v>9.1271864665586904</v>
      </c>
      <c r="AL59" s="12">
        <f t="shared" si="18"/>
        <v>10.463692828746206</v>
      </c>
      <c r="AM59" s="12">
        <f t="shared" si="18"/>
        <v>6.069057195432598</v>
      </c>
      <c r="AN59" s="12">
        <f t="shared" si="18"/>
        <v>8.3277917210204624</v>
      </c>
      <c r="AO59" s="12">
        <f t="shared" si="18"/>
        <v>8.3299858575572081</v>
      </c>
      <c r="AP59" s="12">
        <f t="shared" si="18"/>
        <v>8.9558453583030069</v>
      </c>
      <c r="AQ59" s="12">
        <f t="shared" si="18"/>
        <v>8.8736364543571096</v>
      </c>
      <c r="AR59" s="12">
        <f t="shared" si="18"/>
        <v>8.1223515853122272</v>
      </c>
      <c r="AS59" s="12">
        <f t="shared" si="18"/>
        <v>9.1649394241833306</v>
      </c>
      <c r="AT59" s="12">
        <f t="shared" si="18"/>
        <v>10.073168653002758</v>
      </c>
      <c r="AU59" s="12">
        <f t="shared" si="18"/>
        <v>9.7750810359519704</v>
      </c>
      <c r="AV59" s="12">
        <f t="shared" si="18"/>
        <v>7.336039352032123</v>
      </c>
      <c r="AW59" s="12">
        <f t="shared" si="18"/>
        <v>7.3369120258794007</v>
      </c>
      <c r="AX59" s="12">
        <f t="shared" si="18"/>
        <v>6.424005362325647</v>
      </c>
      <c r="AY59" s="12">
        <f t="shared" si="18"/>
        <v>5.8972612602708496</v>
      </c>
      <c r="AZ59" s="12">
        <f t="shared" si="18"/>
        <v>4.2951461646642448</v>
      </c>
      <c r="BA59" s="12">
        <f t="shared" si="18"/>
        <v>3.2206828166347301</v>
      </c>
    </row>
    <row r="60" spans="1:54" x14ac:dyDescent="0.3">
      <c r="A60" s="5" t="s">
        <v>20</v>
      </c>
      <c r="B60" s="12">
        <f>B57*$BB$25/100000</f>
        <v>6.9774996348799103</v>
      </c>
      <c r="C60" s="12">
        <f t="shared" ref="C60:BA60" si="19">C57*$BB$25/100000</f>
        <v>4.0051192225878411</v>
      </c>
      <c r="D60" s="12">
        <f t="shared" si="19"/>
        <v>2.8975651522342987</v>
      </c>
      <c r="E60" s="12">
        <f t="shared" si="19"/>
        <v>2.5029711394599023</v>
      </c>
      <c r="F60" s="12">
        <f t="shared" si="19"/>
        <v>3.8857658176249399</v>
      </c>
      <c r="G60" s="12">
        <f t="shared" si="19"/>
        <v>3.496932673040412</v>
      </c>
      <c r="H60" s="12">
        <f t="shared" si="19"/>
        <v>4.2842025156718764</v>
      </c>
      <c r="I60" s="12">
        <f t="shared" si="19"/>
        <v>1.7175307963777462</v>
      </c>
      <c r="J60" s="12">
        <f t="shared" si="19"/>
        <v>4.6205818508182039</v>
      </c>
      <c r="K60" s="12">
        <f t="shared" si="19"/>
        <v>2.9882420204640332</v>
      </c>
      <c r="L60" s="12">
        <f t="shared" si="19"/>
        <v>2.1464180864613307</v>
      </c>
      <c r="M60" s="12">
        <f t="shared" si="19"/>
        <v>7.8302437649217396</v>
      </c>
      <c r="N60" s="12">
        <f t="shared" si="19"/>
        <v>3.4122945839315646</v>
      </c>
      <c r="O60" s="12">
        <f t="shared" si="19"/>
        <v>3.6603556284381118</v>
      </c>
      <c r="P60" s="12">
        <f t="shared" si="19"/>
        <v>1.0696736743740609</v>
      </c>
      <c r="Q60" s="12">
        <f t="shared" si="19"/>
        <v>1.2053201302448855</v>
      </c>
      <c r="R60" s="12">
        <f t="shared" si="19"/>
        <v>6.3567021081503645</v>
      </c>
      <c r="S60" s="12">
        <f t="shared" si="19"/>
        <v>7.3938432425743361</v>
      </c>
      <c r="T60" s="12">
        <f t="shared" si="19"/>
        <v>2.0026559407119779</v>
      </c>
      <c r="U60" s="12">
        <f t="shared" si="19"/>
        <v>2.5748307906260499</v>
      </c>
      <c r="V60" s="12">
        <f t="shared" si="19"/>
        <v>3.1725346220358932</v>
      </c>
      <c r="W60" s="12">
        <f t="shared" si="19"/>
        <v>4.024519270982136</v>
      </c>
      <c r="X60" s="12">
        <f t="shared" si="19"/>
        <v>3.5635542583566613</v>
      </c>
      <c r="Y60" s="12">
        <f t="shared" si="19"/>
        <v>1.5788632811245122</v>
      </c>
      <c r="Z60" s="12">
        <f t="shared" si="19"/>
        <v>2.9975899251065705</v>
      </c>
      <c r="AA60" s="12">
        <f t="shared" si="19"/>
        <v>1.8356789487646121</v>
      </c>
      <c r="AB60" s="12">
        <f t="shared" si="19"/>
        <v>6.8071978782155016</v>
      </c>
      <c r="AC60" s="12">
        <f t="shared" si="19"/>
        <v>0.74281593483303587</v>
      </c>
      <c r="AD60" s="12">
        <f t="shared" si="19"/>
        <v>2.3933299893001267</v>
      </c>
      <c r="AE60" s="12">
        <f t="shared" si="19"/>
        <v>1.4735310917007425</v>
      </c>
      <c r="AF60" s="12">
        <f t="shared" si="19"/>
        <v>7.1879339549270904</v>
      </c>
      <c r="AG60" s="12">
        <f t="shared" si="19"/>
        <v>2.0617270925007261</v>
      </c>
      <c r="AH60" s="12">
        <f t="shared" si="19"/>
        <v>3.3757665166980582</v>
      </c>
      <c r="AI60" s="12">
        <f t="shared" si="19"/>
        <v>2.5744798349823652</v>
      </c>
      <c r="AJ60" s="12">
        <f t="shared" si="19"/>
        <v>2.833995490373614</v>
      </c>
      <c r="AK60" s="12">
        <f t="shared" si="19"/>
        <v>5.9039614515927923</v>
      </c>
      <c r="AL60" s="12">
        <f t="shared" si="19"/>
        <v>5.6564190112789259</v>
      </c>
      <c r="AM60" s="12">
        <f t="shared" si="19"/>
        <v>1.544751264185741</v>
      </c>
      <c r="AN60" s="12">
        <f t="shared" si="19"/>
        <v>3.089134192525508</v>
      </c>
      <c r="AO60" s="12">
        <f t="shared" si="19"/>
        <v>3.5026219157186826</v>
      </c>
      <c r="AP60" s="12">
        <f t="shared" si="19"/>
        <v>4.3442034392928708</v>
      </c>
      <c r="AQ60" s="12">
        <f t="shared" si="19"/>
        <v>5.8746218125846852</v>
      </c>
      <c r="AR60" s="12">
        <f t="shared" si="19"/>
        <v>5.6272746103342213</v>
      </c>
      <c r="AS60" s="12">
        <f t="shared" si="19"/>
        <v>3.8074863247819986</v>
      </c>
      <c r="AT60" s="12">
        <f t="shared" si="19"/>
        <v>4.3960617483921594</v>
      </c>
      <c r="AU60" s="12">
        <f t="shared" si="19"/>
        <v>3.9580171436036786</v>
      </c>
      <c r="AV60" s="12">
        <f t="shared" si="19"/>
        <v>3.5286395404794715</v>
      </c>
      <c r="AW60" s="12">
        <f t="shared" si="19"/>
        <v>3.2028035867636637</v>
      </c>
      <c r="AX60" s="12">
        <f t="shared" si="19"/>
        <v>3.1612507442998679</v>
      </c>
      <c r="AY60" s="12">
        <f t="shared" si="19"/>
        <v>3.0744314791636396</v>
      </c>
      <c r="AZ60" s="12">
        <f t="shared" si="19"/>
        <v>1.1186874428971258</v>
      </c>
      <c r="BA60" s="12">
        <f t="shared" si="19"/>
        <v>0.85969630207902181</v>
      </c>
    </row>
    <row r="61" spans="1:54" x14ac:dyDescent="0.3">
      <c r="A61" s="5" t="s">
        <v>21</v>
      </c>
      <c r="B61" s="12">
        <f>B58*$BB$25/100000</f>
        <v>14.002270395036682</v>
      </c>
      <c r="C61" s="12">
        <f t="shared" ref="C61:BA61" si="20">C58*$BB$25/100000</f>
        <v>14.402758008606837</v>
      </c>
      <c r="D61" s="12">
        <f t="shared" si="20"/>
        <v>9.6687633302043103</v>
      </c>
      <c r="E61" s="12">
        <f t="shared" si="20"/>
        <v>10.364850877280764</v>
      </c>
      <c r="F61" s="12">
        <f t="shared" si="20"/>
        <v>8.8218255889126045</v>
      </c>
      <c r="G61" s="12">
        <f t="shared" si="20"/>
        <v>13.489641695942939</v>
      </c>
      <c r="H61" s="12">
        <f t="shared" si="20"/>
        <v>9.4706015822490297</v>
      </c>
      <c r="I61" s="12">
        <f t="shared" si="20"/>
        <v>11.048251568755763</v>
      </c>
      <c r="J61" s="12">
        <f t="shared" si="20"/>
        <v>11.286294902200385</v>
      </c>
      <c r="K61" s="12">
        <f t="shared" si="20"/>
        <v>15.179230980813267</v>
      </c>
      <c r="L61" s="12">
        <f t="shared" si="20"/>
        <v>7.8788200257736651</v>
      </c>
      <c r="M61" s="12">
        <f t="shared" si="20"/>
        <v>12.652433438313878</v>
      </c>
      <c r="N61" s="12">
        <f t="shared" si="20"/>
        <v>12.912169593255836</v>
      </c>
      <c r="O61" s="12">
        <f t="shared" si="20"/>
        <v>11.595115921248999</v>
      </c>
      <c r="P61" s="12">
        <f t="shared" si="20"/>
        <v>13.025180730712389</v>
      </c>
      <c r="Q61" s="12">
        <f t="shared" si="20"/>
        <v>17.128728906422502</v>
      </c>
      <c r="R61" s="12">
        <f t="shared" si="20"/>
        <v>14.62705404946243</v>
      </c>
      <c r="S61" s="12">
        <f t="shared" si="20"/>
        <v>15.243289562183302</v>
      </c>
      <c r="T61" s="12">
        <f t="shared" si="20"/>
        <v>10.958901367033839</v>
      </c>
      <c r="U61" s="12">
        <f t="shared" si="20"/>
        <v>13.139738449400667</v>
      </c>
      <c r="V61" s="12">
        <f t="shared" si="20"/>
        <v>14.655169146063074</v>
      </c>
      <c r="W61" s="12">
        <f t="shared" si="20"/>
        <v>10.472419858135705</v>
      </c>
      <c r="X61" s="12">
        <f t="shared" si="20"/>
        <v>16.7018754140528</v>
      </c>
      <c r="Y61" s="12">
        <f t="shared" si="20"/>
        <v>10.607475286013663</v>
      </c>
      <c r="Z61" s="12">
        <f t="shared" si="20"/>
        <v>14.163826826941047</v>
      </c>
      <c r="AA61" s="12">
        <f t="shared" si="20"/>
        <v>8.6947342578474629</v>
      </c>
      <c r="AB61" s="12">
        <f t="shared" si="20"/>
        <v>10.94464911373491</v>
      </c>
      <c r="AC61" s="12">
        <f t="shared" si="20"/>
        <v>14.406065620972287</v>
      </c>
      <c r="AD61" s="12">
        <f t="shared" si="20"/>
        <v>8.7545883026935503</v>
      </c>
      <c r="AE61" s="12">
        <f t="shared" si="20"/>
        <v>13.729134402291388</v>
      </c>
      <c r="AF61" s="12">
        <f t="shared" si="20"/>
        <v>10.179479607585527</v>
      </c>
      <c r="AG61" s="12">
        <f t="shared" si="20"/>
        <v>10.867326349025817</v>
      </c>
      <c r="AH61" s="12">
        <f t="shared" si="20"/>
        <v>9.0671356719438219</v>
      </c>
      <c r="AI61" s="12">
        <f t="shared" si="20"/>
        <v>13.515383244743235</v>
      </c>
      <c r="AJ61" s="12">
        <f t="shared" si="20"/>
        <v>13.234771322525843</v>
      </c>
      <c r="AK61" s="12">
        <f t="shared" si="20"/>
        <v>13.320275912807077</v>
      </c>
      <c r="AL61" s="12">
        <f t="shared" si="20"/>
        <v>17.479385028413816</v>
      </c>
      <c r="AM61" s="12">
        <f t="shared" si="20"/>
        <v>13.815470627045137</v>
      </c>
      <c r="AN61" s="12">
        <f t="shared" si="20"/>
        <v>17.041561585008139</v>
      </c>
      <c r="AO61" s="12">
        <f t="shared" si="20"/>
        <v>15.961394880731278</v>
      </c>
      <c r="AP61" s="12">
        <f t="shared" si="20"/>
        <v>15.891208730687108</v>
      </c>
      <c r="AQ61" s="12">
        <f t="shared" si="20"/>
        <v>12.714585194456125</v>
      </c>
      <c r="AR61" s="12">
        <f t="shared" si="20"/>
        <v>11.214000423166212</v>
      </c>
      <c r="AS61" s="12">
        <f t="shared" si="20"/>
        <v>17.853858988307678</v>
      </c>
      <c r="AT61" s="12">
        <f t="shared" si="20"/>
        <v>19.251929353275212</v>
      </c>
      <c r="AU61" s="12">
        <f t="shared" si="20"/>
        <v>19.45229212729782</v>
      </c>
      <c r="AV61" s="12">
        <f t="shared" si="20"/>
        <v>12.882298219305177</v>
      </c>
      <c r="AW61" s="12">
        <f t="shared" si="20"/>
        <v>13.604487900220256</v>
      </c>
      <c r="AX61" s="12">
        <f t="shared" si="20"/>
        <v>11.022585387815322</v>
      </c>
      <c r="AY61" s="12">
        <f t="shared" si="20"/>
        <v>9.7309894763617564</v>
      </c>
      <c r="AZ61" s="12">
        <f t="shared" si="20"/>
        <v>9.1740464332580327</v>
      </c>
      <c r="BA61" s="12">
        <f t="shared" si="20"/>
        <v>6.5651778890876633</v>
      </c>
    </row>
    <row r="62" spans="1:54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</row>
    <row r="63" spans="1:54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</row>
    <row r="64" spans="1:54" hidden="1" x14ac:dyDescent="0.3">
      <c r="A64" s="8" t="s">
        <v>13</v>
      </c>
      <c r="B64" s="12">
        <f>B60</f>
        <v>6.9774996348799103</v>
      </c>
      <c r="C64" s="12">
        <f>C60</f>
        <v>4.0051192225878411</v>
      </c>
      <c r="D64" s="12">
        <f t="shared" ref="D64:BA64" si="21">D60</f>
        <v>2.8975651522342987</v>
      </c>
      <c r="E64" s="12">
        <f t="shared" si="21"/>
        <v>2.5029711394599023</v>
      </c>
      <c r="F64" s="12">
        <f t="shared" si="21"/>
        <v>3.8857658176249399</v>
      </c>
      <c r="G64" s="12">
        <f t="shared" si="21"/>
        <v>3.496932673040412</v>
      </c>
      <c r="H64" s="12">
        <f t="shared" si="21"/>
        <v>4.2842025156718764</v>
      </c>
      <c r="I64" s="12">
        <f t="shared" si="21"/>
        <v>1.7175307963777462</v>
      </c>
      <c r="J64" s="12">
        <f t="shared" si="21"/>
        <v>4.6205818508182039</v>
      </c>
      <c r="K64" s="12">
        <f t="shared" si="21"/>
        <v>2.9882420204640332</v>
      </c>
      <c r="L64" s="12">
        <f t="shared" si="21"/>
        <v>2.1464180864613307</v>
      </c>
      <c r="M64" s="12">
        <f t="shared" si="21"/>
        <v>7.8302437649217396</v>
      </c>
      <c r="N64" s="12">
        <f t="shared" si="21"/>
        <v>3.4122945839315646</v>
      </c>
      <c r="O64" s="12">
        <f t="shared" si="21"/>
        <v>3.6603556284381118</v>
      </c>
      <c r="P64" s="12">
        <f t="shared" si="21"/>
        <v>1.0696736743740609</v>
      </c>
      <c r="Q64" s="12">
        <f t="shared" si="21"/>
        <v>1.2053201302448855</v>
      </c>
      <c r="R64" s="12">
        <f t="shared" si="21"/>
        <v>6.3567021081503645</v>
      </c>
      <c r="S64" s="12">
        <f t="shared" si="21"/>
        <v>7.3938432425743361</v>
      </c>
      <c r="T64" s="12">
        <f t="shared" si="21"/>
        <v>2.0026559407119779</v>
      </c>
      <c r="U64" s="12">
        <f t="shared" si="21"/>
        <v>2.5748307906260499</v>
      </c>
      <c r="V64" s="12">
        <f t="shared" si="21"/>
        <v>3.1725346220358932</v>
      </c>
      <c r="W64" s="12">
        <f t="shared" si="21"/>
        <v>4.024519270982136</v>
      </c>
      <c r="X64" s="12">
        <f t="shared" si="21"/>
        <v>3.5635542583566613</v>
      </c>
      <c r="Y64" s="12">
        <f t="shared" si="21"/>
        <v>1.5788632811245122</v>
      </c>
      <c r="Z64" s="12">
        <f t="shared" si="21"/>
        <v>2.9975899251065705</v>
      </c>
      <c r="AA64" s="12">
        <f t="shared" si="21"/>
        <v>1.8356789487646121</v>
      </c>
      <c r="AB64" s="12">
        <f t="shared" si="21"/>
        <v>6.8071978782155016</v>
      </c>
      <c r="AC64" s="12">
        <f t="shared" si="21"/>
        <v>0.74281593483303587</v>
      </c>
      <c r="AD64" s="12">
        <f t="shared" si="21"/>
        <v>2.3933299893001267</v>
      </c>
      <c r="AE64" s="12">
        <f t="shared" si="21"/>
        <v>1.4735310917007425</v>
      </c>
      <c r="AF64" s="12">
        <f t="shared" si="21"/>
        <v>7.1879339549270904</v>
      </c>
      <c r="AG64" s="12">
        <f t="shared" si="21"/>
        <v>2.0617270925007261</v>
      </c>
      <c r="AH64" s="12">
        <f t="shared" si="21"/>
        <v>3.3757665166980582</v>
      </c>
      <c r="AI64" s="12">
        <f t="shared" si="21"/>
        <v>2.5744798349823652</v>
      </c>
      <c r="AJ64" s="12">
        <f t="shared" si="21"/>
        <v>2.833995490373614</v>
      </c>
      <c r="AK64" s="12">
        <f t="shared" si="21"/>
        <v>5.9039614515927923</v>
      </c>
      <c r="AL64" s="12">
        <f t="shared" si="21"/>
        <v>5.6564190112789259</v>
      </c>
      <c r="AM64" s="12">
        <f t="shared" si="21"/>
        <v>1.544751264185741</v>
      </c>
      <c r="AN64" s="12">
        <f t="shared" si="21"/>
        <v>3.089134192525508</v>
      </c>
      <c r="AO64" s="12">
        <f t="shared" si="21"/>
        <v>3.5026219157186826</v>
      </c>
      <c r="AP64" s="12">
        <f t="shared" si="21"/>
        <v>4.3442034392928708</v>
      </c>
      <c r="AQ64" s="12">
        <f t="shared" si="21"/>
        <v>5.8746218125846852</v>
      </c>
      <c r="AR64" s="12">
        <f t="shared" si="21"/>
        <v>5.6272746103342213</v>
      </c>
      <c r="AS64" s="12">
        <f t="shared" si="21"/>
        <v>3.8074863247819986</v>
      </c>
      <c r="AT64" s="12">
        <f t="shared" si="21"/>
        <v>4.3960617483921594</v>
      </c>
      <c r="AU64" s="12">
        <f t="shared" si="21"/>
        <v>3.9580171436036786</v>
      </c>
      <c r="AV64" s="12">
        <f t="shared" si="21"/>
        <v>3.5286395404794715</v>
      </c>
      <c r="AW64" s="12">
        <f t="shared" si="21"/>
        <v>3.2028035867636637</v>
      </c>
      <c r="AX64" s="12">
        <f t="shared" si="21"/>
        <v>3.1612507442998679</v>
      </c>
      <c r="AY64" s="12">
        <f t="shared" si="21"/>
        <v>3.0744314791636396</v>
      </c>
      <c r="AZ64" s="12">
        <f t="shared" si="21"/>
        <v>1.1186874428971258</v>
      </c>
      <c r="BA64" s="12">
        <f t="shared" si="21"/>
        <v>0.85969630207902181</v>
      </c>
      <c r="BB64" s="9"/>
    </row>
    <row r="65" spans="1:53" hidden="1" x14ac:dyDescent="0.3">
      <c r="A65" s="8" t="s">
        <v>14</v>
      </c>
      <c r="B65" s="12">
        <f>B59-B60</f>
        <v>3.1037065022326384</v>
      </c>
      <c r="C65" s="12">
        <f t="shared" ref="C65:BA65" si="22">C59-C60</f>
        <v>4.1986739165173459</v>
      </c>
      <c r="D65" s="12">
        <f t="shared" si="22"/>
        <v>2.8562374778124462</v>
      </c>
      <c r="E65" s="12">
        <f t="shared" si="22"/>
        <v>3.2212801605571584</v>
      </c>
      <c r="F65" s="12">
        <f t="shared" si="22"/>
        <v>2.1917533882589937</v>
      </c>
      <c r="G65" s="12">
        <f t="shared" si="22"/>
        <v>4.0223030594062665</v>
      </c>
      <c r="H65" s="12">
        <f t="shared" si="22"/>
        <v>2.3018290231923055</v>
      </c>
      <c r="I65" s="12">
        <f t="shared" si="22"/>
        <v>3.6465151658533479</v>
      </c>
      <c r="J65" s="12">
        <f t="shared" si="22"/>
        <v>2.8899571611979677</v>
      </c>
      <c r="K65" s="12">
        <f t="shared" si="22"/>
        <v>4.6867614069696604</v>
      </c>
      <c r="L65" s="12">
        <f t="shared" si="22"/>
        <v>2.4386365977605444</v>
      </c>
      <c r="M65" s="12">
        <f t="shared" si="22"/>
        <v>2.2166956728057432</v>
      </c>
      <c r="N65" s="12">
        <f t="shared" si="22"/>
        <v>3.8488838552584328</v>
      </c>
      <c r="O65" s="12">
        <f t="shared" si="22"/>
        <v>3.3175451867617745</v>
      </c>
      <c r="P65" s="12">
        <f t="shared" si="22"/>
        <v>4.3603785795343892</v>
      </c>
      <c r="Q65" s="12">
        <f t="shared" si="22"/>
        <v>5.4720062868231736</v>
      </c>
      <c r="R65" s="12">
        <f t="shared" si="22"/>
        <v>3.565763705352798</v>
      </c>
      <c r="S65" s="12">
        <f t="shared" si="22"/>
        <v>3.4398549114408645</v>
      </c>
      <c r="T65" s="12">
        <f t="shared" si="22"/>
        <v>3.5519207675264481</v>
      </c>
      <c r="U65" s="12">
        <f t="shared" si="22"/>
        <v>4.1282588753454377</v>
      </c>
      <c r="V65" s="12">
        <f t="shared" si="22"/>
        <v>4.4824734721332078</v>
      </c>
      <c r="W65" s="12">
        <f t="shared" si="22"/>
        <v>2.7849085513968905</v>
      </c>
      <c r="X65" s="12">
        <f t="shared" si="22"/>
        <v>5.0475060820138511</v>
      </c>
      <c r="Y65" s="12">
        <f t="shared" si="22"/>
        <v>3.5356662241835846</v>
      </c>
      <c r="Z65" s="12">
        <f t="shared" si="22"/>
        <v>4.3634845474764532</v>
      </c>
      <c r="AA65" s="12">
        <f t="shared" si="22"/>
        <v>2.8277447798306001</v>
      </c>
      <c r="AB65" s="12">
        <f t="shared" si="22"/>
        <v>1.9114478996109474</v>
      </c>
      <c r="AC65" s="12">
        <f t="shared" si="22"/>
        <v>4.7765198749544346</v>
      </c>
      <c r="AD65" s="12">
        <f t="shared" si="22"/>
        <v>2.6814177981019016</v>
      </c>
      <c r="AE65" s="12">
        <f t="shared" si="22"/>
        <v>4.5092836694796183</v>
      </c>
      <c r="AF65" s="12">
        <f t="shared" si="22"/>
        <v>1.4126014055698866</v>
      </c>
      <c r="AG65" s="12">
        <f t="shared" si="22"/>
        <v>3.5074241459761466</v>
      </c>
      <c r="AH65" s="12">
        <f t="shared" si="22"/>
        <v>2.4722596249831756</v>
      </c>
      <c r="AI65" s="12">
        <f t="shared" si="22"/>
        <v>4.2481727971662346</v>
      </c>
      <c r="AJ65" s="12">
        <f t="shared" si="22"/>
        <v>4.1003570457426921</v>
      </c>
      <c r="AK65" s="12">
        <f t="shared" si="22"/>
        <v>3.2232250149658981</v>
      </c>
      <c r="AL65" s="12">
        <f t="shared" si="22"/>
        <v>4.80727381746728</v>
      </c>
      <c r="AM65" s="12">
        <f t="shared" si="22"/>
        <v>4.5243059312468574</v>
      </c>
      <c r="AN65" s="12">
        <f t="shared" si="22"/>
        <v>5.2386575284949544</v>
      </c>
      <c r="AO65" s="12">
        <f t="shared" si="22"/>
        <v>4.8273639418385255</v>
      </c>
      <c r="AP65" s="12">
        <f t="shared" si="22"/>
        <v>4.6116419190101361</v>
      </c>
      <c r="AQ65" s="12">
        <f t="shared" si="22"/>
        <v>2.9990146417724244</v>
      </c>
      <c r="AR65" s="12">
        <f t="shared" si="22"/>
        <v>2.495076974978006</v>
      </c>
      <c r="AS65" s="12">
        <f t="shared" si="22"/>
        <v>5.3574530994013321</v>
      </c>
      <c r="AT65" s="12">
        <f t="shared" si="22"/>
        <v>5.6771069046105991</v>
      </c>
      <c r="AU65" s="12">
        <f t="shared" si="22"/>
        <v>5.8170638923482922</v>
      </c>
      <c r="AV65" s="12">
        <f t="shared" si="22"/>
        <v>3.8073998115526515</v>
      </c>
      <c r="AW65" s="12">
        <f t="shared" si="22"/>
        <v>4.134108439115737</v>
      </c>
      <c r="AX65" s="12">
        <f t="shared" si="22"/>
        <v>3.2627546180257792</v>
      </c>
      <c r="AY65" s="12">
        <f t="shared" si="22"/>
        <v>2.8228297811072101</v>
      </c>
      <c r="AZ65" s="12">
        <f t="shared" si="22"/>
        <v>3.1764587217671192</v>
      </c>
      <c r="BA65" s="12">
        <f t="shared" si="22"/>
        <v>2.3609865145557083</v>
      </c>
    </row>
    <row r="66" spans="1:53" hidden="1" x14ac:dyDescent="0.3">
      <c r="A66" s="8" t="s">
        <v>15</v>
      </c>
      <c r="B66" s="12">
        <f>B61-B59</f>
        <v>3.921064257924133</v>
      </c>
      <c r="C66" s="12">
        <f t="shared" ref="C66:BA66" si="23">C61-C59</f>
        <v>6.1989648695016495</v>
      </c>
      <c r="D66" s="12">
        <f t="shared" si="23"/>
        <v>3.9149607001575655</v>
      </c>
      <c r="E66" s="12">
        <f t="shared" si="23"/>
        <v>4.6405995772637034</v>
      </c>
      <c r="F66" s="12">
        <f t="shared" si="23"/>
        <v>2.7443063830286709</v>
      </c>
      <c r="G66" s="12">
        <f t="shared" si="23"/>
        <v>5.970405963496261</v>
      </c>
      <c r="H66" s="12">
        <f t="shared" si="23"/>
        <v>2.8845700433848478</v>
      </c>
      <c r="I66" s="12">
        <f t="shared" si="23"/>
        <v>5.6842056065246691</v>
      </c>
      <c r="J66" s="12">
        <f t="shared" si="23"/>
        <v>3.7757558901842136</v>
      </c>
      <c r="K66" s="12">
        <f t="shared" si="23"/>
        <v>7.5042275533795744</v>
      </c>
      <c r="L66" s="12">
        <f t="shared" si="23"/>
        <v>3.29376534155179</v>
      </c>
      <c r="M66" s="12">
        <f t="shared" si="23"/>
        <v>2.6054940005863951</v>
      </c>
      <c r="N66" s="12">
        <f t="shared" si="23"/>
        <v>5.6509911540658386</v>
      </c>
      <c r="O66" s="12">
        <f t="shared" si="23"/>
        <v>4.6172151060491124</v>
      </c>
      <c r="P66" s="12">
        <f t="shared" si="23"/>
        <v>7.5951284768039384</v>
      </c>
      <c r="Q66" s="12">
        <f t="shared" si="23"/>
        <v>10.451402489354443</v>
      </c>
      <c r="R66" s="12">
        <f t="shared" si="23"/>
        <v>4.7045882359592675</v>
      </c>
      <c r="S66" s="12">
        <f t="shared" si="23"/>
        <v>4.4095914081681009</v>
      </c>
      <c r="T66" s="12">
        <f t="shared" si="23"/>
        <v>5.4043246587954128</v>
      </c>
      <c r="U66" s="12">
        <f t="shared" si="23"/>
        <v>6.4366487834291801</v>
      </c>
      <c r="V66" s="12">
        <f t="shared" si="23"/>
        <v>7.0001610518939721</v>
      </c>
      <c r="W66" s="12">
        <f t="shared" si="23"/>
        <v>3.6629920357566785</v>
      </c>
      <c r="X66" s="12">
        <f t="shared" si="23"/>
        <v>8.0908150736822879</v>
      </c>
      <c r="Y66" s="12">
        <f t="shared" si="23"/>
        <v>5.4929457807055666</v>
      </c>
      <c r="Z66" s="12">
        <f t="shared" si="23"/>
        <v>6.8027523543580237</v>
      </c>
      <c r="AA66" s="12">
        <f t="shared" si="23"/>
        <v>4.0313105292522504</v>
      </c>
      <c r="AB66" s="12">
        <f t="shared" si="23"/>
        <v>2.2260033359084606</v>
      </c>
      <c r="AC66" s="12">
        <f t="shared" si="23"/>
        <v>8.8867298111848161</v>
      </c>
      <c r="AD66" s="12">
        <f t="shared" si="23"/>
        <v>3.6798405152915219</v>
      </c>
      <c r="AE66" s="12">
        <f t="shared" si="23"/>
        <v>7.7463196411110271</v>
      </c>
      <c r="AF66" s="12">
        <f t="shared" si="23"/>
        <v>1.5789442470885504</v>
      </c>
      <c r="AG66" s="12">
        <f t="shared" si="23"/>
        <v>5.2981751105489439</v>
      </c>
      <c r="AH66" s="12">
        <f t="shared" si="23"/>
        <v>3.2191095302625881</v>
      </c>
      <c r="AI66" s="12">
        <f t="shared" si="23"/>
        <v>6.6927306125946355</v>
      </c>
      <c r="AJ66" s="12">
        <f t="shared" si="23"/>
        <v>6.3004187864095362</v>
      </c>
      <c r="AK66" s="12">
        <f t="shared" si="23"/>
        <v>4.1930894462483863</v>
      </c>
      <c r="AL66" s="12">
        <f t="shared" si="23"/>
        <v>7.01569219966761</v>
      </c>
      <c r="AM66" s="12">
        <f t="shared" si="23"/>
        <v>7.746413431612539</v>
      </c>
      <c r="AN66" s="12">
        <f t="shared" si="23"/>
        <v>8.7137698639876771</v>
      </c>
      <c r="AO66" s="12">
        <f t="shared" si="23"/>
        <v>7.6314090231740703</v>
      </c>
      <c r="AP66" s="12">
        <f t="shared" si="23"/>
        <v>6.9353633723841011</v>
      </c>
      <c r="AQ66" s="12">
        <f t="shared" si="23"/>
        <v>3.8409487400990159</v>
      </c>
      <c r="AR66" s="12">
        <f t="shared" si="23"/>
        <v>3.0916488378539846</v>
      </c>
      <c r="AS66" s="12">
        <f t="shared" si="23"/>
        <v>8.6889195641243475</v>
      </c>
      <c r="AT66" s="12">
        <f t="shared" si="23"/>
        <v>9.1787607002724538</v>
      </c>
      <c r="AU66" s="12">
        <f t="shared" si="23"/>
        <v>9.6772110913458498</v>
      </c>
      <c r="AV66" s="12">
        <f t="shared" si="23"/>
        <v>5.5462588672730542</v>
      </c>
      <c r="AW66" s="12">
        <f t="shared" si="23"/>
        <v>6.2675758743408556</v>
      </c>
      <c r="AX66" s="12">
        <f t="shared" si="23"/>
        <v>4.5985800254896754</v>
      </c>
      <c r="AY66" s="12">
        <f t="shared" si="23"/>
        <v>3.8337282160909067</v>
      </c>
      <c r="AZ66" s="12">
        <f t="shared" si="23"/>
        <v>4.8789002685937879</v>
      </c>
      <c r="BA66" s="12">
        <f t="shared" si="23"/>
        <v>3.3444950724529332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topLeftCell="A16" zoomScale="110" zoomScaleNormal="110" zoomScalePageLayoutView="110" workbookViewId="0">
      <selection activeCell="AK37" sqref="AK37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hidden="1" customWidth="1"/>
    <col min="4" max="4" width="4.85546875" style="147" hidden="1" customWidth="1"/>
    <col min="5" max="5" width="4.42578125" style="147" hidden="1" customWidth="1"/>
    <col min="6" max="6" width="5.140625" style="147" hidden="1" customWidth="1"/>
    <col min="7" max="7" width="4.42578125" style="147" hidden="1" customWidth="1"/>
    <col min="8" max="8" width="4.85546875" style="147" hidden="1" customWidth="1"/>
    <col min="9" max="9" width="4.42578125" style="147" hidden="1" customWidth="1"/>
    <col min="10" max="10" width="5.42578125" style="147" hidden="1" customWidth="1"/>
    <col min="11" max="11" width="4.85546875" style="147" hidden="1" customWidth="1"/>
    <col min="12" max="12" width="5.42578125" style="147" hidden="1" customWidth="1"/>
    <col min="13" max="13" width="4.85546875" style="147" hidden="1" customWidth="1"/>
    <col min="14" max="23" width="4.42578125" style="147" hidden="1" customWidth="1"/>
    <col min="24" max="24" width="4.85546875" style="147" hidden="1" customWidth="1"/>
    <col min="25" max="25" width="5.42578125" style="147" hidden="1" customWidth="1"/>
    <col min="26" max="29" width="4.42578125" style="147" hidden="1" customWidth="1"/>
    <col min="30" max="30" width="4.42578125" style="149" customWidth="1"/>
    <col min="31" max="31" width="5.42578125" style="149" customWidth="1"/>
    <col min="32" max="32" width="4.42578125" style="147" customWidth="1"/>
    <col min="33" max="33" width="4.85546875" style="149" customWidth="1"/>
    <col min="34" max="34" width="4.42578125" style="149" customWidth="1"/>
    <col min="35" max="35" width="4.42578125" style="150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4.1406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37" t="s">
        <v>250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</row>
    <row r="3" spans="1:56" ht="18" x14ac:dyDescent="0.25">
      <c r="A3" s="428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38" t="s">
        <v>204</v>
      </c>
      <c r="D4" s="538"/>
      <c r="E4" s="538"/>
      <c r="F4" s="538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40"/>
      <c r="BC4" s="429"/>
    </row>
    <row r="5" spans="1:56" s="200" customFormat="1" x14ac:dyDescent="0.25">
      <c r="A5" s="541" t="s">
        <v>23</v>
      </c>
      <c r="B5" s="212" t="s">
        <v>24</v>
      </c>
      <c r="C5" s="543" t="s">
        <v>25</v>
      </c>
      <c r="D5" s="544"/>
      <c r="E5" s="544"/>
      <c r="F5" s="545"/>
      <c r="G5" s="543" t="s">
        <v>26</v>
      </c>
      <c r="H5" s="544"/>
      <c r="I5" s="544"/>
      <c r="J5" s="545"/>
      <c r="K5" s="543" t="s">
        <v>27</v>
      </c>
      <c r="L5" s="544"/>
      <c r="M5" s="544"/>
      <c r="N5" s="545"/>
      <c r="O5" s="543" t="s">
        <v>28</v>
      </c>
      <c r="P5" s="544"/>
      <c r="Q5" s="544"/>
      <c r="R5" s="545"/>
      <c r="S5" s="543" t="s">
        <v>29</v>
      </c>
      <c r="T5" s="544"/>
      <c r="U5" s="544"/>
      <c r="V5" s="545"/>
      <c r="W5" s="543" t="s">
        <v>30</v>
      </c>
      <c r="X5" s="544"/>
      <c r="Y5" s="544"/>
      <c r="Z5" s="545"/>
      <c r="AA5" s="543" t="s">
        <v>31</v>
      </c>
      <c r="AB5" s="544"/>
      <c r="AC5" s="544"/>
      <c r="AD5" s="545"/>
      <c r="AE5" s="543" t="s">
        <v>32</v>
      </c>
      <c r="AF5" s="544"/>
      <c r="AG5" s="544"/>
      <c r="AH5" s="545"/>
      <c r="AI5" s="543" t="s">
        <v>33</v>
      </c>
      <c r="AJ5" s="544"/>
      <c r="AK5" s="544"/>
      <c r="AL5" s="545"/>
      <c r="AM5" s="543" t="s">
        <v>34</v>
      </c>
      <c r="AN5" s="544"/>
      <c r="AO5" s="544"/>
      <c r="AP5" s="545"/>
      <c r="AQ5" s="543" t="s">
        <v>35</v>
      </c>
      <c r="AR5" s="544"/>
      <c r="AS5" s="544"/>
      <c r="AT5" s="545"/>
      <c r="AU5" s="543" t="s">
        <v>36</v>
      </c>
      <c r="AV5" s="544"/>
      <c r="AW5" s="544"/>
      <c r="AX5" s="545"/>
      <c r="AY5" s="543" t="s">
        <v>37</v>
      </c>
      <c r="AZ5" s="544"/>
      <c r="BA5" s="544"/>
      <c r="BB5" s="544"/>
      <c r="BC5" s="546" t="s">
        <v>38</v>
      </c>
    </row>
    <row r="6" spans="1:56" x14ac:dyDescent="0.25">
      <c r="A6" s="542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47"/>
    </row>
    <row r="7" spans="1:56" s="51" customFormat="1" x14ac:dyDescent="0.25">
      <c r="A7" s="220">
        <v>210</v>
      </c>
      <c r="B7" s="251" t="s">
        <v>40</v>
      </c>
      <c r="C7" s="228">
        <v>2</v>
      </c>
      <c r="D7" s="228">
        <v>1</v>
      </c>
      <c r="E7" s="228">
        <v>3</v>
      </c>
      <c r="F7" s="228">
        <v>1</v>
      </c>
      <c r="G7" s="228">
        <v>2</v>
      </c>
      <c r="H7" s="228">
        <v>2</v>
      </c>
      <c r="I7" s="228">
        <v>1</v>
      </c>
      <c r="J7" s="228">
        <v>3</v>
      </c>
      <c r="K7" s="228">
        <v>0</v>
      </c>
      <c r="L7" s="228">
        <v>2</v>
      </c>
      <c r="M7" s="228">
        <v>2</v>
      </c>
      <c r="N7" s="228">
        <v>1</v>
      </c>
      <c r="O7" s="228">
        <v>1</v>
      </c>
      <c r="P7" s="413">
        <v>1</v>
      </c>
      <c r="Q7" s="413">
        <v>2</v>
      </c>
      <c r="R7" s="413">
        <v>3</v>
      </c>
      <c r="S7" s="413">
        <v>2</v>
      </c>
      <c r="T7" s="228">
        <v>1</v>
      </c>
      <c r="U7" s="228">
        <v>0</v>
      </c>
      <c r="V7" s="264">
        <v>1</v>
      </c>
      <c r="W7" s="264">
        <v>0</v>
      </c>
      <c r="X7" s="264">
        <v>0</v>
      </c>
      <c r="Y7" s="264">
        <v>0</v>
      </c>
      <c r="Z7" s="264">
        <v>2</v>
      </c>
      <c r="AA7" s="264">
        <v>2</v>
      </c>
      <c r="AB7" s="264">
        <v>0</v>
      </c>
      <c r="AC7" s="264">
        <v>3</v>
      </c>
      <c r="AD7" s="264">
        <v>1</v>
      </c>
      <c r="AE7" s="264">
        <v>3</v>
      </c>
      <c r="AF7" s="264">
        <v>2</v>
      </c>
      <c r="AG7" s="264">
        <v>2</v>
      </c>
      <c r="AH7" s="264">
        <v>0</v>
      </c>
      <c r="AI7" s="264">
        <v>5</v>
      </c>
      <c r="AJ7" s="264">
        <v>0</v>
      </c>
      <c r="AK7" s="264">
        <v>5</v>
      </c>
      <c r="AL7" s="264">
        <v>1</v>
      </c>
      <c r="AM7" s="264">
        <v>2</v>
      </c>
      <c r="AN7" s="264">
        <v>4</v>
      </c>
      <c r="AO7" s="264">
        <v>3</v>
      </c>
      <c r="AP7" s="264">
        <v>0</v>
      </c>
      <c r="AQ7" s="264">
        <v>0</v>
      </c>
      <c r="AR7" s="264">
        <v>0</v>
      </c>
      <c r="AS7" s="264">
        <v>0</v>
      </c>
      <c r="AT7" s="264">
        <v>4</v>
      </c>
      <c r="AU7" s="264">
        <v>1</v>
      </c>
      <c r="AV7" s="264">
        <v>1</v>
      </c>
      <c r="AW7" s="266">
        <v>0</v>
      </c>
      <c r="AX7" s="264">
        <v>0</v>
      </c>
      <c r="AY7" s="262">
        <v>0</v>
      </c>
      <c r="AZ7" s="50">
        <v>0</v>
      </c>
      <c r="BA7" s="50">
        <v>0</v>
      </c>
      <c r="BB7" s="244"/>
      <c r="BC7" s="245">
        <f t="shared" ref="BC7:BC38" si="0">SUM(C7:BB7)</f>
        <v>72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413">
        <v>0</v>
      </c>
      <c r="Q8" s="413">
        <v>0</v>
      </c>
      <c r="R8" s="413">
        <v>0</v>
      </c>
      <c r="S8" s="413">
        <v>0</v>
      </c>
      <c r="T8" s="228">
        <v>0</v>
      </c>
      <c r="U8" s="228">
        <v>1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/>
      <c r="BC8" s="245">
        <f t="shared" si="0"/>
        <v>1</v>
      </c>
    </row>
    <row r="9" spans="1:56" s="51" customFormat="1" x14ac:dyDescent="0.25">
      <c r="A9" s="220">
        <v>580</v>
      </c>
      <c r="B9" s="252" t="s">
        <v>42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413">
        <v>0</v>
      </c>
      <c r="Q9" s="413">
        <v>0</v>
      </c>
      <c r="R9" s="413">
        <v>0</v>
      </c>
      <c r="S9" s="413">
        <v>0</v>
      </c>
      <c r="T9" s="228">
        <v>0</v>
      </c>
      <c r="U9" s="228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/>
      <c r="BC9" s="245">
        <f t="shared" si="0"/>
        <v>0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0</v>
      </c>
      <c r="D10" s="228">
        <v>0</v>
      </c>
      <c r="E10" s="228">
        <v>0</v>
      </c>
      <c r="F10" s="228">
        <v>1</v>
      </c>
      <c r="G10" s="228">
        <v>1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413">
        <v>0</v>
      </c>
      <c r="Q10" s="413">
        <v>0</v>
      </c>
      <c r="R10" s="413">
        <v>0</v>
      </c>
      <c r="S10" s="413">
        <v>0</v>
      </c>
      <c r="T10" s="228">
        <v>0</v>
      </c>
      <c r="U10" s="228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1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/>
      <c r="BC10" s="245">
        <f t="shared" si="0"/>
        <v>3</v>
      </c>
    </row>
    <row r="11" spans="1:56" s="50" customFormat="1" x14ac:dyDescent="0.25">
      <c r="A11" s="220">
        <v>217</v>
      </c>
      <c r="B11" s="253" t="s">
        <v>201</v>
      </c>
      <c r="C11" s="228">
        <v>0</v>
      </c>
      <c r="D11" s="228">
        <v>0</v>
      </c>
      <c r="E11" s="228">
        <v>0</v>
      </c>
      <c r="F11" s="228">
        <v>1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413">
        <v>0</v>
      </c>
      <c r="Q11" s="413">
        <v>1</v>
      </c>
      <c r="R11" s="413">
        <v>0</v>
      </c>
      <c r="S11" s="413">
        <v>0</v>
      </c>
      <c r="T11" s="228">
        <v>0</v>
      </c>
      <c r="U11" s="228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1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C11" s="245">
        <f t="shared" si="0"/>
        <v>3</v>
      </c>
    </row>
    <row r="12" spans="1:56" s="51" customFormat="1" ht="16.5" x14ac:dyDescent="0.3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413">
        <v>0</v>
      </c>
      <c r="Q12" s="414">
        <v>0</v>
      </c>
      <c r="R12" s="414">
        <v>0</v>
      </c>
      <c r="S12" s="414">
        <v>0</v>
      </c>
      <c r="T12" s="403">
        <v>0</v>
      </c>
      <c r="U12" s="403">
        <v>0</v>
      </c>
      <c r="V12" s="50">
        <v>0</v>
      </c>
      <c r="W12" s="50">
        <v>0</v>
      </c>
      <c r="X12" s="12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1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/>
      <c r="BC12" s="245">
        <f t="shared" si="0"/>
        <v>1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1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413">
        <v>0</v>
      </c>
      <c r="Q13" s="414">
        <v>0</v>
      </c>
      <c r="R13" s="414">
        <v>0</v>
      </c>
      <c r="S13" s="414">
        <v>0</v>
      </c>
      <c r="T13" s="403">
        <v>0</v>
      </c>
      <c r="U13" s="403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/>
      <c r="BC13" s="245">
        <f t="shared" si="0"/>
        <v>1</v>
      </c>
    </row>
    <row r="14" spans="1:56" s="51" customFormat="1" x14ac:dyDescent="0.25">
      <c r="A14" s="220">
        <v>465</v>
      </c>
      <c r="B14" s="251" t="s">
        <v>207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413">
        <v>0</v>
      </c>
      <c r="Q14" s="414">
        <v>0</v>
      </c>
      <c r="R14" s="414">
        <v>0</v>
      </c>
      <c r="S14" s="414">
        <v>0</v>
      </c>
      <c r="T14" s="403">
        <v>0</v>
      </c>
      <c r="U14" s="403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/>
      <c r="BC14" s="245">
        <f t="shared" si="0"/>
        <v>0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413">
        <v>0</v>
      </c>
      <c r="Q15" s="415">
        <v>0</v>
      </c>
      <c r="R15" s="415">
        <v>0</v>
      </c>
      <c r="S15" s="415">
        <v>0</v>
      </c>
      <c r="T15" s="403">
        <v>0</v>
      </c>
      <c r="U15" s="403">
        <v>0</v>
      </c>
      <c r="V15" s="50">
        <v>0</v>
      </c>
      <c r="W15" s="50">
        <v>1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/>
      <c r="BC15" s="245">
        <f t="shared" si="0"/>
        <v>1</v>
      </c>
    </row>
    <row r="16" spans="1:56" s="51" customFormat="1" x14ac:dyDescent="0.25">
      <c r="A16" s="220">
        <v>215</v>
      </c>
      <c r="B16" s="252" t="s">
        <v>198</v>
      </c>
      <c r="C16" s="228">
        <v>1</v>
      </c>
      <c r="D16" s="228">
        <v>1</v>
      </c>
      <c r="E16" s="228">
        <v>2</v>
      </c>
      <c r="F16" s="228">
        <v>1</v>
      </c>
      <c r="G16" s="228">
        <v>2</v>
      </c>
      <c r="H16" s="228">
        <v>1</v>
      </c>
      <c r="I16" s="228">
        <v>2</v>
      </c>
      <c r="J16" s="228">
        <v>0</v>
      </c>
      <c r="K16" s="228">
        <v>0</v>
      </c>
      <c r="L16" s="228">
        <v>0</v>
      </c>
      <c r="M16" s="228">
        <v>3</v>
      </c>
      <c r="N16" s="228">
        <v>0</v>
      </c>
      <c r="O16" s="228">
        <v>0</v>
      </c>
      <c r="P16" s="413">
        <v>1</v>
      </c>
      <c r="Q16" s="413">
        <v>2</v>
      </c>
      <c r="R16" s="413">
        <v>1</v>
      </c>
      <c r="S16" s="413">
        <v>1</v>
      </c>
      <c r="T16" s="228">
        <v>0</v>
      </c>
      <c r="U16" s="228">
        <v>3</v>
      </c>
      <c r="V16" s="264">
        <v>0</v>
      </c>
      <c r="W16" s="264">
        <v>1</v>
      </c>
      <c r="X16" s="264">
        <v>2</v>
      </c>
      <c r="Y16" s="264">
        <v>2</v>
      </c>
      <c r="Z16" s="264">
        <v>2</v>
      </c>
      <c r="AA16" s="264">
        <v>1</v>
      </c>
      <c r="AB16" s="264">
        <v>0</v>
      </c>
      <c r="AC16" s="264">
        <v>1</v>
      </c>
      <c r="AD16" s="264">
        <v>1</v>
      </c>
      <c r="AE16" s="264">
        <v>0</v>
      </c>
      <c r="AF16" s="264">
        <v>1</v>
      </c>
      <c r="AG16" s="264">
        <v>0</v>
      </c>
      <c r="AH16" s="264">
        <v>3</v>
      </c>
      <c r="AI16" s="264">
        <v>1</v>
      </c>
      <c r="AJ16" s="264">
        <v>4</v>
      </c>
      <c r="AK16" s="264">
        <v>2</v>
      </c>
      <c r="AL16" s="264">
        <v>2</v>
      </c>
      <c r="AM16" s="264">
        <v>1</v>
      </c>
      <c r="AN16" s="264">
        <v>0</v>
      </c>
      <c r="AO16" s="264">
        <v>2</v>
      </c>
      <c r="AP16" s="264">
        <v>2</v>
      </c>
      <c r="AQ16" s="264">
        <v>1</v>
      </c>
      <c r="AR16" s="264">
        <v>2</v>
      </c>
      <c r="AS16" s="264">
        <v>3</v>
      </c>
      <c r="AT16" s="264">
        <v>6</v>
      </c>
      <c r="AU16" s="264">
        <v>0</v>
      </c>
      <c r="AV16" s="264">
        <v>0</v>
      </c>
      <c r="AW16" s="266">
        <v>2</v>
      </c>
      <c r="AX16" s="264">
        <v>0</v>
      </c>
      <c r="AY16" s="262">
        <v>0</v>
      </c>
      <c r="AZ16" s="50">
        <v>3</v>
      </c>
      <c r="BA16" s="50">
        <v>0</v>
      </c>
      <c r="BB16" s="50"/>
      <c r="BC16" s="245">
        <f t="shared" si="0"/>
        <v>66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413">
        <v>0</v>
      </c>
      <c r="Q17" s="415">
        <v>0</v>
      </c>
      <c r="R17" s="415">
        <v>0</v>
      </c>
      <c r="S17" s="415">
        <v>0</v>
      </c>
      <c r="T17" s="403">
        <v>0</v>
      </c>
      <c r="U17" s="403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/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413">
        <v>0</v>
      </c>
      <c r="Q18" s="414">
        <v>0</v>
      </c>
      <c r="R18" s="414">
        <v>0</v>
      </c>
      <c r="S18" s="414">
        <v>0</v>
      </c>
      <c r="T18" s="403">
        <v>0</v>
      </c>
      <c r="U18" s="403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/>
      <c r="BC18" s="245">
        <f t="shared" si="0"/>
        <v>0</v>
      </c>
    </row>
    <row r="19" spans="1:57" s="50" customFormat="1" x14ac:dyDescent="0.25">
      <c r="A19" s="220">
        <v>300</v>
      </c>
      <c r="B19" s="254" t="s">
        <v>212</v>
      </c>
      <c r="C19" s="228">
        <v>28</v>
      </c>
      <c r="D19" s="228">
        <v>36</v>
      </c>
      <c r="E19" s="228">
        <v>24</v>
      </c>
      <c r="F19" s="228">
        <v>26</v>
      </c>
      <c r="G19" s="228">
        <v>39</v>
      </c>
      <c r="H19" s="228">
        <v>29</v>
      </c>
      <c r="I19" s="228">
        <v>29</v>
      </c>
      <c r="J19" s="228">
        <v>30</v>
      </c>
      <c r="K19" s="228">
        <v>28</v>
      </c>
      <c r="L19" s="228">
        <v>24</v>
      </c>
      <c r="M19" s="228">
        <v>34</v>
      </c>
      <c r="N19" s="228">
        <v>20</v>
      </c>
      <c r="O19" s="228">
        <v>10</v>
      </c>
      <c r="P19" s="413">
        <v>32</v>
      </c>
      <c r="Q19" s="413">
        <v>28</v>
      </c>
      <c r="R19" s="413">
        <v>27</v>
      </c>
      <c r="S19" s="413">
        <v>27</v>
      </c>
      <c r="T19" s="228">
        <v>19</v>
      </c>
      <c r="U19" s="228">
        <v>18</v>
      </c>
      <c r="V19" s="264">
        <v>24</v>
      </c>
      <c r="W19" s="264">
        <v>21</v>
      </c>
      <c r="X19" s="264">
        <v>14</v>
      </c>
      <c r="Y19" s="264">
        <v>20</v>
      </c>
      <c r="Z19" s="264">
        <v>20</v>
      </c>
      <c r="AA19" s="264">
        <v>25</v>
      </c>
      <c r="AB19" s="264">
        <v>27</v>
      </c>
      <c r="AC19" s="264">
        <v>21</v>
      </c>
      <c r="AD19" s="264">
        <v>22</v>
      </c>
      <c r="AE19" s="264">
        <v>33</v>
      </c>
      <c r="AF19" s="264">
        <v>28</v>
      </c>
      <c r="AG19" s="264">
        <v>26</v>
      </c>
      <c r="AH19" s="264">
        <v>31</v>
      </c>
      <c r="AI19" s="264">
        <v>13</v>
      </c>
      <c r="AJ19" s="264">
        <v>31</v>
      </c>
      <c r="AK19" s="264">
        <v>24</v>
      </c>
      <c r="AL19" s="264">
        <v>22</v>
      </c>
      <c r="AM19" s="264">
        <v>21</v>
      </c>
      <c r="AN19" s="264">
        <v>25</v>
      </c>
      <c r="AO19" s="264">
        <v>24</v>
      </c>
      <c r="AP19" s="264">
        <v>28</v>
      </c>
      <c r="AQ19" s="264">
        <v>16</v>
      </c>
      <c r="AR19" s="264">
        <v>27</v>
      </c>
      <c r="AS19" s="264">
        <v>28</v>
      </c>
      <c r="AT19" s="264">
        <v>24</v>
      </c>
      <c r="AU19" s="264">
        <v>20</v>
      </c>
      <c r="AV19" s="264">
        <v>17</v>
      </c>
      <c r="AW19" s="266">
        <v>19</v>
      </c>
      <c r="AX19" s="264">
        <v>31</v>
      </c>
      <c r="AY19" s="262">
        <v>16</v>
      </c>
      <c r="AZ19" s="50">
        <v>15</v>
      </c>
      <c r="BA19" s="50">
        <v>28</v>
      </c>
      <c r="BC19" s="245">
        <f t="shared" si="0"/>
        <v>1249</v>
      </c>
    </row>
    <row r="20" spans="1:57" s="51" customFormat="1" x14ac:dyDescent="0.25">
      <c r="A20" s="220">
        <v>455</v>
      </c>
      <c r="B20" s="252" t="s">
        <v>46</v>
      </c>
      <c r="C20" s="228">
        <v>1</v>
      </c>
      <c r="D20" s="228">
        <v>0</v>
      </c>
      <c r="E20" s="228">
        <v>1</v>
      </c>
      <c r="F20" s="228">
        <v>2</v>
      </c>
      <c r="G20" s="228">
        <v>1</v>
      </c>
      <c r="H20" s="228">
        <v>0</v>
      </c>
      <c r="I20" s="228">
        <v>0</v>
      </c>
      <c r="J20" s="228">
        <v>1</v>
      </c>
      <c r="K20" s="228">
        <v>0</v>
      </c>
      <c r="L20" s="228">
        <v>1</v>
      </c>
      <c r="M20" s="228">
        <v>0</v>
      </c>
      <c r="N20" s="228">
        <v>1</v>
      </c>
      <c r="O20" s="228">
        <v>1</v>
      </c>
      <c r="P20" s="413">
        <v>1</v>
      </c>
      <c r="Q20" s="413">
        <v>1</v>
      </c>
      <c r="R20" s="413">
        <v>0</v>
      </c>
      <c r="S20" s="413">
        <v>0</v>
      </c>
      <c r="T20" s="228">
        <v>0</v>
      </c>
      <c r="U20" s="228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2</v>
      </c>
      <c r="AB20" s="264">
        <v>0</v>
      </c>
      <c r="AC20" s="264">
        <v>2</v>
      </c>
      <c r="AD20" s="264">
        <v>0</v>
      </c>
      <c r="AE20" s="264">
        <v>1</v>
      </c>
      <c r="AF20" s="264">
        <v>2</v>
      </c>
      <c r="AG20" s="264">
        <v>1</v>
      </c>
      <c r="AH20" s="264">
        <v>0</v>
      </c>
      <c r="AI20" s="264">
        <v>0</v>
      </c>
      <c r="AJ20" s="264">
        <v>0</v>
      </c>
      <c r="AK20" s="264">
        <v>0</v>
      </c>
      <c r="AL20" s="264">
        <v>1</v>
      </c>
      <c r="AM20" s="264">
        <v>0</v>
      </c>
      <c r="AN20" s="264">
        <v>1</v>
      </c>
      <c r="AO20" s="264">
        <v>1</v>
      </c>
      <c r="AP20" s="264">
        <v>0</v>
      </c>
      <c r="AQ20" s="264">
        <v>0</v>
      </c>
      <c r="AR20" s="264">
        <v>0</v>
      </c>
      <c r="AS20" s="264">
        <v>1</v>
      </c>
      <c r="AT20" s="264">
        <v>1</v>
      </c>
      <c r="AU20" s="264">
        <v>0</v>
      </c>
      <c r="AV20" s="264">
        <v>0</v>
      </c>
      <c r="AW20" s="266">
        <v>0</v>
      </c>
      <c r="AX20" s="264">
        <v>0</v>
      </c>
      <c r="AY20" s="262">
        <v>0</v>
      </c>
      <c r="AZ20" s="50">
        <v>0</v>
      </c>
      <c r="BA20" s="50">
        <v>0</v>
      </c>
      <c r="BB20" s="50"/>
      <c r="BC20" s="245">
        <f t="shared" si="0"/>
        <v>24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413">
        <v>0</v>
      </c>
      <c r="Q21" s="414">
        <v>0</v>
      </c>
      <c r="R21" s="414">
        <v>0</v>
      </c>
      <c r="S21" s="414">
        <v>0</v>
      </c>
      <c r="T21" s="403">
        <v>0</v>
      </c>
      <c r="U21" s="403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242">
        <v>0</v>
      </c>
      <c r="AF21" s="242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/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413">
        <v>0</v>
      </c>
      <c r="Q22" s="413">
        <v>0</v>
      </c>
      <c r="R22" s="413">
        <v>0</v>
      </c>
      <c r="S22" s="413">
        <v>0</v>
      </c>
      <c r="T22" s="228">
        <v>0</v>
      </c>
      <c r="U22" s="228">
        <v>3</v>
      </c>
      <c r="V22" s="242">
        <v>1</v>
      </c>
      <c r="W22" s="242">
        <v>2</v>
      </c>
      <c r="X22" s="242">
        <v>0</v>
      </c>
      <c r="Y22" s="242">
        <v>0</v>
      </c>
      <c r="Z22" s="242">
        <v>0</v>
      </c>
      <c r="AA22" s="242">
        <v>0</v>
      </c>
      <c r="AB22" s="242">
        <v>0</v>
      </c>
      <c r="AC22" s="242">
        <v>0</v>
      </c>
      <c r="AD22" s="242">
        <v>0</v>
      </c>
      <c r="AE22" s="242">
        <v>0</v>
      </c>
      <c r="AF22" s="242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/>
      <c r="BC22" s="245">
        <f t="shared" si="0"/>
        <v>6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413">
        <v>0</v>
      </c>
      <c r="Q23" s="414">
        <v>0</v>
      </c>
      <c r="R23" s="414">
        <v>0</v>
      </c>
      <c r="S23" s="414">
        <v>0</v>
      </c>
      <c r="T23" s="403">
        <v>0</v>
      </c>
      <c r="U23" s="403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242">
        <v>0</v>
      </c>
      <c r="AF23" s="242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/>
      <c r="BC23" s="245">
        <f t="shared" si="0"/>
        <v>0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1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413">
        <v>0</v>
      </c>
      <c r="Q24" s="413">
        <v>0</v>
      </c>
      <c r="R24" s="413">
        <v>0</v>
      </c>
      <c r="S24" s="413">
        <v>0</v>
      </c>
      <c r="T24" s="228">
        <v>0</v>
      </c>
      <c r="U24" s="403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242">
        <v>0</v>
      </c>
      <c r="AF24" s="242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/>
      <c r="BC24" s="245">
        <f t="shared" si="0"/>
        <v>1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1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413">
        <v>0</v>
      </c>
      <c r="Q25" s="413">
        <v>0</v>
      </c>
      <c r="R25" s="413">
        <v>0</v>
      </c>
      <c r="S25" s="413">
        <v>1</v>
      </c>
      <c r="T25" s="228">
        <v>0</v>
      </c>
      <c r="U25" s="228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1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0</v>
      </c>
      <c r="AW25" s="266">
        <v>0</v>
      </c>
      <c r="AX25" s="264">
        <v>0</v>
      </c>
      <c r="AY25" s="262">
        <v>0</v>
      </c>
      <c r="AZ25" s="50">
        <v>0</v>
      </c>
      <c r="BA25" s="50">
        <v>0</v>
      </c>
      <c r="BB25" s="50"/>
      <c r="BC25" s="245">
        <f t="shared" si="0"/>
        <v>3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0</v>
      </c>
      <c r="F26" s="228">
        <v>1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413">
        <v>0</v>
      </c>
      <c r="Q26" s="413">
        <v>0</v>
      </c>
      <c r="R26" s="413">
        <v>0</v>
      </c>
      <c r="S26" s="413">
        <v>0</v>
      </c>
      <c r="T26" s="228">
        <v>6</v>
      </c>
      <c r="U26" s="228">
        <v>1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5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0</v>
      </c>
      <c r="AS26" s="264">
        <v>0</v>
      </c>
      <c r="AT26" s="264">
        <v>2</v>
      </c>
      <c r="AU26" s="264">
        <v>0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1</v>
      </c>
      <c r="BB26" s="186"/>
      <c r="BC26" s="245">
        <f t="shared" si="0"/>
        <v>16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413">
        <v>0</v>
      </c>
      <c r="Q27" s="414">
        <v>0</v>
      </c>
      <c r="R27" s="414">
        <v>0</v>
      </c>
      <c r="S27" s="414">
        <v>0</v>
      </c>
      <c r="T27" s="403">
        <v>0</v>
      </c>
      <c r="U27" s="403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242">
        <v>0</v>
      </c>
      <c r="AF27" s="242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/>
      <c r="BC27" s="245">
        <f t="shared" si="0"/>
        <v>0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413">
        <v>0</v>
      </c>
      <c r="Q28" s="414">
        <v>0</v>
      </c>
      <c r="R28" s="414">
        <v>0</v>
      </c>
      <c r="S28" s="414">
        <v>0</v>
      </c>
      <c r="T28" s="403">
        <v>0</v>
      </c>
      <c r="U28" s="403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1</v>
      </c>
      <c r="AC28" s="50">
        <v>0</v>
      </c>
      <c r="AD28" s="50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/>
      <c r="BC28" s="245">
        <f t="shared" si="0"/>
        <v>1</v>
      </c>
    </row>
    <row r="29" spans="1:57" s="51" customFormat="1" x14ac:dyDescent="0.25">
      <c r="A29" s="220">
        <v>365</v>
      </c>
      <c r="B29" s="252" t="s">
        <v>222</v>
      </c>
      <c r="C29" s="228">
        <v>4</v>
      </c>
      <c r="D29" s="228">
        <v>7</v>
      </c>
      <c r="E29" s="228">
        <v>6</v>
      </c>
      <c r="F29" s="228">
        <v>6</v>
      </c>
      <c r="G29" s="228">
        <v>8</v>
      </c>
      <c r="H29" s="228">
        <v>6</v>
      </c>
      <c r="I29" s="228">
        <v>8</v>
      </c>
      <c r="J29" s="228">
        <v>3</v>
      </c>
      <c r="K29" s="228">
        <v>15</v>
      </c>
      <c r="L29" s="228">
        <v>5</v>
      </c>
      <c r="M29" s="228">
        <v>8</v>
      </c>
      <c r="N29" s="228">
        <v>7</v>
      </c>
      <c r="O29" s="228">
        <v>9</v>
      </c>
      <c r="P29" s="413">
        <v>5</v>
      </c>
      <c r="Q29" s="413">
        <v>0</v>
      </c>
      <c r="R29" s="413">
        <v>9</v>
      </c>
      <c r="S29" s="413">
        <v>5</v>
      </c>
      <c r="T29" s="228">
        <v>6</v>
      </c>
      <c r="U29" s="228">
        <v>7</v>
      </c>
      <c r="V29" s="264">
        <v>3</v>
      </c>
      <c r="W29" s="264">
        <v>5</v>
      </c>
      <c r="X29" s="264">
        <v>4</v>
      </c>
      <c r="Y29" s="264">
        <v>1</v>
      </c>
      <c r="Z29" s="264">
        <v>2</v>
      </c>
      <c r="AA29" s="264">
        <v>8</v>
      </c>
      <c r="AB29" s="264">
        <v>4</v>
      </c>
      <c r="AC29" s="264">
        <v>6</v>
      </c>
      <c r="AD29" s="264">
        <v>6</v>
      </c>
      <c r="AE29" s="264">
        <v>8</v>
      </c>
      <c r="AF29" s="264">
        <v>3</v>
      </c>
      <c r="AG29" s="264">
        <v>7</v>
      </c>
      <c r="AH29" s="264">
        <v>7</v>
      </c>
      <c r="AI29" s="264">
        <v>9</v>
      </c>
      <c r="AJ29" s="264">
        <v>4</v>
      </c>
      <c r="AK29" s="264">
        <v>4</v>
      </c>
      <c r="AL29" s="264">
        <v>8</v>
      </c>
      <c r="AM29" s="264">
        <v>4</v>
      </c>
      <c r="AN29" s="264">
        <v>8</v>
      </c>
      <c r="AO29" s="264">
        <v>6</v>
      </c>
      <c r="AP29" s="264">
        <v>7</v>
      </c>
      <c r="AQ29" s="264">
        <v>1</v>
      </c>
      <c r="AR29" s="264">
        <v>6</v>
      </c>
      <c r="AS29" s="264">
        <v>7</v>
      </c>
      <c r="AT29" s="264">
        <v>1</v>
      </c>
      <c r="AU29" s="264">
        <v>4</v>
      </c>
      <c r="AV29" s="264">
        <v>5</v>
      </c>
      <c r="AW29" s="266">
        <v>3</v>
      </c>
      <c r="AX29" s="264">
        <v>4</v>
      </c>
      <c r="AY29" s="262">
        <v>4</v>
      </c>
      <c r="AZ29" s="50">
        <v>2</v>
      </c>
      <c r="BA29" s="50">
        <v>5</v>
      </c>
      <c r="BB29" s="50"/>
      <c r="BC29" s="245">
        <f t="shared" si="0"/>
        <v>280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413">
        <v>0</v>
      </c>
      <c r="Q30" s="413">
        <v>0</v>
      </c>
      <c r="R30" s="413">
        <v>0</v>
      </c>
      <c r="S30" s="413">
        <v>0</v>
      </c>
      <c r="T30" s="228">
        <v>0</v>
      </c>
      <c r="U30" s="228">
        <v>0</v>
      </c>
      <c r="V30" s="264">
        <v>1</v>
      </c>
      <c r="W30" s="264">
        <v>0</v>
      </c>
      <c r="X30" s="264">
        <v>0</v>
      </c>
      <c r="Y30" s="264">
        <v>0</v>
      </c>
      <c r="Z30" s="264">
        <v>1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1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/>
      <c r="BC30" s="245">
        <f t="shared" si="0"/>
        <v>3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413">
        <v>0</v>
      </c>
      <c r="Q31" s="414">
        <v>0</v>
      </c>
      <c r="R31" s="414">
        <v>0</v>
      </c>
      <c r="S31" s="414">
        <v>0</v>
      </c>
      <c r="T31" s="403">
        <v>0</v>
      </c>
      <c r="U31" s="403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0</v>
      </c>
      <c r="AZ31" s="50">
        <v>0</v>
      </c>
      <c r="BA31" s="50">
        <v>0</v>
      </c>
      <c r="BB31" s="50"/>
      <c r="BC31" s="245">
        <f t="shared" si="0"/>
        <v>0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413">
        <v>0</v>
      </c>
      <c r="Q32" s="414">
        <v>0</v>
      </c>
      <c r="R32" s="414">
        <v>0</v>
      </c>
      <c r="S32" s="414">
        <v>0</v>
      </c>
      <c r="T32" s="403">
        <v>0</v>
      </c>
      <c r="U32" s="403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/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1</v>
      </c>
      <c r="P33" s="413">
        <v>1</v>
      </c>
      <c r="Q33" s="413">
        <v>0</v>
      </c>
      <c r="R33" s="413">
        <v>0</v>
      </c>
      <c r="S33" s="413">
        <v>0</v>
      </c>
      <c r="T33" s="228">
        <v>0</v>
      </c>
      <c r="U33" s="228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0</v>
      </c>
      <c r="BA33" s="250">
        <v>0</v>
      </c>
      <c r="BC33" s="249">
        <f t="shared" si="0"/>
        <v>2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1</v>
      </c>
      <c r="J34" s="228">
        <v>1</v>
      </c>
      <c r="K34" s="228">
        <v>0</v>
      </c>
      <c r="L34" s="228">
        <v>0</v>
      </c>
      <c r="M34" s="228">
        <v>0</v>
      </c>
      <c r="N34" s="228">
        <v>6</v>
      </c>
      <c r="O34" s="228">
        <v>7</v>
      </c>
      <c r="P34" s="413">
        <v>3</v>
      </c>
      <c r="Q34" s="413">
        <v>1</v>
      </c>
      <c r="R34" s="413">
        <v>3</v>
      </c>
      <c r="S34" s="413">
        <v>0</v>
      </c>
      <c r="T34" s="228">
        <v>1</v>
      </c>
      <c r="U34" s="228">
        <v>0</v>
      </c>
      <c r="V34" s="264">
        <v>1</v>
      </c>
      <c r="W34" s="264">
        <v>2</v>
      </c>
      <c r="X34" s="264">
        <v>0</v>
      </c>
      <c r="Y34" s="264">
        <v>1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1</v>
      </c>
      <c r="AK34" s="264">
        <v>0</v>
      </c>
      <c r="AL34" s="264">
        <v>0</v>
      </c>
      <c r="AM34" s="264">
        <v>0</v>
      </c>
      <c r="AN34" s="264">
        <v>1</v>
      </c>
      <c r="AO34" s="264">
        <v>0</v>
      </c>
      <c r="AP34" s="264">
        <v>0</v>
      </c>
      <c r="AQ34" s="264">
        <v>0</v>
      </c>
      <c r="AR34" s="264">
        <v>0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0</v>
      </c>
      <c r="AZ34" s="250">
        <v>0</v>
      </c>
      <c r="BA34" s="250">
        <v>0</v>
      </c>
      <c r="BC34" s="249">
        <f t="shared" si="0"/>
        <v>29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1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413">
        <v>0</v>
      </c>
      <c r="Q35" s="413">
        <v>0</v>
      </c>
      <c r="R35" s="413">
        <v>0</v>
      </c>
      <c r="S35" s="413">
        <v>0</v>
      </c>
      <c r="T35" s="228">
        <v>0</v>
      </c>
      <c r="U35" s="228">
        <v>0</v>
      </c>
      <c r="V35" s="264">
        <v>1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0</v>
      </c>
      <c r="AX35" s="264">
        <v>0</v>
      </c>
      <c r="AY35" s="262">
        <v>0</v>
      </c>
      <c r="AZ35" s="50">
        <v>1</v>
      </c>
      <c r="BA35" s="50">
        <v>0</v>
      </c>
      <c r="BB35" s="50"/>
      <c r="BC35" s="245">
        <f t="shared" si="0"/>
        <v>3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1</v>
      </c>
      <c r="O36" s="228">
        <v>1</v>
      </c>
      <c r="P36" s="413">
        <v>0</v>
      </c>
      <c r="Q36" s="413">
        <v>0</v>
      </c>
      <c r="R36" s="413">
        <v>0</v>
      </c>
      <c r="S36" s="413">
        <v>1</v>
      </c>
      <c r="T36" s="228">
        <v>0</v>
      </c>
      <c r="U36" s="228">
        <v>0</v>
      </c>
      <c r="V36" s="264">
        <v>0</v>
      </c>
      <c r="W36" s="264">
        <v>1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0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0</v>
      </c>
      <c r="AP36" s="264">
        <v>0</v>
      </c>
      <c r="AQ36" s="264">
        <v>0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1</v>
      </c>
      <c r="AX36" s="264">
        <v>0</v>
      </c>
      <c r="AY36" s="262">
        <v>0</v>
      </c>
      <c r="AZ36" s="50">
        <v>0</v>
      </c>
      <c r="BA36" s="50">
        <v>0</v>
      </c>
      <c r="BC36" s="245">
        <f t="shared" si="0"/>
        <v>5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413">
        <v>0</v>
      </c>
      <c r="Q37" s="413">
        <v>0</v>
      </c>
      <c r="R37" s="413">
        <v>0</v>
      </c>
      <c r="S37" s="413">
        <v>0</v>
      </c>
      <c r="T37" s="228">
        <v>0</v>
      </c>
      <c r="U37" s="228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0</v>
      </c>
      <c r="AX37" s="264">
        <v>0</v>
      </c>
      <c r="AY37" s="262">
        <v>0</v>
      </c>
      <c r="AZ37" s="50">
        <v>0</v>
      </c>
      <c r="BA37" s="50">
        <v>0</v>
      </c>
      <c r="BB37" s="50"/>
      <c r="BC37" s="245">
        <f t="shared" si="0"/>
        <v>0</v>
      </c>
    </row>
    <row r="38" spans="1:16384" s="51" customFormat="1" x14ac:dyDescent="0.25">
      <c r="A38" s="220">
        <v>831</v>
      </c>
      <c r="B38" s="258" t="s">
        <v>62</v>
      </c>
      <c r="C38" s="228">
        <v>7</v>
      </c>
      <c r="D38" s="228">
        <v>13</v>
      </c>
      <c r="E38" s="228">
        <v>7</v>
      </c>
      <c r="F38" s="228">
        <v>5</v>
      </c>
      <c r="G38" s="228">
        <v>5</v>
      </c>
      <c r="H38" s="228">
        <v>10</v>
      </c>
      <c r="I38" s="228">
        <v>4</v>
      </c>
      <c r="J38" s="228">
        <v>5</v>
      </c>
      <c r="K38" s="228">
        <v>3</v>
      </c>
      <c r="L38" s="228">
        <v>3</v>
      </c>
      <c r="M38" s="228">
        <v>7</v>
      </c>
      <c r="N38" s="228">
        <v>10</v>
      </c>
      <c r="O38" s="228">
        <v>5</v>
      </c>
      <c r="P38" s="413">
        <v>5</v>
      </c>
      <c r="Q38" s="413">
        <v>10</v>
      </c>
      <c r="R38" s="413">
        <v>15</v>
      </c>
      <c r="S38" s="413">
        <v>8</v>
      </c>
      <c r="T38" s="228">
        <v>15</v>
      </c>
      <c r="U38" s="228">
        <v>2</v>
      </c>
      <c r="V38" s="264">
        <v>12</v>
      </c>
      <c r="W38" s="264">
        <v>6</v>
      </c>
      <c r="X38" s="264">
        <v>7</v>
      </c>
      <c r="Y38" s="264">
        <v>6</v>
      </c>
      <c r="Z38" s="264">
        <v>4</v>
      </c>
      <c r="AA38" s="264">
        <v>2</v>
      </c>
      <c r="AB38" s="264">
        <v>1</v>
      </c>
      <c r="AC38" s="264">
        <v>6</v>
      </c>
      <c r="AD38" s="264">
        <v>2</v>
      </c>
      <c r="AE38" s="264">
        <v>5</v>
      </c>
      <c r="AF38" s="264">
        <v>7</v>
      </c>
      <c r="AG38" s="264">
        <v>8</v>
      </c>
      <c r="AH38" s="264">
        <v>8</v>
      </c>
      <c r="AI38" s="264">
        <v>7</v>
      </c>
      <c r="AJ38" s="264">
        <v>4</v>
      </c>
      <c r="AK38" s="264">
        <v>7</v>
      </c>
      <c r="AL38" s="264">
        <v>7</v>
      </c>
      <c r="AM38" s="264">
        <v>9</v>
      </c>
      <c r="AN38" s="264">
        <v>5</v>
      </c>
      <c r="AO38" s="264">
        <v>8</v>
      </c>
      <c r="AP38" s="264">
        <v>8</v>
      </c>
      <c r="AQ38" s="264">
        <v>3</v>
      </c>
      <c r="AR38" s="264">
        <v>6</v>
      </c>
      <c r="AS38" s="264">
        <v>10</v>
      </c>
      <c r="AT38" s="264">
        <v>18</v>
      </c>
      <c r="AU38" s="264">
        <v>5</v>
      </c>
      <c r="AV38" s="264">
        <v>15</v>
      </c>
      <c r="AW38" s="266">
        <v>4</v>
      </c>
      <c r="AX38" s="264">
        <v>7</v>
      </c>
      <c r="AY38" s="262">
        <v>5</v>
      </c>
      <c r="AZ38" s="50">
        <v>10</v>
      </c>
      <c r="BA38" s="50">
        <v>8</v>
      </c>
      <c r="BB38" s="50"/>
      <c r="BC38" s="245">
        <f t="shared" si="0"/>
        <v>359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1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1</v>
      </c>
      <c r="O39" s="228">
        <v>0</v>
      </c>
      <c r="P39" s="413">
        <v>0</v>
      </c>
      <c r="Q39" s="413">
        <v>0</v>
      </c>
      <c r="R39" s="413">
        <v>0</v>
      </c>
      <c r="S39" s="413">
        <v>0</v>
      </c>
      <c r="T39" s="228">
        <v>0</v>
      </c>
      <c r="U39" s="228">
        <v>0</v>
      </c>
      <c r="V39" s="242">
        <v>0</v>
      </c>
      <c r="W39" s="242">
        <v>0</v>
      </c>
      <c r="X39" s="242">
        <v>0</v>
      </c>
      <c r="Y39" s="242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1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/>
      <c r="BC39" s="245">
        <f t="shared" ref="BC39:BC70" si="1">SUM(C39:BB39)</f>
        <v>2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413">
        <v>0</v>
      </c>
      <c r="Q40" s="414">
        <v>0</v>
      </c>
      <c r="R40" s="414">
        <v>0</v>
      </c>
      <c r="S40" s="414">
        <v>0</v>
      </c>
      <c r="T40" s="403">
        <v>0</v>
      </c>
      <c r="U40" s="403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1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/>
      <c r="BC40" s="245">
        <f t="shared" si="1"/>
        <v>1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413">
        <v>0</v>
      </c>
      <c r="Q41" s="414">
        <v>0</v>
      </c>
      <c r="R41" s="414">
        <v>0</v>
      </c>
      <c r="S41" s="414">
        <v>0</v>
      </c>
      <c r="T41" s="403">
        <v>0</v>
      </c>
      <c r="U41" s="403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/>
      <c r="BC41" s="245">
        <f t="shared" si="1"/>
        <v>0</v>
      </c>
    </row>
    <row r="42" spans="1:16384" s="51" customFormat="1" x14ac:dyDescent="0.25">
      <c r="A42" s="220">
        <v>620</v>
      </c>
      <c r="B42" s="252" t="s">
        <v>64</v>
      </c>
      <c r="C42" s="228">
        <v>0</v>
      </c>
      <c r="D42" s="228">
        <v>0</v>
      </c>
      <c r="E42" s="228">
        <v>1</v>
      </c>
      <c r="F42" s="228">
        <v>0</v>
      </c>
      <c r="G42" s="228">
        <v>1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1</v>
      </c>
      <c r="N42" s="228">
        <v>0</v>
      </c>
      <c r="O42" s="228">
        <v>0</v>
      </c>
      <c r="P42" s="413">
        <v>0</v>
      </c>
      <c r="Q42" s="413">
        <v>1</v>
      </c>
      <c r="R42" s="413">
        <v>2</v>
      </c>
      <c r="S42" s="413">
        <v>0</v>
      </c>
      <c r="T42" s="228">
        <v>1</v>
      </c>
      <c r="U42" s="228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1</v>
      </c>
      <c r="AC42" s="264">
        <v>2</v>
      </c>
      <c r="AD42" s="264">
        <v>0</v>
      </c>
      <c r="AE42" s="264">
        <v>0</v>
      </c>
      <c r="AF42" s="264">
        <v>0</v>
      </c>
      <c r="AG42" s="264">
        <v>0</v>
      </c>
      <c r="AH42" s="264">
        <v>0</v>
      </c>
      <c r="AI42" s="264">
        <v>0</v>
      </c>
      <c r="AJ42" s="264">
        <v>0</v>
      </c>
      <c r="AK42" s="264">
        <v>1</v>
      </c>
      <c r="AL42" s="264">
        <v>0</v>
      </c>
      <c r="AM42" s="264">
        <v>0</v>
      </c>
      <c r="AN42" s="264">
        <v>0</v>
      </c>
      <c r="AO42" s="264">
        <v>0</v>
      </c>
      <c r="AP42" s="264">
        <v>1</v>
      </c>
      <c r="AQ42" s="264">
        <v>0</v>
      </c>
      <c r="AR42" s="264">
        <v>1</v>
      </c>
      <c r="AS42" s="264">
        <v>0</v>
      </c>
      <c r="AT42" s="264">
        <v>0</v>
      </c>
      <c r="AU42" s="264">
        <v>1</v>
      </c>
      <c r="AV42" s="264">
        <v>1</v>
      </c>
      <c r="AW42" s="266">
        <v>1</v>
      </c>
      <c r="AX42" s="264">
        <v>0</v>
      </c>
      <c r="AY42" s="262">
        <v>0</v>
      </c>
      <c r="AZ42" s="50">
        <v>0</v>
      </c>
      <c r="BA42" s="50">
        <v>0</v>
      </c>
      <c r="BB42" s="50"/>
      <c r="BC42" s="245">
        <f t="shared" si="1"/>
        <v>16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4</v>
      </c>
      <c r="L43" s="228">
        <v>0</v>
      </c>
      <c r="M43" s="228">
        <v>0</v>
      </c>
      <c r="N43" s="228">
        <v>0</v>
      </c>
      <c r="O43" s="228">
        <v>0</v>
      </c>
      <c r="P43" s="413">
        <v>0</v>
      </c>
      <c r="Q43" s="413">
        <v>0</v>
      </c>
      <c r="R43" s="413">
        <v>0</v>
      </c>
      <c r="S43" s="413">
        <v>0</v>
      </c>
      <c r="T43" s="228">
        <v>0</v>
      </c>
      <c r="U43" s="228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1</v>
      </c>
      <c r="AT43" s="264">
        <v>0</v>
      </c>
      <c r="AU43" s="264">
        <v>0</v>
      </c>
      <c r="AV43" s="264">
        <v>1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/>
      <c r="BC43" s="245">
        <f t="shared" si="1"/>
        <v>6</v>
      </c>
    </row>
    <row r="44" spans="1:16384" s="51" customFormat="1" x14ac:dyDescent="0.25">
      <c r="A44" s="220">
        <v>560</v>
      </c>
      <c r="B44" s="252" t="s">
        <v>66</v>
      </c>
      <c r="C44" s="228">
        <v>0</v>
      </c>
      <c r="D44" s="228">
        <v>1</v>
      </c>
      <c r="E44" s="228">
        <v>1</v>
      </c>
      <c r="F44" s="228">
        <v>0</v>
      </c>
      <c r="G44" s="228">
        <v>1</v>
      </c>
      <c r="H44" s="228">
        <v>0</v>
      </c>
      <c r="I44" s="228">
        <v>2</v>
      </c>
      <c r="J44" s="228">
        <v>2</v>
      </c>
      <c r="K44" s="228">
        <v>3</v>
      </c>
      <c r="L44" s="228">
        <v>1</v>
      </c>
      <c r="M44" s="228">
        <v>2</v>
      </c>
      <c r="N44" s="228">
        <v>0</v>
      </c>
      <c r="O44" s="228">
        <v>0</v>
      </c>
      <c r="P44" s="413">
        <v>1</v>
      </c>
      <c r="Q44" s="413">
        <v>1</v>
      </c>
      <c r="R44" s="413">
        <v>0</v>
      </c>
      <c r="S44" s="413">
        <v>0</v>
      </c>
      <c r="T44" s="228">
        <v>0</v>
      </c>
      <c r="U44" s="228">
        <v>0</v>
      </c>
      <c r="V44" s="264">
        <v>2</v>
      </c>
      <c r="W44" s="264">
        <v>0</v>
      </c>
      <c r="X44" s="264">
        <v>0</v>
      </c>
      <c r="Y44" s="264">
        <v>0</v>
      </c>
      <c r="Z44" s="264">
        <v>1</v>
      </c>
      <c r="AA44" s="264">
        <v>0</v>
      </c>
      <c r="AB44" s="264">
        <v>1</v>
      </c>
      <c r="AC44" s="264">
        <v>0</v>
      </c>
      <c r="AD44" s="264">
        <v>0</v>
      </c>
      <c r="AE44" s="264">
        <v>0</v>
      </c>
      <c r="AF44" s="264">
        <v>0</v>
      </c>
      <c r="AG44" s="264">
        <v>2</v>
      </c>
      <c r="AH44" s="264">
        <v>2</v>
      </c>
      <c r="AI44" s="264">
        <v>1</v>
      </c>
      <c r="AJ44" s="264">
        <v>2</v>
      </c>
      <c r="AK44" s="264">
        <v>0</v>
      </c>
      <c r="AL44" s="264">
        <v>3</v>
      </c>
      <c r="AM44" s="264">
        <v>0</v>
      </c>
      <c r="AN44" s="264">
        <v>0</v>
      </c>
      <c r="AO44" s="264">
        <v>0</v>
      </c>
      <c r="AP44" s="264">
        <v>2</v>
      </c>
      <c r="AQ44" s="264">
        <v>1</v>
      </c>
      <c r="AR44" s="264">
        <v>0</v>
      </c>
      <c r="AS44" s="264">
        <v>2</v>
      </c>
      <c r="AT44" s="264">
        <v>0</v>
      </c>
      <c r="AU44" s="264">
        <v>2</v>
      </c>
      <c r="AV44" s="264">
        <v>1</v>
      </c>
      <c r="AW44" s="266">
        <v>3</v>
      </c>
      <c r="AX44" s="264">
        <v>2</v>
      </c>
      <c r="AY44" s="262">
        <v>0</v>
      </c>
      <c r="AZ44" s="50">
        <v>0</v>
      </c>
      <c r="BA44" s="50">
        <v>0</v>
      </c>
      <c r="BB44" s="50"/>
      <c r="BC44" s="245">
        <f t="shared" si="1"/>
        <v>42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0</v>
      </c>
      <c r="E45" s="228">
        <v>0</v>
      </c>
      <c r="F45" s="228">
        <v>0</v>
      </c>
      <c r="G45" s="228">
        <v>1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413">
        <v>0</v>
      </c>
      <c r="Q45" s="413">
        <v>0</v>
      </c>
      <c r="R45" s="413">
        <v>0</v>
      </c>
      <c r="S45" s="413">
        <v>0</v>
      </c>
      <c r="T45" s="228">
        <v>0</v>
      </c>
      <c r="U45" s="228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1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50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/>
      <c r="BC45" s="245">
        <f t="shared" si="1"/>
        <v>2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413">
        <v>0</v>
      </c>
      <c r="Q46" s="413">
        <v>0</v>
      </c>
      <c r="R46" s="413">
        <v>0</v>
      </c>
      <c r="S46" s="413">
        <v>0</v>
      </c>
      <c r="T46" s="228">
        <v>0</v>
      </c>
      <c r="U46" s="228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/>
      <c r="BC46" s="245">
        <f t="shared" si="1"/>
        <v>0</v>
      </c>
    </row>
    <row r="47" spans="1:16384" s="427" customFormat="1" ht="15" customHeight="1" x14ac:dyDescent="0.25">
      <c r="A47" s="423">
        <v>591</v>
      </c>
      <c r="B47" s="252" t="s">
        <v>251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413">
        <v>0</v>
      </c>
      <c r="Q47" s="413">
        <v>0</v>
      </c>
      <c r="R47" s="413">
        <v>0</v>
      </c>
      <c r="S47" s="413">
        <v>0</v>
      </c>
      <c r="T47" s="228">
        <v>0</v>
      </c>
      <c r="U47" s="228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1</v>
      </c>
      <c r="AB47" s="424">
        <v>0</v>
      </c>
      <c r="AC47" s="424">
        <v>0</v>
      </c>
      <c r="AD47" s="424">
        <v>0</v>
      </c>
      <c r="AE47" s="424">
        <v>0</v>
      </c>
      <c r="AF47" s="424">
        <v>0</v>
      </c>
      <c r="AG47" s="424">
        <v>0</v>
      </c>
      <c r="AH47" s="424">
        <v>0</v>
      </c>
      <c r="AI47" s="424">
        <v>0</v>
      </c>
      <c r="AJ47" s="424">
        <v>0</v>
      </c>
      <c r="AK47" s="424">
        <v>0</v>
      </c>
      <c r="AL47" s="424">
        <v>0</v>
      </c>
      <c r="AM47" s="424">
        <v>0</v>
      </c>
      <c r="AN47" s="424">
        <v>0</v>
      </c>
      <c r="AO47" s="424">
        <v>0</v>
      </c>
      <c r="AP47" s="424">
        <v>0</v>
      </c>
      <c r="AQ47" s="424">
        <v>0</v>
      </c>
      <c r="AR47" s="424">
        <v>0</v>
      </c>
      <c r="AS47" s="424">
        <v>0</v>
      </c>
      <c r="AT47" s="424">
        <v>0</v>
      </c>
      <c r="AU47" s="424">
        <v>0</v>
      </c>
      <c r="AV47" s="424">
        <v>0</v>
      </c>
      <c r="AW47" s="269">
        <v>0</v>
      </c>
      <c r="AX47" s="424">
        <v>0</v>
      </c>
      <c r="AY47" s="262">
        <v>0</v>
      </c>
      <c r="AZ47" s="425">
        <v>0</v>
      </c>
      <c r="BA47" s="425">
        <v>0</v>
      </c>
      <c r="BB47" s="425"/>
      <c r="BC47" s="426">
        <f t="shared" si="1"/>
        <v>1</v>
      </c>
    </row>
    <row r="48" spans="1:16384" s="51" customFormat="1" ht="12.75" x14ac:dyDescent="0.2">
      <c r="A48" s="229">
        <v>605</v>
      </c>
      <c r="B48" s="259" t="s">
        <v>223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413">
        <v>0</v>
      </c>
      <c r="Q48" s="413">
        <v>0</v>
      </c>
      <c r="R48" s="413">
        <v>0</v>
      </c>
      <c r="S48" s="413">
        <v>0</v>
      </c>
      <c r="T48" s="228">
        <v>0</v>
      </c>
      <c r="U48" s="228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42">
        <v>0</v>
      </c>
      <c r="AU48" s="242">
        <v>0</v>
      </c>
      <c r="AV48" s="242">
        <v>0</v>
      </c>
      <c r="AW48" s="268">
        <v>0</v>
      </c>
      <c r="AX48" s="242">
        <v>0</v>
      </c>
      <c r="AY48" s="275">
        <v>0</v>
      </c>
      <c r="AZ48" s="228">
        <v>0</v>
      </c>
      <c r="BA48" s="228">
        <v>0</v>
      </c>
      <c r="BB48" s="228"/>
      <c r="BC48" s="245">
        <f t="shared" si="1"/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1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  <c r="BR48" s="228">
        <v>0</v>
      </c>
      <c r="BS48" s="228">
        <v>0</v>
      </c>
      <c r="BT48" s="228">
        <v>0</v>
      </c>
      <c r="BU48" s="228">
        <v>0</v>
      </c>
      <c r="BV48" s="228">
        <v>0</v>
      </c>
      <c r="BW48" s="228">
        <v>0</v>
      </c>
      <c r="BX48" s="228">
        <v>0</v>
      </c>
      <c r="BY48" s="228">
        <v>1</v>
      </c>
      <c r="BZ48" s="228">
        <v>0</v>
      </c>
      <c r="CA48" s="228">
        <v>0</v>
      </c>
      <c r="CB48" s="228">
        <v>0</v>
      </c>
      <c r="CC48" s="228">
        <v>0</v>
      </c>
      <c r="CD48" s="228">
        <v>0</v>
      </c>
      <c r="CE48" s="228">
        <v>0</v>
      </c>
      <c r="CF48" s="228">
        <v>0</v>
      </c>
      <c r="CG48" s="228">
        <v>0</v>
      </c>
      <c r="CH48" s="228">
        <v>0</v>
      </c>
      <c r="CI48" s="228">
        <v>0</v>
      </c>
      <c r="CJ48" s="228">
        <v>0</v>
      </c>
      <c r="CK48" s="228">
        <v>0</v>
      </c>
      <c r="CL48" s="228">
        <v>0</v>
      </c>
      <c r="CM48" s="228">
        <v>0</v>
      </c>
      <c r="CN48" s="228">
        <v>0</v>
      </c>
      <c r="CO48" s="228">
        <v>1</v>
      </c>
      <c r="CP48" s="228">
        <v>0</v>
      </c>
      <c r="CQ48" s="228">
        <v>0</v>
      </c>
      <c r="CR48" s="228">
        <v>0</v>
      </c>
      <c r="CS48" s="228">
        <v>0</v>
      </c>
      <c r="CT48" s="228">
        <v>0</v>
      </c>
      <c r="CU48" s="228">
        <v>0</v>
      </c>
      <c r="CV48" s="228">
        <v>0</v>
      </c>
      <c r="CW48" s="228">
        <v>0</v>
      </c>
      <c r="CX48" s="228">
        <v>0</v>
      </c>
      <c r="CY48" s="228">
        <v>0</v>
      </c>
      <c r="CZ48" s="228">
        <v>0</v>
      </c>
      <c r="DA48" s="228">
        <v>0</v>
      </c>
      <c r="DB48" s="228">
        <v>0</v>
      </c>
      <c r="DC48" s="228">
        <v>0</v>
      </c>
      <c r="DD48" s="228">
        <v>0</v>
      </c>
      <c r="DE48" s="228">
        <v>1</v>
      </c>
      <c r="DF48" s="228">
        <v>0</v>
      </c>
      <c r="DG48" s="228">
        <v>0</v>
      </c>
      <c r="DH48" s="228">
        <v>0</v>
      </c>
      <c r="DI48" s="228">
        <v>0</v>
      </c>
      <c r="DJ48" s="228">
        <v>0</v>
      </c>
      <c r="DK48" s="228">
        <v>0</v>
      </c>
      <c r="DL48" s="228">
        <v>0</v>
      </c>
      <c r="DM48" s="228">
        <v>0</v>
      </c>
      <c r="DN48" s="228">
        <v>0</v>
      </c>
      <c r="DO48" s="228">
        <v>0</v>
      </c>
      <c r="DP48" s="228">
        <v>0</v>
      </c>
      <c r="DQ48" s="228">
        <v>0</v>
      </c>
      <c r="DR48" s="228">
        <v>0</v>
      </c>
      <c r="DS48" s="228">
        <v>0</v>
      </c>
      <c r="DT48" s="228">
        <v>0</v>
      </c>
      <c r="DU48" s="228">
        <v>1</v>
      </c>
      <c r="DV48" s="228">
        <v>0</v>
      </c>
      <c r="DW48" s="228">
        <v>0</v>
      </c>
      <c r="DX48" s="228">
        <v>0</v>
      </c>
      <c r="DY48" s="228">
        <v>0</v>
      </c>
      <c r="DZ48" s="228">
        <v>0</v>
      </c>
      <c r="EA48" s="228">
        <v>0</v>
      </c>
      <c r="EB48" s="228">
        <v>0</v>
      </c>
      <c r="EC48" s="228">
        <v>0</v>
      </c>
      <c r="ED48" s="228">
        <v>0</v>
      </c>
      <c r="EE48" s="228">
        <v>0</v>
      </c>
      <c r="EF48" s="228">
        <v>0</v>
      </c>
      <c r="EG48" s="228">
        <v>0</v>
      </c>
      <c r="EH48" s="228">
        <v>0</v>
      </c>
      <c r="EI48" s="228">
        <v>0</v>
      </c>
      <c r="EJ48" s="228">
        <v>0</v>
      </c>
      <c r="EK48" s="228">
        <v>1</v>
      </c>
      <c r="EL48" s="228">
        <v>0</v>
      </c>
      <c r="EM48" s="228">
        <v>0</v>
      </c>
      <c r="EN48" s="228">
        <v>0</v>
      </c>
      <c r="EO48" s="228">
        <v>0</v>
      </c>
      <c r="EP48" s="228">
        <v>0</v>
      </c>
      <c r="EQ48" s="228">
        <v>0</v>
      </c>
      <c r="ER48" s="228">
        <v>0</v>
      </c>
      <c r="ES48" s="228">
        <v>0</v>
      </c>
      <c r="ET48" s="228">
        <v>0</v>
      </c>
      <c r="EU48" s="228">
        <v>0</v>
      </c>
      <c r="EV48" s="228">
        <v>0</v>
      </c>
      <c r="EW48" s="228">
        <v>0</v>
      </c>
      <c r="EX48" s="228">
        <v>0</v>
      </c>
      <c r="EY48" s="228">
        <v>0</v>
      </c>
      <c r="EZ48" s="228">
        <v>0</v>
      </c>
      <c r="FA48" s="228">
        <v>1</v>
      </c>
      <c r="FB48" s="228">
        <v>0</v>
      </c>
      <c r="FC48" s="228">
        <v>0</v>
      </c>
      <c r="FD48" s="228">
        <v>0</v>
      </c>
      <c r="FE48" s="228">
        <v>0</v>
      </c>
      <c r="FF48" s="228">
        <v>0</v>
      </c>
      <c r="FG48" s="228">
        <v>0</v>
      </c>
      <c r="FH48" s="228">
        <v>0</v>
      </c>
      <c r="FI48" s="228">
        <v>0</v>
      </c>
      <c r="FJ48" s="228">
        <v>0</v>
      </c>
      <c r="FK48" s="228">
        <v>0</v>
      </c>
      <c r="FL48" s="228">
        <v>0</v>
      </c>
      <c r="FM48" s="228">
        <v>0</v>
      </c>
      <c r="FN48" s="228">
        <v>0</v>
      </c>
      <c r="FO48" s="228">
        <v>0</v>
      </c>
      <c r="FP48" s="228">
        <v>0</v>
      </c>
      <c r="FQ48" s="228">
        <v>1</v>
      </c>
      <c r="FR48" s="228">
        <v>0</v>
      </c>
      <c r="FS48" s="228">
        <v>0</v>
      </c>
      <c r="FT48" s="228">
        <v>0</v>
      </c>
      <c r="FU48" s="228">
        <v>0</v>
      </c>
      <c r="FV48" s="228">
        <v>0</v>
      </c>
      <c r="FW48" s="228">
        <v>0</v>
      </c>
      <c r="FX48" s="228">
        <v>0</v>
      </c>
      <c r="FY48" s="228">
        <v>0</v>
      </c>
      <c r="FZ48" s="228">
        <v>0</v>
      </c>
      <c r="GA48" s="228">
        <v>0</v>
      </c>
      <c r="GB48" s="228">
        <v>0</v>
      </c>
      <c r="GC48" s="228">
        <v>0</v>
      </c>
      <c r="GD48" s="228">
        <v>0</v>
      </c>
      <c r="GE48" s="228">
        <v>0</v>
      </c>
      <c r="GF48" s="228">
        <v>0</v>
      </c>
      <c r="GG48" s="228">
        <v>1</v>
      </c>
      <c r="GH48" s="228">
        <v>0</v>
      </c>
      <c r="GI48" s="228">
        <v>0</v>
      </c>
      <c r="GJ48" s="228">
        <v>0</v>
      </c>
      <c r="GK48" s="228">
        <v>0</v>
      </c>
      <c r="GL48" s="228">
        <v>0</v>
      </c>
      <c r="GM48" s="228">
        <v>0</v>
      </c>
      <c r="GN48" s="228">
        <v>0</v>
      </c>
      <c r="GO48" s="228">
        <v>0</v>
      </c>
      <c r="GP48" s="228">
        <v>0</v>
      </c>
      <c r="GQ48" s="228">
        <v>0</v>
      </c>
      <c r="GR48" s="228">
        <v>0</v>
      </c>
      <c r="GS48" s="228">
        <v>0</v>
      </c>
      <c r="GT48" s="228">
        <v>0</v>
      </c>
      <c r="GU48" s="228">
        <v>0</v>
      </c>
      <c r="GV48" s="228">
        <v>0</v>
      </c>
      <c r="GW48" s="228">
        <v>1</v>
      </c>
      <c r="GX48" s="228">
        <v>0</v>
      </c>
      <c r="GY48" s="228">
        <v>0</v>
      </c>
      <c r="GZ48" s="228">
        <v>0</v>
      </c>
      <c r="HA48" s="228">
        <v>0</v>
      </c>
      <c r="HB48" s="228">
        <v>0</v>
      </c>
      <c r="HC48" s="228">
        <v>0</v>
      </c>
      <c r="HD48" s="228">
        <v>0</v>
      </c>
      <c r="HE48" s="228">
        <v>0</v>
      </c>
      <c r="HF48" s="228">
        <v>0</v>
      </c>
      <c r="HG48" s="228">
        <v>0</v>
      </c>
      <c r="HH48" s="228">
        <v>0</v>
      </c>
      <c r="HI48" s="228">
        <v>0</v>
      </c>
      <c r="HJ48" s="228">
        <v>0</v>
      </c>
      <c r="HK48" s="228">
        <v>0</v>
      </c>
      <c r="HL48" s="228">
        <v>0</v>
      </c>
      <c r="HM48" s="228">
        <v>1</v>
      </c>
      <c r="HN48" s="228">
        <v>0</v>
      </c>
      <c r="HO48" s="228">
        <v>0</v>
      </c>
      <c r="HP48" s="228">
        <v>0</v>
      </c>
      <c r="HQ48" s="228">
        <v>0</v>
      </c>
      <c r="HR48" s="228">
        <v>0</v>
      </c>
      <c r="HS48" s="228">
        <v>0</v>
      </c>
      <c r="HT48" s="228">
        <v>0</v>
      </c>
      <c r="HU48" s="228">
        <v>0</v>
      </c>
      <c r="HV48" s="228">
        <v>0</v>
      </c>
      <c r="HW48" s="228">
        <v>0</v>
      </c>
      <c r="HX48" s="228">
        <v>0</v>
      </c>
      <c r="HY48" s="228">
        <v>0</v>
      </c>
      <c r="HZ48" s="228">
        <v>0</v>
      </c>
      <c r="IA48" s="228">
        <v>0</v>
      </c>
      <c r="IB48" s="228">
        <v>0</v>
      </c>
      <c r="IC48" s="228">
        <v>1</v>
      </c>
      <c r="ID48" s="228">
        <v>0</v>
      </c>
      <c r="IE48" s="228">
        <v>0</v>
      </c>
      <c r="IF48" s="228">
        <v>0</v>
      </c>
      <c r="IG48" s="228">
        <v>0</v>
      </c>
      <c r="IH48" s="228">
        <v>0</v>
      </c>
      <c r="II48" s="228">
        <v>0</v>
      </c>
      <c r="IJ48" s="228">
        <v>0</v>
      </c>
      <c r="IK48" s="228">
        <v>0</v>
      </c>
      <c r="IL48" s="228">
        <v>0</v>
      </c>
      <c r="IM48" s="228">
        <v>0</v>
      </c>
      <c r="IN48" s="228">
        <v>0</v>
      </c>
      <c r="IO48" s="228">
        <v>0</v>
      </c>
      <c r="IP48" s="228">
        <v>0</v>
      </c>
      <c r="IQ48" s="228">
        <v>0</v>
      </c>
      <c r="IR48" s="228">
        <v>0</v>
      </c>
      <c r="IS48" s="228">
        <v>1</v>
      </c>
      <c r="IT48" s="228">
        <v>0</v>
      </c>
      <c r="IU48" s="228">
        <v>0</v>
      </c>
      <c r="IV48" s="228">
        <v>0</v>
      </c>
      <c r="IW48" s="228">
        <v>0</v>
      </c>
      <c r="IX48" s="228">
        <v>0</v>
      </c>
      <c r="IY48" s="228">
        <v>0</v>
      </c>
      <c r="IZ48" s="228">
        <v>0</v>
      </c>
      <c r="JA48" s="228">
        <v>0</v>
      </c>
      <c r="JB48" s="228">
        <v>0</v>
      </c>
      <c r="JC48" s="228">
        <v>0</v>
      </c>
      <c r="JD48" s="228">
        <v>0</v>
      </c>
      <c r="JE48" s="228">
        <v>0</v>
      </c>
      <c r="JF48" s="228">
        <v>0</v>
      </c>
      <c r="JG48" s="228">
        <v>0</v>
      </c>
      <c r="JH48" s="228">
        <v>0</v>
      </c>
      <c r="JI48" s="228">
        <v>1</v>
      </c>
      <c r="JJ48" s="228">
        <v>0</v>
      </c>
      <c r="JK48" s="228">
        <v>0</v>
      </c>
      <c r="JL48" s="228">
        <v>0</v>
      </c>
      <c r="JM48" s="228">
        <v>0</v>
      </c>
      <c r="JN48" s="228">
        <v>0</v>
      </c>
      <c r="JO48" s="228">
        <v>0</v>
      </c>
      <c r="JP48" s="228">
        <v>0</v>
      </c>
      <c r="JQ48" s="228">
        <v>0</v>
      </c>
      <c r="JR48" s="228">
        <v>0</v>
      </c>
      <c r="JS48" s="228">
        <v>0</v>
      </c>
      <c r="JT48" s="228">
        <v>0</v>
      </c>
      <c r="JU48" s="228">
        <v>0</v>
      </c>
      <c r="JV48" s="228">
        <v>0</v>
      </c>
      <c r="JW48" s="228">
        <v>0</v>
      </c>
      <c r="JX48" s="228">
        <v>0</v>
      </c>
      <c r="JY48" s="228">
        <v>1</v>
      </c>
      <c r="JZ48" s="228">
        <v>0</v>
      </c>
      <c r="KA48" s="228">
        <v>0</v>
      </c>
      <c r="KB48" s="228">
        <v>0</v>
      </c>
      <c r="KC48" s="228">
        <v>0</v>
      </c>
      <c r="KD48" s="228">
        <v>0</v>
      </c>
      <c r="KE48" s="228">
        <v>0</v>
      </c>
      <c r="KF48" s="228">
        <v>0</v>
      </c>
      <c r="KG48" s="228">
        <v>0</v>
      </c>
      <c r="KH48" s="228">
        <v>0</v>
      </c>
      <c r="KI48" s="228">
        <v>0</v>
      </c>
      <c r="KJ48" s="228">
        <v>0</v>
      </c>
      <c r="KK48" s="228">
        <v>0</v>
      </c>
      <c r="KL48" s="228">
        <v>0</v>
      </c>
      <c r="KM48" s="228">
        <v>0</v>
      </c>
      <c r="KN48" s="228">
        <v>0</v>
      </c>
      <c r="KO48" s="228">
        <v>1</v>
      </c>
      <c r="KP48" s="228">
        <v>0</v>
      </c>
      <c r="KQ48" s="228">
        <v>0</v>
      </c>
      <c r="KR48" s="228">
        <v>0</v>
      </c>
      <c r="KS48" s="228">
        <v>0</v>
      </c>
      <c r="KT48" s="228">
        <v>0</v>
      </c>
      <c r="KU48" s="228">
        <v>0</v>
      </c>
      <c r="KV48" s="228">
        <v>0</v>
      </c>
      <c r="KW48" s="228">
        <v>0</v>
      </c>
      <c r="KX48" s="228">
        <v>0</v>
      </c>
      <c r="KY48" s="228">
        <v>0</v>
      </c>
      <c r="KZ48" s="228">
        <v>0</v>
      </c>
      <c r="LA48" s="228">
        <v>0</v>
      </c>
      <c r="LB48" s="228">
        <v>0</v>
      </c>
      <c r="LC48" s="228">
        <v>0</v>
      </c>
      <c r="LD48" s="228">
        <v>0</v>
      </c>
      <c r="LE48" s="228">
        <v>1</v>
      </c>
      <c r="LF48" s="228">
        <v>0</v>
      </c>
      <c r="LG48" s="228">
        <v>0</v>
      </c>
      <c r="LH48" s="228">
        <v>0</v>
      </c>
      <c r="LI48" s="228">
        <v>0</v>
      </c>
      <c r="LJ48" s="228">
        <v>0</v>
      </c>
      <c r="LK48" s="228">
        <v>0</v>
      </c>
      <c r="LL48" s="228">
        <v>0</v>
      </c>
      <c r="LM48" s="228">
        <v>0</v>
      </c>
      <c r="LN48" s="228">
        <v>0</v>
      </c>
      <c r="LO48" s="228">
        <v>0</v>
      </c>
      <c r="LP48" s="228">
        <v>0</v>
      </c>
      <c r="LQ48" s="228">
        <v>0</v>
      </c>
      <c r="LR48" s="228">
        <v>0</v>
      </c>
      <c r="LS48" s="228">
        <v>0</v>
      </c>
      <c r="LT48" s="228">
        <v>0</v>
      </c>
      <c r="LU48" s="228">
        <v>1</v>
      </c>
      <c r="LV48" s="228">
        <v>0</v>
      </c>
      <c r="LW48" s="228">
        <v>0</v>
      </c>
      <c r="LX48" s="228">
        <v>0</v>
      </c>
      <c r="LY48" s="228">
        <v>0</v>
      </c>
      <c r="LZ48" s="228">
        <v>0</v>
      </c>
      <c r="MA48" s="228">
        <v>0</v>
      </c>
      <c r="MB48" s="228">
        <v>0</v>
      </c>
      <c r="MC48" s="228">
        <v>0</v>
      </c>
      <c r="MD48" s="228">
        <v>0</v>
      </c>
      <c r="ME48" s="228">
        <v>0</v>
      </c>
      <c r="MF48" s="228">
        <v>0</v>
      </c>
      <c r="MG48" s="228">
        <v>0</v>
      </c>
      <c r="MH48" s="228">
        <v>0</v>
      </c>
      <c r="MI48" s="228">
        <v>0</v>
      </c>
      <c r="MJ48" s="228">
        <v>0</v>
      </c>
      <c r="MK48" s="228">
        <v>1</v>
      </c>
      <c r="ML48" s="228">
        <v>0</v>
      </c>
      <c r="MM48" s="228">
        <v>0</v>
      </c>
      <c r="MN48" s="228">
        <v>0</v>
      </c>
      <c r="MO48" s="228">
        <v>0</v>
      </c>
      <c r="MP48" s="228">
        <v>0</v>
      </c>
      <c r="MQ48" s="228">
        <v>0</v>
      </c>
      <c r="MR48" s="228">
        <v>0</v>
      </c>
      <c r="MS48" s="228">
        <v>0</v>
      </c>
      <c r="MT48" s="228">
        <v>0</v>
      </c>
      <c r="MU48" s="228">
        <v>0</v>
      </c>
      <c r="MV48" s="228">
        <v>0</v>
      </c>
      <c r="MW48" s="228">
        <v>0</v>
      </c>
      <c r="MX48" s="228">
        <v>0</v>
      </c>
      <c r="MY48" s="228">
        <v>0</v>
      </c>
      <c r="MZ48" s="228">
        <v>0</v>
      </c>
      <c r="NA48" s="228">
        <v>1</v>
      </c>
      <c r="NB48" s="228">
        <v>0</v>
      </c>
      <c r="NC48" s="228">
        <v>0</v>
      </c>
      <c r="ND48" s="228">
        <v>0</v>
      </c>
      <c r="NE48" s="228">
        <v>0</v>
      </c>
      <c r="NF48" s="228">
        <v>0</v>
      </c>
      <c r="NG48" s="228">
        <v>0</v>
      </c>
      <c r="NH48" s="228">
        <v>0</v>
      </c>
      <c r="NI48" s="228">
        <v>0</v>
      </c>
      <c r="NJ48" s="228">
        <v>0</v>
      </c>
      <c r="NK48" s="228">
        <v>0</v>
      </c>
      <c r="NL48" s="228">
        <v>0</v>
      </c>
      <c r="NM48" s="228">
        <v>0</v>
      </c>
      <c r="NN48" s="228">
        <v>0</v>
      </c>
      <c r="NO48" s="228">
        <v>0</v>
      </c>
      <c r="NP48" s="228">
        <v>0</v>
      </c>
      <c r="NQ48" s="228">
        <v>1</v>
      </c>
      <c r="NR48" s="228">
        <v>0</v>
      </c>
      <c r="NS48" s="228">
        <v>0</v>
      </c>
      <c r="NT48" s="228">
        <v>0</v>
      </c>
      <c r="NU48" s="228">
        <v>0</v>
      </c>
      <c r="NV48" s="228">
        <v>0</v>
      </c>
      <c r="NW48" s="228">
        <v>0</v>
      </c>
      <c r="NX48" s="228">
        <v>0</v>
      </c>
      <c r="NY48" s="228">
        <v>0</v>
      </c>
      <c r="NZ48" s="228">
        <v>0</v>
      </c>
      <c r="OA48" s="228">
        <v>0</v>
      </c>
      <c r="OB48" s="228">
        <v>0</v>
      </c>
      <c r="OC48" s="228">
        <v>0</v>
      </c>
      <c r="OD48" s="228">
        <v>0</v>
      </c>
      <c r="OE48" s="228">
        <v>0</v>
      </c>
      <c r="OF48" s="228">
        <v>0</v>
      </c>
      <c r="OG48" s="228">
        <v>1</v>
      </c>
      <c r="OH48" s="228">
        <v>0</v>
      </c>
      <c r="OI48" s="228">
        <v>0</v>
      </c>
      <c r="OJ48" s="228">
        <v>0</v>
      </c>
      <c r="OK48" s="228">
        <v>0</v>
      </c>
      <c r="OL48" s="228">
        <v>0</v>
      </c>
      <c r="OM48" s="228">
        <v>0</v>
      </c>
      <c r="ON48" s="228">
        <v>0</v>
      </c>
      <c r="OO48" s="228">
        <v>0</v>
      </c>
      <c r="OP48" s="228">
        <v>0</v>
      </c>
      <c r="OQ48" s="228">
        <v>0</v>
      </c>
      <c r="OR48" s="228">
        <v>0</v>
      </c>
      <c r="OS48" s="228">
        <v>0</v>
      </c>
      <c r="OT48" s="228">
        <v>0</v>
      </c>
      <c r="OU48" s="228">
        <v>0</v>
      </c>
      <c r="OV48" s="228">
        <v>0</v>
      </c>
      <c r="OW48" s="228">
        <v>1</v>
      </c>
      <c r="OX48" s="228">
        <v>0</v>
      </c>
      <c r="OY48" s="228">
        <v>0</v>
      </c>
      <c r="OZ48" s="228">
        <v>0</v>
      </c>
      <c r="PA48" s="228">
        <v>0</v>
      </c>
      <c r="PB48" s="228">
        <v>0</v>
      </c>
      <c r="PC48" s="228">
        <v>0</v>
      </c>
      <c r="PD48" s="228">
        <v>0</v>
      </c>
      <c r="PE48" s="228">
        <v>0</v>
      </c>
      <c r="PF48" s="228">
        <v>0</v>
      </c>
      <c r="PG48" s="228">
        <v>0</v>
      </c>
      <c r="PH48" s="228">
        <v>0</v>
      </c>
      <c r="PI48" s="228">
        <v>0</v>
      </c>
      <c r="PJ48" s="228">
        <v>0</v>
      </c>
      <c r="PK48" s="228">
        <v>0</v>
      </c>
      <c r="PL48" s="228">
        <v>0</v>
      </c>
      <c r="PM48" s="228">
        <v>1</v>
      </c>
      <c r="PN48" s="228">
        <v>0</v>
      </c>
      <c r="PO48" s="228">
        <v>0</v>
      </c>
      <c r="PP48" s="228">
        <v>0</v>
      </c>
      <c r="PQ48" s="228">
        <v>0</v>
      </c>
      <c r="PR48" s="228">
        <v>0</v>
      </c>
      <c r="PS48" s="228">
        <v>0</v>
      </c>
      <c r="PT48" s="228">
        <v>0</v>
      </c>
      <c r="PU48" s="228">
        <v>0</v>
      </c>
      <c r="PV48" s="228">
        <v>0</v>
      </c>
      <c r="PW48" s="228">
        <v>0</v>
      </c>
      <c r="PX48" s="228">
        <v>0</v>
      </c>
      <c r="PY48" s="228">
        <v>0</v>
      </c>
      <c r="PZ48" s="228">
        <v>0</v>
      </c>
      <c r="QA48" s="228">
        <v>0</v>
      </c>
      <c r="QB48" s="228">
        <v>0</v>
      </c>
      <c r="QC48" s="228">
        <v>1</v>
      </c>
      <c r="QD48" s="228">
        <v>0</v>
      </c>
      <c r="QE48" s="228">
        <v>0</v>
      </c>
      <c r="QF48" s="228">
        <v>0</v>
      </c>
      <c r="QG48" s="228">
        <v>0</v>
      </c>
      <c r="QH48" s="228">
        <v>0</v>
      </c>
      <c r="QI48" s="228">
        <v>0</v>
      </c>
      <c r="QJ48" s="228">
        <v>0</v>
      </c>
      <c r="QK48" s="228">
        <v>0</v>
      </c>
      <c r="QL48" s="228">
        <v>0</v>
      </c>
      <c r="QM48" s="228">
        <v>0</v>
      </c>
      <c r="QN48" s="228">
        <v>0</v>
      </c>
      <c r="QO48" s="228">
        <v>0</v>
      </c>
      <c r="QP48" s="228">
        <v>0</v>
      </c>
      <c r="QQ48" s="228">
        <v>0</v>
      </c>
      <c r="QR48" s="228">
        <v>0</v>
      </c>
      <c r="QS48" s="228">
        <v>1</v>
      </c>
      <c r="QT48" s="228">
        <v>0</v>
      </c>
      <c r="QU48" s="228">
        <v>0</v>
      </c>
      <c r="QV48" s="228">
        <v>0</v>
      </c>
      <c r="QW48" s="228">
        <v>0</v>
      </c>
      <c r="QX48" s="228">
        <v>0</v>
      </c>
      <c r="QY48" s="228">
        <v>0</v>
      </c>
      <c r="QZ48" s="228">
        <v>0</v>
      </c>
      <c r="RA48" s="228">
        <v>0</v>
      </c>
      <c r="RB48" s="228">
        <v>0</v>
      </c>
      <c r="RC48" s="228">
        <v>0</v>
      </c>
      <c r="RD48" s="228">
        <v>0</v>
      </c>
      <c r="RE48" s="228">
        <v>0</v>
      </c>
      <c r="RF48" s="228">
        <v>0</v>
      </c>
      <c r="RG48" s="228">
        <v>0</v>
      </c>
      <c r="RH48" s="228">
        <v>0</v>
      </c>
      <c r="RI48" s="228">
        <v>1</v>
      </c>
      <c r="RJ48" s="228">
        <v>0</v>
      </c>
      <c r="RK48" s="228">
        <v>0</v>
      </c>
      <c r="RL48" s="228">
        <v>0</v>
      </c>
      <c r="RM48" s="228">
        <v>0</v>
      </c>
      <c r="RN48" s="228">
        <v>0</v>
      </c>
      <c r="RO48" s="228">
        <v>0</v>
      </c>
      <c r="RP48" s="228">
        <v>0</v>
      </c>
      <c r="RQ48" s="228">
        <v>0</v>
      </c>
      <c r="RR48" s="228">
        <v>0</v>
      </c>
      <c r="RS48" s="228">
        <v>0</v>
      </c>
      <c r="RT48" s="228">
        <v>0</v>
      </c>
      <c r="RU48" s="228">
        <v>0</v>
      </c>
      <c r="RV48" s="228">
        <v>0</v>
      </c>
      <c r="RW48" s="228">
        <v>0</v>
      </c>
      <c r="RX48" s="228">
        <v>0</v>
      </c>
      <c r="RY48" s="228">
        <v>1</v>
      </c>
      <c r="RZ48" s="228">
        <v>0</v>
      </c>
      <c r="SA48" s="228">
        <v>0</v>
      </c>
      <c r="SB48" s="228">
        <v>0</v>
      </c>
      <c r="SC48" s="228">
        <v>0</v>
      </c>
      <c r="SD48" s="228">
        <v>0</v>
      </c>
      <c r="SE48" s="228">
        <v>0</v>
      </c>
      <c r="SF48" s="228">
        <v>0</v>
      </c>
      <c r="SG48" s="228">
        <v>0</v>
      </c>
      <c r="SH48" s="228">
        <v>0</v>
      </c>
      <c r="SI48" s="228">
        <v>0</v>
      </c>
      <c r="SJ48" s="228">
        <v>0</v>
      </c>
      <c r="SK48" s="228">
        <v>0</v>
      </c>
      <c r="SL48" s="228">
        <v>0</v>
      </c>
      <c r="SM48" s="228">
        <v>0</v>
      </c>
      <c r="SN48" s="228">
        <v>0</v>
      </c>
      <c r="SO48" s="228">
        <v>1</v>
      </c>
      <c r="SP48" s="228">
        <v>0</v>
      </c>
      <c r="SQ48" s="228">
        <v>0</v>
      </c>
      <c r="SR48" s="228">
        <v>0</v>
      </c>
      <c r="SS48" s="228">
        <v>0</v>
      </c>
      <c r="ST48" s="228">
        <v>0</v>
      </c>
      <c r="SU48" s="228">
        <v>0</v>
      </c>
      <c r="SV48" s="228">
        <v>0</v>
      </c>
      <c r="SW48" s="228">
        <v>0</v>
      </c>
      <c r="SX48" s="228">
        <v>0</v>
      </c>
      <c r="SY48" s="228">
        <v>0</v>
      </c>
      <c r="SZ48" s="228">
        <v>0</v>
      </c>
      <c r="TA48" s="228">
        <v>0</v>
      </c>
      <c r="TB48" s="228">
        <v>0</v>
      </c>
      <c r="TC48" s="228">
        <v>0</v>
      </c>
      <c r="TD48" s="228">
        <v>0</v>
      </c>
      <c r="TE48" s="228">
        <v>1</v>
      </c>
      <c r="TF48" s="228">
        <v>0</v>
      </c>
      <c r="TG48" s="228">
        <v>0</v>
      </c>
      <c r="TH48" s="228">
        <v>0</v>
      </c>
      <c r="TI48" s="228">
        <v>0</v>
      </c>
      <c r="TJ48" s="228">
        <v>0</v>
      </c>
      <c r="TK48" s="228">
        <v>0</v>
      </c>
      <c r="TL48" s="228">
        <v>0</v>
      </c>
      <c r="TM48" s="228">
        <v>0</v>
      </c>
      <c r="TN48" s="228">
        <v>0</v>
      </c>
      <c r="TO48" s="228">
        <v>0</v>
      </c>
      <c r="TP48" s="228">
        <v>0</v>
      </c>
      <c r="TQ48" s="228">
        <v>0</v>
      </c>
      <c r="TR48" s="228">
        <v>0</v>
      </c>
      <c r="TS48" s="228">
        <v>0</v>
      </c>
      <c r="TT48" s="228">
        <v>0</v>
      </c>
      <c r="TU48" s="228">
        <v>1</v>
      </c>
      <c r="TV48" s="228">
        <v>0</v>
      </c>
      <c r="TW48" s="228">
        <v>0</v>
      </c>
      <c r="TX48" s="228">
        <v>0</v>
      </c>
      <c r="TY48" s="228">
        <v>0</v>
      </c>
      <c r="TZ48" s="228">
        <v>0</v>
      </c>
      <c r="UA48" s="228">
        <v>0</v>
      </c>
      <c r="UB48" s="228">
        <v>0</v>
      </c>
      <c r="UC48" s="228">
        <v>0</v>
      </c>
      <c r="UD48" s="228">
        <v>0</v>
      </c>
      <c r="UE48" s="228">
        <v>0</v>
      </c>
      <c r="UF48" s="228">
        <v>0</v>
      </c>
      <c r="UG48" s="228">
        <v>0</v>
      </c>
      <c r="UH48" s="228">
        <v>0</v>
      </c>
      <c r="UI48" s="228">
        <v>0</v>
      </c>
      <c r="UJ48" s="228">
        <v>0</v>
      </c>
      <c r="UK48" s="228">
        <v>1</v>
      </c>
      <c r="UL48" s="228">
        <v>0</v>
      </c>
      <c r="UM48" s="228">
        <v>0</v>
      </c>
      <c r="UN48" s="228">
        <v>0</v>
      </c>
      <c r="UO48" s="228">
        <v>0</v>
      </c>
      <c r="UP48" s="228">
        <v>0</v>
      </c>
      <c r="UQ48" s="228">
        <v>0</v>
      </c>
      <c r="UR48" s="228">
        <v>0</v>
      </c>
      <c r="US48" s="228">
        <v>0</v>
      </c>
      <c r="UT48" s="228">
        <v>0</v>
      </c>
      <c r="UU48" s="228">
        <v>0</v>
      </c>
      <c r="UV48" s="228">
        <v>0</v>
      </c>
      <c r="UW48" s="228">
        <v>0</v>
      </c>
      <c r="UX48" s="228">
        <v>0</v>
      </c>
      <c r="UY48" s="228">
        <v>0</v>
      </c>
      <c r="UZ48" s="228">
        <v>0</v>
      </c>
      <c r="VA48" s="228">
        <v>1</v>
      </c>
      <c r="VB48" s="228">
        <v>0</v>
      </c>
      <c r="VC48" s="228">
        <v>0</v>
      </c>
      <c r="VD48" s="228">
        <v>0</v>
      </c>
      <c r="VE48" s="228">
        <v>0</v>
      </c>
      <c r="VF48" s="228">
        <v>0</v>
      </c>
      <c r="VG48" s="228">
        <v>0</v>
      </c>
      <c r="VH48" s="228">
        <v>0</v>
      </c>
      <c r="VI48" s="228">
        <v>0</v>
      </c>
      <c r="VJ48" s="228">
        <v>0</v>
      </c>
      <c r="VK48" s="228">
        <v>0</v>
      </c>
      <c r="VL48" s="228">
        <v>0</v>
      </c>
      <c r="VM48" s="228">
        <v>0</v>
      </c>
      <c r="VN48" s="228">
        <v>0</v>
      </c>
      <c r="VO48" s="228">
        <v>0</v>
      </c>
      <c r="VP48" s="228">
        <v>0</v>
      </c>
      <c r="VQ48" s="228">
        <v>1</v>
      </c>
      <c r="VR48" s="228">
        <v>0</v>
      </c>
      <c r="VS48" s="228">
        <v>0</v>
      </c>
      <c r="VT48" s="228">
        <v>0</v>
      </c>
      <c r="VU48" s="228">
        <v>0</v>
      </c>
      <c r="VV48" s="228">
        <v>0</v>
      </c>
      <c r="VW48" s="228">
        <v>0</v>
      </c>
      <c r="VX48" s="228">
        <v>0</v>
      </c>
      <c r="VY48" s="228">
        <v>0</v>
      </c>
      <c r="VZ48" s="228">
        <v>0</v>
      </c>
      <c r="WA48" s="228">
        <v>0</v>
      </c>
      <c r="WB48" s="228">
        <v>0</v>
      </c>
      <c r="WC48" s="228">
        <v>0</v>
      </c>
      <c r="WD48" s="228">
        <v>0</v>
      </c>
      <c r="WE48" s="228">
        <v>0</v>
      </c>
      <c r="WF48" s="228">
        <v>0</v>
      </c>
      <c r="WG48" s="228">
        <v>1</v>
      </c>
      <c r="WH48" s="228">
        <v>0</v>
      </c>
      <c r="WI48" s="228">
        <v>0</v>
      </c>
      <c r="WJ48" s="228">
        <v>0</v>
      </c>
      <c r="WK48" s="228">
        <v>0</v>
      </c>
      <c r="WL48" s="228">
        <v>0</v>
      </c>
      <c r="WM48" s="228">
        <v>0</v>
      </c>
      <c r="WN48" s="228">
        <v>0</v>
      </c>
      <c r="WO48" s="228">
        <v>0</v>
      </c>
      <c r="WP48" s="228">
        <v>0</v>
      </c>
      <c r="WQ48" s="228">
        <v>0</v>
      </c>
      <c r="WR48" s="228">
        <v>0</v>
      </c>
      <c r="WS48" s="228">
        <v>0</v>
      </c>
      <c r="WT48" s="228">
        <v>0</v>
      </c>
      <c r="WU48" s="228">
        <v>0</v>
      </c>
      <c r="WV48" s="228">
        <v>0</v>
      </c>
      <c r="WW48" s="228">
        <v>1</v>
      </c>
      <c r="WX48" s="228">
        <v>0</v>
      </c>
      <c r="WY48" s="228">
        <v>0</v>
      </c>
      <c r="WZ48" s="228">
        <v>0</v>
      </c>
      <c r="XA48" s="228">
        <v>0</v>
      </c>
      <c r="XB48" s="228">
        <v>0</v>
      </c>
      <c r="XC48" s="228">
        <v>0</v>
      </c>
      <c r="XD48" s="228">
        <v>0</v>
      </c>
      <c r="XE48" s="228">
        <v>0</v>
      </c>
      <c r="XF48" s="228">
        <v>0</v>
      </c>
      <c r="XG48" s="228">
        <v>0</v>
      </c>
      <c r="XH48" s="228">
        <v>0</v>
      </c>
      <c r="XI48" s="228">
        <v>0</v>
      </c>
      <c r="XJ48" s="228">
        <v>0</v>
      </c>
      <c r="XK48" s="228">
        <v>0</v>
      </c>
      <c r="XL48" s="228">
        <v>0</v>
      </c>
      <c r="XM48" s="228">
        <v>1</v>
      </c>
      <c r="XN48" s="228">
        <v>0</v>
      </c>
      <c r="XO48" s="228">
        <v>0</v>
      </c>
      <c r="XP48" s="228">
        <v>0</v>
      </c>
      <c r="XQ48" s="228">
        <v>0</v>
      </c>
      <c r="XR48" s="228">
        <v>0</v>
      </c>
      <c r="XS48" s="228">
        <v>0</v>
      </c>
      <c r="XT48" s="228">
        <v>0</v>
      </c>
      <c r="XU48" s="228">
        <v>0</v>
      </c>
      <c r="XV48" s="228">
        <v>0</v>
      </c>
      <c r="XW48" s="228">
        <v>0</v>
      </c>
      <c r="XX48" s="228">
        <v>0</v>
      </c>
      <c r="XY48" s="228">
        <v>0</v>
      </c>
      <c r="XZ48" s="228">
        <v>0</v>
      </c>
      <c r="YA48" s="228">
        <v>0</v>
      </c>
      <c r="YB48" s="228">
        <v>0</v>
      </c>
      <c r="YC48" s="228">
        <v>1</v>
      </c>
      <c r="YD48" s="228">
        <v>0</v>
      </c>
      <c r="YE48" s="228">
        <v>0</v>
      </c>
      <c r="YF48" s="228">
        <v>0</v>
      </c>
      <c r="YG48" s="228">
        <v>0</v>
      </c>
      <c r="YH48" s="228">
        <v>0</v>
      </c>
      <c r="YI48" s="228">
        <v>0</v>
      </c>
      <c r="YJ48" s="228">
        <v>0</v>
      </c>
      <c r="YK48" s="228">
        <v>0</v>
      </c>
      <c r="YL48" s="228">
        <v>0</v>
      </c>
      <c r="YM48" s="228">
        <v>0</v>
      </c>
      <c r="YN48" s="228">
        <v>0</v>
      </c>
      <c r="YO48" s="228">
        <v>0</v>
      </c>
      <c r="YP48" s="228">
        <v>0</v>
      </c>
      <c r="YQ48" s="228">
        <v>0</v>
      </c>
      <c r="YR48" s="228">
        <v>0</v>
      </c>
      <c r="YS48" s="228">
        <v>1</v>
      </c>
      <c r="YT48" s="228">
        <v>0</v>
      </c>
      <c r="YU48" s="228">
        <v>0</v>
      </c>
      <c r="YV48" s="228">
        <v>0</v>
      </c>
      <c r="YW48" s="228">
        <v>0</v>
      </c>
      <c r="YX48" s="228">
        <v>0</v>
      </c>
      <c r="YY48" s="228">
        <v>0</v>
      </c>
      <c r="YZ48" s="228">
        <v>0</v>
      </c>
      <c r="ZA48" s="228">
        <v>0</v>
      </c>
      <c r="ZB48" s="228">
        <v>0</v>
      </c>
      <c r="ZC48" s="228">
        <v>0</v>
      </c>
      <c r="ZD48" s="228">
        <v>0</v>
      </c>
      <c r="ZE48" s="228">
        <v>0</v>
      </c>
      <c r="ZF48" s="228">
        <v>0</v>
      </c>
      <c r="ZG48" s="228">
        <v>0</v>
      </c>
      <c r="ZH48" s="228">
        <v>0</v>
      </c>
      <c r="ZI48" s="228">
        <v>1</v>
      </c>
      <c r="ZJ48" s="228">
        <v>0</v>
      </c>
      <c r="ZK48" s="228">
        <v>0</v>
      </c>
      <c r="ZL48" s="228">
        <v>0</v>
      </c>
      <c r="ZM48" s="228">
        <v>0</v>
      </c>
      <c r="ZN48" s="228">
        <v>0</v>
      </c>
      <c r="ZO48" s="228">
        <v>0</v>
      </c>
      <c r="ZP48" s="228">
        <v>0</v>
      </c>
      <c r="ZQ48" s="228">
        <v>0</v>
      </c>
      <c r="ZR48" s="228">
        <v>0</v>
      </c>
      <c r="ZS48" s="228">
        <v>0</v>
      </c>
      <c r="ZT48" s="228">
        <v>0</v>
      </c>
      <c r="ZU48" s="228">
        <v>0</v>
      </c>
      <c r="ZV48" s="228">
        <v>0</v>
      </c>
      <c r="ZW48" s="228">
        <v>0</v>
      </c>
      <c r="ZX48" s="228">
        <v>0</v>
      </c>
      <c r="ZY48" s="228">
        <v>1</v>
      </c>
      <c r="ZZ48" s="228">
        <v>0</v>
      </c>
      <c r="AAA48" s="228">
        <v>0</v>
      </c>
      <c r="AAB48" s="228">
        <v>0</v>
      </c>
      <c r="AAC48" s="228">
        <v>0</v>
      </c>
      <c r="AAD48" s="228">
        <v>0</v>
      </c>
      <c r="AAE48" s="228">
        <v>0</v>
      </c>
      <c r="AAF48" s="228">
        <v>0</v>
      </c>
      <c r="AAG48" s="228">
        <v>0</v>
      </c>
      <c r="AAH48" s="228">
        <v>0</v>
      </c>
      <c r="AAI48" s="228">
        <v>0</v>
      </c>
      <c r="AAJ48" s="228">
        <v>0</v>
      </c>
      <c r="AAK48" s="228">
        <v>0</v>
      </c>
      <c r="AAL48" s="228">
        <v>0</v>
      </c>
      <c r="AAM48" s="228">
        <v>0</v>
      </c>
      <c r="AAN48" s="228">
        <v>0</v>
      </c>
      <c r="AAO48" s="228">
        <v>1</v>
      </c>
      <c r="AAP48" s="228">
        <v>0</v>
      </c>
      <c r="AAQ48" s="228">
        <v>0</v>
      </c>
      <c r="AAR48" s="228">
        <v>0</v>
      </c>
      <c r="AAS48" s="228">
        <v>0</v>
      </c>
      <c r="AAT48" s="228">
        <v>0</v>
      </c>
      <c r="AAU48" s="228">
        <v>0</v>
      </c>
      <c r="AAV48" s="228">
        <v>0</v>
      </c>
      <c r="AAW48" s="228">
        <v>0</v>
      </c>
      <c r="AAX48" s="228">
        <v>0</v>
      </c>
      <c r="AAY48" s="228">
        <v>0</v>
      </c>
      <c r="AAZ48" s="228">
        <v>0</v>
      </c>
      <c r="ABA48" s="228">
        <v>0</v>
      </c>
      <c r="ABB48" s="228">
        <v>0</v>
      </c>
      <c r="ABC48" s="228">
        <v>0</v>
      </c>
      <c r="ABD48" s="228">
        <v>0</v>
      </c>
      <c r="ABE48" s="228">
        <v>1</v>
      </c>
      <c r="ABF48" s="228">
        <v>0</v>
      </c>
      <c r="ABG48" s="228">
        <v>0</v>
      </c>
      <c r="ABH48" s="228">
        <v>0</v>
      </c>
      <c r="ABI48" s="228">
        <v>0</v>
      </c>
      <c r="ABJ48" s="228">
        <v>0</v>
      </c>
      <c r="ABK48" s="228">
        <v>0</v>
      </c>
      <c r="ABL48" s="228">
        <v>0</v>
      </c>
      <c r="ABM48" s="228">
        <v>0</v>
      </c>
      <c r="ABN48" s="228">
        <v>0</v>
      </c>
      <c r="ABO48" s="228">
        <v>0</v>
      </c>
      <c r="ABP48" s="228">
        <v>0</v>
      </c>
      <c r="ABQ48" s="228">
        <v>0</v>
      </c>
      <c r="ABR48" s="228">
        <v>0</v>
      </c>
      <c r="ABS48" s="228">
        <v>0</v>
      </c>
      <c r="ABT48" s="228">
        <v>0</v>
      </c>
      <c r="ABU48" s="228">
        <v>1</v>
      </c>
      <c r="ABV48" s="228">
        <v>0</v>
      </c>
      <c r="ABW48" s="228">
        <v>0</v>
      </c>
      <c r="ABX48" s="228">
        <v>0</v>
      </c>
      <c r="ABY48" s="228">
        <v>0</v>
      </c>
      <c r="ABZ48" s="228">
        <v>0</v>
      </c>
      <c r="ACA48" s="228">
        <v>0</v>
      </c>
      <c r="ACB48" s="228">
        <v>0</v>
      </c>
      <c r="ACC48" s="228">
        <v>0</v>
      </c>
      <c r="ACD48" s="228">
        <v>0</v>
      </c>
      <c r="ACE48" s="228">
        <v>0</v>
      </c>
      <c r="ACF48" s="228">
        <v>0</v>
      </c>
      <c r="ACG48" s="228">
        <v>0</v>
      </c>
      <c r="ACH48" s="228">
        <v>0</v>
      </c>
      <c r="ACI48" s="228">
        <v>0</v>
      </c>
      <c r="ACJ48" s="228">
        <v>0</v>
      </c>
      <c r="ACK48" s="228">
        <v>1</v>
      </c>
      <c r="ACL48" s="228">
        <v>0</v>
      </c>
      <c r="ACM48" s="228">
        <v>0</v>
      </c>
      <c r="ACN48" s="228">
        <v>0</v>
      </c>
      <c r="ACO48" s="228">
        <v>0</v>
      </c>
      <c r="ACP48" s="228">
        <v>0</v>
      </c>
      <c r="ACQ48" s="228">
        <v>0</v>
      </c>
      <c r="ACR48" s="228">
        <v>0</v>
      </c>
      <c r="ACS48" s="228">
        <v>0</v>
      </c>
      <c r="ACT48" s="228">
        <v>0</v>
      </c>
      <c r="ACU48" s="228">
        <v>0</v>
      </c>
      <c r="ACV48" s="228">
        <v>0</v>
      </c>
      <c r="ACW48" s="228">
        <v>0</v>
      </c>
      <c r="ACX48" s="228">
        <v>0</v>
      </c>
      <c r="ACY48" s="228">
        <v>0</v>
      </c>
      <c r="ACZ48" s="228">
        <v>0</v>
      </c>
      <c r="ADA48" s="228">
        <v>1</v>
      </c>
      <c r="ADB48" s="228">
        <v>0</v>
      </c>
      <c r="ADC48" s="228">
        <v>0</v>
      </c>
      <c r="ADD48" s="228">
        <v>0</v>
      </c>
      <c r="ADE48" s="228">
        <v>0</v>
      </c>
      <c r="ADF48" s="228">
        <v>0</v>
      </c>
      <c r="ADG48" s="228">
        <v>0</v>
      </c>
      <c r="ADH48" s="228">
        <v>0</v>
      </c>
      <c r="ADI48" s="228">
        <v>0</v>
      </c>
      <c r="ADJ48" s="228">
        <v>0</v>
      </c>
      <c r="ADK48" s="228">
        <v>0</v>
      </c>
      <c r="ADL48" s="228">
        <v>0</v>
      </c>
      <c r="ADM48" s="228">
        <v>0</v>
      </c>
      <c r="ADN48" s="228">
        <v>0</v>
      </c>
      <c r="ADO48" s="228">
        <v>0</v>
      </c>
      <c r="ADP48" s="228">
        <v>0</v>
      </c>
      <c r="ADQ48" s="228">
        <v>1</v>
      </c>
      <c r="ADR48" s="228">
        <v>0</v>
      </c>
      <c r="ADS48" s="228">
        <v>0</v>
      </c>
      <c r="ADT48" s="228">
        <v>0</v>
      </c>
      <c r="ADU48" s="228">
        <v>0</v>
      </c>
      <c r="ADV48" s="228">
        <v>0</v>
      </c>
      <c r="ADW48" s="228">
        <v>0</v>
      </c>
      <c r="ADX48" s="228">
        <v>0</v>
      </c>
      <c r="ADY48" s="228">
        <v>0</v>
      </c>
      <c r="ADZ48" s="228">
        <v>0</v>
      </c>
      <c r="AEA48" s="228">
        <v>0</v>
      </c>
      <c r="AEB48" s="228">
        <v>0</v>
      </c>
      <c r="AEC48" s="228">
        <v>0</v>
      </c>
      <c r="AED48" s="228">
        <v>0</v>
      </c>
      <c r="AEE48" s="228">
        <v>0</v>
      </c>
      <c r="AEF48" s="228">
        <v>0</v>
      </c>
      <c r="AEG48" s="228">
        <v>1</v>
      </c>
      <c r="AEH48" s="228">
        <v>0</v>
      </c>
      <c r="AEI48" s="228">
        <v>0</v>
      </c>
      <c r="AEJ48" s="228">
        <v>0</v>
      </c>
      <c r="AEK48" s="228">
        <v>0</v>
      </c>
      <c r="AEL48" s="228">
        <v>0</v>
      </c>
      <c r="AEM48" s="228">
        <v>0</v>
      </c>
      <c r="AEN48" s="228">
        <v>0</v>
      </c>
      <c r="AEO48" s="228">
        <v>0</v>
      </c>
      <c r="AEP48" s="228">
        <v>0</v>
      </c>
      <c r="AEQ48" s="228">
        <v>0</v>
      </c>
      <c r="AER48" s="228">
        <v>0</v>
      </c>
      <c r="AES48" s="228">
        <v>0</v>
      </c>
      <c r="AET48" s="228">
        <v>0</v>
      </c>
      <c r="AEU48" s="228">
        <v>0</v>
      </c>
      <c r="AEV48" s="228">
        <v>0</v>
      </c>
      <c r="AEW48" s="228">
        <v>1</v>
      </c>
      <c r="AEX48" s="228">
        <v>0</v>
      </c>
      <c r="AEY48" s="228">
        <v>0</v>
      </c>
      <c r="AEZ48" s="228">
        <v>0</v>
      </c>
      <c r="AFA48" s="228">
        <v>0</v>
      </c>
      <c r="AFB48" s="228">
        <v>0</v>
      </c>
      <c r="AFC48" s="228">
        <v>0</v>
      </c>
      <c r="AFD48" s="228">
        <v>0</v>
      </c>
      <c r="AFE48" s="228">
        <v>0</v>
      </c>
      <c r="AFF48" s="228">
        <v>0</v>
      </c>
      <c r="AFG48" s="228">
        <v>0</v>
      </c>
      <c r="AFH48" s="228">
        <v>0</v>
      </c>
      <c r="AFI48" s="228">
        <v>0</v>
      </c>
      <c r="AFJ48" s="228">
        <v>0</v>
      </c>
      <c r="AFK48" s="228">
        <v>0</v>
      </c>
      <c r="AFL48" s="228">
        <v>0</v>
      </c>
      <c r="AFM48" s="228">
        <v>1</v>
      </c>
      <c r="AFN48" s="228">
        <v>0</v>
      </c>
      <c r="AFO48" s="228">
        <v>0</v>
      </c>
      <c r="AFP48" s="228">
        <v>0</v>
      </c>
      <c r="AFQ48" s="228">
        <v>0</v>
      </c>
      <c r="AFR48" s="228">
        <v>0</v>
      </c>
      <c r="AFS48" s="228">
        <v>0</v>
      </c>
      <c r="AFT48" s="228">
        <v>0</v>
      </c>
      <c r="AFU48" s="228">
        <v>0</v>
      </c>
      <c r="AFV48" s="228">
        <v>0</v>
      </c>
      <c r="AFW48" s="228">
        <v>0</v>
      </c>
      <c r="AFX48" s="228">
        <v>0</v>
      </c>
      <c r="AFY48" s="228">
        <v>0</v>
      </c>
      <c r="AFZ48" s="228">
        <v>0</v>
      </c>
      <c r="AGA48" s="228">
        <v>0</v>
      </c>
      <c r="AGB48" s="228">
        <v>0</v>
      </c>
      <c r="AGC48" s="228">
        <v>1</v>
      </c>
      <c r="AGD48" s="228">
        <v>0</v>
      </c>
      <c r="AGE48" s="228">
        <v>0</v>
      </c>
      <c r="AGF48" s="228">
        <v>0</v>
      </c>
      <c r="AGG48" s="228">
        <v>0</v>
      </c>
      <c r="AGH48" s="228">
        <v>0</v>
      </c>
      <c r="AGI48" s="228">
        <v>0</v>
      </c>
      <c r="AGJ48" s="228">
        <v>0</v>
      </c>
      <c r="AGK48" s="228">
        <v>0</v>
      </c>
      <c r="AGL48" s="228">
        <v>0</v>
      </c>
      <c r="AGM48" s="228">
        <v>0</v>
      </c>
      <c r="AGN48" s="228">
        <v>0</v>
      </c>
      <c r="AGO48" s="228">
        <v>0</v>
      </c>
      <c r="AGP48" s="228">
        <v>0</v>
      </c>
      <c r="AGQ48" s="228">
        <v>0</v>
      </c>
      <c r="AGR48" s="228">
        <v>0</v>
      </c>
      <c r="AGS48" s="228">
        <v>1</v>
      </c>
      <c r="AGT48" s="228">
        <v>0</v>
      </c>
      <c r="AGU48" s="228">
        <v>0</v>
      </c>
      <c r="AGV48" s="228">
        <v>0</v>
      </c>
      <c r="AGW48" s="228">
        <v>0</v>
      </c>
      <c r="AGX48" s="228">
        <v>0</v>
      </c>
      <c r="AGY48" s="228">
        <v>0</v>
      </c>
      <c r="AGZ48" s="228">
        <v>0</v>
      </c>
      <c r="AHA48" s="228">
        <v>0</v>
      </c>
      <c r="AHB48" s="228">
        <v>0</v>
      </c>
      <c r="AHC48" s="228">
        <v>0</v>
      </c>
      <c r="AHD48" s="228">
        <v>0</v>
      </c>
      <c r="AHE48" s="228">
        <v>0</v>
      </c>
      <c r="AHF48" s="228">
        <v>0</v>
      </c>
      <c r="AHG48" s="228">
        <v>0</v>
      </c>
      <c r="AHH48" s="228">
        <v>0</v>
      </c>
      <c r="AHI48" s="228">
        <v>1</v>
      </c>
      <c r="AHJ48" s="228">
        <v>0</v>
      </c>
      <c r="AHK48" s="228">
        <v>0</v>
      </c>
      <c r="AHL48" s="228">
        <v>0</v>
      </c>
      <c r="AHM48" s="228">
        <v>0</v>
      </c>
      <c r="AHN48" s="228">
        <v>0</v>
      </c>
      <c r="AHO48" s="228">
        <v>0</v>
      </c>
      <c r="AHP48" s="228">
        <v>0</v>
      </c>
      <c r="AHQ48" s="228">
        <v>0</v>
      </c>
      <c r="AHR48" s="228">
        <v>0</v>
      </c>
      <c r="AHS48" s="228">
        <v>0</v>
      </c>
      <c r="AHT48" s="228">
        <v>0</v>
      </c>
      <c r="AHU48" s="228">
        <v>0</v>
      </c>
      <c r="AHV48" s="228">
        <v>0</v>
      </c>
      <c r="AHW48" s="228">
        <v>0</v>
      </c>
      <c r="AHX48" s="228">
        <v>0</v>
      </c>
      <c r="AHY48" s="228">
        <v>1</v>
      </c>
      <c r="AHZ48" s="228">
        <v>0</v>
      </c>
      <c r="AIA48" s="228">
        <v>0</v>
      </c>
      <c r="AIB48" s="228">
        <v>0</v>
      </c>
      <c r="AIC48" s="228">
        <v>0</v>
      </c>
      <c r="AID48" s="228">
        <v>0</v>
      </c>
      <c r="AIE48" s="228">
        <v>0</v>
      </c>
      <c r="AIF48" s="228">
        <v>0</v>
      </c>
      <c r="AIG48" s="228">
        <v>0</v>
      </c>
      <c r="AIH48" s="228">
        <v>0</v>
      </c>
      <c r="AII48" s="228">
        <v>0</v>
      </c>
      <c r="AIJ48" s="228">
        <v>0</v>
      </c>
      <c r="AIK48" s="228">
        <v>0</v>
      </c>
      <c r="AIL48" s="228">
        <v>0</v>
      </c>
      <c r="AIM48" s="228">
        <v>0</v>
      </c>
      <c r="AIN48" s="228">
        <v>0</v>
      </c>
      <c r="AIO48" s="228">
        <v>1</v>
      </c>
      <c r="AIP48" s="228">
        <v>0</v>
      </c>
      <c r="AIQ48" s="228">
        <v>0</v>
      </c>
      <c r="AIR48" s="228">
        <v>0</v>
      </c>
      <c r="AIS48" s="228">
        <v>0</v>
      </c>
      <c r="AIT48" s="228">
        <v>0</v>
      </c>
      <c r="AIU48" s="228">
        <v>0</v>
      </c>
      <c r="AIV48" s="228">
        <v>0</v>
      </c>
      <c r="AIW48" s="228">
        <v>0</v>
      </c>
      <c r="AIX48" s="228">
        <v>0</v>
      </c>
      <c r="AIY48" s="228">
        <v>0</v>
      </c>
      <c r="AIZ48" s="228">
        <v>0</v>
      </c>
      <c r="AJA48" s="228">
        <v>0</v>
      </c>
      <c r="AJB48" s="228">
        <v>0</v>
      </c>
      <c r="AJC48" s="228">
        <v>0</v>
      </c>
      <c r="AJD48" s="228">
        <v>0</v>
      </c>
      <c r="AJE48" s="228">
        <v>1</v>
      </c>
      <c r="AJF48" s="228">
        <v>0</v>
      </c>
      <c r="AJG48" s="228">
        <v>0</v>
      </c>
      <c r="AJH48" s="228">
        <v>0</v>
      </c>
      <c r="AJI48" s="228">
        <v>0</v>
      </c>
      <c r="AJJ48" s="228">
        <v>0</v>
      </c>
      <c r="AJK48" s="228">
        <v>0</v>
      </c>
      <c r="AJL48" s="228">
        <v>0</v>
      </c>
      <c r="AJM48" s="228">
        <v>0</v>
      </c>
      <c r="AJN48" s="228">
        <v>0</v>
      </c>
      <c r="AJO48" s="228">
        <v>0</v>
      </c>
      <c r="AJP48" s="228">
        <v>0</v>
      </c>
      <c r="AJQ48" s="228">
        <v>0</v>
      </c>
      <c r="AJR48" s="228">
        <v>0</v>
      </c>
      <c r="AJS48" s="228">
        <v>0</v>
      </c>
      <c r="AJT48" s="228">
        <v>0</v>
      </c>
      <c r="AJU48" s="228">
        <v>1</v>
      </c>
      <c r="AJV48" s="228">
        <v>0</v>
      </c>
      <c r="AJW48" s="228">
        <v>0</v>
      </c>
      <c r="AJX48" s="228">
        <v>0</v>
      </c>
      <c r="AJY48" s="228">
        <v>0</v>
      </c>
      <c r="AJZ48" s="228">
        <v>0</v>
      </c>
      <c r="AKA48" s="228">
        <v>0</v>
      </c>
      <c r="AKB48" s="228">
        <v>0</v>
      </c>
      <c r="AKC48" s="228">
        <v>0</v>
      </c>
      <c r="AKD48" s="228">
        <v>0</v>
      </c>
      <c r="AKE48" s="228">
        <v>0</v>
      </c>
      <c r="AKF48" s="228">
        <v>0</v>
      </c>
      <c r="AKG48" s="228">
        <v>0</v>
      </c>
      <c r="AKH48" s="228">
        <v>0</v>
      </c>
      <c r="AKI48" s="228">
        <v>0</v>
      </c>
      <c r="AKJ48" s="228">
        <v>0</v>
      </c>
      <c r="AKK48" s="228">
        <v>1</v>
      </c>
      <c r="AKL48" s="228">
        <v>0</v>
      </c>
      <c r="AKM48" s="228">
        <v>0</v>
      </c>
      <c r="AKN48" s="228">
        <v>0</v>
      </c>
      <c r="AKO48" s="228">
        <v>0</v>
      </c>
      <c r="AKP48" s="228">
        <v>0</v>
      </c>
      <c r="AKQ48" s="228">
        <v>0</v>
      </c>
      <c r="AKR48" s="228">
        <v>0</v>
      </c>
      <c r="AKS48" s="228">
        <v>0</v>
      </c>
      <c r="AKT48" s="228">
        <v>0</v>
      </c>
      <c r="AKU48" s="228">
        <v>0</v>
      </c>
      <c r="AKV48" s="228">
        <v>0</v>
      </c>
      <c r="AKW48" s="228">
        <v>0</v>
      </c>
      <c r="AKX48" s="228">
        <v>0</v>
      </c>
      <c r="AKY48" s="228">
        <v>0</v>
      </c>
      <c r="AKZ48" s="228">
        <v>0</v>
      </c>
      <c r="ALA48" s="228">
        <v>1</v>
      </c>
      <c r="ALB48" s="228">
        <v>0</v>
      </c>
      <c r="ALC48" s="228">
        <v>0</v>
      </c>
      <c r="ALD48" s="228">
        <v>0</v>
      </c>
      <c r="ALE48" s="228">
        <v>0</v>
      </c>
      <c r="ALF48" s="228">
        <v>0</v>
      </c>
      <c r="ALG48" s="228">
        <v>0</v>
      </c>
      <c r="ALH48" s="228">
        <v>0</v>
      </c>
      <c r="ALI48" s="228">
        <v>0</v>
      </c>
      <c r="ALJ48" s="228">
        <v>0</v>
      </c>
      <c r="ALK48" s="228">
        <v>0</v>
      </c>
      <c r="ALL48" s="228">
        <v>0</v>
      </c>
      <c r="ALM48" s="228">
        <v>0</v>
      </c>
      <c r="ALN48" s="228">
        <v>0</v>
      </c>
      <c r="ALO48" s="228">
        <v>0</v>
      </c>
      <c r="ALP48" s="228">
        <v>0</v>
      </c>
      <c r="ALQ48" s="228">
        <v>1</v>
      </c>
      <c r="ALR48" s="228">
        <v>0</v>
      </c>
      <c r="ALS48" s="228">
        <v>0</v>
      </c>
      <c r="ALT48" s="228">
        <v>0</v>
      </c>
      <c r="ALU48" s="228">
        <v>0</v>
      </c>
      <c r="ALV48" s="228">
        <v>0</v>
      </c>
      <c r="ALW48" s="228">
        <v>0</v>
      </c>
      <c r="ALX48" s="228">
        <v>0</v>
      </c>
      <c r="ALY48" s="228">
        <v>0</v>
      </c>
      <c r="ALZ48" s="228">
        <v>0</v>
      </c>
      <c r="AMA48" s="228">
        <v>0</v>
      </c>
      <c r="AMB48" s="228">
        <v>0</v>
      </c>
      <c r="AMC48" s="228">
        <v>0</v>
      </c>
      <c r="AMD48" s="228">
        <v>0</v>
      </c>
      <c r="AME48" s="228">
        <v>0</v>
      </c>
      <c r="AMF48" s="228">
        <v>0</v>
      </c>
      <c r="AMG48" s="228">
        <v>1</v>
      </c>
      <c r="AMH48" s="228">
        <v>0</v>
      </c>
      <c r="AMI48" s="228">
        <v>0</v>
      </c>
      <c r="AMJ48" s="228">
        <v>0</v>
      </c>
      <c r="AMK48" s="228">
        <v>0</v>
      </c>
      <c r="AML48" s="228">
        <v>0</v>
      </c>
      <c r="AMM48" s="228">
        <v>0</v>
      </c>
      <c r="AMN48" s="228">
        <v>0</v>
      </c>
      <c r="AMO48" s="228">
        <v>0</v>
      </c>
      <c r="AMP48" s="228">
        <v>0</v>
      </c>
      <c r="AMQ48" s="228">
        <v>0</v>
      </c>
      <c r="AMR48" s="228">
        <v>0</v>
      </c>
      <c r="AMS48" s="228">
        <v>0</v>
      </c>
      <c r="AMT48" s="228">
        <v>0</v>
      </c>
      <c r="AMU48" s="228">
        <v>0</v>
      </c>
      <c r="AMV48" s="228">
        <v>0</v>
      </c>
      <c r="AMW48" s="228">
        <v>1</v>
      </c>
      <c r="AMX48" s="228">
        <v>0</v>
      </c>
      <c r="AMY48" s="228">
        <v>0</v>
      </c>
      <c r="AMZ48" s="228">
        <v>0</v>
      </c>
      <c r="ANA48" s="228">
        <v>0</v>
      </c>
      <c r="ANB48" s="228">
        <v>0</v>
      </c>
      <c r="ANC48" s="228">
        <v>0</v>
      </c>
      <c r="AND48" s="228">
        <v>0</v>
      </c>
      <c r="ANE48" s="228">
        <v>0</v>
      </c>
      <c r="ANF48" s="228">
        <v>0</v>
      </c>
      <c r="ANG48" s="228">
        <v>0</v>
      </c>
      <c r="ANH48" s="228">
        <v>0</v>
      </c>
      <c r="ANI48" s="228">
        <v>0</v>
      </c>
      <c r="ANJ48" s="228">
        <v>0</v>
      </c>
      <c r="ANK48" s="228">
        <v>0</v>
      </c>
      <c r="ANL48" s="228">
        <v>0</v>
      </c>
      <c r="ANM48" s="228">
        <v>1</v>
      </c>
      <c r="ANN48" s="228">
        <v>0</v>
      </c>
      <c r="ANO48" s="228">
        <v>0</v>
      </c>
      <c r="ANP48" s="228">
        <v>0</v>
      </c>
      <c r="ANQ48" s="228">
        <v>0</v>
      </c>
      <c r="ANR48" s="228">
        <v>0</v>
      </c>
      <c r="ANS48" s="228">
        <v>0</v>
      </c>
      <c r="ANT48" s="228">
        <v>0</v>
      </c>
      <c r="ANU48" s="228">
        <v>0</v>
      </c>
      <c r="ANV48" s="228">
        <v>0</v>
      </c>
      <c r="ANW48" s="228">
        <v>0</v>
      </c>
      <c r="ANX48" s="228">
        <v>0</v>
      </c>
      <c r="ANY48" s="228">
        <v>0</v>
      </c>
      <c r="ANZ48" s="228">
        <v>0</v>
      </c>
      <c r="AOA48" s="228">
        <v>0</v>
      </c>
      <c r="AOB48" s="228">
        <v>0</v>
      </c>
      <c r="AOC48" s="228">
        <v>1</v>
      </c>
      <c r="AOD48" s="228">
        <v>0</v>
      </c>
      <c r="AOE48" s="228">
        <v>0</v>
      </c>
      <c r="AOF48" s="228">
        <v>0</v>
      </c>
      <c r="AOG48" s="228">
        <v>0</v>
      </c>
      <c r="AOH48" s="228">
        <v>0</v>
      </c>
      <c r="AOI48" s="228">
        <v>0</v>
      </c>
      <c r="AOJ48" s="228">
        <v>0</v>
      </c>
      <c r="AOK48" s="228">
        <v>0</v>
      </c>
      <c r="AOL48" s="228">
        <v>0</v>
      </c>
      <c r="AOM48" s="228">
        <v>0</v>
      </c>
      <c r="AON48" s="228">
        <v>0</v>
      </c>
      <c r="AOO48" s="228">
        <v>0</v>
      </c>
      <c r="AOP48" s="228">
        <v>0</v>
      </c>
      <c r="AOQ48" s="228">
        <v>0</v>
      </c>
      <c r="AOR48" s="228">
        <v>0</v>
      </c>
      <c r="AOS48" s="228">
        <v>1</v>
      </c>
      <c r="AOT48" s="228">
        <v>0</v>
      </c>
      <c r="AOU48" s="228">
        <v>0</v>
      </c>
      <c r="AOV48" s="228">
        <v>0</v>
      </c>
      <c r="AOW48" s="228">
        <v>0</v>
      </c>
      <c r="AOX48" s="228">
        <v>0</v>
      </c>
      <c r="AOY48" s="228">
        <v>0</v>
      </c>
      <c r="AOZ48" s="228">
        <v>0</v>
      </c>
      <c r="APA48" s="228">
        <v>0</v>
      </c>
      <c r="APB48" s="228">
        <v>0</v>
      </c>
      <c r="APC48" s="228">
        <v>0</v>
      </c>
      <c r="APD48" s="228">
        <v>0</v>
      </c>
      <c r="APE48" s="228">
        <v>0</v>
      </c>
      <c r="APF48" s="228">
        <v>0</v>
      </c>
      <c r="APG48" s="228">
        <v>0</v>
      </c>
      <c r="APH48" s="228">
        <v>0</v>
      </c>
      <c r="API48" s="228">
        <v>1</v>
      </c>
      <c r="APJ48" s="228">
        <v>0</v>
      </c>
      <c r="APK48" s="228">
        <v>0</v>
      </c>
      <c r="APL48" s="228">
        <v>0</v>
      </c>
      <c r="APM48" s="228">
        <v>0</v>
      </c>
      <c r="APN48" s="228">
        <v>0</v>
      </c>
      <c r="APO48" s="228">
        <v>0</v>
      </c>
      <c r="APP48" s="228">
        <v>0</v>
      </c>
      <c r="APQ48" s="228">
        <v>0</v>
      </c>
      <c r="APR48" s="228">
        <v>0</v>
      </c>
      <c r="APS48" s="228">
        <v>0</v>
      </c>
      <c r="APT48" s="228">
        <v>0</v>
      </c>
      <c r="APU48" s="228">
        <v>0</v>
      </c>
      <c r="APV48" s="228">
        <v>0</v>
      </c>
      <c r="APW48" s="228">
        <v>0</v>
      </c>
      <c r="APX48" s="228">
        <v>0</v>
      </c>
      <c r="APY48" s="228">
        <v>1</v>
      </c>
      <c r="APZ48" s="228">
        <v>0</v>
      </c>
      <c r="AQA48" s="228">
        <v>0</v>
      </c>
      <c r="AQB48" s="228">
        <v>0</v>
      </c>
      <c r="AQC48" s="228">
        <v>0</v>
      </c>
      <c r="AQD48" s="228">
        <v>0</v>
      </c>
      <c r="AQE48" s="228">
        <v>0</v>
      </c>
      <c r="AQF48" s="228">
        <v>0</v>
      </c>
      <c r="AQG48" s="228">
        <v>0</v>
      </c>
      <c r="AQH48" s="228">
        <v>0</v>
      </c>
      <c r="AQI48" s="228">
        <v>0</v>
      </c>
      <c r="AQJ48" s="228">
        <v>0</v>
      </c>
      <c r="AQK48" s="228">
        <v>0</v>
      </c>
      <c r="AQL48" s="228">
        <v>0</v>
      </c>
      <c r="AQM48" s="228">
        <v>0</v>
      </c>
      <c r="AQN48" s="228">
        <v>0</v>
      </c>
      <c r="AQO48" s="228">
        <v>1</v>
      </c>
      <c r="AQP48" s="228">
        <v>0</v>
      </c>
      <c r="AQQ48" s="228">
        <v>0</v>
      </c>
      <c r="AQR48" s="228">
        <v>0</v>
      </c>
      <c r="AQS48" s="228">
        <v>0</v>
      </c>
      <c r="AQT48" s="228">
        <v>0</v>
      </c>
      <c r="AQU48" s="228">
        <v>0</v>
      </c>
      <c r="AQV48" s="228">
        <v>0</v>
      </c>
      <c r="AQW48" s="228">
        <v>0</v>
      </c>
      <c r="AQX48" s="228">
        <v>0</v>
      </c>
      <c r="AQY48" s="228">
        <v>0</v>
      </c>
      <c r="AQZ48" s="228">
        <v>0</v>
      </c>
      <c r="ARA48" s="228">
        <v>0</v>
      </c>
      <c r="ARB48" s="228">
        <v>0</v>
      </c>
      <c r="ARC48" s="228">
        <v>0</v>
      </c>
      <c r="ARD48" s="228">
        <v>0</v>
      </c>
      <c r="ARE48" s="228">
        <v>1</v>
      </c>
      <c r="ARF48" s="228">
        <v>0</v>
      </c>
      <c r="ARG48" s="228">
        <v>0</v>
      </c>
      <c r="ARH48" s="228">
        <v>0</v>
      </c>
      <c r="ARI48" s="228">
        <v>0</v>
      </c>
      <c r="ARJ48" s="228">
        <v>0</v>
      </c>
      <c r="ARK48" s="228">
        <v>0</v>
      </c>
      <c r="ARL48" s="228">
        <v>0</v>
      </c>
      <c r="ARM48" s="228">
        <v>0</v>
      </c>
      <c r="ARN48" s="228">
        <v>0</v>
      </c>
      <c r="ARO48" s="228">
        <v>0</v>
      </c>
      <c r="ARP48" s="228">
        <v>0</v>
      </c>
      <c r="ARQ48" s="228">
        <v>0</v>
      </c>
      <c r="ARR48" s="228">
        <v>0</v>
      </c>
      <c r="ARS48" s="228">
        <v>0</v>
      </c>
      <c r="ART48" s="228">
        <v>0</v>
      </c>
      <c r="ARU48" s="228">
        <v>1</v>
      </c>
      <c r="ARV48" s="228">
        <v>0</v>
      </c>
      <c r="ARW48" s="228">
        <v>0</v>
      </c>
      <c r="ARX48" s="228">
        <v>0</v>
      </c>
      <c r="ARY48" s="228">
        <v>0</v>
      </c>
      <c r="ARZ48" s="228">
        <v>0</v>
      </c>
      <c r="ASA48" s="228">
        <v>0</v>
      </c>
      <c r="ASB48" s="228">
        <v>0</v>
      </c>
      <c r="ASC48" s="228">
        <v>0</v>
      </c>
      <c r="ASD48" s="228">
        <v>0</v>
      </c>
      <c r="ASE48" s="228">
        <v>0</v>
      </c>
      <c r="ASF48" s="228">
        <v>0</v>
      </c>
      <c r="ASG48" s="228">
        <v>0</v>
      </c>
      <c r="ASH48" s="228">
        <v>0</v>
      </c>
      <c r="ASI48" s="228">
        <v>0</v>
      </c>
      <c r="ASJ48" s="228">
        <v>0</v>
      </c>
      <c r="ASK48" s="228">
        <v>1</v>
      </c>
      <c r="ASL48" s="228">
        <v>0</v>
      </c>
      <c r="ASM48" s="228">
        <v>0</v>
      </c>
      <c r="ASN48" s="228">
        <v>0</v>
      </c>
      <c r="ASO48" s="228">
        <v>0</v>
      </c>
      <c r="ASP48" s="228">
        <v>0</v>
      </c>
      <c r="ASQ48" s="228">
        <v>0</v>
      </c>
      <c r="ASR48" s="228">
        <v>0</v>
      </c>
      <c r="ASS48" s="228">
        <v>0</v>
      </c>
      <c r="AST48" s="228">
        <v>0</v>
      </c>
      <c r="ASU48" s="228">
        <v>0</v>
      </c>
      <c r="ASV48" s="228">
        <v>0</v>
      </c>
      <c r="ASW48" s="228">
        <v>0</v>
      </c>
      <c r="ASX48" s="228">
        <v>0</v>
      </c>
      <c r="ASY48" s="228">
        <v>0</v>
      </c>
      <c r="ASZ48" s="228">
        <v>0</v>
      </c>
      <c r="ATA48" s="228">
        <v>1</v>
      </c>
      <c r="ATB48" s="228">
        <v>0</v>
      </c>
      <c r="ATC48" s="228">
        <v>0</v>
      </c>
      <c r="ATD48" s="228">
        <v>0</v>
      </c>
      <c r="ATE48" s="228">
        <v>0</v>
      </c>
      <c r="ATF48" s="228">
        <v>0</v>
      </c>
      <c r="ATG48" s="228">
        <v>0</v>
      </c>
      <c r="ATH48" s="228">
        <v>0</v>
      </c>
      <c r="ATI48" s="228">
        <v>0</v>
      </c>
      <c r="ATJ48" s="228">
        <v>0</v>
      </c>
      <c r="ATK48" s="228">
        <v>0</v>
      </c>
      <c r="ATL48" s="228">
        <v>0</v>
      </c>
      <c r="ATM48" s="228">
        <v>0</v>
      </c>
      <c r="ATN48" s="228">
        <v>0</v>
      </c>
      <c r="ATO48" s="228">
        <v>0</v>
      </c>
      <c r="ATP48" s="228">
        <v>0</v>
      </c>
      <c r="ATQ48" s="228">
        <v>1</v>
      </c>
      <c r="ATR48" s="228">
        <v>0</v>
      </c>
      <c r="ATS48" s="228">
        <v>0</v>
      </c>
      <c r="ATT48" s="228">
        <v>0</v>
      </c>
      <c r="ATU48" s="228">
        <v>0</v>
      </c>
      <c r="ATV48" s="228">
        <v>0</v>
      </c>
      <c r="ATW48" s="228">
        <v>0</v>
      </c>
      <c r="ATX48" s="228">
        <v>0</v>
      </c>
      <c r="ATY48" s="228">
        <v>0</v>
      </c>
      <c r="ATZ48" s="228">
        <v>0</v>
      </c>
      <c r="AUA48" s="228">
        <v>0</v>
      </c>
      <c r="AUB48" s="228">
        <v>0</v>
      </c>
      <c r="AUC48" s="228">
        <v>0</v>
      </c>
      <c r="AUD48" s="228">
        <v>0</v>
      </c>
      <c r="AUE48" s="228">
        <v>0</v>
      </c>
      <c r="AUF48" s="228">
        <v>0</v>
      </c>
      <c r="AUG48" s="228">
        <v>1</v>
      </c>
      <c r="AUH48" s="228">
        <v>0</v>
      </c>
      <c r="AUI48" s="228">
        <v>0</v>
      </c>
      <c r="AUJ48" s="228">
        <v>0</v>
      </c>
      <c r="AUK48" s="228">
        <v>0</v>
      </c>
      <c r="AUL48" s="228">
        <v>0</v>
      </c>
      <c r="AUM48" s="228">
        <v>0</v>
      </c>
      <c r="AUN48" s="228">
        <v>0</v>
      </c>
      <c r="AUO48" s="228">
        <v>0</v>
      </c>
      <c r="AUP48" s="228">
        <v>0</v>
      </c>
      <c r="AUQ48" s="228">
        <v>0</v>
      </c>
      <c r="AUR48" s="228">
        <v>0</v>
      </c>
      <c r="AUS48" s="228">
        <v>0</v>
      </c>
      <c r="AUT48" s="228">
        <v>0</v>
      </c>
      <c r="AUU48" s="228">
        <v>0</v>
      </c>
      <c r="AUV48" s="228">
        <v>0</v>
      </c>
      <c r="AUW48" s="228">
        <v>1</v>
      </c>
      <c r="AUX48" s="228">
        <v>0</v>
      </c>
      <c r="AUY48" s="228">
        <v>0</v>
      </c>
      <c r="AUZ48" s="228">
        <v>0</v>
      </c>
      <c r="AVA48" s="228">
        <v>0</v>
      </c>
      <c r="AVB48" s="228">
        <v>0</v>
      </c>
      <c r="AVC48" s="228">
        <v>0</v>
      </c>
      <c r="AVD48" s="228">
        <v>0</v>
      </c>
      <c r="AVE48" s="228">
        <v>0</v>
      </c>
      <c r="AVF48" s="228">
        <v>0</v>
      </c>
      <c r="AVG48" s="228">
        <v>0</v>
      </c>
      <c r="AVH48" s="228">
        <v>0</v>
      </c>
      <c r="AVI48" s="228">
        <v>0</v>
      </c>
      <c r="AVJ48" s="228">
        <v>0</v>
      </c>
      <c r="AVK48" s="228">
        <v>0</v>
      </c>
      <c r="AVL48" s="228">
        <v>0</v>
      </c>
      <c r="AVM48" s="228">
        <v>1</v>
      </c>
      <c r="AVN48" s="228">
        <v>0</v>
      </c>
      <c r="AVO48" s="228">
        <v>0</v>
      </c>
      <c r="AVP48" s="228">
        <v>0</v>
      </c>
      <c r="AVQ48" s="228">
        <v>0</v>
      </c>
      <c r="AVR48" s="228">
        <v>0</v>
      </c>
      <c r="AVS48" s="228">
        <v>0</v>
      </c>
      <c r="AVT48" s="228">
        <v>0</v>
      </c>
      <c r="AVU48" s="228">
        <v>0</v>
      </c>
      <c r="AVV48" s="228">
        <v>0</v>
      </c>
      <c r="AVW48" s="228">
        <v>0</v>
      </c>
      <c r="AVX48" s="228">
        <v>0</v>
      </c>
      <c r="AVY48" s="228">
        <v>0</v>
      </c>
      <c r="AVZ48" s="228">
        <v>0</v>
      </c>
      <c r="AWA48" s="228">
        <v>0</v>
      </c>
      <c r="AWB48" s="228">
        <v>0</v>
      </c>
      <c r="AWC48" s="228">
        <v>1</v>
      </c>
      <c r="AWD48" s="228">
        <v>0</v>
      </c>
      <c r="AWE48" s="228">
        <v>0</v>
      </c>
      <c r="AWF48" s="228">
        <v>0</v>
      </c>
      <c r="AWG48" s="228">
        <v>0</v>
      </c>
      <c r="AWH48" s="228">
        <v>0</v>
      </c>
      <c r="AWI48" s="228">
        <v>0</v>
      </c>
      <c r="AWJ48" s="228">
        <v>0</v>
      </c>
      <c r="AWK48" s="228">
        <v>0</v>
      </c>
      <c r="AWL48" s="228">
        <v>0</v>
      </c>
      <c r="AWM48" s="228">
        <v>0</v>
      </c>
      <c r="AWN48" s="228">
        <v>0</v>
      </c>
      <c r="AWO48" s="228">
        <v>0</v>
      </c>
      <c r="AWP48" s="228">
        <v>0</v>
      </c>
      <c r="AWQ48" s="228">
        <v>0</v>
      </c>
      <c r="AWR48" s="228">
        <v>0</v>
      </c>
      <c r="AWS48" s="228">
        <v>1</v>
      </c>
      <c r="AWT48" s="228">
        <v>0</v>
      </c>
      <c r="AWU48" s="228">
        <v>0</v>
      </c>
      <c r="AWV48" s="228">
        <v>0</v>
      </c>
      <c r="AWW48" s="228">
        <v>0</v>
      </c>
      <c r="AWX48" s="228">
        <v>0</v>
      </c>
      <c r="AWY48" s="228">
        <v>0</v>
      </c>
      <c r="AWZ48" s="228">
        <v>0</v>
      </c>
      <c r="AXA48" s="228">
        <v>0</v>
      </c>
      <c r="AXB48" s="228">
        <v>0</v>
      </c>
      <c r="AXC48" s="228">
        <v>0</v>
      </c>
      <c r="AXD48" s="228">
        <v>0</v>
      </c>
      <c r="AXE48" s="228">
        <v>0</v>
      </c>
      <c r="AXF48" s="228">
        <v>0</v>
      </c>
      <c r="AXG48" s="228">
        <v>0</v>
      </c>
      <c r="AXH48" s="228">
        <v>0</v>
      </c>
      <c r="AXI48" s="228">
        <v>1</v>
      </c>
      <c r="AXJ48" s="228">
        <v>0</v>
      </c>
      <c r="AXK48" s="228">
        <v>0</v>
      </c>
      <c r="AXL48" s="228">
        <v>0</v>
      </c>
      <c r="AXM48" s="228">
        <v>0</v>
      </c>
      <c r="AXN48" s="228">
        <v>0</v>
      </c>
      <c r="AXO48" s="228">
        <v>0</v>
      </c>
      <c r="AXP48" s="228">
        <v>0</v>
      </c>
      <c r="AXQ48" s="228">
        <v>0</v>
      </c>
      <c r="AXR48" s="228">
        <v>0</v>
      </c>
      <c r="AXS48" s="228">
        <v>0</v>
      </c>
      <c r="AXT48" s="228">
        <v>0</v>
      </c>
      <c r="AXU48" s="228">
        <v>0</v>
      </c>
      <c r="AXV48" s="228">
        <v>0</v>
      </c>
      <c r="AXW48" s="228">
        <v>0</v>
      </c>
      <c r="AXX48" s="228">
        <v>0</v>
      </c>
      <c r="AXY48" s="228">
        <v>1</v>
      </c>
      <c r="AXZ48" s="228">
        <v>0</v>
      </c>
      <c r="AYA48" s="228">
        <v>0</v>
      </c>
      <c r="AYB48" s="228">
        <v>0</v>
      </c>
      <c r="AYC48" s="228">
        <v>0</v>
      </c>
      <c r="AYD48" s="228">
        <v>0</v>
      </c>
      <c r="AYE48" s="228">
        <v>0</v>
      </c>
      <c r="AYF48" s="228">
        <v>0</v>
      </c>
      <c r="AYG48" s="228">
        <v>0</v>
      </c>
      <c r="AYH48" s="228">
        <v>0</v>
      </c>
      <c r="AYI48" s="228">
        <v>0</v>
      </c>
      <c r="AYJ48" s="228">
        <v>0</v>
      </c>
      <c r="AYK48" s="228">
        <v>0</v>
      </c>
      <c r="AYL48" s="228">
        <v>0</v>
      </c>
      <c r="AYM48" s="228">
        <v>0</v>
      </c>
      <c r="AYN48" s="228">
        <v>0</v>
      </c>
      <c r="AYO48" s="228">
        <v>1</v>
      </c>
      <c r="AYP48" s="228">
        <v>0</v>
      </c>
      <c r="AYQ48" s="228">
        <v>0</v>
      </c>
      <c r="AYR48" s="228">
        <v>0</v>
      </c>
      <c r="AYS48" s="228">
        <v>0</v>
      </c>
      <c r="AYT48" s="228">
        <v>0</v>
      </c>
      <c r="AYU48" s="228">
        <v>0</v>
      </c>
      <c r="AYV48" s="228">
        <v>0</v>
      </c>
      <c r="AYW48" s="228">
        <v>0</v>
      </c>
      <c r="AYX48" s="228">
        <v>0</v>
      </c>
      <c r="AYY48" s="228">
        <v>0</v>
      </c>
      <c r="AYZ48" s="228">
        <v>0</v>
      </c>
      <c r="AZA48" s="228">
        <v>0</v>
      </c>
      <c r="AZB48" s="228">
        <v>0</v>
      </c>
      <c r="AZC48" s="228">
        <v>0</v>
      </c>
      <c r="AZD48" s="228">
        <v>0</v>
      </c>
      <c r="AZE48" s="228">
        <v>1</v>
      </c>
      <c r="AZF48" s="228">
        <v>0</v>
      </c>
      <c r="AZG48" s="228">
        <v>0</v>
      </c>
      <c r="AZH48" s="228">
        <v>0</v>
      </c>
      <c r="AZI48" s="228">
        <v>0</v>
      </c>
      <c r="AZJ48" s="228">
        <v>0</v>
      </c>
      <c r="AZK48" s="228">
        <v>0</v>
      </c>
      <c r="AZL48" s="228">
        <v>0</v>
      </c>
      <c r="AZM48" s="228">
        <v>0</v>
      </c>
      <c r="AZN48" s="228">
        <v>0</v>
      </c>
      <c r="AZO48" s="228">
        <v>0</v>
      </c>
      <c r="AZP48" s="228">
        <v>0</v>
      </c>
      <c r="AZQ48" s="228">
        <v>0</v>
      </c>
      <c r="AZR48" s="228">
        <v>0</v>
      </c>
      <c r="AZS48" s="228">
        <v>0</v>
      </c>
      <c r="AZT48" s="228">
        <v>0</v>
      </c>
      <c r="AZU48" s="228">
        <v>1</v>
      </c>
      <c r="AZV48" s="228">
        <v>0</v>
      </c>
      <c r="AZW48" s="228">
        <v>0</v>
      </c>
      <c r="AZX48" s="228">
        <v>0</v>
      </c>
      <c r="AZY48" s="228">
        <v>0</v>
      </c>
      <c r="AZZ48" s="228">
        <v>0</v>
      </c>
      <c r="BAA48" s="228">
        <v>0</v>
      </c>
      <c r="BAB48" s="228">
        <v>0</v>
      </c>
      <c r="BAC48" s="228">
        <v>0</v>
      </c>
      <c r="BAD48" s="228">
        <v>0</v>
      </c>
      <c r="BAE48" s="228">
        <v>0</v>
      </c>
      <c r="BAF48" s="228">
        <v>0</v>
      </c>
      <c r="BAG48" s="228">
        <v>0</v>
      </c>
      <c r="BAH48" s="228">
        <v>0</v>
      </c>
      <c r="BAI48" s="228">
        <v>0</v>
      </c>
      <c r="BAJ48" s="228">
        <v>0</v>
      </c>
      <c r="BAK48" s="228">
        <v>1</v>
      </c>
      <c r="BAL48" s="228">
        <v>0</v>
      </c>
      <c r="BAM48" s="228">
        <v>0</v>
      </c>
      <c r="BAN48" s="228">
        <v>0</v>
      </c>
      <c r="BAO48" s="228">
        <v>0</v>
      </c>
      <c r="BAP48" s="228">
        <v>0</v>
      </c>
      <c r="BAQ48" s="228">
        <v>0</v>
      </c>
      <c r="BAR48" s="228">
        <v>0</v>
      </c>
      <c r="BAS48" s="228">
        <v>0</v>
      </c>
      <c r="BAT48" s="228">
        <v>0</v>
      </c>
      <c r="BAU48" s="228">
        <v>0</v>
      </c>
      <c r="BAV48" s="228">
        <v>0</v>
      </c>
      <c r="BAW48" s="228">
        <v>0</v>
      </c>
      <c r="BAX48" s="228">
        <v>0</v>
      </c>
      <c r="BAY48" s="228">
        <v>0</v>
      </c>
      <c r="BAZ48" s="228">
        <v>0</v>
      </c>
      <c r="BBA48" s="228">
        <v>1</v>
      </c>
      <c r="BBB48" s="228">
        <v>0</v>
      </c>
      <c r="BBC48" s="228">
        <v>0</v>
      </c>
      <c r="BBD48" s="228">
        <v>0</v>
      </c>
      <c r="BBE48" s="228">
        <v>0</v>
      </c>
      <c r="BBF48" s="228">
        <v>0</v>
      </c>
      <c r="BBG48" s="228">
        <v>0</v>
      </c>
      <c r="BBH48" s="228">
        <v>0</v>
      </c>
      <c r="BBI48" s="228">
        <v>0</v>
      </c>
      <c r="BBJ48" s="228">
        <v>0</v>
      </c>
      <c r="BBK48" s="228">
        <v>0</v>
      </c>
      <c r="BBL48" s="228">
        <v>0</v>
      </c>
      <c r="BBM48" s="228">
        <v>0</v>
      </c>
      <c r="BBN48" s="228">
        <v>0</v>
      </c>
      <c r="BBO48" s="228">
        <v>0</v>
      </c>
      <c r="BBP48" s="228">
        <v>0</v>
      </c>
      <c r="BBQ48" s="228">
        <v>1</v>
      </c>
      <c r="BBR48" s="228">
        <v>0</v>
      </c>
      <c r="BBS48" s="228">
        <v>0</v>
      </c>
      <c r="BBT48" s="228">
        <v>0</v>
      </c>
      <c r="BBU48" s="228">
        <v>0</v>
      </c>
      <c r="BBV48" s="228">
        <v>0</v>
      </c>
      <c r="BBW48" s="228">
        <v>0</v>
      </c>
      <c r="BBX48" s="228">
        <v>0</v>
      </c>
      <c r="BBY48" s="228">
        <v>0</v>
      </c>
      <c r="BBZ48" s="228">
        <v>0</v>
      </c>
      <c r="BCA48" s="228">
        <v>0</v>
      </c>
      <c r="BCB48" s="228">
        <v>0</v>
      </c>
      <c r="BCC48" s="228">
        <v>0</v>
      </c>
      <c r="BCD48" s="228">
        <v>0</v>
      </c>
      <c r="BCE48" s="228">
        <v>0</v>
      </c>
      <c r="BCF48" s="228">
        <v>0</v>
      </c>
      <c r="BCG48" s="228">
        <v>1</v>
      </c>
      <c r="BCH48" s="228">
        <v>0</v>
      </c>
      <c r="BCI48" s="228">
        <v>0</v>
      </c>
      <c r="BCJ48" s="228">
        <v>0</v>
      </c>
      <c r="BCK48" s="228">
        <v>0</v>
      </c>
      <c r="BCL48" s="228">
        <v>0</v>
      </c>
      <c r="BCM48" s="228">
        <v>0</v>
      </c>
      <c r="BCN48" s="228">
        <v>0</v>
      </c>
      <c r="BCO48" s="228">
        <v>0</v>
      </c>
      <c r="BCP48" s="228">
        <v>0</v>
      </c>
      <c r="BCQ48" s="228">
        <v>0</v>
      </c>
      <c r="BCR48" s="228">
        <v>0</v>
      </c>
      <c r="BCS48" s="228">
        <v>0</v>
      </c>
      <c r="BCT48" s="228">
        <v>0</v>
      </c>
      <c r="BCU48" s="228">
        <v>0</v>
      </c>
      <c r="BCV48" s="228">
        <v>0</v>
      </c>
      <c r="BCW48" s="228">
        <v>1</v>
      </c>
      <c r="BCX48" s="228">
        <v>0</v>
      </c>
      <c r="BCY48" s="228">
        <v>0</v>
      </c>
      <c r="BCZ48" s="228">
        <v>0</v>
      </c>
      <c r="BDA48" s="228">
        <v>0</v>
      </c>
      <c r="BDB48" s="228">
        <v>0</v>
      </c>
      <c r="BDC48" s="228">
        <v>0</v>
      </c>
      <c r="BDD48" s="228">
        <v>0</v>
      </c>
      <c r="BDE48" s="228">
        <v>0</v>
      </c>
      <c r="BDF48" s="228">
        <v>0</v>
      </c>
      <c r="BDG48" s="228">
        <v>0</v>
      </c>
      <c r="BDH48" s="228">
        <v>0</v>
      </c>
      <c r="BDI48" s="228">
        <v>0</v>
      </c>
      <c r="BDJ48" s="228">
        <v>0</v>
      </c>
      <c r="BDK48" s="228">
        <v>0</v>
      </c>
      <c r="BDL48" s="228">
        <v>0</v>
      </c>
      <c r="BDM48" s="228">
        <v>1</v>
      </c>
      <c r="BDN48" s="228">
        <v>0</v>
      </c>
      <c r="BDO48" s="228">
        <v>0</v>
      </c>
      <c r="BDP48" s="228">
        <v>0</v>
      </c>
      <c r="BDQ48" s="228">
        <v>0</v>
      </c>
      <c r="BDR48" s="228">
        <v>0</v>
      </c>
      <c r="BDS48" s="228">
        <v>0</v>
      </c>
      <c r="BDT48" s="228">
        <v>0</v>
      </c>
      <c r="BDU48" s="228">
        <v>0</v>
      </c>
      <c r="BDV48" s="228">
        <v>0</v>
      </c>
      <c r="BDW48" s="228">
        <v>0</v>
      </c>
      <c r="BDX48" s="228">
        <v>0</v>
      </c>
      <c r="BDY48" s="228">
        <v>0</v>
      </c>
      <c r="BDZ48" s="228">
        <v>0</v>
      </c>
      <c r="BEA48" s="228">
        <v>0</v>
      </c>
      <c r="BEB48" s="228">
        <v>0</v>
      </c>
      <c r="BEC48" s="228">
        <v>1</v>
      </c>
      <c r="BED48" s="228">
        <v>0</v>
      </c>
      <c r="BEE48" s="228">
        <v>0</v>
      </c>
      <c r="BEF48" s="228">
        <v>0</v>
      </c>
      <c r="BEG48" s="228">
        <v>0</v>
      </c>
      <c r="BEH48" s="228">
        <v>0</v>
      </c>
      <c r="BEI48" s="228">
        <v>0</v>
      </c>
      <c r="BEJ48" s="228">
        <v>0</v>
      </c>
      <c r="BEK48" s="228">
        <v>0</v>
      </c>
      <c r="BEL48" s="228">
        <v>0</v>
      </c>
      <c r="BEM48" s="228">
        <v>0</v>
      </c>
      <c r="BEN48" s="228">
        <v>0</v>
      </c>
      <c r="BEO48" s="228">
        <v>0</v>
      </c>
      <c r="BEP48" s="228">
        <v>0</v>
      </c>
      <c r="BEQ48" s="228">
        <v>0</v>
      </c>
      <c r="BER48" s="228">
        <v>0</v>
      </c>
      <c r="BES48" s="228">
        <v>1</v>
      </c>
      <c r="BET48" s="228">
        <v>0</v>
      </c>
      <c r="BEU48" s="228">
        <v>0</v>
      </c>
      <c r="BEV48" s="228">
        <v>0</v>
      </c>
      <c r="BEW48" s="228">
        <v>0</v>
      </c>
      <c r="BEX48" s="228">
        <v>0</v>
      </c>
      <c r="BEY48" s="228">
        <v>0</v>
      </c>
      <c r="BEZ48" s="228">
        <v>0</v>
      </c>
      <c r="BFA48" s="228">
        <v>0</v>
      </c>
      <c r="BFB48" s="228">
        <v>0</v>
      </c>
      <c r="BFC48" s="228">
        <v>0</v>
      </c>
      <c r="BFD48" s="228">
        <v>0</v>
      </c>
      <c r="BFE48" s="228">
        <v>0</v>
      </c>
      <c r="BFF48" s="228">
        <v>0</v>
      </c>
      <c r="BFG48" s="228">
        <v>0</v>
      </c>
      <c r="BFH48" s="228">
        <v>0</v>
      </c>
      <c r="BFI48" s="228">
        <v>1</v>
      </c>
      <c r="BFJ48" s="228">
        <v>0</v>
      </c>
      <c r="BFK48" s="228">
        <v>0</v>
      </c>
      <c r="BFL48" s="228">
        <v>0</v>
      </c>
      <c r="BFM48" s="228">
        <v>0</v>
      </c>
      <c r="BFN48" s="228">
        <v>0</v>
      </c>
      <c r="BFO48" s="228">
        <v>0</v>
      </c>
      <c r="BFP48" s="228">
        <v>0</v>
      </c>
      <c r="BFQ48" s="228">
        <v>0</v>
      </c>
      <c r="BFR48" s="228">
        <v>0</v>
      </c>
      <c r="BFS48" s="228">
        <v>0</v>
      </c>
      <c r="BFT48" s="228">
        <v>0</v>
      </c>
      <c r="BFU48" s="228">
        <v>0</v>
      </c>
      <c r="BFV48" s="228">
        <v>0</v>
      </c>
      <c r="BFW48" s="228">
        <v>0</v>
      </c>
      <c r="BFX48" s="228">
        <v>0</v>
      </c>
      <c r="BFY48" s="228">
        <v>1</v>
      </c>
      <c r="BFZ48" s="228">
        <v>0</v>
      </c>
      <c r="BGA48" s="228">
        <v>0</v>
      </c>
      <c r="BGB48" s="228">
        <v>0</v>
      </c>
      <c r="BGC48" s="228">
        <v>0</v>
      </c>
      <c r="BGD48" s="228">
        <v>0</v>
      </c>
      <c r="BGE48" s="228">
        <v>0</v>
      </c>
      <c r="BGF48" s="228">
        <v>0</v>
      </c>
      <c r="BGG48" s="228">
        <v>0</v>
      </c>
      <c r="BGH48" s="228">
        <v>0</v>
      </c>
      <c r="BGI48" s="228">
        <v>0</v>
      </c>
      <c r="BGJ48" s="228">
        <v>0</v>
      </c>
      <c r="BGK48" s="228">
        <v>0</v>
      </c>
      <c r="BGL48" s="228">
        <v>0</v>
      </c>
      <c r="BGM48" s="228">
        <v>0</v>
      </c>
      <c r="BGN48" s="228">
        <v>0</v>
      </c>
      <c r="BGO48" s="228">
        <v>1</v>
      </c>
      <c r="BGP48" s="228">
        <v>0</v>
      </c>
      <c r="BGQ48" s="228">
        <v>0</v>
      </c>
      <c r="BGR48" s="228">
        <v>0</v>
      </c>
      <c r="BGS48" s="228">
        <v>0</v>
      </c>
      <c r="BGT48" s="228">
        <v>0</v>
      </c>
      <c r="BGU48" s="228">
        <v>0</v>
      </c>
      <c r="BGV48" s="228">
        <v>0</v>
      </c>
      <c r="BGW48" s="228">
        <v>0</v>
      </c>
      <c r="BGX48" s="228">
        <v>0</v>
      </c>
      <c r="BGY48" s="228">
        <v>0</v>
      </c>
      <c r="BGZ48" s="228">
        <v>0</v>
      </c>
      <c r="BHA48" s="228">
        <v>0</v>
      </c>
      <c r="BHB48" s="228">
        <v>0</v>
      </c>
      <c r="BHC48" s="228">
        <v>0</v>
      </c>
      <c r="BHD48" s="228">
        <v>0</v>
      </c>
      <c r="BHE48" s="228">
        <v>1</v>
      </c>
      <c r="BHF48" s="228">
        <v>0</v>
      </c>
      <c r="BHG48" s="228">
        <v>0</v>
      </c>
      <c r="BHH48" s="228">
        <v>0</v>
      </c>
      <c r="BHI48" s="228">
        <v>0</v>
      </c>
      <c r="BHJ48" s="228">
        <v>0</v>
      </c>
      <c r="BHK48" s="228">
        <v>0</v>
      </c>
      <c r="BHL48" s="228">
        <v>0</v>
      </c>
      <c r="BHM48" s="228">
        <v>0</v>
      </c>
      <c r="BHN48" s="228">
        <v>0</v>
      </c>
      <c r="BHO48" s="228">
        <v>0</v>
      </c>
      <c r="BHP48" s="228">
        <v>0</v>
      </c>
      <c r="BHQ48" s="228">
        <v>0</v>
      </c>
      <c r="BHR48" s="228">
        <v>0</v>
      </c>
      <c r="BHS48" s="228">
        <v>0</v>
      </c>
      <c r="BHT48" s="228">
        <v>0</v>
      </c>
      <c r="BHU48" s="228">
        <v>1</v>
      </c>
      <c r="BHV48" s="228">
        <v>0</v>
      </c>
      <c r="BHW48" s="228">
        <v>0</v>
      </c>
      <c r="BHX48" s="228">
        <v>0</v>
      </c>
      <c r="BHY48" s="228">
        <v>0</v>
      </c>
      <c r="BHZ48" s="228">
        <v>0</v>
      </c>
      <c r="BIA48" s="228">
        <v>0</v>
      </c>
      <c r="BIB48" s="228">
        <v>0</v>
      </c>
      <c r="BIC48" s="228">
        <v>0</v>
      </c>
      <c r="BID48" s="228">
        <v>0</v>
      </c>
      <c r="BIE48" s="228">
        <v>0</v>
      </c>
      <c r="BIF48" s="228">
        <v>0</v>
      </c>
      <c r="BIG48" s="228">
        <v>0</v>
      </c>
      <c r="BIH48" s="228">
        <v>0</v>
      </c>
      <c r="BII48" s="228">
        <v>0</v>
      </c>
      <c r="BIJ48" s="228">
        <v>0</v>
      </c>
      <c r="BIK48" s="228">
        <v>1</v>
      </c>
      <c r="BIL48" s="228">
        <v>0</v>
      </c>
      <c r="BIM48" s="228">
        <v>0</v>
      </c>
      <c r="BIN48" s="228">
        <v>0</v>
      </c>
      <c r="BIO48" s="228">
        <v>0</v>
      </c>
      <c r="BIP48" s="228">
        <v>0</v>
      </c>
      <c r="BIQ48" s="228">
        <v>0</v>
      </c>
      <c r="BIR48" s="228">
        <v>0</v>
      </c>
      <c r="BIS48" s="228">
        <v>0</v>
      </c>
      <c r="BIT48" s="228">
        <v>0</v>
      </c>
      <c r="BIU48" s="228">
        <v>0</v>
      </c>
      <c r="BIV48" s="228">
        <v>0</v>
      </c>
      <c r="BIW48" s="228">
        <v>0</v>
      </c>
      <c r="BIX48" s="228">
        <v>0</v>
      </c>
      <c r="BIY48" s="228">
        <v>0</v>
      </c>
      <c r="BIZ48" s="228">
        <v>0</v>
      </c>
      <c r="BJA48" s="228">
        <v>1</v>
      </c>
      <c r="BJB48" s="228">
        <v>0</v>
      </c>
      <c r="BJC48" s="228">
        <v>0</v>
      </c>
      <c r="BJD48" s="228">
        <v>0</v>
      </c>
      <c r="BJE48" s="228">
        <v>0</v>
      </c>
      <c r="BJF48" s="228">
        <v>0</v>
      </c>
      <c r="BJG48" s="228">
        <v>0</v>
      </c>
      <c r="BJH48" s="228">
        <v>0</v>
      </c>
      <c r="BJI48" s="228">
        <v>0</v>
      </c>
      <c r="BJJ48" s="228">
        <v>0</v>
      </c>
      <c r="BJK48" s="228">
        <v>0</v>
      </c>
      <c r="BJL48" s="228">
        <v>0</v>
      </c>
      <c r="BJM48" s="228">
        <v>0</v>
      </c>
      <c r="BJN48" s="228">
        <v>0</v>
      </c>
      <c r="BJO48" s="228">
        <v>0</v>
      </c>
      <c r="BJP48" s="228">
        <v>0</v>
      </c>
      <c r="BJQ48" s="228">
        <v>1</v>
      </c>
      <c r="BJR48" s="228">
        <v>0</v>
      </c>
      <c r="BJS48" s="228">
        <v>0</v>
      </c>
      <c r="BJT48" s="228">
        <v>0</v>
      </c>
      <c r="BJU48" s="228">
        <v>0</v>
      </c>
      <c r="BJV48" s="228">
        <v>0</v>
      </c>
      <c r="BJW48" s="228">
        <v>0</v>
      </c>
      <c r="BJX48" s="228">
        <v>0</v>
      </c>
      <c r="BJY48" s="228">
        <v>0</v>
      </c>
      <c r="BJZ48" s="228">
        <v>0</v>
      </c>
      <c r="BKA48" s="228">
        <v>0</v>
      </c>
      <c r="BKB48" s="228">
        <v>0</v>
      </c>
      <c r="BKC48" s="228">
        <v>0</v>
      </c>
      <c r="BKD48" s="228">
        <v>0</v>
      </c>
      <c r="BKE48" s="228">
        <v>0</v>
      </c>
      <c r="BKF48" s="228">
        <v>0</v>
      </c>
      <c r="BKG48" s="228">
        <v>1</v>
      </c>
      <c r="BKH48" s="228">
        <v>0</v>
      </c>
      <c r="BKI48" s="228">
        <v>0</v>
      </c>
      <c r="BKJ48" s="228">
        <v>0</v>
      </c>
      <c r="BKK48" s="228">
        <v>0</v>
      </c>
      <c r="BKL48" s="228">
        <v>0</v>
      </c>
      <c r="BKM48" s="228">
        <v>0</v>
      </c>
      <c r="BKN48" s="228">
        <v>0</v>
      </c>
      <c r="BKO48" s="228">
        <v>0</v>
      </c>
      <c r="BKP48" s="228">
        <v>0</v>
      </c>
      <c r="BKQ48" s="228">
        <v>0</v>
      </c>
      <c r="BKR48" s="228">
        <v>0</v>
      </c>
      <c r="BKS48" s="228">
        <v>0</v>
      </c>
      <c r="BKT48" s="228">
        <v>0</v>
      </c>
      <c r="BKU48" s="228">
        <v>0</v>
      </c>
      <c r="BKV48" s="228">
        <v>0</v>
      </c>
      <c r="BKW48" s="228">
        <v>1</v>
      </c>
      <c r="BKX48" s="228">
        <v>0</v>
      </c>
      <c r="BKY48" s="228">
        <v>0</v>
      </c>
      <c r="BKZ48" s="228">
        <v>0</v>
      </c>
      <c r="BLA48" s="228">
        <v>0</v>
      </c>
      <c r="BLB48" s="228">
        <v>0</v>
      </c>
      <c r="BLC48" s="228">
        <v>0</v>
      </c>
      <c r="BLD48" s="228">
        <v>0</v>
      </c>
      <c r="BLE48" s="228">
        <v>0</v>
      </c>
      <c r="BLF48" s="228">
        <v>0</v>
      </c>
      <c r="BLG48" s="228">
        <v>0</v>
      </c>
      <c r="BLH48" s="228">
        <v>0</v>
      </c>
      <c r="BLI48" s="228">
        <v>0</v>
      </c>
      <c r="BLJ48" s="228">
        <v>0</v>
      </c>
      <c r="BLK48" s="228">
        <v>0</v>
      </c>
      <c r="BLL48" s="228">
        <v>0</v>
      </c>
      <c r="BLM48" s="228">
        <v>1</v>
      </c>
      <c r="BLN48" s="228">
        <v>0</v>
      </c>
      <c r="BLO48" s="228">
        <v>0</v>
      </c>
      <c r="BLP48" s="228">
        <v>0</v>
      </c>
      <c r="BLQ48" s="228">
        <v>0</v>
      </c>
      <c r="BLR48" s="228">
        <v>0</v>
      </c>
      <c r="BLS48" s="228">
        <v>0</v>
      </c>
      <c r="BLT48" s="228">
        <v>0</v>
      </c>
      <c r="BLU48" s="228">
        <v>0</v>
      </c>
      <c r="BLV48" s="228">
        <v>0</v>
      </c>
      <c r="BLW48" s="228">
        <v>0</v>
      </c>
      <c r="BLX48" s="228">
        <v>0</v>
      </c>
      <c r="BLY48" s="228">
        <v>0</v>
      </c>
      <c r="BLZ48" s="228">
        <v>0</v>
      </c>
      <c r="BMA48" s="228">
        <v>0</v>
      </c>
      <c r="BMB48" s="228">
        <v>0</v>
      </c>
      <c r="BMC48" s="228">
        <v>1</v>
      </c>
      <c r="BMD48" s="228">
        <v>0</v>
      </c>
      <c r="BME48" s="228">
        <v>0</v>
      </c>
      <c r="BMF48" s="228">
        <v>0</v>
      </c>
      <c r="BMG48" s="228">
        <v>0</v>
      </c>
      <c r="BMH48" s="228">
        <v>0</v>
      </c>
      <c r="BMI48" s="228">
        <v>0</v>
      </c>
      <c r="BMJ48" s="228">
        <v>0</v>
      </c>
      <c r="BMK48" s="228">
        <v>0</v>
      </c>
      <c r="BML48" s="228">
        <v>0</v>
      </c>
      <c r="BMM48" s="228">
        <v>0</v>
      </c>
      <c r="BMN48" s="228">
        <v>0</v>
      </c>
      <c r="BMO48" s="228">
        <v>0</v>
      </c>
      <c r="BMP48" s="228">
        <v>0</v>
      </c>
      <c r="BMQ48" s="228">
        <v>0</v>
      </c>
      <c r="BMR48" s="228">
        <v>0</v>
      </c>
      <c r="BMS48" s="228">
        <v>1</v>
      </c>
      <c r="BMT48" s="228">
        <v>0</v>
      </c>
      <c r="BMU48" s="228">
        <v>0</v>
      </c>
      <c r="BMV48" s="228">
        <v>0</v>
      </c>
      <c r="BMW48" s="228">
        <v>0</v>
      </c>
      <c r="BMX48" s="228">
        <v>0</v>
      </c>
      <c r="BMY48" s="228">
        <v>0</v>
      </c>
      <c r="BMZ48" s="228">
        <v>0</v>
      </c>
      <c r="BNA48" s="228">
        <v>0</v>
      </c>
      <c r="BNB48" s="228">
        <v>0</v>
      </c>
      <c r="BNC48" s="228">
        <v>0</v>
      </c>
      <c r="BND48" s="228">
        <v>0</v>
      </c>
      <c r="BNE48" s="228">
        <v>0</v>
      </c>
      <c r="BNF48" s="228">
        <v>0</v>
      </c>
      <c r="BNG48" s="228">
        <v>0</v>
      </c>
      <c r="BNH48" s="228">
        <v>0</v>
      </c>
      <c r="BNI48" s="228">
        <v>1</v>
      </c>
      <c r="BNJ48" s="228">
        <v>0</v>
      </c>
      <c r="BNK48" s="228">
        <v>0</v>
      </c>
      <c r="BNL48" s="228">
        <v>0</v>
      </c>
      <c r="BNM48" s="228">
        <v>0</v>
      </c>
      <c r="BNN48" s="228">
        <v>0</v>
      </c>
      <c r="BNO48" s="228">
        <v>0</v>
      </c>
      <c r="BNP48" s="228">
        <v>0</v>
      </c>
      <c r="BNQ48" s="228">
        <v>0</v>
      </c>
      <c r="BNR48" s="228">
        <v>0</v>
      </c>
      <c r="BNS48" s="228">
        <v>0</v>
      </c>
      <c r="BNT48" s="228">
        <v>0</v>
      </c>
      <c r="BNU48" s="228">
        <v>0</v>
      </c>
      <c r="BNV48" s="228">
        <v>0</v>
      </c>
      <c r="BNW48" s="228">
        <v>0</v>
      </c>
      <c r="BNX48" s="228">
        <v>0</v>
      </c>
      <c r="BNY48" s="228">
        <v>1</v>
      </c>
      <c r="BNZ48" s="228">
        <v>0</v>
      </c>
      <c r="BOA48" s="228">
        <v>0</v>
      </c>
      <c r="BOB48" s="228">
        <v>0</v>
      </c>
      <c r="BOC48" s="228">
        <v>0</v>
      </c>
      <c r="BOD48" s="228">
        <v>0</v>
      </c>
      <c r="BOE48" s="228">
        <v>0</v>
      </c>
      <c r="BOF48" s="228">
        <v>0</v>
      </c>
      <c r="BOG48" s="228">
        <v>0</v>
      </c>
      <c r="BOH48" s="228">
        <v>0</v>
      </c>
      <c r="BOI48" s="228">
        <v>0</v>
      </c>
      <c r="BOJ48" s="228">
        <v>0</v>
      </c>
      <c r="BOK48" s="228">
        <v>0</v>
      </c>
      <c r="BOL48" s="228">
        <v>0</v>
      </c>
      <c r="BOM48" s="228">
        <v>0</v>
      </c>
      <c r="BON48" s="228">
        <v>0</v>
      </c>
      <c r="BOO48" s="228">
        <v>1</v>
      </c>
      <c r="BOP48" s="228">
        <v>0</v>
      </c>
      <c r="BOQ48" s="228">
        <v>0</v>
      </c>
      <c r="BOR48" s="228">
        <v>0</v>
      </c>
      <c r="BOS48" s="228">
        <v>0</v>
      </c>
      <c r="BOT48" s="228">
        <v>0</v>
      </c>
      <c r="BOU48" s="228">
        <v>0</v>
      </c>
      <c r="BOV48" s="228">
        <v>0</v>
      </c>
      <c r="BOW48" s="228">
        <v>0</v>
      </c>
      <c r="BOX48" s="228">
        <v>0</v>
      </c>
      <c r="BOY48" s="228">
        <v>0</v>
      </c>
      <c r="BOZ48" s="228">
        <v>0</v>
      </c>
      <c r="BPA48" s="228">
        <v>0</v>
      </c>
      <c r="BPB48" s="228">
        <v>0</v>
      </c>
      <c r="BPC48" s="228">
        <v>0</v>
      </c>
      <c r="BPD48" s="228">
        <v>0</v>
      </c>
      <c r="BPE48" s="228">
        <v>1</v>
      </c>
      <c r="BPF48" s="228">
        <v>0</v>
      </c>
      <c r="BPG48" s="228">
        <v>0</v>
      </c>
      <c r="BPH48" s="228">
        <v>0</v>
      </c>
      <c r="BPI48" s="228">
        <v>0</v>
      </c>
      <c r="BPJ48" s="228">
        <v>0</v>
      </c>
      <c r="BPK48" s="228">
        <v>0</v>
      </c>
      <c r="BPL48" s="228">
        <v>0</v>
      </c>
      <c r="BPM48" s="228">
        <v>0</v>
      </c>
      <c r="BPN48" s="228">
        <v>0</v>
      </c>
      <c r="BPO48" s="228">
        <v>0</v>
      </c>
      <c r="BPP48" s="228">
        <v>0</v>
      </c>
      <c r="BPQ48" s="228">
        <v>0</v>
      </c>
      <c r="BPR48" s="228">
        <v>0</v>
      </c>
      <c r="BPS48" s="228">
        <v>0</v>
      </c>
      <c r="BPT48" s="228">
        <v>0</v>
      </c>
      <c r="BPU48" s="228">
        <v>1</v>
      </c>
      <c r="BPV48" s="228">
        <v>0</v>
      </c>
      <c r="BPW48" s="228">
        <v>0</v>
      </c>
      <c r="BPX48" s="228">
        <v>0</v>
      </c>
      <c r="BPY48" s="228">
        <v>0</v>
      </c>
      <c r="BPZ48" s="228">
        <v>0</v>
      </c>
      <c r="BQA48" s="228">
        <v>0</v>
      </c>
      <c r="BQB48" s="228">
        <v>0</v>
      </c>
      <c r="BQC48" s="228">
        <v>0</v>
      </c>
      <c r="BQD48" s="228">
        <v>0</v>
      </c>
      <c r="BQE48" s="228">
        <v>0</v>
      </c>
      <c r="BQF48" s="228">
        <v>0</v>
      </c>
      <c r="BQG48" s="228">
        <v>0</v>
      </c>
      <c r="BQH48" s="228">
        <v>0</v>
      </c>
      <c r="BQI48" s="228">
        <v>0</v>
      </c>
      <c r="BQJ48" s="228">
        <v>0</v>
      </c>
      <c r="BQK48" s="228">
        <v>1</v>
      </c>
      <c r="BQL48" s="228">
        <v>0</v>
      </c>
      <c r="BQM48" s="228">
        <v>0</v>
      </c>
      <c r="BQN48" s="228">
        <v>0</v>
      </c>
      <c r="BQO48" s="228">
        <v>0</v>
      </c>
      <c r="BQP48" s="228">
        <v>0</v>
      </c>
      <c r="BQQ48" s="228">
        <v>0</v>
      </c>
      <c r="BQR48" s="228">
        <v>0</v>
      </c>
      <c r="BQS48" s="228">
        <v>0</v>
      </c>
      <c r="BQT48" s="228">
        <v>0</v>
      </c>
      <c r="BQU48" s="228">
        <v>0</v>
      </c>
      <c r="BQV48" s="228">
        <v>0</v>
      </c>
      <c r="BQW48" s="228">
        <v>0</v>
      </c>
      <c r="BQX48" s="228">
        <v>0</v>
      </c>
      <c r="BQY48" s="228">
        <v>0</v>
      </c>
      <c r="BQZ48" s="228">
        <v>0</v>
      </c>
      <c r="BRA48" s="228">
        <v>1</v>
      </c>
      <c r="BRB48" s="228">
        <v>0</v>
      </c>
      <c r="BRC48" s="228">
        <v>0</v>
      </c>
      <c r="BRD48" s="228">
        <v>0</v>
      </c>
      <c r="BRE48" s="228">
        <v>0</v>
      </c>
      <c r="BRF48" s="228">
        <v>0</v>
      </c>
      <c r="BRG48" s="228">
        <v>0</v>
      </c>
      <c r="BRH48" s="228">
        <v>0</v>
      </c>
      <c r="BRI48" s="228">
        <v>0</v>
      </c>
      <c r="BRJ48" s="228">
        <v>0</v>
      </c>
      <c r="BRK48" s="228">
        <v>0</v>
      </c>
      <c r="BRL48" s="228">
        <v>0</v>
      </c>
      <c r="BRM48" s="228">
        <v>0</v>
      </c>
      <c r="BRN48" s="228">
        <v>0</v>
      </c>
      <c r="BRO48" s="228">
        <v>0</v>
      </c>
      <c r="BRP48" s="228">
        <v>0</v>
      </c>
      <c r="BRQ48" s="228">
        <v>1</v>
      </c>
      <c r="BRR48" s="228">
        <v>0</v>
      </c>
      <c r="BRS48" s="228">
        <v>0</v>
      </c>
      <c r="BRT48" s="228">
        <v>0</v>
      </c>
      <c r="BRU48" s="228">
        <v>0</v>
      </c>
      <c r="BRV48" s="228">
        <v>0</v>
      </c>
      <c r="BRW48" s="228">
        <v>0</v>
      </c>
      <c r="BRX48" s="228">
        <v>0</v>
      </c>
      <c r="BRY48" s="228">
        <v>0</v>
      </c>
      <c r="BRZ48" s="228">
        <v>0</v>
      </c>
      <c r="BSA48" s="228">
        <v>0</v>
      </c>
      <c r="BSB48" s="228">
        <v>0</v>
      </c>
      <c r="BSC48" s="228">
        <v>0</v>
      </c>
      <c r="BSD48" s="228">
        <v>0</v>
      </c>
      <c r="BSE48" s="228">
        <v>0</v>
      </c>
      <c r="BSF48" s="228">
        <v>0</v>
      </c>
      <c r="BSG48" s="228">
        <v>1</v>
      </c>
      <c r="BSH48" s="228">
        <v>0</v>
      </c>
      <c r="BSI48" s="228">
        <v>0</v>
      </c>
      <c r="BSJ48" s="228">
        <v>0</v>
      </c>
      <c r="BSK48" s="228">
        <v>0</v>
      </c>
      <c r="BSL48" s="228">
        <v>0</v>
      </c>
      <c r="BSM48" s="228">
        <v>0</v>
      </c>
      <c r="BSN48" s="228">
        <v>0</v>
      </c>
      <c r="BSO48" s="228">
        <v>0</v>
      </c>
      <c r="BSP48" s="228">
        <v>0</v>
      </c>
      <c r="BSQ48" s="228">
        <v>0</v>
      </c>
      <c r="BSR48" s="228">
        <v>0</v>
      </c>
      <c r="BSS48" s="228">
        <v>0</v>
      </c>
      <c r="BST48" s="228">
        <v>0</v>
      </c>
      <c r="BSU48" s="228">
        <v>0</v>
      </c>
      <c r="BSV48" s="228">
        <v>0</v>
      </c>
      <c r="BSW48" s="228">
        <v>1</v>
      </c>
      <c r="BSX48" s="228">
        <v>0</v>
      </c>
      <c r="BSY48" s="228">
        <v>0</v>
      </c>
      <c r="BSZ48" s="228">
        <v>0</v>
      </c>
      <c r="BTA48" s="228">
        <v>0</v>
      </c>
      <c r="BTB48" s="228">
        <v>0</v>
      </c>
      <c r="BTC48" s="228">
        <v>0</v>
      </c>
      <c r="BTD48" s="228">
        <v>0</v>
      </c>
      <c r="BTE48" s="228">
        <v>0</v>
      </c>
      <c r="BTF48" s="228">
        <v>0</v>
      </c>
      <c r="BTG48" s="228">
        <v>0</v>
      </c>
      <c r="BTH48" s="228">
        <v>0</v>
      </c>
      <c r="BTI48" s="228">
        <v>0</v>
      </c>
      <c r="BTJ48" s="228">
        <v>0</v>
      </c>
      <c r="BTK48" s="228">
        <v>0</v>
      </c>
      <c r="BTL48" s="228">
        <v>0</v>
      </c>
      <c r="BTM48" s="228">
        <v>1</v>
      </c>
      <c r="BTN48" s="228">
        <v>0</v>
      </c>
      <c r="BTO48" s="228">
        <v>0</v>
      </c>
      <c r="BTP48" s="228">
        <v>0</v>
      </c>
      <c r="BTQ48" s="228">
        <v>0</v>
      </c>
      <c r="BTR48" s="228">
        <v>0</v>
      </c>
      <c r="BTS48" s="228">
        <v>0</v>
      </c>
      <c r="BTT48" s="228">
        <v>0</v>
      </c>
      <c r="BTU48" s="228">
        <v>0</v>
      </c>
      <c r="BTV48" s="228">
        <v>0</v>
      </c>
      <c r="BTW48" s="228">
        <v>0</v>
      </c>
      <c r="BTX48" s="228">
        <v>0</v>
      </c>
      <c r="BTY48" s="228">
        <v>0</v>
      </c>
      <c r="BTZ48" s="228">
        <v>0</v>
      </c>
      <c r="BUA48" s="228">
        <v>0</v>
      </c>
      <c r="BUB48" s="228">
        <v>0</v>
      </c>
      <c r="BUC48" s="228">
        <v>1</v>
      </c>
      <c r="BUD48" s="228">
        <v>0</v>
      </c>
      <c r="BUE48" s="228">
        <v>0</v>
      </c>
      <c r="BUF48" s="228">
        <v>0</v>
      </c>
      <c r="BUG48" s="228">
        <v>0</v>
      </c>
      <c r="BUH48" s="228">
        <v>0</v>
      </c>
      <c r="BUI48" s="228">
        <v>0</v>
      </c>
      <c r="BUJ48" s="228">
        <v>0</v>
      </c>
      <c r="BUK48" s="228">
        <v>0</v>
      </c>
      <c r="BUL48" s="228">
        <v>0</v>
      </c>
      <c r="BUM48" s="228">
        <v>0</v>
      </c>
      <c r="BUN48" s="228">
        <v>0</v>
      </c>
      <c r="BUO48" s="228">
        <v>0</v>
      </c>
      <c r="BUP48" s="228">
        <v>0</v>
      </c>
      <c r="BUQ48" s="228">
        <v>0</v>
      </c>
      <c r="BUR48" s="228">
        <v>0</v>
      </c>
      <c r="BUS48" s="228">
        <v>1</v>
      </c>
      <c r="BUT48" s="228">
        <v>0</v>
      </c>
      <c r="BUU48" s="228">
        <v>0</v>
      </c>
      <c r="BUV48" s="228">
        <v>0</v>
      </c>
      <c r="BUW48" s="228">
        <v>0</v>
      </c>
      <c r="BUX48" s="228">
        <v>0</v>
      </c>
      <c r="BUY48" s="228">
        <v>0</v>
      </c>
      <c r="BUZ48" s="228">
        <v>0</v>
      </c>
      <c r="BVA48" s="228">
        <v>0</v>
      </c>
      <c r="BVB48" s="228">
        <v>0</v>
      </c>
      <c r="BVC48" s="228">
        <v>0</v>
      </c>
      <c r="BVD48" s="228">
        <v>0</v>
      </c>
      <c r="BVE48" s="228">
        <v>0</v>
      </c>
      <c r="BVF48" s="228">
        <v>0</v>
      </c>
      <c r="BVG48" s="228">
        <v>0</v>
      </c>
      <c r="BVH48" s="228">
        <v>0</v>
      </c>
      <c r="BVI48" s="228">
        <v>1</v>
      </c>
      <c r="BVJ48" s="228">
        <v>0</v>
      </c>
      <c r="BVK48" s="228">
        <v>0</v>
      </c>
      <c r="BVL48" s="228">
        <v>0</v>
      </c>
      <c r="BVM48" s="228">
        <v>0</v>
      </c>
      <c r="BVN48" s="228">
        <v>0</v>
      </c>
      <c r="BVO48" s="228">
        <v>0</v>
      </c>
      <c r="BVP48" s="228">
        <v>0</v>
      </c>
      <c r="BVQ48" s="228">
        <v>0</v>
      </c>
      <c r="BVR48" s="228">
        <v>0</v>
      </c>
      <c r="BVS48" s="228">
        <v>0</v>
      </c>
      <c r="BVT48" s="228">
        <v>0</v>
      </c>
      <c r="BVU48" s="228">
        <v>0</v>
      </c>
      <c r="BVV48" s="228">
        <v>0</v>
      </c>
      <c r="BVW48" s="228">
        <v>0</v>
      </c>
      <c r="BVX48" s="228">
        <v>0</v>
      </c>
      <c r="BVY48" s="228">
        <v>1</v>
      </c>
      <c r="BVZ48" s="228">
        <v>0</v>
      </c>
      <c r="BWA48" s="228">
        <v>0</v>
      </c>
      <c r="BWB48" s="228">
        <v>0</v>
      </c>
      <c r="BWC48" s="228">
        <v>0</v>
      </c>
      <c r="BWD48" s="228">
        <v>0</v>
      </c>
      <c r="BWE48" s="228">
        <v>0</v>
      </c>
      <c r="BWF48" s="228">
        <v>0</v>
      </c>
      <c r="BWG48" s="228">
        <v>0</v>
      </c>
      <c r="BWH48" s="228">
        <v>0</v>
      </c>
      <c r="BWI48" s="228">
        <v>0</v>
      </c>
      <c r="BWJ48" s="228">
        <v>0</v>
      </c>
      <c r="BWK48" s="228">
        <v>0</v>
      </c>
      <c r="BWL48" s="228">
        <v>0</v>
      </c>
      <c r="BWM48" s="228">
        <v>0</v>
      </c>
      <c r="BWN48" s="228">
        <v>0</v>
      </c>
      <c r="BWO48" s="228">
        <v>1</v>
      </c>
      <c r="BWP48" s="228">
        <v>0</v>
      </c>
      <c r="BWQ48" s="228">
        <v>0</v>
      </c>
      <c r="BWR48" s="228">
        <v>0</v>
      </c>
      <c r="BWS48" s="228">
        <v>0</v>
      </c>
      <c r="BWT48" s="228">
        <v>0</v>
      </c>
      <c r="BWU48" s="228">
        <v>0</v>
      </c>
      <c r="BWV48" s="228">
        <v>0</v>
      </c>
      <c r="BWW48" s="228">
        <v>0</v>
      </c>
      <c r="BWX48" s="228">
        <v>0</v>
      </c>
      <c r="BWY48" s="228">
        <v>0</v>
      </c>
      <c r="BWZ48" s="228">
        <v>0</v>
      </c>
      <c r="BXA48" s="228">
        <v>0</v>
      </c>
      <c r="BXB48" s="228">
        <v>0</v>
      </c>
      <c r="BXC48" s="228">
        <v>0</v>
      </c>
      <c r="BXD48" s="228">
        <v>0</v>
      </c>
      <c r="BXE48" s="228">
        <v>1</v>
      </c>
      <c r="BXF48" s="228">
        <v>0</v>
      </c>
      <c r="BXG48" s="228">
        <v>0</v>
      </c>
      <c r="BXH48" s="228">
        <v>0</v>
      </c>
      <c r="BXI48" s="228">
        <v>0</v>
      </c>
      <c r="BXJ48" s="228">
        <v>0</v>
      </c>
      <c r="BXK48" s="228">
        <v>0</v>
      </c>
      <c r="BXL48" s="228">
        <v>0</v>
      </c>
      <c r="BXM48" s="228">
        <v>0</v>
      </c>
      <c r="BXN48" s="228">
        <v>0</v>
      </c>
      <c r="BXO48" s="228">
        <v>0</v>
      </c>
      <c r="BXP48" s="228">
        <v>0</v>
      </c>
      <c r="BXQ48" s="228">
        <v>0</v>
      </c>
      <c r="BXR48" s="228">
        <v>0</v>
      </c>
      <c r="BXS48" s="228">
        <v>0</v>
      </c>
      <c r="BXT48" s="228">
        <v>0</v>
      </c>
      <c r="BXU48" s="228">
        <v>1</v>
      </c>
      <c r="BXV48" s="228">
        <v>0</v>
      </c>
      <c r="BXW48" s="228">
        <v>0</v>
      </c>
      <c r="BXX48" s="228">
        <v>0</v>
      </c>
      <c r="BXY48" s="228">
        <v>0</v>
      </c>
      <c r="BXZ48" s="228">
        <v>0</v>
      </c>
      <c r="BYA48" s="228">
        <v>0</v>
      </c>
      <c r="BYB48" s="228">
        <v>0</v>
      </c>
      <c r="BYC48" s="228">
        <v>0</v>
      </c>
      <c r="BYD48" s="228">
        <v>0</v>
      </c>
      <c r="BYE48" s="228">
        <v>0</v>
      </c>
      <c r="BYF48" s="228">
        <v>0</v>
      </c>
      <c r="BYG48" s="228">
        <v>0</v>
      </c>
      <c r="BYH48" s="228">
        <v>0</v>
      </c>
      <c r="BYI48" s="228">
        <v>0</v>
      </c>
      <c r="BYJ48" s="228">
        <v>0</v>
      </c>
      <c r="BYK48" s="228">
        <v>1</v>
      </c>
      <c r="BYL48" s="228">
        <v>0</v>
      </c>
      <c r="BYM48" s="228">
        <v>0</v>
      </c>
      <c r="BYN48" s="228">
        <v>0</v>
      </c>
      <c r="BYO48" s="228">
        <v>0</v>
      </c>
      <c r="BYP48" s="228">
        <v>0</v>
      </c>
      <c r="BYQ48" s="228">
        <v>0</v>
      </c>
      <c r="BYR48" s="228">
        <v>0</v>
      </c>
      <c r="BYS48" s="228">
        <v>0</v>
      </c>
      <c r="BYT48" s="228">
        <v>0</v>
      </c>
      <c r="BYU48" s="228">
        <v>0</v>
      </c>
      <c r="BYV48" s="228">
        <v>0</v>
      </c>
      <c r="BYW48" s="228">
        <v>0</v>
      </c>
      <c r="BYX48" s="228">
        <v>0</v>
      </c>
      <c r="BYY48" s="228">
        <v>0</v>
      </c>
      <c r="BYZ48" s="228">
        <v>0</v>
      </c>
      <c r="BZA48" s="228">
        <v>1</v>
      </c>
      <c r="BZB48" s="228">
        <v>0</v>
      </c>
      <c r="BZC48" s="228">
        <v>0</v>
      </c>
      <c r="BZD48" s="228">
        <v>0</v>
      </c>
      <c r="BZE48" s="228">
        <v>0</v>
      </c>
      <c r="BZF48" s="228">
        <v>0</v>
      </c>
      <c r="BZG48" s="228">
        <v>0</v>
      </c>
      <c r="BZH48" s="228">
        <v>0</v>
      </c>
      <c r="BZI48" s="228">
        <v>0</v>
      </c>
      <c r="BZJ48" s="228">
        <v>0</v>
      </c>
      <c r="BZK48" s="228">
        <v>0</v>
      </c>
      <c r="BZL48" s="228">
        <v>0</v>
      </c>
      <c r="BZM48" s="228">
        <v>0</v>
      </c>
      <c r="BZN48" s="228">
        <v>0</v>
      </c>
      <c r="BZO48" s="228">
        <v>0</v>
      </c>
      <c r="BZP48" s="228">
        <v>0</v>
      </c>
      <c r="BZQ48" s="228">
        <v>1</v>
      </c>
      <c r="BZR48" s="228">
        <v>0</v>
      </c>
      <c r="BZS48" s="228">
        <v>0</v>
      </c>
      <c r="BZT48" s="228">
        <v>0</v>
      </c>
      <c r="BZU48" s="228">
        <v>0</v>
      </c>
      <c r="BZV48" s="228">
        <v>0</v>
      </c>
      <c r="BZW48" s="228">
        <v>0</v>
      </c>
      <c r="BZX48" s="228">
        <v>0</v>
      </c>
      <c r="BZY48" s="228">
        <v>0</v>
      </c>
      <c r="BZZ48" s="228">
        <v>0</v>
      </c>
      <c r="CAA48" s="228">
        <v>0</v>
      </c>
      <c r="CAB48" s="228">
        <v>0</v>
      </c>
      <c r="CAC48" s="228">
        <v>0</v>
      </c>
      <c r="CAD48" s="228">
        <v>0</v>
      </c>
      <c r="CAE48" s="228">
        <v>0</v>
      </c>
      <c r="CAF48" s="228">
        <v>0</v>
      </c>
      <c r="CAG48" s="228">
        <v>1</v>
      </c>
      <c r="CAH48" s="228">
        <v>0</v>
      </c>
      <c r="CAI48" s="228">
        <v>0</v>
      </c>
      <c r="CAJ48" s="228">
        <v>0</v>
      </c>
      <c r="CAK48" s="228">
        <v>0</v>
      </c>
      <c r="CAL48" s="228">
        <v>0</v>
      </c>
      <c r="CAM48" s="228">
        <v>0</v>
      </c>
      <c r="CAN48" s="228">
        <v>0</v>
      </c>
      <c r="CAO48" s="228">
        <v>0</v>
      </c>
      <c r="CAP48" s="228">
        <v>0</v>
      </c>
      <c r="CAQ48" s="228">
        <v>0</v>
      </c>
      <c r="CAR48" s="228">
        <v>0</v>
      </c>
      <c r="CAS48" s="228">
        <v>0</v>
      </c>
      <c r="CAT48" s="228">
        <v>0</v>
      </c>
      <c r="CAU48" s="228">
        <v>0</v>
      </c>
      <c r="CAV48" s="228">
        <v>0</v>
      </c>
      <c r="CAW48" s="228">
        <v>1</v>
      </c>
      <c r="CAX48" s="228">
        <v>0</v>
      </c>
      <c r="CAY48" s="228">
        <v>0</v>
      </c>
      <c r="CAZ48" s="228">
        <v>0</v>
      </c>
      <c r="CBA48" s="228">
        <v>0</v>
      </c>
      <c r="CBB48" s="228">
        <v>0</v>
      </c>
      <c r="CBC48" s="228">
        <v>0</v>
      </c>
      <c r="CBD48" s="228">
        <v>0</v>
      </c>
      <c r="CBE48" s="228">
        <v>0</v>
      </c>
      <c r="CBF48" s="228">
        <v>0</v>
      </c>
      <c r="CBG48" s="228">
        <v>0</v>
      </c>
      <c r="CBH48" s="228">
        <v>0</v>
      </c>
      <c r="CBI48" s="228">
        <v>0</v>
      </c>
      <c r="CBJ48" s="228">
        <v>0</v>
      </c>
      <c r="CBK48" s="228">
        <v>0</v>
      </c>
      <c r="CBL48" s="228">
        <v>0</v>
      </c>
      <c r="CBM48" s="228">
        <v>1</v>
      </c>
      <c r="CBN48" s="228">
        <v>0</v>
      </c>
      <c r="CBO48" s="228">
        <v>0</v>
      </c>
      <c r="CBP48" s="228">
        <v>0</v>
      </c>
      <c r="CBQ48" s="228">
        <v>0</v>
      </c>
      <c r="CBR48" s="228">
        <v>0</v>
      </c>
      <c r="CBS48" s="228">
        <v>0</v>
      </c>
      <c r="CBT48" s="228">
        <v>0</v>
      </c>
      <c r="CBU48" s="228">
        <v>0</v>
      </c>
      <c r="CBV48" s="228">
        <v>0</v>
      </c>
      <c r="CBW48" s="228">
        <v>0</v>
      </c>
      <c r="CBX48" s="228">
        <v>0</v>
      </c>
      <c r="CBY48" s="228">
        <v>0</v>
      </c>
      <c r="CBZ48" s="228">
        <v>0</v>
      </c>
      <c r="CCA48" s="228">
        <v>0</v>
      </c>
      <c r="CCB48" s="228">
        <v>0</v>
      </c>
      <c r="CCC48" s="228">
        <v>1</v>
      </c>
      <c r="CCD48" s="228">
        <v>0</v>
      </c>
      <c r="CCE48" s="228">
        <v>0</v>
      </c>
      <c r="CCF48" s="228">
        <v>0</v>
      </c>
      <c r="CCG48" s="228">
        <v>0</v>
      </c>
      <c r="CCH48" s="228">
        <v>0</v>
      </c>
      <c r="CCI48" s="228">
        <v>0</v>
      </c>
      <c r="CCJ48" s="228">
        <v>0</v>
      </c>
      <c r="CCK48" s="228">
        <v>0</v>
      </c>
      <c r="CCL48" s="228">
        <v>0</v>
      </c>
      <c r="CCM48" s="228">
        <v>0</v>
      </c>
      <c r="CCN48" s="228">
        <v>0</v>
      </c>
      <c r="CCO48" s="228">
        <v>0</v>
      </c>
      <c r="CCP48" s="228">
        <v>0</v>
      </c>
      <c r="CCQ48" s="228">
        <v>0</v>
      </c>
      <c r="CCR48" s="228">
        <v>0</v>
      </c>
      <c r="CCS48" s="228">
        <v>1</v>
      </c>
      <c r="CCT48" s="228">
        <v>0</v>
      </c>
      <c r="CCU48" s="228">
        <v>0</v>
      </c>
      <c r="CCV48" s="228">
        <v>0</v>
      </c>
      <c r="CCW48" s="228">
        <v>0</v>
      </c>
      <c r="CCX48" s="228">
        <v>0</v>
      </c>
      <c r="CCY48" s="228">
        <v>0</v>
      </c>
      <c r="CCZ48" s="228">
        <v>0</v>
      </c>
      <c r="CDA48" s="228">
        <v>0</v>
      </c>
      <c r="CDB48" s="228">
        <v>0</v>
      </c>
      <c r="CDC48" s="228">
        <v>0</v>
      </c>
      <c r="CDD48" s="228">
        <v>0</v>
      </c>
      <c r="CDE48" s="228">
        <v>0</v>
      </c>
      <c r="CDF48" s="228">
        <v>0</v>
      </c>
      <c r="CDG48" s="228">
        <v>0</v>
      </c>
      <c r="CDH48" s="228">
        <v>0</v>
      </c>
      <c r="CDI48" s="228">
        <v>1</v>
      </c>
      <c r="CDJ48" s="228">
        <v>0</v>
      </c>
      <c r="CDK48" s="228">
        <v>0</v>
      </c>
      <c r="CDL48" s="228">
        <v>0</v>
      </c>
      <c r="CDM48" s="228">
        <v>0</v>
      </c>
      <c r="CDN48" s="228">
        <v>0</v>
      </c>
      <c r="CDO48" s="228">
        <v>0</v>
      </c>
      <c r="CDP48" s="228">
        <v>0</v>
      </c>
      <c r="CDQ48" s="228">
        <v>0</v>
      </c>
      <c r="CDR48" s="228">
        <v>0</v>
      </c>
      <c r="CDS48" s="228">
        <v>0</v>
      </c>
      <c r="CDT48" s="228">
        <v>0</v>
      </c>
      <c r="CDU48" s="228">
        <v>0</v>
      </c>
      <c r="CDV48" s="228">
        <v>0</v>
      </c>
      <c r="CDW48" s="228">
        <v>0</v>
      </c>
      <c r="CDX48" s="228">
        <v>0</v>
      </c>
      <c r="CDY48" s="228">
        <v>1</v>
      </c>
      <c r="CDZ48" s="228">
        <v>0</v>
      </c>
      <c r="CEA48" s="228">
        <v>0</v>
      </c>
      <c r="CEB48" s="228">
        <v>0</v>
      </c>
      <c r="CEC48" s="228">
        <v>0</v>
      </c>
      <c r="CED48" s="228">
        <v>0</v>
      </c>
      <c r="CEE48" s="228">
        <v>0</v>
      </c>
      <c r="CEF48" s="228">
        <v>0</v>
      </c>
      <c r="CEG48" s="228">
        <v>0</v>
      </c>
      <c r="CEH48" s="228">
        <v>0</v>
      </c>
      <c r="CEI48" s="228">
        <v>0</v>
      </c>
      <c r="CEJ48" s="228">
        <v>0</v>
      </c>
      <c r="CEK48" s="228">
        <v>0</v>
      </c>
      <c r="CEL48" s="228">
        <v>0</v>
      </c>
      <c r="CEM48" s="228">
        <v>0</v>
      </c>
      <c r="CEN48" s="228">
        <v>0</v>
      </c>
      <c r="CEO48" s="228">
        <v>1</v>
      </c>
      <c r="CEP48" s="228">
        <v>0</v>
      </c>
      <c r="CEQ48" s="228">
        <v>0</v>
      </c>
      <c r="CER48" s="228">
        <v>0</v>
      </c>
      <c r="CES48" s="228">
        <v>0</v>
      </c>
      <c r="CET48" s="228">
        <v>0</v>
      </c>
      <c r="CEU48" s="228">
        <v>0</v>
      </c>
      <c r="CEV48" s="228">
        <v>0</v>
      </c>
      <c r="CEW48" s="228">
        <v>0</v>
      </c>
      <c r="CEX48" s="228">
        <v>0</v>
      </c>
      <c r="CEY48" s="228">
        <v>0</v>
      </c>
      <c r="CEZ48" s="228">
        <v>0</v>
      </c>
      <c r="CFA48" s="228">
        <v>0</v>
      </c>
      <c r="CFB48" s="228">
        <v>0</v>
      </c>
      <c r="CFC48" s="228">
        <v>0</v>
      </c>
      <c r="CFD48" s="228">
        <v>0</v>
      </c>
      <c r="CFE48" s="228">
        <v>1</v>
      </c>
      <c r="CFF48" s="228">
        <v>0</v>
      </c>
      <c r="CFG48" s="228">
        <v>0</v>
      </c>
      <c r="CFH48" s="228">
        <v>0</v>
      </c>
      <c r="CFI48" s="228">
        <v>0</v>
      </c>
      <c r="CFJ48" s="228">
        <v>0</v>
      </c>
      <c r="CFK48" s="228">
        <v>0</v>
      </c>
      <c r="CFL48" s="228">
        <v>0</v>
      </c>
      <c r="CFM48" s="228">
        <v>0</v>
      </c>
      <c r="CFN48" s="228">
        <v>0</v>
      </c>
      <c r="CFO48" s="228">
        <v>0</v>
      </c>
      <c r="CFP48" s="228">
        <v>0</v>
      </c>
      <c r="CFQ48" s="228">
        <v>0</v>
      </c>
      <c r="CFR48" s="228">
        <v>0</v>
      </c>
      <c r="CFS48" s="228">
        <v>0</v>
      </c>
      <c r="CFT48" s="228">
        <v>0</v>
      </c>
      <c r="CFU48" s="228">
        <v>1</v>
      </c>
      <c r="CFV48" s="228">
        <v>0</v>
      </c>
      <c r="CFW48" s="228">
        <v>0</v>
      </c>
      <c r="CFX48" s="228">
        <v>0</v>
      </c>
      <c r="CFY48" s="228">
        <v>0</v>
      </c>
      <c r="CFZ48" s="228">
        <v>0</v>
      </c>
      <c r="CGA48" s="228">
        <v>0</v>
      </c>
      <c r="CGB48" s="228">
        <v>0</v>
      </c>
      <c r="CGC48" s="228">
        <v>0</v>
      </c>
      <c r="CGD48" s="228">
        <v>0</v>
      </c>
      <c r="CGE48" s="228">
        <v>0</v>
      </c>
      <c r="CGF48" s="228">
        <v>0</v>
      </c>
      <c r="CGG48" s="228">
        <v>0</v>
      </c>
      <c r="CGH48" s="228">
        <v>0</v>
      </c>
      <c r="CGI48" s="228">
        <v>0</v>
      </c>
      <c r="CGJ48" s="228">
        <v>0</v>
      </c>
      <c r="CGK48" s="228">
        <v>1</v>
      </c>
      <c r="CGL48" s="228">
        <v>0</v>
      </c>
      <c r="CGM48" s="228">
        <v>0</v>
      </c>
      <c r="CGN48" s="228">
        <v>0</v>
      </c>
      <c r="CGO48" s="228">
        <v>0</v>
      </c>
      <c r="CGP48" s="228">
        <v>0</v>
      </c>
      <c r="CGQ48" s="228">
        <v>0</v>
      </c>
      <c r="CGR48" s="228">
        <v>0</v>
      </c>
      <c r="CGS48" s="228">
        <v>0</v>
      </c>
      <c r="CGT48" s="228">
        <v>0</v>
      </c>
      <c r="CGU48" s="228">
        <v>0</v>
      </c>
      <c r="CGV48" s="228">
        <v>0</v>
      </c>
      <c r="CGW48" s="228">
        <v>0</v>
      </c>
      <c r="CGX48" s="228">
        <v>0</v>
      </c>
      <c r="CGY48" s="228">
        <v>0</v>
      </c>
      <c r="CGZ48" s="228">
        <v>0</v>
      </c>
      <c r="CHA48" s="228">
        <v>1</v>
      </c>
      <c r="CHB48" s="228">
        <v>0</v>
      </c>
      <c r="CHC48" s="228">
        <v>0</v>
      </c>
      <c r="CHD48" s="228">
        <v>0</v>
      </c>
      <c r="CHE48" s="228">
        <v>0</v>
      </c>
      <c r="CHF48" s="228">
        <v>0</v>
      </c>
      <c r="CHG48" s="228">
        <v>0</v>
      </c>
      <c r="CHH48" s="228">
        <v>0</v>
      </c>
      <c r="CHI48" s="228">
        <v>0</v>
      </c>
      <c r="CHJ48" s="228">
        <v>0</v>
      </c>
      <c r="CHK48" s="228">
        <v>0</v>
      </c>
      <c r="CHL48" s="228">
        <v>0</v>
      </c>
      <c r="CHM48" s="228">
        <v>0</v>
      </c>
      <c r="CHN48" s="228">
        <v>0</v>
      </c>
      <c r="CHO48" s="228">
        <v>0</v>
      </c>
      <c r="CHP48" s="228">
        <v>0</v>
      </c>
      <c r="CHQ48" s="228">
        <v>1</v>
      </c>
      <c r="CHR48" s="228">
        <v>0</v>
      </c>
      <c r="CHS48" s="228">
        <v>0</v>
      </c>
      <c r="CHT48" s="228">
        <v>0</v>
      </c>
      <c r="CHU48" s="228">
        <v>0</v>
      </c>
      <c r="CHV48" s="228">
        <v>0</v>
      </c>
      <c r="CHW48" s="228">
        <v>0</v>
      </c>
      <c r="CHX48" s="228">
        <v>0</v>
      </c>
      <c r="CHY48" s="228">
        <v>0</v>
      </c>
      <c r="CHZ48" s="228">
        <v>0</v>
      </c>
      <c r="CIA48" s="228">
        <v>0</v>
      </c>
      <c r="CIB48" s="228">
        <v>0</v>
      </c>
      <c r="CIC48" s="228">
        <v>0</v>
      </c>
      <c r="CID48" s="228">
        <v>0</v>
      </c>
      <c r="CIE48" s="228">
        <v>0</v>
      </c>
      <c r="CIF48" s="228">
        <v>0</v>
      </c>
      <c r="CIG48" s="228">
        <v>1</v>
      </c>
      <c r="CIH48" s="228">
        <v>0</v>
      </c>
      <c r="CII48" s="228">
        <v>0</v>
      </c>
      <c r="CIJ48" s="228">
        <v>0</v>
      </c>
      <c r="CIK48" s="228">
        <v>0</v>
      </c>
      <c r="CIL48" s="228">
        <v>0</v>
      </c>
      <c r="CIM48" s="228">
        <v>0</v>
      </c>
      <c r="CIN48" s="228">
        <v>0</v>
      </c>
      <c r="CIO48" s="228">
        <v>0</v>
      </c>
      <c r="CIP48" s="228">
        <v>0</v>
      </c>
      <c r="CIQ48" s="228">
        <v>0</v>
      </c>
      <c r="CIR48" s="228">
        <v>0</v>
      </c>
      <c r="CIS48" s="228">
        <v>0</v>
      </c>
      <c r="CIT48" s="228">
        <v>0</v>
      </c>
      <c r="CIU48" s="228">
        <v>0</v>
      </c>
      <c r="CIV48" s="228">
        <v>0</v>
      </c>
      <c r="CIW48" s="228">
        <v>1</v>
      </c>
      <c r="CIX48" s="228">
        <v>0</v>
      </c>
      <c r="CIY48" s="228">
        <v>0</v>
      </c>
      <c r="CIZ48" s="228">
        <v>0</v>
      </c>
      <c r="CJA48" s="228">
        <v>0</v>
      </c>
      <c r="CJB48" s="228">
        <v>0</v>
      </c>
      <c r="CJC48" s="228">
        <v>0</v>
      </c>
      <c r="CJD48" s="228">
        <v>0</v>
      </c>
      <c r="CJE48" s="228">
        <v>0</v>
      </c>
      <c r="CJF48" s="228">
        <v>0</v>
      </c>
      <c r="CJG48" s="228">
        <v>0</v>
      </c>
      <c r="CJH48" s="228">
        <v>0</v>
      </c>
      <c r="CJI48" s="228">
        <v>0</v>
      </c>
      <c r="CJJ48" s="228">
        <v>0</v>
      </c>
      <c r="CJK48" s="228">
        <v>0</v>
      </c>
      <c r="CJL48" s="228">
        <v>0</v>
      </c>
      <c r="CJM48" s="228">
        <v>1</v>
      </c>
      <c r="CJN48" s="228">
        <v>0</v>
      </c>
      <c r="CJO48" s="228">
        <v>0</v>
      </c>
      <c r="CJP48" s="228">
        <v>0</v>
      </c>
      <c r="CJQ48" s="228">
        <v>0</v>
      </c>
      <c r="CJR48" s="228">
        <v>0</v>
      </c>
      <c r="CJS48" s="228">
        <v>0</v>
      </c>
      <c r="CJT48" s="228">
        <v>0</v>
      </c>
      <c r="CJU48" s="228">
        <v>0</v>
      </c>
      <c r="CJV48" s="228">
        <v>0</v>
      </c>
      <c r="CJW48" s="228">
        <v>0</v>
      </c>
      <c r="CJX48" s="228">
        <v>0</v>
      </c>
      <c r="CJY48" s="228">
        <v>0</v>
      </c>
      <c r="CJZ48" s="228">
        <v>0</v>
      </c>
      <c r="CKA48" s="228">
        <v>0</v>
      </c>
      <c r="CKB48" s="228">
        <v>0</v>
      </c>
      <c r="CKC48" s="228">
        <v>1</v>
      </c>
      <c r="CKD48" s="228">
        <v>0</v>
      </c>
      <c r="CKE48" s="228">
        <v>0</v>
      </c>
      <c r="CKF48" s="228">
        <v>0</v>
      </c>
      <c r="CKG48" s="228">
        <v>0</v>
      </c>
      <c r="CKH48" s="228">
        <v>0</v>
      </c>
      <c r="CKI48" s="228">
        <v>0</v>
      </c>
      <c r="CKJ48" s="228">
        <v>0</v>
      </c>
      <c r="CKK48" s="228">
        <v>0</v>
      </c>
      <c r="CKL48" s="228">
        <v>0</v>
      </c>
      <c r="CKM48" s="228">
        <v>0</v>
      </c>
      <c r="CKN48" s="228">
        <v>0</v>
      </c>
      <c r="CKO48" s="228">
        <v>0</v>
      </c>
      <c r="CKP48" s="228">
        <v>0</v>
      </c>
      <c r="CKQ48" s="228">
        <v>0</v>
      </c>
      <c r="CKR48" s="228">
        <v>0</v>
      </c>
      <c r="CKS48" s="228">
        <v>1</v>
      </c>
      <c r="CKT48" s="228">
        <v>0</v>
      </c>
      <c r="CKU48" s="228">
        <v>0</v>
      </c>
      <c r="CKV48" s="228">
        <v>0</v>
      </c>
      <c r="CKW48" s="228">
        <v>0</v>
      </c>
      <c r="CKX48" s="228">
        <v>0</v>
      </c>
      <c r="CKY48" s="228">
        <v>0</v>
      </c>
      <c r="CKZ48" s="228">
        <v>0</v>
      </c>
      <c r="CLA48" s="228">
        <v>0</v>
      </c>
      <c r="CLB48" s="228">
        <v>0</v>
      </c>
      <c r="CLC48" s="228">
        <v>0</v>
      </c>
      <c r="CLD48" s="228">
        <v>0</v>
      </c>
      <c r="CLE48" s="228">
        <v>0</v>
      </c>
      <c r="CLF48" s="228">
        <v>0</v>
      </c>
      <c r="CLG48" s="228">
        <v>0</v>
      </c>
      <c r="CLH48" s="228">
        <v>0</v>
      </c>
      <c r="CLI48" s="228">
        <v>1</v>
      </c>
      <c r="CLJ48" s="228">
        <v>0</v>
      </c>
      <c r="CLK48" s="228">
        <v>0</v>
      </c>
      <c r="CLL48" s="228">
        <v>0</v>
      </c>
      <c r="CLM48" s="228">
        <v>0</v>
      </c>
      <c r="CLN48" s="228">
        <v>0</v>
      </c>
      <c r="CLO48" s="228">
        <v>0</v>
      </c>
      <c r="CLP48" s="228">
        <v>0</v>
      </c>
      <c r="CLQ48" s="228">
        <v>0</v>
      </c>
      <c r="CLR48" s="228">
        <v>0</v>
      </c>
      <c r="CLS48" s="228">
        <v>0</v>
      </c>
      <c r="CLT48" s="228">
        <v>0</v>
      </c>
      <c r="CLU48" s="228">
        <v>0</v>
      </c>
      <c r="CLV48" s="228">
        <v>0</v>
      </c>
      <c r="CLW48" s="228">
        <v>0</v>
      </c>
      <c r="CLX48" s="228">
        <v>0</v>
      </c>
      <c r="CLY48" s="228">
        <v>1</v>
      </c>
      <c r="CLZ48" s="228">
        <v>0</v>
      </c>
      <c r="CMA48" s="228">
        <v>0</v>
      </c>
      <c r="CMB48" s="228">
        <v>0</v>
      </c>
      <c r="CMC48" s="228">
        <v>0</v>
      </c>
      <c r="CMD48" s="228">
        <v>0</v>
      </c>
      <c r="CME48" s="228">
        <v>0</v>
      </c>
      <c r="CMF48" s="228">
        <v>0</v>
      </c>
      <c r="CMG48" s="228">
        <v>0</v>
      </c>
      <c r="CMH48" s="228">
        <v>0</v>
      </c>
      <c r="CMI48" s="228">
        <v>0</v>
      </c>
      <c r="CMJ48" s="228">
        <v>0</v>
      </c>
      <c r="CMK48" s="228">
        <v>0</v>
      </c>
      <c r="CML48" s="228">
        <v>0</v>
      </c>
      <c r="CMM48" s="228">
        <v>0</v>
      </c>
      <c r="CMN48" s="228">
        <v>0</v>
      </c>
      <c r="CMO48" s="228">
        <v>1</v>
      </c>
      <c r="CMP48" s="228">
        <v>0</v>
      </c>
      <c r="CMQ48" s="228">
        <v>0</v>
      </c>
      <c r="CMR48" s="228">
        <v>0</v>
      </c>
      <c r="CMS48" s="228">
        <v>0</v>
      </c>
      <c r="CMT48" s="228">
        <v>0</v>
      </c>
      <c r="CMU48" s="228">
        <v>0</v>
      </c>
      <c r="CMV48" s="228">
        <v>0</v>
      </c>
      <c r="CMW48" s="228">
        <v>0</v>
      </c>
      <c r="CMX48" s="228">
        <v>0</v>
      </c>
      <c r="CMY48" s="228">
        <v>0</v>
      </c>
      <c r="CMZ48" s="228">
        <v>0</v>
      </c>
      <c r="CNA48" s="228">
        <v>0</v>
      </c>
      <c r="CNB48" s="228">
        <v>0</v>
      </c>
      <c r="CNC48" s="228">
        <v>0</v>
      </c>
      <c r="CND48" s="228">
        <v>0</v>
      </c>
      <c r="CNE48" s="228">
        <v>1</v>
      </c>
      <c r="CNF48" s="228">
        <v>0</v>
      </c>
      <c r="CNG48" s="228">
        <v>0</v>
      </c>
      <c r="CNH48" s="228">
        <v>0</v>
      </c>
      <c r="CNI48" s="228">
        <v>0</v>
      </c>
      <c r="CNJ48" s="228">
        <v>0</v>
      </c>
      <c r="CNK48" s="228">
        <v>0</v>
      </c>
      <c r="CNL48" s="228">
        <v>0</v>
      </c>
      <c r="CNM48" s="228">
        <v>0</v>
      </c>
      <c r="CNN48" s="228">
        <v>0</v>
      </c>
      <c r="CNO48" s="228">
        <v>0</v>
      </c>
      <c r="CNP48" s="228">
        <v>0</v>
      </c>
      <c r="CNQ48" s="228">
        <v>0</v>
      </c>
      <c r="CNR48" s="228">
        <v>0</v>
      </c>
      <c r="CNS48" s="228">
        <v>0</v>
      </c>
      <c r="CNT48" s="228">
        <v>0</v>
      </c>
      <c r="CNU48" s="228">
        <v>1</v>
      </c>
      <c r="CNV48" s="228">
        <v>0</v>
      </c>
      <c r="CNW48" s="228">
        <v>0</v>
      </c>
      <c r="CNX48" s="228">
        <v>0</v>
      </c>
      <c r="CNY48" s="228">
        <v>0</v>
      </c>
      <c r="CNZ48" s="228">
        <v>0</v>
      </c>
      <c r="COA48" s="228">
        <v>0</v>
      </c>
      <c r="COB48" s="228">
        <v>0</v>
      </c>
      <c r="COC48" s="228">
        <v>0</v>
      </c>
      <c r="COD48" s="228">
        <v>0</v>
      </c>
      <c r="COE48" s="228">
        <v>0</v>
      </c>
      <c r="COF48" s="228">
        <v>0</v>
      </c>
      <c r="COG48" s="228">
        <v>0</v>
      </c>
      <c r="COH48" s="228">
        <v>0</v>
      </c>
      <c r="COI48" s="228">
        <v>0</v>
      </c>
      <c r="COJ48" s="228">
        <v>0</v>
      </c>
      <c r="COK48" s="228">
        <v>1</v>
      </c>
      <c r="COL48" s="228">
        <v>0</v>
      </c>
      <c r="COM48" s="228">
        <v>0</v>
      </c>
      <c r="CON48" s="228">
        <v>0</v>
      </c>
      <c r="COO48" s="228">
        <v>0</v>
      </c>
      <c r="COP48" s="228">
        <v>0</v>
      </c>
      <c r="COQ48" s="228">
        <v>0</v>
      </c>
      <c r="COR48" s="228">
        <v>0</v>
      </c>
      <c r="COS48" s="228">
        <v>0</v>
      </c>
      <c r="COT48" s="228">
        <v>0</v>
      </c>
      <c r="COU48" s="228">
        <v>0</v>
      </c>
      <c r="COV48" s="228">
        <v>0</v>
      </c>
      <c r="COW48" s="228">
        <v>0</v>
      </c>
      <c r="COX48" s="228">
        <v>0</v>
      </c>
      <c r="COY48" s="228">
        <v>0</v>
      </c>
      <c r="COZ48" s="228">
        <v>0</v>
      </c>
      <c r="CPA48" s="228">
        <v>1</v>
      </c>
      <c r="CPB48" s="228">
        <v>0</v>
      </c>
      <c r="CPC48" s="228">
        <v>0</v>
      </c>
      <c r="CPD48" s="228">
        <v>0</v>
      </c>
      <c r="CPE48" s="228">
        <v>0</v>
      </c>
      <c r="CPF48" s="228">
        <v>0</v>
      </c>
      <c r="CPG48" s="228">
        <v>0</v>
      </c>
      <c r="CPH48" s="228">
        <v>0</v>
      </c>
      <c r="CPI48" s="228">
        <v>0</v>
      </c>
      <c r="CPJ48" s="228">
        <v>0</v>
      </c>
      <c r="CPK48" s="228">
        <v>0</v>
      </c>
      <c r="CPL48" s="228">
        <v>0</v>
      </c>
      <c r="CPM48" s="228">
        <v>0</v>
      </c>
      <c r="CPN48" s="228">
        <v>0</v>
      </c>
      <c r="CPO48" s="228">
        <v>0</v>
      </c>
      <c r="CPP48" s="228">
        <v>0</v>
      </c>
      <c r="CPQ48" s="228">
        <v>1</v>
      </c>
      <c r="CPR48" s="228">
        <v>0</v>
      </c>
      <c r="CPS48" s="228">
        <v>0</v>
      </c>
      <c r="CPT48" s="228">
        <v>0</v>
      </c>
      <c r="CPU48" s="228">
        <v>0</v>
      </c>
      <c r="CPV48" s="228">
        <v>0</v>
      </c>
      <c r="CPW48" s="228">
        <v>0</v>
      </c>
      <c r="CPX48" s="228">
        <v>0</v>
      </c>
      <c r="CPY48" s="228">
        <v>0</v>
      </c>
      <c r="CPZ48" s="228">
        <v>0</v>
      </c>
      <c r="CQA48" s="228">
        <v>0</v>
      </c>
      <c r="CQB48" s="228">
        <v>0</v>
      </c>
      <c r="CQC48" s="228">
        <v>0</v>
      </c>
      <c r="CQD48" s="228">
        <v>0</v>
      </c>
      <c r="CQE48" s="228">
        <v>0</v>
      </c>
      <c r="CQF48" s="228">
        <v>0</v>
      </c>
      <c r="CQG48" s="228">
        <v>1</v>
      </c>
      <c r="CQH48" s="228">
        <v>0</v>
      </c>
      <c r="CQI48" s="228">
        <v>0</v>
      </c>
      <c r="CQJ48" s="228">
        <v>0</v>
      </c>
      <c r="CQK48" s="228">
        <v>0</v>
      </c>
      <c r="CQL48" s="228">
        <v>0</v>
      </c>
      <c r="CQM48" s="228">
        <v>0</v>
      </c>
      <c r="CQN48" s="228">
        <v>0</v>
      </c>
      <c r="CQO48" s="228">
        <v>0</v>
      </c>
      <c r="CQP48" s="228">
        <v>0</v>
      </c>
      <c r="CQQ48" s="228">
        <v>0</v>
      </c>
      <c r="CQR48" s="228">
        <v>0</v>
      </c>
      <c r="CQS48" s="228">
        <v>0</v>
      </c>
      <c r="CQT48" s="228">
        <v>0</v>
      </c>
      <c r="CQU48" s="228">
        <v>0</v>
      </c>
      <c r="CQV48" s="228">
        <v>0</v>
      </c>
      <c r="CQW48" s="228">
        <v>1</v>
      </c>
      <c r="CQX48" s="228">
        <v>0</v>
      </c>
      <c r="CQY48" s="228">
        <v>0</v>
      </c>
      <c r="CQZ48" s="228">
        <v>0</v>
      </c>
      <c r="CRA48" s="228">
        <v>0</v>
      </c>
      <c r="CRB48" s="228">
        <v>0</v>
      </c>
      <c r="CRC48" s="228">
        <v>0</v>
      </c>
      <c r="CRD48" s="228">
        <v>0</v>
      </c>
      <c r="CRE48" s="228">
        <v>0</v>
      </c>
      <c r="CRF48" s="228">
        <v>0</v>
      </c>
      <c r="CRG48" s="228">
        <v>0</v>
      </c>
      <c r="CRH48" s="228">
        <v>0</v>
      </c>
      <c r="CRI48" s="228">
        <v>0</v>
      </c>
      <c r="CRJ48" s="228">
        <v>0</v>
      </c>
      <c r="CRK48" s="228">
        <v>0</v>
      </c>
      <c r="CRL48" s="228">
        <v>0</v>
      </c>
      <c r="CRM48" s="228">
        <v>1</v>
      </c>
      <c r="CRN48" s="228">
        <v>0</v>
      </c>
      <c r="CRO48" s="228">
        <v>0</v>
      </c>
      <c r="CRP48" s="228">
        <v>0</v>
      </c>
      <c r="CRQ48" s="228">
        <v>0</v>
      </c>
      <c r="CRR48" s="228">
        <v>0</v>
      </c>
      <c r="CRS48" s="228">
        <v>0</v>
      </c>
      <c r="CRT48" s="228">
        <v>0</v>
      </c>
      <c r="CRU48" s="228">
        <v>0</v>
      </c>
      <c r="CRV48" s="228">
        <v>0</v>
      </c>
      <c r="CRW48" s="228">
        <v>0</v>
      </c>
      <c r="CRX48" s="228">
        <v>0</v>
      </c>
      <c r="CRY48" s="228">
        <v>0</v>
      </c>
      <c r="CRZ48" s="228">
        <v>0</v>
      </c>
      <c r="CSA48" s="228">
        <v>0</v>
      </c>
      <c r="CSB48" s="228">
        <v>0</v>
      </c>
      <c r="CSC48" s="228">
        <v>1</v>
      </c>
      <c r="CSD48" s="228">
        <v>0</v>
      </c>
      <c r="CSE48" s="228">
        <v>0</v>
      </c>
      <c r="CSF48" s="228">
        <v>0</v>
      </c>
      <c r="CSG48" s="228">
        <v>0</v>
      </c>
      <c r="CSH48" s="228">
        <v>0</v>
      </c>
      <c r="CSI48" s="228">
        <v>0</v>
      </c>
      <c r="CSJ48" s="228">
        <v>0</v>
      </c>
      <c r="CSK48" s="228">
        <v>0</v>
      </c>
      <c r="CSL48" s="228">
        <v>0</v>
      </c>
      <c r="CSM48" s="228">
        <v>0</v>
      </c>
      <c r="CSN48" s="228">
        <v>0</v>
      </c>
      <c r="CSO48" s="228">
        <v>0</v>
      </c>
      <c r="CSP48" s="228">
        <v>0</v>
      </c>
      <c r="CSQ48" s="228">
        <v>0</v>
      </c>
      <c r="CSR48" s="228">
        <v>0</v>
      </c>
      <c r="CSS48" s="228">
        <v>1</v>
      </c>
      <c r="CST48" s="228">
        <v>0</v>
      </c>
      <c r="CSU48" s="228">
        <v>0</v>
      </c>
      <c r="CSV48" s="228">
        <v>0</v>
      </c>
      <c r="CSW48" s="228">
        <v>0</v>
      </c>
      <c r="CSX48" s="228">
        <v>0</v>
      </c>
      <c r="CSY48" s="228">
        <v>0</v>
      </c>
      <c r="CSZ48" s="228">
        <v>0</v>
      </c>
      <c r="CTA48" s="228">
        <v>0</v>
      </c>
      <c r="CTB48" s="228">
        <v>0</v>
      </c>
      <c r="CTC48" s="228">
        <v>0</v>
      </c>
      <c r="CTD48" s="228">
        <v>0</v>
      </c>
      <c r="CTE48" s="228">
        <v>0</v>
      </c>
      <c r="CTF48" s="228">
        <v>0</v>
      </c>
      <c r="CTG48" s="228">
        <v>0</v>
      </c>
      <c r="CTH48" s="228">
        <v>0</v>
      </c>
      <c r="CTI48" s="228">
        <v>1</v>
      </c>
      <c r="CTJ48" s="228">
        <v>0</v>
      </c>
      <c r="CTK48" s="228">
        <v>0</v>
      </c>
      <c r="CTL48" s="228">
        <v>0</v>
      </c>
      <c r="CTM48" s="228">
        <v>0</v>
      </c>
      <c r="CTN48" s="228">
        <v>0</v>
      </c>
      <c r="CTO48" s="228">
        <v>0</v>
      </c>
      <c r="CTP48" s="228">
        <v>0</v>
      </c>
      <c r="CTQ48" s="228">
        <v>0</v>
      </c>
      <c r="CTR48" s="228">
        <v>0</v>
      </c>
      <c r="CTS48" s="228">
        <v>0</v>
      </c>
      <c r="CTT48" s="228">
        <v>0</v>
      </c>
      <c r="CTU48" s="228">
        <v>0</v>
      </c>
      <c r="CTV48" s="228">
        <v>0</v>
      </c>
      <c r="CTW48" s="228">
        <v>0</v>
      </c>
      <c r="CTX48" s="228">
        <v>0</v>
      </c>
      <c r="CTY48" s="228">
        <v>1</v>
      </c>
      <c r="CTZ48" s="228">
        <v>0</v>
      </c>
      <c r="CUA48" s="228">
        <v>0</v>
      </c>
      <c r="CUB48" s="228">
        <v>0</v>
      </c>
      <c r="CUC48" s="228">
        <v>0</v>
      </c>
      <c r="CUD48" s="228">
        <v>0</v>
      </c>
      <c r="CUE48" s="228">
        <v>0</v>
      </c>
      <c r="CUF48" s="228">
        <v>0</v>
      </c>
      <c r="CUG48" s="228">
        <v>0</v>
      </c>
      <c r="CUH48" s="228">
        <v>0</v>
      </c>
      <c r="CUI48" s="228">
        <v>0</v>
      </c>
      <c r="CUJ48" s="228">
        <v>0</v>
      </c>
      <c r="CUK48" s="228">
        <v>0</v>
      </c>
      <c r="CUL48" s="228">
        <v>0</v>
      </c>
      <c r="CUM48" s="228">
        <v>0</v>
      </c>
      <c r="CUN48" s="228">
        <v>0</v>
      </c>
      <c r="CUO48" s="228">
        <v>1</v>
      </c>
      <c r="CUP48" s="228">
        <v>0</v>
      </c>
      <c r="CUQ48" s="228">
        <v>0</v>
      </c>
      <c r="CUR48" s="228">
        <v>0</v>
      </c>
      <c r="CUS48" s="228">
        <v>0</v>
      </c>
      <c r="CUT48" s="228">
        <v>0</v>
      </c>
      <c r="CUU48" s="228">
        <v>0</v>
      </c>
      <c r="CUV48" s="228">
        <v>0</v>
      </c>
      <c r="CUW48" s="228">
        <v>0</v>
      </c>
      <c r="CUX48" s="228">
        <v>0</v>
      </c>
      <c r="CUY48" s="228">
        <v>0</v>
      </c>
      <c r="CUZ48" s="228">
        <v>0</v>
      </c>
      <c r="CVA48" s="228">
        <v>0</v>
      </c>
      <c r="CVB48" s="228">
        <v>0</v>
      </c>
      <c r="CVC48" s="228">
        <v>0</v>
      </c>
      <c r="CVD48" s="228">
        <v>0</v>
      </c>
      <c r="CVE48" s="228">
        <v>1</v>
      </c>
      <c r="CVF48" s="228">
        <v>0</v>
      </c>
      <c r="CVG48" s="228">
        <v>0</v>
      </c>
      <c r="CVH48" s="228">
        <v>0</v>
      </c>
      <c r="CVI48" s="228">
        <v>0</v>
      </c>
      <c r="CVJ48" s="228">
        <v>0</v>
      </c>
      <c r="CVK48" s="228">
        <v>0</v>
      </c>
      <c r="CVL48" s="228">
        <v>0</v>
      </c>
      <c r="CVM48" s="228">
        <v>0</v>
      </c>
      <c r="CVN48" s="228">
        <v>0</v>
      </c>
      <c r="CVO48" s="228">
        <v>0</v>
      </c>
      <c r="CVP48" s="228">
        <v>0</v>
      </c>
      <c r="CVQ48" s="228">
        <v>0</v>
      </c>
      <c r="CVR48" s="228">
        <v>0</v>
      </c>
      <c r="CVS48" s="228">
        <v>0</v>
      </c>
      <c r="CVT48" s="228">
        <v>0</v>
      </c>
      <c r="CVU48" s="228">
        <v>1</v>
      </c>
      <c r="CVV48" s="228">
        <v>0</v>
      </c>
      <c r="CVW48" s="228">
        <v>0</v>
      </c>
      <c r="CVX48" s="228">
        <v>0</v>
      </c>
      <c r="CVY48" s="228">
        <v>0</v>
      </c>
      <c r="CVZ48" s="228">
        <v>0</v>
      </c>
      <c r="CWA48" s="228">
        <v>0</v>
      </c>
      <c r="CWB48" s="228">
        <v>0</v>
      </c>
      <c r="CWC48" s="228">
        <v>0</v>
      </c>
      <c r="CWD48" s="228">
        <v>0</v>
      </c>
      <c r="CWE48" s="228">
        <v>0</v>
      </c>
      <c r="CWF48" s="228">
        <v>0</v>
      </c>
      <c r="CWG48" s="228">
        <v>0</v>
      </c>
      <c r="CWH48" s="228">
        <v>0</v>
      </c>
      <c r="CWI48" s="228">
        <v>0</v>
      </c>
      <c r="CWJ48" s="228">
        <v>0</v>
      </c>
      <c r="CWK48" s="228">
        <v>1</v>
      </c>
      <c r="CWL48" s="228">
        <v>0</v>
      </c>
      <c r="CWM48" s="228">
        <v>0</v>
      </c>
      <c r="CWN48" s="228">
        <v>0</v>
      </c>
      <c r="CWO48" s="228">
        <v>0</v>
      </c>
      <c r="CWP48" s="228">
        <v>0</v>
      </c>
      <c r="CWQ48" s="228">
        <v>0</v>
      </c>
      <c r="CWR48" s="228">
        <v>0</v>
      </c>
      <c r="CWS48" s="228">
        <v>0</v>
      </c>
      <c r="CWT48" s="228">
        <v>0</v>
      </c>
      <c r="CWU48" s="228">
        <v>0</v>
      </c>
      <c r="CWV48" s="228">
        <v>0</v>
      </c>
      <c r="CWW48" s="228">
        <v>0</v>
      </c>
      <c r="CWX48" s="228">
        <v>0</v>
      </c>
      <c r="CWY48" s="228">
        <v>0</v>
      </c>
      <c r="CWZ48" s="228">
        <v>0</v>
      </c>
      <c r="CXA48" s="228">
        <v>1</v>
      </c>
      <c r="CXB48" s="228">
        <v>0</v>
      </c>
      <c r="CXC48" s="228">
        <v>0</v>
      </c>
      <c r="CXD48" s="228">
        <v>0</v>
      </c>
      <c r="CXE48" s="228">
        <v>0</v>
      </c>
      <c r="CXF48" s="228">
        <v>0</v>
      </c>
      <c r="CXG48" s="228">
        <v>0</v>
      </c>
      <c r="CXH48" s="228">
        <v>0</v>
      </c>
      <c r="CXI48" s="228">
        <v>0</v>
      </c>
      <c r="CXJ48" s="228">
        <v>0</v>
      </c>
      <c r="CXK48" s="228">
        <v>0</v>
      </c>
      <c r="CXL48" s="228">
        <v>0</v>
      </c>
      <c r="CXM48" s="228">
        <v>0</v>
      </c>
      <c r="CXN48" s="228">
        <v>0</v>
      </c>
      <c r="CXO48" s="228">
        <v>0</v>
      </c>
      <c r="CXP48" s="228">
        <v>0</v>
      </c>
      <c r="CXQ48" s="228">
        <v>1</v>
      </c>
      <c r="CXR48" s="228">
        <v>0</v>
      </c>
      <c r="CXS48" s="228">
        <v>0</v>
      </c>
      <c r="CXT48" s="228">
        <v>0</v>
      </c>
      <c r="CXU48" s="228">
        <v>0</v>
      </c>
      <c r="CXV48" s="228">
        <v>0</v>
      </c>
      <c r="CXW48" s="228">
        <v>0</v>
      </c>
      <c r="CXX48" s="228">
        <v>0</v>
      </c>
      <c r="CXY48" s="228">
        <v>0</v>
      </c>
      <c r="CXZ48" s="228">
        <v>0</v>
      </c>
      <c r="CYA48" s="228">
        <v>0</v>
      </c>
      <c r="CYB48" s="228">
        <v>0</v>
      </c>
      <c r="CYC48" s="228">
        <v>0</v>
      </c>
      <c r="CYD48" s="228">
        <v>0</v>
      </c>
      <c r="CYE48" s="228">
        <v>0</v>
      </c>
      <c r="CYF48" s="228">
        <v>0</v>
      </c>
      <c r="CYG48" s="228">
        <v>1</v>
      </c>
      <c r="CYH48" s="228">
        <v>0</v>
      </c>
      <c r="CYI48" s="228">
        <v>0</v>
      </c>
      <c r="CYJ48" s="228">
        <v>0</v>
      </c>
      <c r="CYK48" s="228">
        <v>0</v>
      </c>
      <c r="CYL48" s="228">
        <v>0</v>
      </c>
      <c r="CYM48" s="228">
        <v>0</v>
      </c>
      <c r="CYN48" s="228">
        <v>0</v>
      </c>
      <c r="CYO48" s="228">
        <v>0</v>
      </c>
      <c r="CYP48" s="228">
        <v>0</v>
      </c>
      <c r="CYQ48" s="228">
        <v>0</v>
      </c>
      <c r="CYR48" s="228">
        <v>0</v>
      </c>
      <c r="CYS48" s="228">
        <v>0</v>
      </c>
      <c r="CYT48" s="228">
        <v>0</v>
      </c>
      <c r="CYU48" s="228">
        <v>0</v>
      </c>
      <c r="CYV48" s="228">
        <v>0</v>
      </c>
      <c r="CYW48" s="228">
        <v>1</v>
      </c>
      <c r="CYX48" s="228">
        <v>0</v>
      </c>
      <c r="CYY48" s="228">
        <v>0</v>
      </c>
      <c r="CYZ48" s="228">
        <v>0</v>
      </c>
      <c r="CZA48" s="228">
        <v>0</v>
      </c>
      <c r="CZB48" s="228">
        <v>0</v>
      </c>
      <c r="CZC48" s="228">
        <v>0</v>
      </c>
      <c r="CZD48" s="228">
        <v>0</v>
      </c>
      <c r="CZE48" s="228">
        <v>0</v>
      </c>
      <c r="CZF48" s="228">
        <v>0</v>
      </c>
      <c r="CZG48" s="228">
        <v>0</v>
      </c>
      <c r="CZH48" s="228">
        <v>0</v>
      </c>
      <c r="CZI48" s="228">
        <v>0</v>
      </c>
      <c r="CZJ48" s="228">
        <v>0</v>
      </c>
      <c r="CZK48" s="228">
        <v>0</v>
      </c>
      <c r="CZL48" s="228">
        <v>0</v>
      </c>
      <c r="CZM48" s="228">
        <v>1</v>
      </c>
      <c r="CZN48" s="228">
        <v>0</v>
      </c>
      <c r="CZO48" s="228">
        <v>0</v>
      </c>
      <c r="CZP48" s="228">
        <v>0</v>
      </c>
      <c r="CZQ48" s="228">
        <v>0</v>
      </c>
      <c r="CZR48" s="228">
        <v>0</v>
      </c>
      <c r="CZS48" s="228">
        <v>0</v>
      </c>
      <c r="CZT48" s="228">
        <v>0</v>
      </c>
      <c r="CZU48" s="228">
        <v>0</v>
      </c>
      <c r="CZV48" s="228">
        <v>0</v>
      </c>
      <c r="CZW48" s="228">
        <v>0</v>
      </c>
      <c r="CZX48" s="228">
        <v>0</v>
      </c>
      <c r="CZY48" s="228">
        <v>0</v>
      </c>
      <c r="CZZ48" s="228">
        <v>0</v>
      </c>
      <c r="DAA48" s="228">
        <v>0</v>
      </c>
      <c r="DAB48" s="228">
        <v>0</v>
      </c>
      <c r="DAC48" s="228">
        <v>1</v>
      </c>
      <c r="DAD48" s="228">
        <v>0</v>
      </c>
      <c r="DAE48" s="228">
        <v>0</v>
      </c>
      <c r="DAF48" s="228">
        <v>0</v>
      </c>
      <c r="DAG48" s="228">
        <v>0</v>
      </c>
      <c r="DAH48" s="228">
        <v>0</v>
      </c>
      <c r="DAI48" s="228">
        <v>0</v>
      </c>
      <c r="DAJ48" s="228">
        <v>0</v>
      </c>
      <c r="DAK48" s="228">
        <v>0</v>
      </c>
      <c r="DAL48" s="228">
        <v>0</v>
      </c>
      <c r="DAM48" s="228">
        <v>0</v>
      </c>
      <c r="DAN48" s="228">
        <v>0</v>
      </c>
      <c r="DAO48" s="228">
        <v>0</v>
      </c>
      <c r="DAP48" s="228">
        <v>0</v>
      </c>
      <c r="DAQ48" s="228">
        <v>0</v>
      </c>
      <c r="DAR48" s="228">
        <v>0</v>
      </c>
      <c r="DAS48" s="228">
        <v>1</v>
      </c>
      <c r="DAT48" s="228">
        <v>0</v>
      </c>
      <c r="DAU48" s="228">
        <v>0</v>
      </c>
      <c r="DAV48" s="228">
        <v>0</v>
      </c>
      <c r="DAW48" s="228">
        <v>0</v>
      </c>
      <c r="DAX48" s="228">
        <v>0</v>
      </c>
      <c r="DAY48" s="228">
        <v>0</v>
      </c>
      <c r="DAZ48" s="228">
        <v>0</v>
      </c>
      <c r="DBA48" s="228">
        <v>0</v>
      </c>
      <c r="DBB48" s="228">
        <v>0</v>
      </c>
      <c r="DBC48" s="228">
        <v>0</v>
      </c>
      <c r="DBD48" s="228">
        <v>0</v>
      </c>
      <c r="DBE48" s="228">
        <v>0</v>
      </c>
      <c r="DBF48" s="228">
        <v>0</v>
      </c>
      <c r="DBG48" s="228">
        <v>0</v>
      </c>
      <c r="DBH48" s="228">
        <v>0</v>
      </c>
      <c r="DBI48" s="228">
        <v>1</v>
      </c>
      <c r="DBJ48" s="228">
        <v>0</v>
      </c>
      <c r="DBK48" s="228">
        <v>0</v>
      </c>
      <c r="DBL48" s="228">
        <v>0</v>
      </c>
      <c r="DBM48" s="228">
        <v>0</v>
      </c>
      <c r="DBN48" s="228">
        <v>0</v>
      </c>
      <c r="DBO48" s="228">
        <v>0</v>
      </c>
      <c r="DBP48" s="228">
        <v>0</v>
      </c>
      <c r="DBQ48" s="228">
        <v>0</v>
      </c>
      <c r="DBR48" s="228">
        <v>0</v>
      </c>
      <c r="DBS48" s="228">
        <v>0</v>
      </c>
      <c r="DBT48" s="228">
        <v>0</v>
      </c>
      <c r="DBU48" s="228">
        <v>0</v>
      </c>
      <c r="DBV48" s="228">
        <v>0</v>
      </c>
      <c r="DBW48" s="228">
        <v>0</v>
      </c>
      <c r="DBX48" s="228">
        <v>0</v>
      </c>
      <c r="DBY48" s="228">
        <v>1</v>
      </c>
      <c r="DBZ48" s="228">
        <v>0</v>
      </c>
      <c r="DCA48" s="228">
        <v>0</v>
      </c>
      <c r="DCB48" s="228">
        <v>0</v>
      </c>
      <c r="DCC48" s="228">
        <v>0</v>
      </c>
      <c r="DCD48" s="228">
        <v>0</v>
      </c>
      <c r="DCE48" s="228">
        <v>0</v>
      </c>
      <c r="DCF48" s="228">
        <v>0</v>
      </c>
      <c r="DCG48" s="228">
        <v>0</v>
      </c>
      <c r="DCH48" s="228">
        <v>0</v>
      </c>
      <c r="DCI48" s="228">
        <v>0</v>
      </c>
      <c r="DCJ48" s="228">
        <v>0</v>
      </c>
      <c r="DCK48" s="228">
        <v>0</v>
      </c>
      <c r="DCL48" s="228">
        <v>0</v>
      </c>
      <c r="DCM48" s="228">
        <v>0</v>
      </c>
      <c r="DCN48" s="228">
        <v>0</v>
      </c>
      <c r="DCO48" s="228">
        <v>1</v>
      </c>
      <c r="DCP48" s="228">
        <v>0</v>
      </c>
      <c r="DCQ48" s="228">
        <v>0</v>
      </c>
      <c r="DCR48" s="228">
        <v>0</v>
      </c>
      <c r="DCS48" s="228">
        <v>0</v>
      </c>
      <c r="DCT48" s="228">
        <v>0</v>
      </c>
      <c r="DCU48" s="228">
        <v>0</v>
      </c>
      <c r="DCV48" s="228">
        <v>0</v>
      </c>
      <c r="DCW48" s="228">
        <v>0</v>
      </c>
      <c r="DCX48" s="228">
        <v>0</v>
      </c>
      <c r="DCY48" s="228">
        <v>0</v>
      </c>
      <c r="DCZ48" s="228">
        <v>0</v>
      </c>
      <c r="DDA48" s="228">
        <v>0</v>
      </c>
      <c r="DDB48" s="228">
        <v>0</v>
      </c>
      <c r="DDC48" s="228">
        <v>0</v>
      </c>
      <c r="DDD48" s="228">
        <v>0</v>
      </c>
      <c r="DDE48" s="228">
        <v>1</v>
      </c>
      <c r="DDF48" s="228">
        <v>0</v>
      </c>
      <c r="DDG48" s="228">
        <v>0</v>
      </c>
      <c r="DDH48" s="228">
        <v>0</v>
      </c>
      <c r="DDI48" s="228">
        <v>0</v>
      </c>
      <c r="DDJ48" s="228">
        <v>0</v>
      </c>
      <c r="DDK48" s="228">
        <v>0</v>
      </c>
      <c r="DDL48" s="228">
        <v>0</v>
      </c>
      <c r="DDM48" s="228">
        <v>0</v>
      </c>
      <c r="DDN48" s="228">
        <v>0</v>
      </c>
      <c r="DDO48" s="228">
        <v>0</v>
      </c>
      <c r="DDP48" s="228">
        <v>0</v>
      </c>
      <c r="DDQ48" s="228">
        <v>0</v>
      </c>
      <c r="DDR48" s="228">
        <v>0</v>
      </c>
      <c r="DDS48" s="228">
        <v>0</v>
      </c>
      <c r="DDT48" s="228">
        <v>0</v>
      </c>
      <c r="DDU48" s="228">
        <v>1</v>
      </c>
      <c r="DDV48" s="228">
        <v>0</v>
      </c>
      <c r="DDW48" s="228">
        <v>0</v>
      </c>
      <c r="DDX48" s="228">
        <v>0</v>
      </c>
      <c r="DDY48" s="228">
        <v>0</v>
      </c>
      <c r="DDZ48" s="228">
        <v>0</v>
      </c>
      <c r="DEA48" s="228">
        <v>0</v>
      </c>
      <c r="DEB48" s="228">
        <v>0</v>
      </c>
      <c r="DEC48" s="228">
        <v>0</v>
      </c>
      <c r="DED48" s="228">
        <v>0</v>
      </c>
      <c r="DEE48" s="228">
        <v>0</v>
      </c>
      <c r="DEF48" s="228">
        <v>0</v>
      </c>
      <c r="DEG48" s="228">
        <v>0</v>
      </c>
      <c r="DEH48" s="228">
        <v>0</v>
      </c>
      <c r="DEI48" s="228">
        <v>0</v>
      </c>
      <c r="DEJ48" s="228">
        <v>0</v>
      </c>
      <c r="DEK48" s="228">
        <v>1</v>
      </c>
      <c r="DEL48" s="228">
        <v>0</v>
      </c>
      <c r="DEM48" s="228">
        <v>0</v>
      </c>
      <c r="DEN48" s="228">
        <v>0</v>
      </c>
      <c r="DEO48" s="228">
        <v>0</v>
      </c>
      <c r="DEP48" s="228">
        <v>0</v>
      </c>
      <c r="DEQ48" s="228">
        <v>0</v>
      </c>
      <c r="DER48" s="228">
        <v>0</v>
      </c>
      <c r="DES48" s="228">
        <v>0</v>
      </c>
      <c r="DET48" s="228">
        <v>0</v>
      </c>
      <c r="DEU48" s="228">
        <v>0</v>
      </c>
      <c r="DEV48" s="228">
        <v>0</v>
      </c>
      <c r="DEW48" s="228">
        <v>0</v>
      </c>
      <c r="DEX48" s="228">
        <v>0</v>
      </c>
      <c r="DEY48" s="228">
        <v>0</v>
      </c>
      <c r="DEZ48" s="228">
        <v>0</v>
      </c>
      <c r="DFA48" s="228">
        <v>1</v>
      </c>
      <c r="DFB48" s="228">
        <v>0</v>
      </c>
      <c r="DFC48" s="228">
        <v>0</v>
      </c>
      <c r="DFD48" s="228">
        <v>0</v>
      </c>
      <c r="DFE48" s="228">
        <v>0</v>
      </c>
      <c r="DFF48" s="228">
        <v>0</v>
      </c>
      <c r="DFG48" s="228">
        <v>0</v>
      </c>
      <c r="DFH48" s="228">
        <v>0</v>
      </c>
      <c r="DFI48" s="228">
        <v>0</v>
      </c>
      <c r="DFJ48" s="228">
        <v>0</v>
      </c>
      <c r="DFK48" s="228">
        <v>0</v>
      </c>
      <c r="DFL48" s="228">
        <v>0</v>
      </c>
      <c r="DFM48" s="228">
        <v>0</v>
      </c>
      <c r="DFN48" s="228">
        <v>0</v>
      </c>
      <c r="DFO48" s="228">
        <v>0</v>
      </c>
      <c r="DFP48" s="228">
        <v>0</v>
      </c>
      <c r="DFQ48" s="228">
        <v>1</v>
      </c>
      <c r="DFR48" s="228">
        <v>0</v>
      </c>
      <c r="DFS48" s="228">
        <v>0</v>
      </c>
      <c r="DFT48" s="228">
        <v>0</v>
      </c>
      <c r="DFU48" s="228">
        <v>0</v>
      </c>
      <c r="DFV48" s="228">
        <v>0</v>
      </c>
      <c r="DFW48" s="228">
        <v>0</v>
      </c>
      <c r="DFX48" s="228">
        <v>0</v>
      </c>
      <c r="DFY48" s="228">
        <v>0</v>
      </c>
      <c r="DFZ48" s="228">
        <v>0</v>
      </c>
      <c r="DGA48" s="228">
        <v>0</v>
      </c>
      <c r="DGB48" s="228">
        <v>0</v>
      </c>
      <c r="DGC48" s="228">
        <v>0</v>
      </c>
      <c r="DGD48" s="228">
        <v>0</v>
      </c>
      <c r="DGE48" s="228">
        <v>0</v>
      </c>
      <c r="DGF48" s="228">
        <v>0</v>
      </c>
      <c r="DGG48" s="228">
        <v>1</v>
      </c>
      <c r="DGH48" s="228">
        <v>0</v>
      </c>
      <c r="DGI48" s="228">
        <v>0</v>
      </c>
      <c r="DGJ48" s="228">
        <v>0</v>
      </c>
      <c r="DGK48" s="228">
        <v>0</v>
      </c>
      <c r="DGL48" s="228">
        <v>0</v>
      </c>
      <c r="DGM48" s="228">
        <v>0</v>
      </c>
      <c r="DGN48" s="228">
        <v>0</v>
      </c>
      <c r="DGO48" s="228">
        <v>0</v>
      </c>
      <c r="DGP48" s="228">
        <v>0</v>
      </c>
      <c r="DGQ48" s="228">
        <v>0</v>
      </c>
      <c r="DGR48" s="228">
        <v>0</v>
      </c>
      <c r="DGS48" s="228">
        <v>0</v>
      </c>
      <c r="DGT48" s="228">
        <v>0</v>
      </c>
      <c r="DGU48" s="228">
        <v>0</v>
      </c>
      <c r="DGV48" s="228">
        <v>0</v>
      </c>
      <c r="DGW48" s="228">
        <v>1</v>
      </c>
      <c r="DGX48" s="228">
        <v>0</v>
      </c>
      <c r="DGY48" s="228">
        <v>0</v>
      </c>
      <c r="DGZ48" s="228">
        <v>0</v>
      </c>
      <c r="DHA48" s="228">
        <v>0</v>
      </c>
      <c r="DHB48" s="228">
        <v>0</v>
      </c>
      <c r="DHC48" s="228">
        <v>0</v>
      </c>
      <c r="DHD48" s="228">
        <v>0</v>
      </c>
      <c r="DHE48" s="228">
        <v>0</v>
      </c>
      <c r="DHF48" s="228">
        <v>0</v>
      </c>
      <c r="DHG48" s="228">
        <v>0</v>
      </c>
      <c r="DHH48" s="228">
        <v>0</v>
      </c>
      <c r="DHI48" s="228">
        <v>0</v>
      </c>
      <c r="DHJ48" s="228">
        <v>0</v>
      </c>
      <c r="DHK48" s="228">
        <v>0</v>
      </c>
      <c r="DHL48" s="228">
        <v>0</v>
      </c>
      <c r="DHM48" s="228">
        <v>1</v>
      </c>
      <c r="DHN48" s="228">
        <v>0</v>
      </c>
      <c r="DHO48" s="228">
        <v>0</v>
      </c>
      <c r="DHP48" s="228">
        <v>0</v>
      </c>
      <c r="DHQ48" s="228">
        <v>0</v>
      </c>
      <c r="DHR48" s="228">
        <v>0</v>
      </c>
      <c r="DHS48" s="228">
        <v>0</v>
      </c>
      <c r="DHT48" s="228">
        <v>0</v>
      </c>
      <c r="DHU48" s="228">
        <v>0</v>
      </c>
      <c r="DHV48" s="228">
        <v>0</v>
      </c>
      <c r="DHW48" s="228">
        <v>0</v>
      </c>
      <c r="DHX48" s="228">
        <v>0</v>
      </c>
      <c r="DHY48" s="228">
        <v>0</v>
      </c>
      <c r="DHZ48" s="228">
        <v>0</v>
      </c>
      <c r="DIA48" s="228">
        <v>0</v>
      </c>
      <c r="DIB48" s="228">
        <v>0</v>
      </c>
      <c r="DIC48" s="228">
        <v>1</v>
      </c>
      <c r="DID48" s="228">
        <v>0</v>
      </c>
      <c r="DIE48" s="228">
        <v>0</v>
      </c>
      <c r="DIF48" s="228">
        <v>0</v>
      </c>
      <c r="DIG48" s="228">
        <v>0</v>
      </c>
      <c r="DIH48" s="228">
        <v>0</v>
      </c>
      <c r="DII48" s="228">
        <v>0</v>
      </c>
      <c r="DIJ48" s="228">
        <v>0</v>
      </c>
      <c r="DIK48" s="228">
        <v>0</v>
      </c>
      <c r="DIL48" s="228">
        <v>0</v>
      </c>
      <c r="DIM48" s="228">
        <v>0</v>
      </c>
      <c r="DIN48" s="228">
        <v>0</v>
      </c>
      <c r="DIO48" s="228">
        <v>0</v>
      </c>
      <c r="DIP48" s="228">
        <v>0</v>
      </c>
      <c r="DIQ48" s="228">
        <v>0</v>
      </c>
      <c r="DIR48" s="228">
        <v>0</v>
      </c>
      <c r="DIS48" s="228">
        <v>1</v>
      </c>
      <c r="DIT48" s="228">
        <v>0</v>
      </c>
      <c r="DIU48" s="228">
        <v>0</v>
      </c>
      <c r="DIV48" s="228">
        <v>0</v>
      </c>
      <c r="DIW48" s="228">
        <v>0</v>
      </c>
      <c r="DIX48" s="228">
        <v>0</v>
      </c>
      <c r="DIY48" s="228">
        <v>0</v>
      </c>
      <c r="DIZ48" s="228">
        <v>0</v>
      </c>
      <c r="DJA48" s="228">
        <v>0</v>
      </c>
      <c r="DJB48" s="228">
        <v>0</v>
      </c>
      <c r="DJC48" s="228">
        <v>0</v>
      </c>
      <c r="DJD48" s="228">
        <v>0</v>
      </c>
      <c r="DJE48" s="228">
        <v>0</v>
      </c>
      <c r="DJF48" s="228">
        <v>0</v>
      </c>
      <c r="DJG48" s="228">
        <v>0</v>
      </c>
      <c r="DJH48" s="228">
        <v>0</v>
      </c>
      <c r="DJI48" s="228">
        <v>1</v>
      </c>
      <c r="DJJ48" s="228">
        <v>0</v>
      </c>
      <c r="DJK48" s="228">
        <v>0</v>
      </c>
      <c r="DJL48" s="228">
        <v>0</v>
      </c>
      <c r="DJM48" s="228">
        <v>0</v>
      </c>
      <c r="DJN48" s="228">
        <v>0</v>
      </c>
      <c r="DJO48" s="228">
        <v>0</v>
      </c>
      <c r="DJP48" s="228">
        <v>0</v>
      </c>
      <c r="DJQ48" s="228">
        <v>0</v>
      </c>
      <c r="DJR48" s="228">
        <v>0</v>
      </c>
      <c r="DJS48" s="228">
        <v>0</v>
      </c>
      <c r="DJT48" s="228">
        <v>0</v>
      </c>
      <c r="DJU48" s="228">
        <v>0</v>
      </c>
      <c r="DJV48" s="228">
        <v>0</v>
      </c>
      <c r="DJW48" s="228">
        <v>0</v>
      </c>
      <c r="DJX48" s="228">
        <v>0</v>
      </c>
      <c r="DJY48" s="228">
        <v>1</v>
      </c>
      <c r="DJZ48" s="228">
        <v>0</v>
      </c>
      <c r="DKA48" s="228">
        <v>0</v>
      </c>
      <c r="DKB48" s="228">
        <v>0</v>
      </c>
      <c r="DKC48" s="228">
        <v>0</v>
      </c>
      <c r="DKD48" s="228">
        <v>0</v>
      </c>
      <c r="DKE48" s="228">
        <v>0</v>
      </c>
      <c r="DKF48" s="228">
        <v>0</v>
      </c>
      <c r="DKG48" s="228">
        <v>0</v>
      </c>
      <c r="DKH48" s="228">
        <v>0</v>
      </c>
      <c r="DKI48" s="228">
        <v>0</v>
      </c>
      <c r="DKJ48" s="228">
        <v>0</v>
      </c>
      <c r="DKK48" s="228">
        <v>0</v>
      </c>
      <c r="DKL48" s="228">
        <v>0</v>
      </c>
      <c r="DKM48" s="228">
        <v>0</v>
      </c>
      <c r="DKN48" s="228">
        <v>0</v>
      </c>
      <c r="DKO48" s="228">
        <v>1</v>
      </c>
      <c r="DKP48" s="228">
        <v>0</v>
      </c>
      <c r="DKQ48" s="228">
        <v>0</v>
      </c>
      <c r="DKR48" s="228">
        <v>0</v>
      </c>
      <c r="DKS48" s="228">
        <v>0</v>
      </c>
      <c r="DKT48" s="228">
        <v>0</v>
      </c>
      <c r="DKU48" s="228">
        <v>0</v>
      </c>
      <c r="DKV48" s="228">
        <v>0</v>
      </c>
      <c r="DKW48" s="228">
        <v>0</v>
      </c>
      <c r="DKX48" s="228">
        <v>0</v>
      </c>
      <c r="DKY48" s="228">
        <v>0</v>
      </c>
      <c r="DKZ48" s="228">
        <v>0</v>
      </c>
      <c r="DLA48" s="228">
        <v>0</v>
      </c>
      <c r="DLB48" s="228">
        <v>0</v>
      </c>
      <c r="DLC48" s="228">
        <v>0</v>
      </c>
      <c r="DLD48" s="228">
        <v>0</v>
      </c>
      <c r="DLE48" s="228">
        <v>1</v>
      </c>
      <c r="DLF48" s="228">
        <v>0</v>
      </c>
      <c r="DLG48" s="228">
        <v>0</v>
      </c>
      <c r="DLH48" s="228">
        <v>0</v>
      </c>
      <c r="DLI48" s="228">
        <v>0</v>
      </c>
      <c r="DLJ48" s="228">
        <v>0</v>
      </c>
      <c r="DLK48" s="228">
        <v>0</v>
      </c>
      <c r="DLL48" s="228">
        <v>0</v>
      </c>
      <c r="DLM48" s="228">
        <v>0</v>
      </c>
      <c r="DLN48" s="228">
        <v>0</v>
      </c>
      <c r="DLO48" s="228">
        <v>0</v>
      </c>
      <c r="DLP48" s="228">
        <v>0</v>
      </c>
      <c r="DLQ48" s="228">
        <v>0</v>
      </c>
      <c r="DLR48" s="228">
        <v>0</v>
      </c>
      <c r="DLS48" s="228">
        <v>0</v>
      </c>
      <c r="DLT48" s="228">
        <v>0</v>
      </c>
      <c r="DLU48" s="228">
        <v>1</v>
      </c>
      <c r="DLV48" s="228">
        <v>0</v>
      </c>
      <c r="DLW48" s="228">
        <v>0</v>
      </c>
      <c r="DLX48" s="228">
        <v>0</v>
      </c>
      <c r="DLY48" s="228">
        <v>0</v>
      </c>
      <c r="DLZ48" s="228">
        <v>0</v>
      </c>
      <c r="DMA48" s="228">
        <v>0</v>
      </c>
      <c r="DMB48" s="228">
        <v>0</v>
      </c>
      <c r="DMC48" s="228">
        <v>0</v>
      </c>
      <c r="DMD48" s="228">
        <v>0</v>
      </c>
      <c r="DME48" s="228">
        <v>0</v>
      </c>
      <c r="DMF48" s="228">
        <v>0</v>
      </c>
      <c r="DMG48" s="228">
        <v>0</v>
      </c>
      <c r="DMH48" s="228">
        <v>0</v>
      </c>
      <c r="DMI48" s="228">
        <v>0</v>
      </c>
      <c r="DMJ48" s="228">
        <v>0</v>
      </c>
      <c r="DMK48" s="228">
        <v>1</v>
      </c>
      <c r="DML48" s="228">
        <v>0</v>
      </c>
      <c r="DMM48" s="228">
        <v>0</v>
      </c>
      <c r="DMN48" s="228">
        <v>0</v>
      </c>
      <c r="DMO48" s="228">
        <v>0</v>
      </c>
      <c r="DMP48" s="228">
        <v>0</v>
      </c>
      <c r="DMQ48" s="228">
        <v>0</v>
      </c>
      <c r="DMR48" s="228">
        <v>0</v>
      </c>
      <c r="DMS48" s="228">
        <v>0</v>
      </c>
      <c r="DMT48" s="228">
        <v>0</v>
      </c>
      <c r="DMU48" s="228">
        <v>0</v>
      </c>
      <c r="DMV48" s="228">
        <v>0</v>
      </c>
      <c r="DMW48" s="228">
        <v>0</v>
      </c>
      <c r="DMX48" s="228">
        <v>0</v>
      </c>
      <c r="DMY48" s="228">
        <v>0</v>
      </c>
      <c r="DMZ48" s="228">
        <v>0</v>
      </c>
      <c r="DNA48" s="228">
        <v>1</v>
      </c>
      <c r="DNB48" s="228">
        <v>0</v>
      </c>
      <c r="DNC48" s="228">
        <v>0</v>
      </c>
      <c r="DND48" s="228">
        <v>0</v>
      </c>
      <c r="DNE48" s="228">
        <v>0</v>
      </c>
      <c r="DNF48" s="228">
        <v>0</v>
      </c>
      <c r="DNG48" s="228">
        <v>0</v>
      </c>
      <c r="DNH48" s="228">
        <v>0</v>
      </c>
      <c r="DNI48" s="228">
        <v>0</v>
      </c>
      <c r="DNJ48" s="228">
        <v>0</v>
      </c>
      <c r="DNK48" s="228">
        <v>0</v>
      </c>
      <c r="DNL48" s="228">
        <v>0</v>
      </c>
      <c r="DNM48" s="228">
        <v>0</v>
      </c>
      <c r="DNN48" s="228">
        <v>0</v>
      </c>
      <c r="DNO48" s="228">
        <v>0</v>
      </c>
      <c r="DNP48" s="228">
        <v>0</v>
      </c>
      <c r="DNQ48" s="228">
        <v>1</v>
      </c>
      <c r="DNR48" s="228">
        <v>0</v>
      </c>
      <c r="DNS48" s="228">
        <v>0</v>
      </c>
      <c r="DNT48" s="228">
        <v>0</v>
      </c>
      <c r="DNU48" s="228">
        <v>0</v>
      </c>
      <c r="DNV48" s="228">
        <v>0</v>
      </c>
      <c r="DNW48" s="228">
        <v>0</v>
      </c>
      <c r="DNX48" s="228">
        <v>0</v>
      </c>
      <c r="DNY48" s="228">
        <v>0</v>
      </c>
      <c r="DNZ48" s="228">
        <v>0</v>
      </c>
      <c r="DOA48" s="228">
        <v>0</v>
      </c>
      <c r="DOB48" s="228">
        <v>0</v>
      </c>
      <c r="DOC48" s="228">
        <v>0</v>
      </c>
      <c r="DOD48" s="228">
        <v>0</v>
      </c>
      <c r="DOE48" s="228">
        <v>0</v>
      </c>
      <c r="DOF48" s="228">
        <v>0</v>
      </c>
      <c r="DOG48" s="228">
        <v>1</v>
      </c>
      <c r="DOH48" s="228">
        <v>0</v>
      </c>
      <c r="DOI48" s="228">
        <v>0</v>
      </c>
      <c r="DOJ48" s="228">
        <v>0</v>
      </c>
      <c r="DOK48" s="228">
        <v>0</v>
      </c>
      <c r="DOL48" s="228">
        <v>0</v>
      </c>
      <c r="DOM48" s="228">
        <v>0</v>
      </c>
      <c r="DON48" s="228">
        <v>0</v>
      </c>
      <c r="DOO48" s="228">
        <v>0</v>
      </c>
      <c r="DOP48" s="228">
        <v>0</v>
      </c>
      <c r="DOQ48" s="228">
        <v>0</v>
      </c>
      <c r="DOR48" s="228">
        <v>0</v>
      </c>
      <c r="DOS48" s="228">
        <v>0</v>
      </c>
      <c r="DOT48" s="228">
        <v>0</v>
      </c>
      <c r="DOU48" s="228">
        <v>0</v>
      </c>
      <c r="DOV48" s="228">
        <v>0</v>
      </c>
      <c r="DOW48" s="228">
        <v>1</v>
      </c>
      <c r="DOX48" s="228">
        <v>0</v>
      </c>
      <c r="DOY48" s="228">
        <v>0</v>
      </c>
      <c r="DOZ48" s="228">
        <v>0</v>
      </c>
      <c r="DPA48" s="228">
        <v>0</v>
      </c>
      <c r="DPB48" s="228">
        <v>0</v>
      </c>
      <c r="DPC48" s="228">
        <v>0</v>
      </c>
      <c r="DPD48" s="228">
        <v>0</v>
      </c>
      <c r="DPE48" s="228">
        <v>0</v>
      </c>
      <c r="DPF48" s="228">
        <v>0</v>
      </c>
      <c r="DPG48" s="228">
        <v>0</v>
      </c>
      <c r="DPH48" s="228">
        <v>0</v>
      </c>
      <c r="DPI48" s="228">
        <v>0</v>
      </c>
      <c r="DPJ48" s="228">
        <v>0</v>
      </c>
      <c r="DPK48" s="228">
        <v>0</v>
      </c>
      <c r="DPL48" s="228">
        <v>0</v>
      </c>
      <c r="DPM48" s="228">
        <v>1</v>
      </c>
      <c r="DPN48" s="228">
        <v>0</v>
      </c>
      <c r="DPO48" s="228">
        <v>0</v>
      </c>
      <c r="DPP48" s="228">
        <v>0</v>
      </c>
      <c r="DPQ48" s="228">
        <v>0</v>
      </c>
      <c r="DPR48" s="228">
        <v>0</v>
      </c>
      <c r="DPS48" s="228">
        <v>0</v>
      </c>
      <c r="DPT48" s="228">
        <v>0</v>
      </c>
      <c r="DPU48" s="228">
        <v>0</v>
      </c>
      <c r="DPV48" s="228">
        <v>0</v>
      </c>
      <c r="DPW48" s="228">
        <v>0</v>
      </c>
      <c r="DPX48" s="228">
        <v>0</v>
      </c>
      <c r="DPY48" s="228">
        <v>0</v>
      </c>
      <c r="DPZ48" s="228">
        <v>0</v>
      </c>
      <c r="DQA48" s="228">
        <v>0</v>
      </c>
      <c r="DQB48" s="228">
        <v>0</v>
      </c>
      <c r="DQC48" s="228">
        <v>1</v>
      </c>
      <c r="DQD48" s="228">
        <v>0</v>
      </c>
      <c r="DQE48" s="228">
        <v>0</v>
      </c>
      <c r="DQF48" s="228">
        <v>0</v>
      </c>
      <c r="DQG48" s="228">
        <v>0</v>
      </c>
      <c r="DQH48" s="228">
        <v>0</v>
      </c>
      <c r="DQI48" s="228">
        <v>0</v>
      </c>
      <c r="DQJ48" s="228">
        <v>0</v>
      </c>
      <c r="DQK48" s="228">
        <v>0</v>
      </c>
      <c r="DQL48" s="228">
        <v>0</v>
      </c>
      <c r="DQM48" s="228">
        <v>0</v>
      </c>
      <c r="DQN48" s="228">
        <v>0</v>
      </c>
      <c r="DQO48" s="228">
        <v>0</v>
      </c>
      <c r="DQP48" s="228">
        <v>0</v>
      </c>
      <c r="DQQ48" s="228">
        <v>0</v>
      </c>
      <c r="DQR48" s="228">
        <v>0</v>
      </c>
      <c r="DQS48" s="228">
        <v>1</v>
      </c>
      <c r="DQT48" s="228">
        <v>0</v>
      </c>
      <c r="DQU48" s="228">
        <v>0</v>
      </c>
      <c r="DQV48" s="228">
        <v>0</v>
      </c>
      <c r="DQW48" s="228">
        <v>0</v>
      </c>
      <c r="DQX48" s="228">
        <v>0</v>
      </c>
      <c r="DQY48" s="228">
        <v>0</v>
      </c>
      <c r="DQZ48" s="228">
        <v>0</v>
      </c>
      <c r="DRA48" s="228">
        <v>0</v>
      </c>
      <c r="DRB48" s="228">
        <v>0</v>
      </c>
      <c r="DRC48" s="228">
        <v>0</v>
      </c>
      <c r="DRD48" s="228">
        <v>0</v>
      </c>
      <c r="DRE48" s="228">
        <v>0</v>
      </c>
      <c r="DRF48" s="228">
        <v>0</v>
      </c>
      <c r="DRG48" s="228">
        <v>0</v>
      </c>
      <c r="DRH48" s="228">
        <v>0</v>
      </c>
      <c r="DRI48" s="228">
        <v>1</v>
      </c>
      <c r="DRJ48" s="228">
        <v>0</v>
      </c>
      <c r="DRK48" s="228">
        <v>0</v>
      </c>
      <c r="DRL48" s="228">
        <v>0</v>
      </c>
      <c r="DRM48" s="228">
        <v>0</v>
      </c>
      <c r="DRN48" s="228">
        <v>0</v>
      </c>
      <c r="DRO48" s="228">
        <v>0</v>
      </c>
      <c r="DRP48" s="228">
        <v>0</v>
      </c>
      <c r="DRQ48" s="228">
        <v>0</v>
      </c>
      <c r="DRR48" s="228">
        <v>0</v>
      </c>
      <c r="DRS48" s="228">
        <v>0</v>
      </c>
      <c r="DRT48" s="228">
        <v>0</v>
      </c>
      <c r="DRU48" s="228">
        <v>0</v>
      </c>
      <c r="DRV48" s="228">
        <v>0</v>
      </c>
      <c r="DRW48" s="228">
        <v>0</v>
      </c>
      <c r="DRX48" s="228">
        <v>0</v>
      </c>
      <c r="DRY48" s="228">
        <v>1</v>
      </c>
      <c r="DRZ48" s="228">
        <v>0</v>
      </c>
      <c r="DSA48" s="228">
        <v>0</v>
      </c>
      <c r="DSB48" s="228">
        <v>0</v>
      </c>
      <c r="DSC48" s="228">
        <v>0</v>
      </c>
      <c r="DSD48" s="228">
        <v>0</v>
      </c>
      <c r="DSE48" s="228">
        <v>0</v>
      </c>
      <c r="DSF48" s="228">
        <v>0</v>
      </c>
      <c r="DSG48" s="228">
        <v>0</v>
      </c>
      <c r="DSH48" s="228">
        <v>0</v>
      </c>
      <c r="DSI48" s="228">
        <v>0</v>
      </c>
      <c r="DSJ48" s="228">
        <v>0</v>
      </c>
      <c r="DSK48" s="228">
        <v>0</v>
      </c>
      <c r="DSL48" s="228">
        <v>0</v>
      </c>
      <c r="DSM48" s="228">
        <v>0</v>
      </c>
      <c r="DSN48" s="228">
        <v>0</v>
      </c>
      <c r="DSO48" s="228">
        <v>1</v>
      </c>
      <c r="DSP48" s="228">
        <v>0</v>
      </c>
      <c r="DSQ48" s="228">
        <v>0</v>
      </c>
      <c r="DSR48" s="228">
        <v>0</v>
      </c>
      <c r="DSS48" s="228">
        <v>0</v>
      </c>
      <c r="DST48" s="228">
        <v>0</v>
      </c>
      <c r="DSU48" s="228">
        <v>0</v>
      </c>
      <c r="DSV48" s="228">
        <v>0</v>
      </c>
      <c r="DSW48" s="228">
        <v>0</v>
      </c>
      <c r="DSX48" s="228">
        <v>0</v>
      </c>
      <c r="DSY48" s="228">
        <v>0</v>
      </c>
      <c r="DSZ48" s="228">
        <v>0</v>
      </c>
      <c r="DTA48" s="228">
        <v>0</v>
      </c>
      <c r="DTB48" s="228">
        <v>0</v>
      </c>
      <c r="DTC48" s="228">
        <v>0</v>
      </c>
      <c r="DTD48" s="228">
        <v>0</v>
      </c>
      <c r="DTE48" s="228">
        <v>1</v>
      </c>
      <c r="DTF48" s="228">
        <v>0</v>
      </c>
      <c r="DTG48" s="228">
        <v>0</v>
      </c>
      <c r="DTH48" s="228">
        <v>0</v>
      </c>
      <c r="DTI48" s="228">
        <v>0</v>
      </c>
      <c r="DTJ48" s="228">
        <v>0</v>
      </c>
      <c r="DTK48" s="228">
        <v>0</v>
      </c>
      <c r="DTL48" s="228">
        <v>0</v>
      </c>
      <c r="DTM48" s="228">
        <v>0</v>
      </c>
      <c r="DTN48" s="228">
        <v>0</v>
      </c>
      <c r="DTO48" s="228">
        <v>0</v>
      </c>
      <c r="DTP48" s="228">
        <v>0</v>
      </c>
      <c r="DTQ48" s="228">
        <v>0</v>
      </c>
      <c r="DTR48" s="228">
        <v>0</v>
      </c>
      <c r="DTS48" s="228">
        <v>0</v>
      </c>
      <c r="DTT48" s="228">
        <v>0</v>
      </c>
      <c r="DTU48" s="228">
        <v>1</v>
      </c>
      <c r="DTV48" s="228">
        <v>0</v>
      </c>
      <c r="DTW48" s="228">
        <v>0</v>
      </c>
      <c r="DTX48" s="228">
        <v>0</v>
      </c>
      <c r="DTY48" s="228">
        <v>0</v>
      </c>
      <c r="DTZ48" s="228">
        <v>0</v>
      </c>
      <c r="DUA48" s="228">
        <v>0</v>
      </c>
      <c r="DUB48" s="228">
        <v>0</v>
      </c>
      <c r="DUC48" s="228">
        <v>0</v>
      </c>
      <c r="DUD48" s="228">
        <v>0</v>
      </c>
      <c r="DUE48" s="228">
        <v>0</v>
      </c>
      <c r="DUF48" s="228">
        <v>0</v>
      </c>
      <c r="DUG48" s="228">
        <v>0</v>
      </c>
      <c r="DUH48" s="228">
        <v>0</v>
      </c>
      <c r="DUI48" s="228">
        <v>0</v>
      </c>
      <c r="DUJ48" s="228">
        <v>0</v>
      </c>
      <c r="DUK48" s="228">
        <v>1</v>
      </c>
      <c r="DUL48" s="228">
        <v>0</v>
      </c>
      <c r="DUM48" s="228">
        <v>0</v>
      </c>
      <c r="DUN48" s="228">
        <v>0</v>
      </c>
      <c r="DUO48" s="228">
        <v>0</v>
      </c>
      <c r="DUP48" s="228">
        <v>0</v>
      </c>
      <c r="DUQ48" s="228">
        <v>0</v>
      </c>
      <c r="DUR48" s="228">
        <v>0</v>
      </c>
      <c r="DUS48" s="228">
        <v>0</v>
      </c>
      <c r="DUT48" s="228">
        <v>0</v>
      </c>
      <c r="DUU48" s="228">
        <v>0</v>
      </c>
      <c r="DUV48" s="228">
        <v>0</v>
      </c>
      <c r="DUW48" s="228">
        <v>0</v>
      </c>
      <c r="DUX48" s="228">
        <v>0</v>
      </c>
      <c r="DUY48" s="228">
        <v>0</v>
      </c>
      <c r="DUZ48" s="228">
        <v>0</v>
      </c>
      <c r="DVA48" s="228">
        <v>1</v>
      </c>
      <c r="DVB48" s="228">
        <v>0</v>
      </c>
      <c r="DVC48" s="228">
        <v>0</v>
      </c>
      <c r="DVD48" s="228">
        <v>0</v>
      </c>
      <c r="DVE48" s="228">
        <v>0</v>
      </c>
      <c r="DVF48" s="228">
        <v>0</v>
      </c>
      <c r="DVG48" s="228">
        <v>0</v>
      </c>
      <c r="DVH48" s="228">
        <v>0</v>
      </c>
      <c r="DVI48" s="228">
        <v>0</v>
      </c>
      <c r="DVJ48" s="228">
        <v>0</v>
      </c>
      <c r="DVK48" s="228">
        <v>0</v>
      </c>
      <c r="DVL48" s="228">
        <v>0</v>
      </c>
      <c r="DVM48" s="228">
        <v>0</v>
      </c>
      <c r="DVN48" s="228">
        <v>0</v>
      </c>
      <c r="DVO48" s="228">
        <v>0</v>
      </c>
      <c r="DVP48" s="228">
        <v>0</v>
      </c>
      <c r="DVQ48" s="228">
        <v>1</v>
      </c>
      <c r="DVR48" s="228">
        <v>0</v>
      </c>
      <c r="DVS48" s="228">
        <v>0</v>
      </c>
      <c r="DVT48" s="228">
        <v>0</v>
      </c>
      <c r="DVU48" s="228">
        <v>0</v>
      </c>
      <c r="DVV48" s="228">
        <v>0</v>
      </c>
      <c r="DVW48" s="228">
        <v>0</v>
      </c>
      <c r="DVX48" s="228">
        <v>0</v>
      </c>
      <c r="DVY48" s="228">
        <v>0</v>
      </c>
      <c r="DVZ48" s="228">
        <v>0</v>
      </c>
      <c r="DWA48" s="228">
        <v>0</v>
      </c>
      <c r="DWB48" s="228">
        <v>0</v>
      </c>
      <c r="DWC48" s="228">
        <v>0</v>
      </c>
      <c r="DWD48" s="228">
        <v>0</v>
      </c>
      <c r="DWE48" s="228">
        <v>0</v>
      </c>
      <c r="DWF48" s="228">
        <v>0</v>
      </c>
      <c r="DWG48" s="228">
        <v>1</v>
      </c>
      <c r="DWH48" s="228">
        <v>0</v>
      </c>
      <c r="DWI48" s="228">
        <v>0</v>
      </c>
      <c r="DWJ48" s="228">
        <v>0</v>
      </c>
      <c r="DWK48" s="228">
        <v>0</v>
      </c>
      <c r="DWL48" s="228">
        <v>0</v>
      </c>
      <c r="DWM48" s="228">
        <v>0</v>
      </c>
      <c r="DWN48" s="228">
        <v>0</v>
      </c>
      <c r="DWO48" s="228">
        <v>0</v>
      </c>
      <c r="DWP48" s="228">
        <v>0</v>
      </c>
      <c r="DWQ48" s="228">
        <v>0</v>
      </c>
      <c r="DWR48" s="228">
        <v>0</v>
      </c>
      <c r="DWS48" s="228">
        <v>0</v>
      </c>
      <c r="DWT48" s="228">
        <v>0</v>
      </c>
      <c r="DWU48" s="228">
        <v>0</v>
      </c>
      <c r="DWV48" s="228">
        <v>0</v>
      </c>
      <c r="DWW48" s="228">
        <v>1</v>
      </c>
      <c r="DWX48" s="228">
        <v>0</v>
      </c>
      <c r="DWY48" s="228">
        <v>0</v>
      </c>
      <c r="DWZ48" s="228">
        <v>0</v>
      </c>
      <c r="DXA48" s="228">
        <v>0</v>
      </c>
      <c r="DXB48" s="228">
        <v>0</v>
      </c>
      <c r="DXC48" s="228">
        <v>0</v>
      </c>
      <c r="DXD48" s="228">
        <v>0</v>
      </c>
      <c r="DXE48" s="228">
        <v>0</v>
      </c>
      <c r="DXF48" s="228">
        <v>0</v>
      </c>
      <c r="DXG48" s="228">
        <v>0</v>
      </c>
      <c r="DXH48" s="228">
        <v>0</v>
      </c>
      <c r="DXI48" s="228">
        <v>0</v>
      </c>
      <c r="DXJ48" s="228">
        <v>0</v>
      </c>
      <c r="DXK48" s="228">
        <v>0</v>
      </c>
      <c r="DXL48" s="228">
        <v>0</v>
      </c>
      <c r="DXM48" s="228">
        <v>1</v>
      </c>
      <c r="DXN48" s="228">
        <v>0</v>
      </c>
      <c r="DXO48" s="228">
        <v>0</v>
      </c>
      <c r="DXP48" s="228">
        <v>0</v>
      </c>
      <c r="DXQ48" s="228">
        <v>0</v>
      </c>
      <c r="DXR48" s="228">
        <v>0</v>
      </c>
      <c r="DXS48" s="228">
        <v>0</v>
      </c>
      <c r="DXT48" s="228">
        <v>0</v>
      </c>
      <c r="DXU48" s="228">
        <v>0</v>
      </c>
      <c r="DXV48" s="228">
        <v>0</v>
      </c>
      <c r="DXW48" s="228">
        <v>0</v>
      </c>
      <c r="DXX48" s="228">
        <v>0</v>
      </c>
      <c r="DXY48" s="228">
        <v>0</v>
      </c>
      <c r="DXZ48" s="228">
        <v>0</v>
      </c>
      <c r="DYA48" s="228">
        <v>0</v>
      </c>
      <c r="DYB48" s="228">
        <v>0</v>
      </c>
      <c r="DYC48" s="228">
        <v>1</v>
      </c>
      <c r="DYD48" s="228">
        <v>0</v>
      </c>
      <c r="DYE48" s="228">
        <v>0</v>
      </c>
      <c r="DYF48" s="228">
        <v>0</v>
      </c>
      <c r="DYG48" s="228">
        <v>0</v>
      </c>
      <c r="DYH48" s="228">
        <v>0</v>
      </c>
      <c r="DYI48" s="228">
        <v>0</v>
      </c>
      <c r="DYJ48" s="228">
        <v>0</v>
      </c>
      <c r="DYK48" s="228">
        <v>0</v>
      </c>
      <c r="DYL48" s="228">
        <v>0</v>
      </c>
      <c r="DYM48" s="228">
        <v>0</v>
      </c>
      <c r="DYN48" s="228">
        <v>0</v>
      </c>
      <c r="DYO48" s="228">
        <v>0</v>
      </c>
      <c r="DYP48" s="228">
        <v>0</v>
      </c>
      <c r="DYQ48" s="228">
        <v>0</v>
      </c>
      <c r="DYR48" s="228">
        <v>0</v>
      </c>
      <c r="DYS48" s="228">
        <v>1</v>
      </c>
      <c r="DYT48" s="228">
        <v>0</v>
      </c>
      <c r="DYU48" s="228">
        <v>0</v>
      </c>
      <c r="DYV48" s="228">
        <v>0</v>
      </c>
      <c r="DYW48" s="228">
        <v>0</v>
      </c>
      <c r="DYX48" s="228">
        <v>0</v>
      </c>
      <c r="DYY48" s="228">
        <v>0</v>
      </c>
      <c r="DYZ48" s="228">
        <v>0</v>
      </c>
      <c r="DZA48" s="228">
        <v>0</v>
      </c>
      <c r="DZB48" s="228">
        <v>0</v>
      </c>
      <c r="DZC48" s="228">
        <v>0</v>
      </c>
      <c r="DZD48" s="228">
        <v>0</v>
      </c>
      <c r="DZE48" s="228">
        <v>0</v>
      </c>
      <c r="DZF48" s="228">
        <v>0</v>
      </c>
      <c r="DZG48" s="228">
        <v>0</v>
      </c>
      <c r="DZH48" s="228">
        <v>0</v>
      </c>
      <c r="DZI48" s="228">
        <v>1</v>
      </c>
      <c r="DZJ48" s="228">
        <v>0</v>
      </c>
      <c r="DZK48" s="228">
        <v>0</v>
      </c>
      <c r="DZL48" s="228">
        <v>0</v>
      </c>
      <c r="DZM48" s="228">
        <v>0</v>
      </c>
      <c r="DZN48" s="228">
        <v>0</v>
      </c>
      <c r="DZO48" s="228">
        <v>0</v>
      </c>
      <c r="DZP48" s="228">
        <v>0</v>
      </c>
      <c r="DZQ48" s="228">
        <v>0</v>
      </c>
      <c r="DZR48" s="228">
        <v>0</v>
      </c>
      <c r="DZS48" s="228">
        <v>0</v>
      </c>
      <c r="DZT48" s="228">
        <v>0</v>
      </c>
      <c r="DZU48" s="228">
        <v>0</v>
      </c>
      <c r="DZV48" s="228">
        <v>0</v>
      </c>
      <c r="DZW48" s="228">
        <v>0</v>
      </c>
      <c r="DZX48" s="228">
        <v>0</v>
      </c>
      <c r="DZY48" s="228">
        <v>1</v>
      </c>
      <c r="DZZ48" s="228">
        <v>0</v>
      </c>
      <c r="EAA48" s="228">
        <v>0</v>
      </c>
      <c r="EAB48" s="228">
        <v>0</v>
      </c>
      <c r="EAC48" s="228">
        <v>0</v>
      </c>
      <c r="EAD48" s="228">
        <v>0</v>
      </c>
      <c r="EAE48" s="228">
        <v>0</v>
      </c>
      <c r="EAF48" s="228">
        <v>0</v>
      </c>
      <c r="EAG48" s="228">
        <v>0</v>
      </c>
      <c r="EAH48" s="228">
        <v>0</v>
      </c>
      <c r="EAI48" s="228">
        <v>0</v>
      </c>
      <c r="EAJ48" s="228">
        <v>0</v>
      </c>
      <c r="EAK48" s="228">
        <v>0</v>
      </c>
      <c r="EAL48" s="228">
        <v>0</v>
      </c>
      <c r="EAM48" s="228">
        <v>0</v>
      </c>
      <c r="EAN48" s="228">
        <v>0</v>
      </c>
      <c r="EAO48" s="228">
        <v>1</v>
      </c>
      <c r="EAP48" s="228">
        <v>0</v>
      </c>
      <c r="EAQ48" s="228">
        <v>0</v>
      </c>
      <c r="EAR48" s="228">
        <v>0</v>
      </c>
      <c r="EAS48" s="228">
        <v>0</v>
      </c>
      <c r="EAT48" s="228">
        <v>0</v>
      </c>
      <c r="EAU48" s="228">
        <v>0</v>
      </c>
      <c r="EAV48" s="228">
        <v>0</v>
      </c>
      <c r="EAW48" s="228">
        <v>0</v>
      </c>
      <c r="EAX48" s="228">
        <v>0</v>
      </c>
      <c r="EAY48" s="228">
        <v>0</v>
      </c>
      <c r="EAZ48" s="228">
        <v>0</v>
      </c>
      <c r="EBA48" s="228">
        <v>0</v>
      </c>
      <c r="EBB48" s="228">
        <v>0</v>
      </c>
      <c r="EBC48" s="228">
        <v>0</v>
      </c>
      <c r="EBD48" s="228">
        <v>0</v>
      </c>
      <c r="EBE48" s="228">
        <v>1</v>
      </c>
      <c r="EBF48" s="228">
        <v>0</v>
      </c>
      <c r="EBG48" s="228">
        <v>0</v>
      </c>
      <c r="EBH48" s="228">
        <v>0</v>
      </c>
      <c r="EBI48" s="228">
        <v>0</v>
      </c>
      <c r="EBJ48" s="228">
        <v>0</v>
      </c>
      <c r="EBK48" s="228">
        <v>0</v>
      </c>
      <c r="EBL48" s="228">
        <v>0</v>
      </c>
      <c r="EBM48" s="228">
        <v>0</v>
      </c>
      <c r="EBN48" s="228">
        <v>0</v>
      </c>
      <c r="EBO48" s="228">
        <v>0</v>
      </c>
      <c r="EBP48" s="228">
        <v>0</v>
      </c>
      <c r="EBQ48" s="228">
        <v>0</v>
      </c>
      <c r="EBR48" s="228">
        <v>0</v>
      </c>
      <c r="EBS48" s="228">
        <v>0</v>
      </c>
      <c r="EBT48" s="228">
        <v>0</v>
      </c>
      <c r="EBU48" s="228">
        <v>1</v>
      </c>
      <c r="EBV48" s="228">
        <v>0</v>
      </c>
      <c r="EBW48" s="228">
        <v>0</v>
      </c>
      <c r="EBX48" s="228">
        <v>0</v>
      </c>
      <c r="EBY48" s="228">
        <v>0</v>
      </c>
      <c r="EBZ48" s="228">
        <v>0</v>
      </c>
      <c r="ECA48" s="228">
        <v>0</v>
      </c>
      <c r="ECB48" s="228">
        <v>0</v>
      </c>
      <c r="ECC48" s="228">
        <v>0</v>
      </c>
      <c r="ECD48" s="228">
        <v>0</v>
      </c>
      <c r="ECE48" s="228">
        <v>0</v>
      </c>
      <c r="ECF48" s="228">
        <v>0</v>
      </c>
      <c r="ECG48" s="228">
        <v>0</v>
      </c>
      <c r="ECH48" s="228">
        <v>0</v>
      </c>
      <c r="ECI48" s="228">
        <v>0</v>
      </c>
      <c r="ECJ48" s="228">
        <v>0</v>
      </c>
      <c r="ECK48" s="228">
        <v>1</v>
      </c>
      <c r="ECL48" s="228">
        <v>0</v>
      </c>
      <c r="ECM48" s="228">
        <v>0</v>
      </c>
      <c r="ECN48" s="228">
        <v>0</v>
      </c>
      <c r="ECO48" s="228">
        <v>0</v>
      </c>
      <c r="ECP48" s="228">
        <v>0</v>
      </c>
      <c r="ECQ48" s="228">
        <v>0</v>
      </c>
      <c r="ECR48" s="228">
        <v>0</v>
      </c>
      <c r="ECS48" s="228">
        <v>0</v>
      </c>
      <c r="ECT48" s="228">
        <v>0</v>
      </c>
      <c r="ECU48" s="228">
        <v>0</v>
      </c>
      <c r="ECV48" s="228">
        <v>0</v>
      </c>
      <c r="ECW48" s="228">
        <v>0</v>
      </c>
      <c r="ECX48" s="228">
        <v>0</v>
      </c>
      <c r="ECY48" s="228">
        <v>0</v>
      </c>
      <c r="ECZ48" s="228">
        <v>0</v>
      </c>
      <c r="EDA48" s="228">
        <v>1</v>
      </c>
      <c r="EDB48" s="228">
        <v>0</v>
      </c>
      <c r="EDC48" s="228">
        <v>0</v>
      </c>
      <c r="EDD48" s="228">
        <v>0</v>
      </c>
      <c r="EDE48" s="228">
        <v>0</v>
      </c>
      <c r="EDF48" s="228">
        <v>0</v>
      </c>
      <c r="EDG48" s="228">
        <v>0</v>
      </c>
      <c r="EDH48" s="228">
        <v>0</v>
      </c>
      <c r="EDI48" s="228">
        <v>0</v>
      </c>
      <c r="EDJ48" s="228">
        <v>0</v>
      </c>
      <c r="EDK48" s="228">
        <v>0</v>
      </c>
      <c r="EDL48" s="228">
        <v>0</v>
      </c>
      <c r="EDM48" s="228">
        <v>0</v>
      </c>
      <c r="EDN48" s="228">
        <v>0</v>
      </c>
      <c r="EDO48" s="228">
        <v>0</v>
      </c>
      <c r="EDP48" s="228">
        <v>0</v>
      </c>
      <c r="EDQ48" s="228">
        <v>1</v>
      </c>
      <c r="EDR48" s="228">
        <v>0</v>
      </c>
      <c r="EDS48" s="228">
        <v>0</v>
      </c>
      <c r="EDT48" s="228">
        <v>0</v>
      </c>
      <c r="EDU48" s="228">
        <v>0</v>
      </c>
      <c r="EDV48" s="228">
        <v>0</v>
      </c>
      <c r="EDW48" s="228">
        <v>0</v>
      </c>
      <c r="EDX48" s="228">
        <v>0</v>
      </c>
      <c r="EDY48" s="228">
        <v>0</v>
      </c>
      <c r="EDZ48" s="228">
        <v>0</v>
      </c>
      <c r="EEA48" s="228">
        <v>0</v>
      </c>
      <c r="EEB48" s="228">
        <v>0</v>
      </c>
      <c r="EEC48" s="228">
        <v>0</v>
      </c>
      <c r="EED48" s="228">
        <v>0</v>
      </c>
      <c r="EEE48" s="228">
        <v>0</v>
      </c>
      <c r="EEF48" s="228">
        <v>0</v>
      </c>
      <c r="EEG48" s="228">
        <v>1</v>
      </c>
      <c r="EEH48" s="228">
        <v>0</v>
      </c>
      <c r="EEI48" s="228">
        <v>0</v>
      </c>
      <c r="EEJ48" s="228">
        <v>0</v>
      </c>
      <c r="EEK48" s="228">
        <v>0</v>
      </c>
      <c r="EEL48" s="228">
        <v>0</v>
      </c>
      <c r="EEM48" s="228">
        <v>0</v>
      </c>
      <c r="EEN48" s="228">
        <v>0</v>
      </c>
      <c r="EEO48" s="228">
        <v>0</v>
      </c>
      <c r="EEP48" s="228">
        <v>0</v>
      </c>
      <c r="EEQ48" s="228">
        <v>0</v>
      </c>
      <c r="EER48" s="228">
        <v>0</v>
      </c>
      <c r="EES48" s="228">
        <v>0</v>
      </c>
      <c r="EET48" s="228">
        <v>0</v>
      </c>
      <c r="EEU48" s="228">
        <v>0</v>
      </c>
      <c r="EEV48" s="228">
        <v>0</v>
      </c>
      <c r="EEW48" s="228">
        <v>1</v>
      </c>
      <c r="EEX48" s="228">
        <v>0</v>
      </c>
      <c r="EEY48" s="228">
        <v>0</v>
      </c>
      <c r="EEZ48" s="228">
        <v>0</v>
      </c>
      <c r="EFA48" s="228">
        <v>0</v>
      </c>
      <c r="EFB48" s="228">
        <v>0</v>
      </c>
      <c r="EFC48" s="228">
        <v>0</v>
      </c>
      <c r="EFD48" s="228">
        <v>0</v>
      </c>
      <c r="EFE48" s="228">
        <v>0</v>
      </c>
      <c r="EFF48" s="228">
        <v>0</v>
      </c>
      <c r="EFG48" s="228">
        <v>0</v>
      </c>
      <c r="EFH48" s="228">
        <v>0</v>
      </c>
      <c r="EFI48" s="228">
        <v>0</v>
      </c>
      <c r="EFJ48" s="228">
        <v>0</v>
      </c>
      <c r="EFK48" s="228">
        <v>0</v>
      </c>
      <c r="EFL48" s="228">
        <v>0</v>
      </c>
      <c r="EFM48" s="228">
        <v>1</v>
      </c>
      <c r="EFN48" s="228">
        <v>0</v>
      </c>
      <c r="EFO48" s="228">
        <v>0</v>
      </c>
      <c r="EFP48" s="228">
        <v>0</v>
      </c>
      <c r="EFQ48" s="228">
        <v>0</v>
      </c>
      <c r="EFR48" s="228">
        <v>0</v>
      </c>
      <c r="EFS48" s="228">
        <v>0</v>
      </c>
      <c r="EFT48" s="228">
        <v>0</v>
      </c>
      <c r="EFU48" s="228">
        <v>0</v>
      </c>
      <c r="EFV48" s="228">
        <v>0</v>
      </c>
      <c r="EFW48" s="228">
        <v>0</v>
      </c>
      <c r="EFX48" s="228">
        <v>0</v>
      </c>
      <c r="EFY48" s="228">
        <v>0</v>
      </c>
      <c r="EFZ48" s="228">
        <v>0</v>
      </c>
      <c r="EGA48" s="228">
        <v>0</v>
      </c>
      <c r="EGB48" s="228">
        <v>0</v>
      </c>
      <c r="EGC48" s="228">
        <v>1</v>
      </c>
      <c r="EGD48" s="228">
        <v>0</v>
      </c>
      <c r="EGE48" s="228">
        <v>0</v>
      </c>
      <c r="EGF48" s="228">
        <v>0</v>
      </c>
      <c r="EGG48" s="228">
        <v>0</v>
      </c>
      <c r="EGH48" s="228">
        <v>0</v>
      </c>
      <c r="EGI48" s="228">
        <v>0</v>
      </c>
      <c r="EGJ48" s="228">
        <v>0</v>
      </c>
      <c r="EGK48" s="228">
        <v>0</v>
      </c>
      <c r="EGL48" s="228">
        <v>0</v>
      </c>
      <c r="EGM48" s="228">
        <v>0</v>
      </c>
      <c r="EGN48" s="228">
        <v>0</v>
      </c>
      <c r="EGO48" s="228">
        <v>0</v>
      </c>
      <c r="EGP48" s="228">
        <v>0</v>
      </c>
      <c r="EGQ48" s="228">
        <v>0</v>
      </c>
      <c r="EGR48" s="228">
        <v>0</v>
      </c>
      <c r="EGS48" s="228">
        <v>1</v>
      </c>
      <c r="EGT48" s="228">
        <v>0</v>
      </c>
      <c r="EGU48" s="228">
        <v>0</v>
      </c>
      <c r="EGV48" s="228">
        <v>0</v>
      </c>
      <c r="EGW48" s="228">
        <v>0</v>
      </c>
      <c r="EGX48" s="228">
        <v>0</v>
      </c>
      <c r="EGY48" s="228">
        <v>0</v>
      </c>
      <c r="EGZ48" s="228">
        <v>0</v>
      </c>
      <c r="EHA48" s="228">
        <v>0</v>
      </c>
      <c r="EHB48" s="228">
        <v>0</v>
      </c>
      <c r="EHC48" s="228">
        <v>0</v>
      </c>
      <c r="EHD48" s="228">
        <v>0</v>
      </c>
      <c r="EHE48" s="228">
        <v>0</v>
      </c>
      <c r="EHF48" s="228">
        <v>0</v>
      </c>
      <c r="EHG48" s="228">
        <v>0</v>
      </c>
      <c r="EHH48" s="228">
        <v>0</v>
      </c>
      <c r="EHI48" s="228">
        <v>1</v>
      </c>
      <c r="EHJ48" s="228">
        <v>0</v>
      </c>
      <c r="EHK48" s="228">
        <v>0</v>
      </c>
      <c r="EHL48" s="228">
        <v>0</v>
      </c>
      <c r="EHM48" s="228">
        <v>0</v>
      </c>
      <c r="EHN48" s="228">
        <v>0</v>
      </c>
      <c r="EHO48" s="228">
        <v>0</v>
      </c>
      <c r="EHP48" s="228">
        <v>0</v>
      </c>
      <c r="EHQ48" s="228">
        <v>0</v>
      </c>
      <c r="EHR48" s="228">
        <v>0</v>
      </c>
      <c r="EHS48" s="228">
        <v>0</v>
      </c>
      <c r="EHT48" s="228">
        <v>0</v>
      </c>
      <c r="EHU48" s="228">
        <v>0</v>
      </c>
      <c r="EHV48" s="228">
        <v>0</v>
      </c>
      <c r="EHW48" s="228">
        <v>0</v>
      </c>
      <c r="EHX48" s="228">
        <v>0</v>
      </c>
      <c r="EHY48" s="228">
        <v>1</v>
      </c>
      <c r="EHZ48" s="228">
        <v>0</v>
      </c>
      <c r="EIA48" s="228">
        <v>0</v>
      </c>
      <c r="EIB48" s="228">
        <v>0</v>
      </c>
      <c r="EIC48" s="228">
        <v>0</v>
      </c>
      <c r="EID48" s="228">
        <v>0</v>
      </c>
      <c r="EIE48" s="228">
        <v>0</v>
      </c>
      <c r="EIF48" s="228">
        <v>0</v>
      </c>
      <c r="EIG48" s="228">
        <v>0</v>
      </c>
      <c r="EIH48" s="228">
        <v>0</v>
      </c>
      <c r="EII48" s="228">
        <v>0</v>
      </c>
      <c r="EIJ48" s="228">
        <v>0</v>
      </c>
      <c r="EIK48" s="228">
        <v>0</v>
      </c>
      <c r="EIL48" s="228">
        <v>0</v>
      </c>
      <c r="EIM48" s="228">
        <v>0</v>
      </c>
      <c r="EIN48" s="228">
        <v>0</v>
      </c>
      <c r="EIO48" s="228">
        <v>1</v>
      </c>
      <c r="EIP48" s="228">
        <v>0</v>
      </c>
      <c r="EIQ48" s="228">
        <v>0</v>
      </c>
      <c r="EIR48" s="228">
        <v>0</v>
      </c>
      <c r="EIS48" s="228">
        <v>0</v>
      </c>
      <c r="EIT48" s="228">
        <v>0</v>
      </c>
      <c r="EIU48" s="228">
        <v>0</v>
      </c>
      <c r="EIV48" s="228">
        <v>0</v>
      </c>
      <c r="EIW48" s="228">
        <v>0</v>
      </c>
      <c r="EIX48" s="228">
        <v>0</v>
      </c>
      <c r="EIY48" s="228">
        <v>0</v>
      </c>
      <c r="EIZ48" s="228">
        <v>0</v>
      </c>
      <c r="EJA48" s="228">
        <v>0</v>
      </c>
      <c r="EJB48" s="228">
        <v>0</v>
      </c>
      <c r="EJC48" s="228">
        <v>0</v>
      </c>
      <c r="EJD48" s="228">
        <v>0</v>
      </c>
      <c r="EJE48" s="228">
        <v>1</v>
      </c>
      <c r="EJF48" s="228">
        <v>0</v>
      </c>
      <c r="EJG48" s="228">
        <v>0</v>
      </c>
      <c r="EJH48" s="228">
        <v>0</v>
      </c>
      <c r="EJI48" s="228">
        <v>0</v>
      </c>
      <c r="EJJ48" s="228">
        <v>0</v>
      </c>
      <c r="EJK48" s="228">
        <v>0</v>
      </c>
      <c r="EJL48" s="228">
        <v>0</v>
      </c>
      <c r="EJM48" s="228">
        <v>0</v>
      </c>
      <c r="EJN48" s="228">
        <v>0</v>
      </c>
      <c r="EJO48" s="228">
        <v>0</v>
      </c>
      <c r="EJP48" s="228">
        <v>0</v>
      </c>
      <c r="EJQ48" s="228">
        <v>0</v>
      </c>
      <c r="EJR48" s="228">
        <v>0</v>
      </c>
      <c r="EJS48" s="228">
        <v>0</v>
      </c>
      <c r="EJT48" s="228">
        <v>0</v>
      </c>
      <c r="EJU48" s="228">
        <v>1</v>
      </c>
      <c r="EJV48" s="228">
        <v>0</v>
      </c>
      <c r="EJW48" s="228">
        <v>0</v>
      </c>
      <c r="EJX48" s="228">
        <v>0</v>
      </c>
      <c r="EJY48" s="228">
        <v>0</v>
      </c>
      <c r="EJZ48" s="228">
        <v>0</v>
      </c>
      <c r="EKA48" s="228">
        <v>0</v>
      </c>
      <c r="EKB48" s="228">
        <v>0</v>
      </c>
      <c r="EKC48" s="228">
        <v>0</v>
      </c>
      <c r="EKD48" s="228">
        <v>0</v>
      </c>
      <c r="EKE48" s="228">
        <v>0</v>
      </c>
      <c r="EKF48" s="228">
        <v>0</v>
      </c>
      <c r="EKG48" s="228">
        <v>0</v>
      </c>
      <c r="EKH48" s="228">
        <v>0</v>
      </c>
      <c r="EKI48" s="228">
        <v>0</v>
      </c>
      <c r="EKJ48" s="228">
        <v>0</v>
      </c>
      <c r="EKK48" s="228">
        <v>1</v>
      </c>
      <c r="EKL48" s="228">
        <v>0</v>
      </c>
      <c r="EKM48" s="228">
        <v>0</v>
      </c>
      <c r="EKN48" s="228">
        <v>0</v>
      </c>
      <c r="EKO48" s="228">
        <v>0</v>
      </c>
      <c r="EKP48" s="228">
        <v>0</v>
      </c>
      <c r="EKQ48" s="228">
        <v>0</v>
      </c>
      <c r="EKR48" s="228">
        <v>0</v>
      </c>
      <c r="EKS48" s="228">
        <v>0</v>
      </c>
      <c r="EKT48" s="228">
        <v>0</v>
      </c>
      <c r="EKU48" s="228">
        <v>0</v>
      </c>
      <c r="EKV48" s="228">
        <v>0</v>
      </c>
      <c r="EKW48" s="228">
        <v>0</v>
      </c>
      <c r="EKX48" s="228">
        <v>0</v>
      </c>
      <c r="EKY48" s="228">
        <v>0</v>
      </c>
      <c r="EKZ48" s="228">
        <v>0</v>
      </c>
      <c r="ELA48" s="228">
        <v>1</v>
      </c>
      <c r="ELB48" s="228">
        <v>0</v>
      </c>
      <c r="ELC48" s="228">
        <v>0</v>
      </c>
      <c r="ELD48" s="228">
        <v>0</v>
      </c>
      <c r="ELE48" s="228">
        <v>0</v>
      </c>
      <c r="ELF48" s="228">
        <v>0</v>
      </c>
      <c r="ELG48" s="228">
        <v>0</v>
      </c>
      <c r="ELH48" s="228">
        <v>0</v>
      </c>
      <c r="ELI48" s="228">
        <v>0</v>
      </c>
      <c r="ELJ48" s="228">
        <v>0</v>
      </c>
      <c r="ELK48" s="228">
        <v>0</v>
      </c>
      <c r="ELL48" s="228">
        <v>0</v>
      </c>
      <c r="ELM48" s="228">
        <v>0</v>
      </c>
      <c r="ELN48" s="228">
        <v>0</v>
      </c>
      <c r="ELO48" s="228">
        <v>0</v>
      </c>
      <c r="ELP48" s="228">
        <v>0</v>
      </c>
      <c r="ELQ48" s="228">
        <v>1</v>
      </c>
      <c r="ELR48" s="228">
        <v>0</v>
      </c>
      <c r="ELS48" s="228">
        <v>0</v>
      </c>
      <c r="ELT48" s="228">
        <v>0</v>
      </c>
      <c r="ELU48" s="228">
        <v>0</v>
      </c>
      <c r="ELV48" s="228">
        <v>0</v>
      </c>
      <c r="ELW48" s="228">
        <v>0</v>
      </c>
      <c r="ELX48" s="228">
        <v>0</v>
      </c>
      <c r="ELY48" s="228">
        <v>0</v>
      </c>
      <c r="ELZ48" s="228">
        <v>0</v>
      </c>
      <c r="EMA48" s="228">
        <v>0</v>
      </c>
      <c r="EMB48" s="228">
        <v>0</v>
      </c>
      <c r="EMC48" s="228">
        <v>0</v>
      </c>
      <c r="EMD48" s="228">
        <v>0</v>
      </c>
      <c r="EME48" s="228">
        <v>0</v>
      </c>
      <c r="EMF48" s="228">
        <v>0</v>
      </c>
      <c r="EMG48" s="228">
        <v>1</v>
      </c>
      <c r="EMH48" s="228">
        <v>0</v>
      </c>
      <c r="EMI48" s="228">
        <v>0</v>
      </c>
      <c r="EMJ48" s="228">
        <v>0</v>
      </c>
      <c r="EMK48" s="228">
        <v>0</v>
      </c>
      <c r="EML48" s="228">
        <v>0</v>
      </c>
      <c r="EMM48" s="228">
        <v>0</v>
      </c>
      <c r="EMN48" s="228">
        <v>0</v>
      </c>
      <c r="EMO48" s="228">
        <v>0</v>
      </c>
      <c r="EMP48" s="228">
        <v>0</v>
      </c>
      <c r="EMQ48" s="228">
        <v>0</v>
      </c>
      <c r="EMR48" s="228">
        <v>0</v>
      </c>
      <c r="EMS48" s="228">
        <v>0</v>
      </c>
      <c r="EMT48" s="228">
        <v>0</v>
      </c>
      <c r="EMU48" s="228">
        <v>0</v>
      </c>
      <c r="EMV48" s="228">
        <v>0</v>
      </c>
      <c r="EMW48" s="228">
        <v>1</v>
      </c>
      <c r="EMX48" s="228">
        <v>0</v>
      </c>
      <c r="EMY48" s="228">
        <v>0</v>
      </c>
      <c r="EMZ48" s="228">
        <v>0</v>
      </c>
      <c r="ENA48" s="228">
        <v>0</v>
      </c>
      <c r="ENB48" s="228">
        <v>0</v>
      </c>
      <c r="ENC48" s="228">
        <v>0</v>
      </c>
      <c r="END48" s="228">
        <v>0</v>
      </c>
      <c r="ENE48" s="228">
        <v>0</v>
      </c>
      <c r="ENF48" s="228">
        <v>0</v>
      </c>
      <c r="ENG48" s="228">
        <v>0</v>
      </c>
      <c r="ENH48" s="228">
        <v>0</v>
      </c>
      <c r="ENI48" s="228">
        <v>0</v>
      </c>
      <c r="ENJ48" s="228">
        <v>0</v>
      </c>
      <c r="ENK48" s="228">
        <v>0</v>
      </c>
      <c r="ENL48" s="228">
        <v>0</v>
      </c>
      <c r="ENM48" s="228">
        <v>1</v>
      </c>
      <c r="ENN48" s="228">
        <v>0</v>
      </c>
      <c r="ENO48" s="228">
        <v>0</v>
      </c>
      <c r="ENP48" s="228">
        <v>0</v>
      </c>
      <c r="ENQ48" s="228">
        <v>0</v>
      </c>
      <c r="ENR48" s="228">
        <v>0</v>
      </c>
      <c r="ENS48" s="228">
        <v>0</v>
      </c>
      <c r="ENT48" s="228">
        <v>0</v>
      </c>
      <c r="ENU48" s="228">
        <v>0</v>
      </c>
      <c r="ENV48" s="228">
        <v>0</v>
      </c>
      <c r="ENW48" s="228">
        <v>0</v>
      </c>
      <c r="ENX48" s="228">
        <v>0</v>
      </c>
      <c r="ENY48" s="228">
        <v>0</v>
      </c>
      <c r="ENZ48" s="228">
        <v>0</v>
      </c>
      <c r="EOA48" s="228">
        <v>0</v>
      </c>
      <c r="EOB48" s="228">
        <v>0</v>
      </c>
      <c r="EOC48" s="228">
        <v>1</v>
      </c>
      <c r="EOD48" s="228">
        <v>0</v>
      </c>
      <c r="EOE48" s="228">
        <v>0</v>
      </c>
      <c r="EOF48" s="228">
        <v>0</v>
      </c>
      <c r="EOG48" s="228">
        <v>0</v>
      </c>
      <c r="EOH48" s="228">
        <v>0</v>
      </c>
      <c r="EOI48" s="228">
        <v>0</v>
      </c>
      <c r="EOJ48" s="228">
        <v>0</v>
      </c>
      <c r="EOK48" s="228">
        <v>0</v>
      </c>
      <c r="EOL48" s="228">
        <v>0</v>
      </c>
      <c r="EOM48" s="228">
        <v>0</v>
      </c>
      <c r="EON48" s="228">
        <v>0</v>
      </c>
      <c r="EOO48" s="228">
        <v>0</v>
      </c>
      <c r="EOP48" s="228">
        <v>0</v>
      </c>
      <c r="EOQ48" s="228">
        <v>0</v>
      </c>
      <c r="EOR48" s="228">
        <v>0</v>
      </c>
      <c r="EOS48" s="228">
        <v>1</v>
      </c>
      <c r="EOT48" s="228">
        <v>0</v>
      </c>
      <c r="EOU48" s="228">
        <v>0</v>
      </c>
      <c r="EOV48" s="228">
        <v>0</v>
      </c>
      <c r="EOW48" s="228">
        <v>0</v>
      </c>
      <c r="EOX48" s="228">
        <v>0</v>
      </c>
      <c r="EOY48" s="228">
        <v>0</v>
      </c>
      <c r="EOZ48" s="228">
        <v>0</v>
      </c>
      <c r="EPA48" s="228">
        <v>0</v>
      </c>
      <c r="EPB48" s="228">
        <v>0</v>
      </c>
      <c r="EPC48" s="228">
        <v>0</v>
      </c>
      <c r="EPD48" s="228">
        <v>0</v>
      </c>
      <c r="EPE48" s="228">
        <v>0</v>
      </c>
      <c r="EPF48" s="228">
        <v>0</v>
      </c>
      <c r="EPG48" s="228">
        <v>0</v>
      </c>
      <c r="EPH48" s="228">
        <v>0</v>
      </c>
      <c r="EPI48" s="228">
        <v>1</v>
      </c>
      <c r="EPJ48" s="228">
        <v>0</v>
      </c>
      <c r="EPK48" s="228">
        <v>0</v>
      </c>
      <c r="EPL48" s="228">
        <v>0</v>
      </c>
      <c r="EPM48" s="228">
        <v>0</v>
      </c>
      <c r="EPN48" s="228">
        <v>0</v>
      </c>
      <c r="EPO48" s="228">
        <v>0</v>
      </c>
      <c r="EPP48" s="228">
        <v>0</v>
      </c>
      <c r="EPQ48" s="228">
        <v>0</v>
      </c>
      <c r="EPR48" s="228">
        <v>0</v>
      </c>
      <c r="EPS48" s="228">
        <v>0</v>
      </c>
      <c r="EPT48" s="228">
        <v>0</v>
      </c>
      <c r="EPU48" s="228">
        <v>0</v>
      </c>
      <c r="EPV48" s="228">
        <v>0</v>
      </c>
      <c r="EPW48" s="228">
        <v>0</v>
      </c>
      <c r="EPX48" s="228">
        <v>0</v>
      </c>
      <c r="EPY48" s="228">
        <v>1</v>
      </c>
      <c r="EPZ48" s="228">
        <v>0</v>
      </c>
      <c r="EQA48" s="228">
        <v>0</v>
      </c>
      <c r="EQB48" s="228">
        <v>0</v>
      </c>
      <c r="EQC48" s="228">
        <v>0</v>
      </c>
      <c r="EQD48" s="228">
        <v>0</v>
      </c>
      <c r="EQE48" s="228">
        <v>0</v>
      </c>
      <c r="EQF48" s="228">
        <v>0</v>
      </c>
      <c r="EQG48" s="228">
        <v>0</v>
      </c>
      <c r="EQH48" s="228">
        <v>0</v>
      </c>
      <c r="EQI48" s="228">
        <v>0</v>
      </c>
      <c r="EQJ48" s="228">
        <v>0</v>
      </c>
      <c r="EQK48" s="228">
        <v>0</v>
      </c>
      <c r="EQL48" s="228">
        <v>0</v>
      </c>
      <c r="EQM48" s="228">
        <v>0</v>
      </c>
      <c r="EQN48" s="228">
        <v>0</v>
      </c>
      <c r="EQO48" s="228">
        <v>1</v>
      </c>
      <c r="EQP48" s="228">
        <v>0</v>
      </c>
      <c r="EQQ48" s="228">
        <v>0</v>
      </c>
      <c r="EQR48" s="228">
        <v>0</v>
      </c>
      <c r="EQS48" s="228">
        <v>0</v>
      </c>
      <c r="EQT48" s="228">
        <v>0</v>
      </c>
      <c r="EQU48" s="228">
        <v>0</v>
      </c>
      <c r="EQV48" s="228">
        <v>0</v>
      </c>
      <c r="EQW48" s="228">
        <v>0</v>
      </c>
      <c r="EQX48" s="228">
        <v>0</v>
      </c>
      <c r="EQY48" s="228">
        <v>0</v>
      </c>
      <c r="EQZ48" s="228">
        <v>0</v>
      </c>
      <c r="ERA48" s="228">
        <v>0</v>
      </c>
      <c r="ERB48" s="228">
        <v>0</v>
      </c>
      <c r="ERC48" s="228">
        <v>0</v>
      </c>
      <c r="ERD48" s="228">
        <v>0</v>
      </c>
      <c r="ERE48" s="228">
        <v>1</v>
      </c>
      <c r="ERF48" s="228">
        <v>0</v>
      </c>
      <c r="ERG48" s="228">
        <v>0</v>
      </c>
      <c r="ERH48" s="228">
        <v>0</v>
      </c>
      <c r="ERI48" s="228">
        <v>0</v>
      </c>
      <c r="ERJ48" s="228">
        <v>0</v>
      </c>
      <c r="ERK48" s="228">
        <v>0</v>
      </c>
      <c r="ERL48" s="228">
        <v>0</v>
      </c>
      <c r="ERM48" s="228">
        <v>0</v>
      </c>
      <c r="ERN48" s="228">
        <v>0</v>
      </c>
      <c r="ERO48" s="228">
        <v>0</v>
      </c>
      <c r="ERP48" s="228">
        <v>0</v>
      </c>
      <c r="ERQ48" s="228">
        <v>0</v>
      </c>
      <c r="ERR48" s="228">
        <v>0</v>
      </c>
      <c r="ERS48" s="228">
        <v>0</v>
      </c>
      <c r="ERT48" s="228">
        <v>0</v>
      </c>
      <c r="ERU48" s="228">
        <v>1</v>
      </c>
      <c r="ERV48" s="228">
        <v>0</v>
      </c>
      <c r="ERW48" s="228">
        <v>0</v>
      </c>
      <c r="ERX48" s="228">
        <v>0</v>
      </c>
      <c r="ERY48" s="228">
        <v>0</v>
      </c>
      <c r="ERZ48" s="228">
        <v>0</v>
      </c>
      <c r="ESA48" s="228">
        <v>0</v>
      </c>
      <c r="ESB48" s="228">
        <v>0</v>
      </c>
      <c r="ESC48" s="228">
        <v>0</v>
      </c>
      <c r="ESD48" s="228">
        <v>0</v>
      </c>
      <c r="ESE48" s="228">
        <v>0</v>
      </c>
      <c r="ESF48" s="228">
        <v>0</v>
      </c>
      <c r="ESG48" s="228">
        <v>0</v>
      </c>
      <c r="ESH48" s="228">
        <v>0</v>
      </c>
      <c r="ESI48" s="228">
        <v>0</v>
      </c>
      <c r="ESJ48" s="228">
        <v>0</v>
      </c>
      <c r="ESK48" s="228">
        <v>1</v>
      </c>
      <c r="ESL48" s="228">
        <v>0</v>
      </c>
      <c r="ESM48" s="228">
        <v>0</v>
      </c>
      <c r="ESN48" s="228">
        <v>0</v>
      </c>
      <c r="ESO48" s="228">
        <v>0</v>
      </c>
      <c r="ESP48" s="228">
        <v>0</v>
      </c>
      <c r="ESQ48" s="228">
        <v>0</v>
      </c>
      <c r="ESR48" s="228">
        <v>0</v>
      </c>
      <c r="ESS48" s="228">
        <v>0</v>
      </c>
      <c r="EST48" s="228">
        <v>0</v>
      </c>
      <c r="ESU48" s="228">
        <v>0</v>
      </c>
      <c r="ESV48" s="228">
        <v>0</v>
      </c>
      <c r="ESW48" s="228">
        <v>0</v>
      </c>
      <c r="ESX48" s="228">
        <v>0</v>
      </c>
      <c r="ESY48" s="228">
        <v>0</v>
      </c>
      <c r="ESZ48" s="228">
        <v>0</v>
      </c>
      <c r="ETA48" s="228">
        <v>1</v>
      </c>
      <c r="ETB48" s="228">
        <v>0</v>
      </c>
      <c r="ETC48" s="228">
        <v>0</v>
      </c>
      <c r="ETD48" s="228">
        <v>0</v>
      </c>
      <c r="ETE48" s="228">
        <v>0</v>
      </c>
      <c r="ETF48" s="228">
        <v>0</v>
      </c>
      <c r="ETG48" s="228">
        <v>0</v>
      </c>
      <c r="ETH48" s="228">
        <v>0</v>
      </c>
      <c r="ETI48" s="228">
        <v>0</v>
      </c>
      <c r="ETJ48" s="228">
        <v>0</v>
      </c>
      <c r="ETK48" s="228">
        <v>0</v>
      </c>
      <c r="ETL48" s="228">
        <v>0</v>
      </c>
      <c r="ETM48" s="228">
        <v>0</v>
      </c>
      <c r="ETN48" s="228">
        <v>0</v>
      </c>
      <c r="ETO48" s="228">
        <v>0</v>
      </c>
      <c r="ETP48" s="228">
        <v>0</v>
      </c>
      <c r="ETQ48" s="228">
        <v>1</v>
      </c>
      <c r="ETR48" s="228">
        <v>0</v>
      </c>
      <c r="ETS48" s="228">
        <v>0</v>
      </c>
      <c r="ETT48" s="228">
        <v>0</v>
      </c>
      <c r="ETU48" s="228">
        <v>0</v>
      </c>
      <c r="ETV48" s="228">
        <v>0</v>
      </c>
      <c r="ETW48" s="228">
        <v>0</v>
      </c>
      <c r="ETX48" s="228">
        <v>0</v>
      </c>
      <c r="ETY48" s="228">
        <v>0</v>
      </c>
      <c r="ETZ48" s="228">
        <v>0</v>
      </c>
      <c r="EUA48" s="228">
        <v>0</v>
      </c>
      <c r="EUB48" s="228">
        <v>0</v>
      </c>
      <c r="EUC48" s="228">
        <v>0</v>
      </c>
      <c r="EUD48" s="228">
        <v>0</v>
      </c>
      <c r="EUE48" s="228">
        <v>0</v>
      </c>
      <c r="EUF48" s="228">
        <v>0</v>
      </c>
      <c r="EUG48" s="228">
        <v>1</v>
      </c>
      <c r="EUH48" s="228">
        <v>0</v>
      </c>
      <c r="EUI48" s="228">
        <v>0</v>
      </c>
      <c r="EUJ48" s="228">
        <v>0</v>
      </c>
      <c r="EUK48" s="228">
        <v>0</v>
      </c>
      <c r="EUL48" s="228">
        <v>0</v>
      </c>
      <c r="EUM48" s="228">
        <v>0</v>
      </c>
      <c r="EUN48" s="228">
        <v>0</v>
      </c>
      <c r="EUO48" s="228">
        <v>0</v>
      </c>
      <c r="EUP48" s="228">
        <v>0</v>
      </c>
      <c r="EUQ48" s="228">
        <v>0</v>
      </c>
      <c r="EUR48" s="228">
        <v>0</v>
      </c>
      <c r="EUS48" s="228">
        <v>0</v>
      </c>
      <c r="EUT48" s="228">
        <v>0</v>
      </c>
      <c r="EUU48" s="228">
        <v>0</v>
      </c>
      <c r="EUV48" s="228">
        <v>0</v>
      </c>
      <c r="EUW48" s="228">
        <v>1</v>
      </c>
      <c r="EUX48" s="228">
        <v>0</v>
      </c>
      <c r="EUY48" s="228">
        <v>0</v>
      </c>
      <c r="EUZ48" s="228">
        <v>0</v>
      </c>
      <c r="EVA48" s="228">
        <v>0</v>
      </c>
      <c r="EVB48" s="228">
        <v>0</v>
      </c>
      <c r="EVC48" s="228">
        <v>0</v>
      </c>
      <c r="EVD48" s="228">
        <v>0</v>
      </c>
      <c r="EVE48" s="228">
        <v>0</v>
      </c>
      <c r="EVF48" s="228">
        <v>0</v>
      </c>
      <c r="EVG48" s="228">
        <v>0</v>
      </c>
      <c r="EVH48" s="228">
        <v>0</v>
      </c>
      <c r="EVI48" s="228">
        <v>0</v>
      </c>
      <c r="EVJ48" s="228">
        <v>0</v>
      </c>
      <c r="EVK48" s="228">
        <v>0</v>
      </c>
      <c r="EVL48" s="228">
        <v>0</v>
      </c>
      <c r="EVM48" s="228">
        <v>1</v>
      </c>
      <c r="EVN48" s="228">
        <v>0</v>
      </c>
      <c r="EVO48" s="228">
        <v>0</v>
      </c>
      <c r="EVP48" s="228">
        <v>0</v>
      </c>
      <c r="EVQ48" s="228">
        <v>0</v>
      </c>
      <c r="EVR48" s="228">
        <v>0</v>
      </c>
      <c r="EVS48" s="228">
        <v>0</v>
      </c>
      <c r="EVT48" s="228">
        <v>0</v>
      </c>
      <c r="EVU48" s="228">
        <v>0</v>
      </c>
      <c r="EVV48" s="228">
        <v>0</v>
      </c>
      <c r="EVW48" s="228">
        <v>0</v>
      </c>
      <c r="EVX48" s="228">
        <v>0</v>
      </c>
      <c r="EVY48" s="228">
        <v>0</v>
      </c>
      <c r="EVZ48" s="228">
        <v>0</v>
      </c>
      <c r="EWA48" s="228">
        <v>0</v>
      </c>
      <c r="EWB48" s="228">
        <v>0</v>
      </c>
      <c r="EWC48" s="228">
        <v>1</v>
      </c>
      <c r="EWD48" s="228">
        <v>0</v>
      </c>
      <c r="EWE48" s="228">
        <v>0</v>
      </c>
      <c r="EWF48" s="228">
        <v>0</v>
      </c>
      <c r="EWG48" s="228">
        <v>0</v>
      </c>
      <c r="EWH48" s="228">
        <v>0</v>
      </c>
      <c r="EWI48" s="228">
        <v>0</v>
      </c>
      <c r="EWJ48" s="228">
        <v>0</v>
      </c>
      <c r="EWK48" s="228">
        <v>0</v>
      </c>
      <c r="EWL48" s="228">
        <v>0</v>
      </c>
      <c r="EWM48" s="228">
        <v>0</v>
      </c>
      <c r="EWN48" s="228">
        <v>0</v>
      </c>
      <c r="EWO48" s="228">
        <v>0</v>
      </c>
      <c r="EWP48" s="228">
        <v>0</v>
      </c>
      <c r="EWQ48" s="228">
        <v>0</v>
      </c>
      <c r="EWR48" s="228">
        <v>0</v>
      </c>
      <c r="EWS48" s="228">
        <v>1</v>
      </c>
      <c r="EWT48" s="228">
        <v>0</v>
      </c>
      <c r="EWU48" s="228">
        <v>0</v>
      </c>
      <c r="EWV48" s="228">
        <v>0</v>
      </c>
      <c r="EWW48" s="228">
        <v>0</v>
      </c>
      <c r="EWX48" s="228">
        <v>0</v>
      </c>
      <c r="EWY48" s="228">
        <v>0</v>
      </c>
      <c r="EWZ48" s="228">
        <v>0</v>
      </c>
      <c r="EXA48" s="228">
        <v>0</v>
      </c>
      <c r="EXB48" s="228">
        <v>0</v>
      </c>
      <c r="EXC48" s="228">
        <v>0</v>
      </c>
      <c r="EXD48" s="228">
        <v>0</v>
      </c>
      <c r="EXE48" s="228">
        <v>0</v>
      </c>
      <c r="EXF48" s="228">
        <v>0</v>
      </c>
      <c r="EXG48" s="228">
        <v>0</v>
      </c>
      <c r="EXH48" s="228">
        <v>0</v>
      </c>
      <c r="EXI48" s="228">
        <v>1</v>
      </c>
      <c r="EXJ48" s="228">
        <v>0</v>
      </c>
      <c r="EXK48" s="228">
        <v>0</v>
      </c>
      <c r="EXL48" s="228">
        <v>0</v>
      </c>
      <c r="EXM48" s="228">
        <v>0</v>
      </c>
      <c r="EXN48" s="228">
        <v>0</v>
      </c>
      <c r="EXO48" s="228">
        <v>0</v>
      </c>
      <c r="EXP48" s="228">
        <v>0</v>
      </c>
      <c r="EXQ48" s="228">
        <v>0</v>
      </c>
      <c r="EXR48" s="228">
        <v>0</v>
      </c>
      <c r="EXS48" s="228">
        <v>0</v>
      </c>
      <c r="EXT48" s="228">
        <v>0</v>
      </c>
      <c r="EXU48" s="228">
        <v>0</v>
      </c>
      <c r="EXV48" s="228">
        <v>0</v>
      </c>
      <c r="EXW48" s="228">
        <v>0</v>
      </c>
      <c r="EXX48" s="228">
        <v>0</v>
      </c>
      <c r="EXY48" s="228">
        <v>1</v>
      </c>
      <c r="EXZ48" s="228">
        <v>0</v>
      </c>
      <c r="EYA48" s="228">
        <v>0</v>
      </c>
      <c r="EYB48" s="228">
        <v>0</v>
      </c>
      <c r="EYC48" s="228">
        <v>0</v>
      </c>
      <c r="EYD48" s="228">
        <v>0</v>
      </c>
      <c r="EYE48" s="228">
        <v>0</v>
      </c>
      <c r="EYF48" s="228">
        <v>0</v>
      </c>
      <c r="EYG48" s="228">
        <v>0</v>
      </c>
      <c r="EYH48" s="228">
        <v>0</v>
      </c>
      <c r="EYI48" s="228">
        <v>0</v>
      </c>
      <c r="EYJ48" s="228">
        <v>0</v>
      </c>
      <c r="EYK48" s="228">
        <v>0</v>
      </c>
      <c r="EYL48" s="228">
        <v>0</v>
      </c>
      <c r="EYM48" s="228">
        <v>0</v>
      </c>
      <c r="EYN48" s="228">
        <v>0</v>
      </c>
      <c r="EYO48" s="228">
        <v>1</v>
      </c>
      <c r="EYP48" s="228">
        <v>0</v>
      </c>
      <c r="EYQ48" s="228">
        <v>0</v>
      </c>
      <c r="EYR48" s="228">
        <v>0</v>
      </c>
      <c r="EYS48" s="228">
        <v>0</v>
      </c>
      <c r="EYT48" s="228">
        <v>0</v>
      </c>
      <c r="EYU48" s="228">
        <v>0</v>
      </c>
      <c r="EYV48" s="228">
        <v>0</v>
      </c>
      <c r="EYW48" s="228">
        <v>0</v>
      </c>
      <c r="EYX48" s="228">
        <v>0</v>
      </c>
      <c r="EYY48" s="228">
        <v>0</v>
      </c>
      <c r="EYZ48" s="228">
        <v>0</v>
      </c>
      <c r="EZA48" s="228">
        <v>0</v>
      </c>
      <c r="EZB48" s="228">
        <v>0</v>
      </c>
      <c r="EZC48" s="228">
        <v>0</v>
      </c>
      <c r="EZD48" s="228">
        <v>0</v>
      </c>
      <c r="EZE48" s="228">
        <v>1</v>
      </c>
      <c r="EZF48" s="228">
        <v>0</v>
      </c>
      <c r="EZG48" s="228">
        <v>0</v>
      </c>
      <c r="EZH48" s="228">
        <v>0</v>
      </c>
      <c r="EZI48" s="228">
        <v>0</v>
      </c>
      <c r="EZJ48" s="228">
        <v>0</v>
      </c>
      <c r="EZK48" s="228">
        <v>0</v>
      </c>
      <c r="EZL48" s="228">
        <v>0</v>
      </c>
      <c r="EZM48" s="228">
        <v>0</v>
      </c>
      <c r="EZN48" s="228">
        <v>0</v>
      </c>
      <c r="EZO48" s="228">
        <v>0</v>
      </c>
      <c r="EZP48" s="228">
        <v>0</v>
      </c>
      <c r="EZQ48" s="228">
        <v>0</v>
      </c>
      <c r="EZR48" s="228">
        <v>0</v>
      </c>
      <c r="EZS48" s="228">
        <v>0</v>
      </c>
      <c r="EZT48" s="228">
        <v>0</v>
      </c>
      <c r="EZU48" s="228">
        <v>1</v>
      </c>
      <c r="EZV48" s="228">
        <v>0</v>
      </c>
      <c r="EZW48" s="228">
        <v>0</v>
      </c>
      <c r="EZX48" s="228">
        <v>0</v>
      </c>
      <c r="EZY48" s="228">
        <v>0</v>
      </c>
      <c r="EZZ48" s="228">
        <v>0</v>
      </c>
      <c r="FAA48" s="228">
        <v>0</v>
      </c>
      <c r="FAB48" s="228">
        <v>0</v>
      </c>
      <c r="FAC48" s="228">
        <v>0</v>
      </c>
      <c r="FAD48" s="228">
        <v>0</v>
      </c>
      <c r="FAE48" s="228">
        <v>0</v>
      </c>
      <c r="FAF48" s="228">
        <v>0</v>
      </c>
      <c r="FAG48" s="228">
        <v>0</v>
      </c>
      <c r="FAH48" s="228">
        <v>0</v>
      </c>
      <c r="FAI48" s="228">
        <v>0</v>
      </c>
      <c r="FAJ48" s="228">
        <v>0</v>
      </c>
      <c r="FAK48" s="228">
        <v>1</v>
      </c>
      <c r="FAL48" s="228">
        <v>0</v>
      </c>
      <c r="FAM48" s="228">
        <v>0</v>
      </c>
      <c r="FAN48" s="228">
        <v>0</v>
      </c>
      <c r="FAO48" s="228">
        <v>0</v>
      </c>
      <c r="FAP48" s="228">
        <v>0</v>
      </c>
      <c r="FAQ48" s="228">
        <v>0</v>
      </c>
      <c r="FAR48" s="228">
        <v>0</v>
      </c>
      <c r="FAS48" s="228">
        <v>0</v>
      </c>
      <c r="FAT48" s="228">
        <v>0</v>
      </c>
      <c r="FAU48" s="228">
        <v>0</v>
      </c>
      <c r="FAV48" s="228">
        <v>0</v>
      </c>
      <c r="FAW48" s="228">
        <v>0</v>
      </c>
      <c r="FAX48" s="228">
        <v>0</v>
      </c>
      <c r="FAY48" s="228">
        <v>0</v>
      </c>
      <c r="FAZ48" s="228">
        <v>0</v>
      </c>
      <c r="FBA48" s="228">
        <v>1</v>
      </c>
      <c r="FBB48" s="228">
        <v>0</v>
      </c>
      <c r="FBC48" s="228">
        <v>0</v>
      </c>
      <c r="FBD48" s="228">
        <v>0</v>
      </c>
      <c r="FBE48" s="228">
        <v>0</v>
      </c>
      <c r="FBF48" s="228">
        <v>0</v>
      </c>
      <c r="FBG48" s="228">
        <v>0</v>
      </c>
      <c r="FBH48" s="228">
        <v>0</v>
      </c>
      <c r="FBI48" s="228">
        <v>0</v>
      </c>
      <c r="FBJ48" s="228">
        <v>0</v>
      </c>
      <c r="FBK48" s="228">
        <v>0</v>
      </c>
      <c r="FBL48" s="228">
        <v>0</v>
      </c>
      <c r="FBM48" s="228">
        <v>0</v>
      </c>
      <c r="FBN48" s="228">
        <v>0</v>
      </c>
      <c r="FBO48" s="228">
        <v>0</v>
      </c>
      <c r="FBP48" s="228">
        <v>0</v>
      </c>
      <c r="FBQ48" s="228">
        <v>1</v>
      </c>
      <c r="FBR48" s="228">
        <v>0</v>
      </c>
      <c r="FBS48" s="228">
        <v>0</v>
      </c>
      <c r="FBT48" s="228">
        <v>0</v>
      </c>
      <c r="FBU48" s="228">
        <v>0</v>
      </c>
      <c r="FBV48" s="228">
        <v>0</v>
      </c>
      <c r="FBW48" s="228">
        <v>0</v>
      </c>
      <c r="FBX48" s="228">
        <v>0</v>
      </c>
      <c r="FBY48" s="228">
        <v>0</v>
      </c>
      <c r="FBZ48" s="228">
        <v>0</v>
      </c>
      <c r="FCA48" s="228">
        <v>0</v>
      </c>
      <c r="FCB48" s="228">
        <v>0</v>
      </c>
      <c r="FCC48" s="228">
        <v>0</v>
      </c>
      <c r="FCD48" s="228">
        <v>0</v>
      </c>
      <c r="FCE48" s="228">
        <v>0</v>
      </c>
      <c r="FCF48" s="228">
        <v>0</v>
      </c>
      <c r="FCG48" s="228">
        <v>1</v>
      </c>
      <c r="FCH48" s="228">
        <v>0</v>
      </c>
      <c r="FCI48" s="228">
        <v>0</v>
      </c>
      <c r="FCJ48" s="228">
        <v>0</v>
      </c>
      <c r="FCK48" s="228">
        <v>0</v>
      </c>
      <c r="FCL48" s="228">
        <v>0</v>
      </c>
      <c r="FCM48" s="228">
        <v>0</v>
      </c>
      <c r="FCN48" s="228">
        <v>0</v>
      </c>
      <c r="FCO48" s="228">
        <v>0</v>
      </c>
      <c r="FCP48" s="228">
        <v>0</v>
      </c>
      <c r="FCQ48" s="228">
        <v>0</v>
      </c>
      <c r="FCR48" s="228">
        <v>0</v>
      </c>
      <c r="FCS48" s="228">
        <v>0</v>
      </c>
      <c r="FCT48" s="228">
        <v>0</v>
      </c>
      <c r="FCU48" s="228">
        <v>0</v>
      </c>
      <c r="FCV48" s="228">
        <v>0</v>
      </c>
      <c r="FCW48" s="228">
        <v>1</v>
      </c>
      <c r="FCX48" s="228">
        <v>0</v>
      </c>
      <c r="FCY48" s="228">
        <v>0</v>
      </c>
      <c r="FCZ48" s="228">
        <v>0</v>
      </c>
      <c r="FDA48" s="228">
        <v>0</v>
      </c>
      <c r="FDB48" s="228">
        <v>0</v>
      </c>
      <c r="FDC48" s="228">
        <v>0</v>
      </c>
      <c r="FDD48" s="228">
        <v>0</v>
      </c>
      <c r="FDE48" s="228">
        <v>0</v>
      </c>
      <c r="FDF48" s="228">
        <v>0</v>
      </c>
      <c r="FDG48" s="228">
        <v>0</v>
      </c>
      <c r="FDH48" s="228">
        <v>0</v>
      </c>
      <c r="FDI48" s="228">
        <v>0</v>
      </c>
      <c r="FDJ48" s="228">
        <v>0</v>
      </c>
      <c r="FDK48" s="228">
        <v>0</v>
      </c>
      <c r="FDL48" s="228">
        <v>0</v>
      </c>
      <c r="FDM48" s="228">
        <v>1</v>
      </c>
      <c r="FDN48" s="228">
        <v>0</v>
      </c>
      <c r="FDO48" s="228">
        <v>0</v>
      </c>
      <c r="FDP48" s="228">
        <v>0</v>
      </c>
      <c r="FDQ48" s="228">
        <v>0</v>
      </c>
      <c r="FDR48" s="228">
        <v>0</v>
      </c>
      <c r="FDS48" s="228">
        <v>0</v>
      </c>
      <c r="FDT48" s="228">
        <v>0</v>
      </c>
      <c r="FDU48" s="228">
        <v>0</v>
      </c>
      <c r="FDV48" s="228">
        <v>0</v>
      </c>
      <c r="FDW48" s="228">
        <v>0</v>
      </c>
      <c r="FDX48" s="228">
        <v>0</v>
      </c>
      <c r="FDY48" s="228">
        <v>0</v>
      </c>
      <c r="FDZ48" s="228">
        <v>0</v>
      </c>
      <c r="FEA48" s="228">
        <v>0</v>
      </c>
      <c r="FEB48" s="228">
        <v>0</v>
      </c>
      <c r="FEC48" s="228">
        <v>1</v>
      </c>
      <c r="FED48" s="228">
        <v>0</v>
      </c>
      <c r="FEE48" s="228">
        <v>0</v>
      </c>
      <c r="FEF48" s="228">
        <v>0</v>
      </c>
      <c r="FEG48" s="228">
        <v>0</v>
      </c>
      <c r="FEH48" s="228">
        <v>0</v>
      </c>
      <c r="FEI48" s="228">
        <v>0</v>
      </c>
      <c r="FEJ48" s="228">
        <v>0</v>
      </c>
      <c r="FEK48" s="228">
        <v>0</v>
      </c>
      <c r="FEL48" s="228">
        <v>0</v>
      </c>
      <c r="FEM48" s="228">
        <v>0</v>
      </c>
      <c r="FEN48" s="228">
        <v>0</v>
      </c>
      <c r="FEO48" s="228">
        <v>0</v>
      </c>
      <c r="FEP48" s="228">
        <v>0</v>
      </c>
      <c r="FEQ48" s="228">
        <v>0</v>
      </c>
      <c r="FER48" s="228">
        <v>0</v>
      </c>
      <c r="FES48" s="228">
        <v>1</v>
      </c>
      <c r="FET48" s="228">
        <v>0</v>
      </c>
      <c r="FEU48" s="228">
        <v>0</v>
      </c>
      <c r="FEV48" s="228">
        <v>0</v>
      </c>
      <c r="FEW48" s="228">
        <v>0</v>
      </c>
      <c r="FEX48" s="228">
        <v>0</v>
      </c>
      <c r="FEY48" s="228">
        <v>0</v>
      </c>
      <c r="FEZ48" s="228">
        <v>0</v>
      </c>
      <c r="FFA48" s="228">
        <v>0</v>
      </c>
      <c r="FFB48" s="228">
        <v>0</v>
      </c>
      <c r="FFC48" s="228">
        <v>0</v>
      </c>
      <c r="FFD48" s="228">
        <v>0</v>
      </c>
      <c r="FFE48" s="228">
        <v>0</v>
      </c>
      <c r="FFF48" s="228">
        <v>0</v>
      </c>
      <c r="FFG48" s="228">
        <v>0</v>
      </c>
      <c r="FFH48" s="228">
        <v>0</v>
      </c>
      <c r="FFI48" s="228">
        <v>1</v>
      </c>
      <c r="FFJ48" s="228">
        <v>0</v>
      </c>
      <c r="FFK48" s="228">
        <v>0</v>
      </c>
      <c r="FFL48" s="228">
        <v>0</v>
      </c>
      <c r="FFM48" s="228">
        <v>0</v>
      </c>
      <c r="FFN48" s="228">
        <v>0</v>
      </c>
      <c r="FFO48" s="228">
        <v>0</v>
      </c>
      <c r="FFP48" s="228">
        <v>0</v>
      </c>
      <c r="FFQ48" s="228">
        <v>0</v>
      </c>
      <c r="FFR48" s="228">
        <v>0</v>
      </c>
      <c r="FFS48" s="228">
        <v>0</v>
      </c>
      <c r="FFT48" s="228">
        <v>0</v>
      </c>
      <c r="FFU48" s="228">
        <v>0</v>
      </c>
      <c r="FFV48" s="228">
        <v>0</v>
      </c>
      <c r="FFW48" s="228">
        <v>0</v>
      </c>
      <c r="FFX48" s="228">
        <v>0</v>
      </c>
      <c r="FFY48" s="228">
        <v>1</v>
      </c>
      <c r="FFZ48" s="228">
        <v>0</v>
      </c>
      <c r="FGA48" s="228">
        <v>0</v>
      </c>
      <c r="FGB48" s="228">
        <v>0</v>
      </c>
      <c r="FGC48" s="228">
        <v>0</v>
      </c>
      <c r="FGD48" s="228">
        <v>0</v>
      </c>
      <c r="FGE48" s="228">
        <v>0</v>
      </c>
      <c r="FGF48" s="228">
        <v>0</v>
      </c>
      <c r="FGG48" s="228">
        <v>0</v>
      </c>
      <c r="FGH48" s="228">
        <v>0</v>
      </c>
      <c r="FGI48" s="228">
        <v>0</v>
      </c>
      <c r="FGJ48" s="228">
        <v>0</v>
      </c>
      <c r="FGK48" s="228">
        <v>0</v>
      </c>
      <c r="FGL48" s="228">
        <v>0</v>
      </c>
      <c r="FGM48" s="228">
        <v>0</v>
      </c>
      <c r="FGN48" s="228">
        <v>0</v>
      </c>
      <c r="FGO48" s="228">
        <v>1</v>
      </c>
      <c r="FGP48" s="228">
        <v>0</v>
      </c>
      <c r="FGQ48" s="228">
        <v>0</v>
      </c>
      <c r="FGR48" s="228">
        <v>0</v>
      </c>
      <c r="FGS48" s="228">
        <v>0</v>
      </c>
      <c r="FGT48" s="228">
        <v>0</v>
      </c>
      <c r="FGU48" s="228">
        <v>0</v>
      </c>
      <c r="FGV48" s="228">
        <v>0</v>
      </c>
      <c r="FGW48" s="228">
        <v>0</v>
      </c>
      <c r="FGX48" s="228">
        <v>0</v>
      </c>
      <c r="FGY48" s="228">
        <v>0</v>
      </c>
      <c r="FGZ48" s="228">
        <v>0</v>
      </c>
      <c r="FHA48" s="228">
        <v>0</v>
      </c>
      <c r="FHB48" s="228">
        <v>0</v>
      </c>
      <c r="FHC48" s="228">
        <v>0</v>
      </c>
      <c r="FHD48" s="228">
        <v>0</v>
      </c>
      <c r="FHE48" s="228">
        <v>1</v>
      </c>
      <c r="FHF48" s="228">
        <v>0</v>
      </c>
      <c r="FHG48" s="228">
        <v>0</v>
      </c>
      <c r="FHH48" s="228">
        <v>0</v>
      </c>
      <c r="FHI48" s="228">
        <v>0</v>
      </c>
      <c r="FHJ48" s="228">
        <v>0</v>
      </c>
      <c r="FHK48" s="228">
        <v>0</v>
      </c>
      <c r="FHL48" s="228">
        <v>0</v>
      </c>
      <c r="FHM48" s="228">
        <v>0</v>
      </c>
      <c r="FHN48" s="228">
        <v>0</v>
      </c>
      <c r="FHO48" s="228">
        <v>0</v>
      </c>
      <c r="FHP48" s="228">
        <v>0</v>
      </c>
      <c r="FHQ48" s="228">
        <v>0</v>
      </c>
      <c r="FHR48" s="228">
        <v>0</v>
      </c>
      <c r="FHS48" s="228">
        <v>0</v>
      </c>
      <c r="FHT48" s="228">
        <v>0</v>
      </c>
      <c r="FHU48" s="228">
        <v>1</v>
      </c>
      <c r="FHV48" s="228">
        <v>0</v>
      </c>
      <c r="FHW48" s="228">
        <v>0</v>
      </c>
      <c r="FHX48" s="228">
        <v>0</v>
      </c>
      <c r="FHY48" s="228">
        <v>0</v>
      </c>
      <c r="FHZ48" s="228">
        <v>0</v>
      </c>
      <c r="FIA48" s="228">
        <v>0</v>
      </c>
      <c r="FIB48" s="228">
        <v>0</v>
      </c>
      <c r="FIC48" s="228">
        <v>0</v>
      </c>
      <c r="FID48" s="228">
        <v>0</v>
      </c>
      <c r="FIE48" s="228">
        <v>0</v>
      </c>
      <c r="FIF48" s="228">
        <v>0</v>
      </c>
      <c r="FIG48" s="228">
        <v>0</v>
      </c>
      <c r="FIH48" s="228">
        <v>0</v>
      </c>
      <c r="FII48" s="228">
        <v>0</v>
      </c>
      <c r="FIJ48" s="228">
        <v>0</v>
      </c>
      <c r="FIK48" s="228">
        <v>1</v>
      </c>
      <c r="FIL48" s="228">
        <v>0</v>
      </c>
      <c r="FIM48" s="228">
        <v>0</v>
      </c>
      <c r="FIN48" s="228">
        <v>0</v>
      </c>
      <c r="FIO48" s="228">
        <v>0</v>
      </c>
      <c r="FIP48" s="228">
        <v>0</v>
      </c>
      <c r="FIQ48" s="228">
        <v>0</v>
      </c>
      <c r="FIR48" s="228">
        <v>0</v>
      </c>
      <c r="FIS48" s="228">
        <v>0</v>
      </c>
      <c r="FIT48" s="228">
        <v>0</v>
      </c>
      <c r="FIU48" s="228">
        <v>0</v>
      </c>
      <c r="FIV48" s="228">
        <v>0</v>
      </c>
      <c r="FIW48" s="228">
        <v>0</v>
      </c>
      <c r="FIX48" s="228">
        <v>0</v>
      </c>
      <c r="FIY48" s="228">
        <v>0</v>
      </c>
      <c r="FIZ48" s="228">
        <v>0</v>
      </c>
      <c r="FJA48" s="228">
        <v>1</v>
      </c>
      <c r="FJB48" s="228">
        <v>0</v>
      </c>
      <c r="FJC48" s="228">
        <v>0</v>
      </c>
      <c r="FJD48" s="228">
        <v>0</v>
      </c>
      <c r="FJE48" s="228">
        <v>0</v>
      </c>
      <c r="FJF48" s="228">
        <v>0</v>
      </c>
      <c r="FJG48" s="228">
        <v>0</v>
      </c>
      <c r="FJH48" s="228">
        <v>0</v>
      </c>
      <c r="FJI48" s="228">
        <v>0</v>
      </c>
      <c r="FJJ48" s="228">
        <v>0</v>
      </c>
      <c r="FJK48" s="228">
        <v>0</v>
      </c>
      <c r="FJL48" s="228">
        <v>0</v>
      </c>
      <c r="FJM48" s="228">
        <v>0</v>
      </c>
      <c r="FJN48" s="228">
        <v>0</v>
      </c>
      <c r="FJO48" s="228">
        <v>0</v>
      </c>
      <c r="FJP48" s="228">
        <v>0</v>
      </c>
      <c r="FJQ48" s="228">
        <v>1</v>
      </c>
      <c r="FJR48" s="228">
        <v>0</v>
      </c>
      <c r="FJS48" s="228">
        <v>0</v>
      </c>
      <c r="FJT48" s="228">
        <v>0</v>
      </c>
      <c r="FJU48" s="228">
        <v>0</v>
      </c>
      <c r="FJV48" s="228">
        <v>0</v>
      </c>
      <c r="FJW48" s="228">
        <v>0</v>
      </c>
      <c r="FJX48" s="228">
        <v>0</v>
      </c>
      <c r="FJY48" s="228">
        <v>0</v>
      </c>
      <c r="FJZ48" s="228">
        <v>0</v>
      </c>
      <c r="FKA48" s="228">
        <v>0</v>
      </c>
      <c r="FKB48" s="228">
        <v>0</v>
      </c>
      <c r="FKC48" s="228">
        <v>0</v>
      </c>
      <c r="FKD48" s="228">
        <v>0</v>
      </c>
      <c r="FKE48" s="228">
        <v>0</v>
      </c>
      <c r="FKF48" s="228">
        <v>0</v>
      </c>
      <c r="FKG48" s="228">
        <v>1</v>
      </c>
      <c r="FKH48" s="228">
        <v>0</v>
      </c>
      <c r="FKI48" s="228">
        <v>0</v>
      </c>
      <c r="FKJ48" s="228">
        <v>0</v>
      </c>
      <c r="FKK48" s="228">
        <v>0</v>
      </c>
      <c r="FKL48" s="228">
        <v>0</v>
      </c>
      <c r="FKM48" s="228">
        <v>0</v>
      </c>
      <c r="FKN48" s="228">
        <v>0</v>
      </c>
      <c r="FKO48" s="228">
        <v>0</v>
      </c>
      <c r="FKP48" s="228">
        <v>0</v>
      </c>
      <c r="FKQ48" s="228">
        <v>0</v>
      </c>
      <c r="FKR48" s="228">
        <v>0</v>
      </c>
      <c r="FKS48" s="228">
        <v>0</v>
      </c>
      <c r="FKT48" s="228">
        <v>0</v>
      </c>
      <c r="FKU48" s="228">
        <v>0</v>
      </c>
      <c r="FKV48" s="228">
        <v>0</v>
      </c>
      <c r="FKW48" s="228">
        <v>1</v>
      </c>
      <c r="FKX48" s="228">
        <v>0</v>
      </c>
      <c r="FKY48" s="228">
        <v>0</v>
      </c>
      <c r="FKZ48" s="228">
        <v>0</v>
      </c>
      <c r="FLA48" s="228">
        <v>0</v>
      </c>
      <c r="FLB48" s="228">
        <v>0</v>
      </c>
      <c r="FLC48" s="228">
        <v>0</v>
      </c>
      <c r="FLD48" s="228">
        <v>0</v>
      </c>
      <c r="FLE48" s="228">
        <v>0</v>
      </c>
      <c r="FLF48" s="228">
        <v>0</v>
      </c>
      <c r="FLG48" s="228">
        <v>0</v>
      </c>
      <c r="FLH48" s="228">
        <v>0</v>
      </c>
      <c r="FLI48" s="228">
        <v>0</v>
      </c>
      <c r="FLJ48" s="228">
        <v>0</v>
      </c>
      <c r="FLK48" s="228">
        <v>0</v>
      </c>
      <c r="FLL48" s="228">
        <v>0</v>
      </c>
      <c r="FLM48" s="228">
        <v>1</v>
      </c>
      <c r="FLN48" s="228">
        <v>0</v>
      </c>
      <c r="FLO48" s="228">
        <v>0</v>
      </c>
      <c r="FLP48" s="228">
        <v>0</v>
      </c>
      <c r="FLQ48" s="228">
        <v>0</v>
      </c>
      <c r="FLR48" s="228">
        <v>0</v>
      </c>
      <c r="FLS48" s="228">
        <v>0</v>
      </c>
      <c r="FLT48" s="228">
        <v>0</v>
      </c>
      <c r="FLU48" s="228">
        <v>0</v>
      </c>
      <c r="FLV48" s="228">
        <v>0</v>
      </c>
      <c r="FLW48" s="228">
        <v>0</v>
      </c>
      <c r="FLX48" s="228">
        <v>0</v>
      </c>
      <c r="FLY48" s="228">
        <v>0</v>
      </c>
      <c r="FLZ48" s="228">
        <v>0</v>
      </c>
      <c r="FMA48" s="228">
        <v>0</v>
      </c>
      <c r="FMB48" s="228">
        <v>0</v>
      </c>
      <c r="FMC48" s="228">
        <v>1</v>
      </c>
      <c r="FMD48" s="228">
        <v>0</v>
      </c>
      <c r="FME48" s="228">
        <v>0</v>
      </c>
      <c r="FMF48" s="228">
        <v>0</v>
      </c>
      <c r="FMG48" s="228">
        <v>0</v>
      </c>
      <c r="FMH48" s="228">
        <v>0</v>
      </c>
      <c r="FMI48" s="228">
        <v>0</v>
      </c>
      <c r="FMJ48" s="228">
        <v>0</v>
      </c>
      <c r="FMK48" s="228">
        <v>0</v>
      </c>
      <c r="FML48" s="228">
        <v>0</v>
      </c>
      <c r="FMM48" s="228">
        <v>0</v>
      </c>
      <c r="FMN48" s="228">
        <v>0</v>
      </c>
      <c r="FMO48" s="228">
        <v>0</v>
      </c>
      <c r="FMP48" s="228">
        <v>0</v>
      </c>
      <c r="FMQ48" s="228">
        <v>0</v>
      </c>
      <c r="FMR48" s="228">
        <v>0</v>
      </c>
      <c r="FMS48" s="228">
        <v>1</v>
      </c>
      <c r="FMT48" s="228">
        <v>0</v>
      </c>
      <c r="FMU48" s="228">
        <v>0</v>
      </c>
      <c r="FMV48" s="228">
        <v>0</v>
      </c>
      <c r="FMW48" s="228">
        <v>0</v>
      </c>
      <c r="FMX48" s="228">
        <v>0</v>
      </c>
      <c r="FMY48" s="228">
        <v>0</v>
      </c>
      <c r="FMZ48" s="228">
        <v>0</v>
      </c>
      <c r="FNA48" s="228">
        <v>0</v>
      </c>
      <c r="FNB48" s="228">
        <v>0</v>
      </c>
      <c r="FNC48" s="228">
        <v>0</v>
      </c>
      <c r="FND48" s="228">
        <v>0</v>
      </c>
      <c r="FNE48" s="228">
        <v>0</v>
      </c>
      <c r="FNF48" s="228">
        <v>0</v>
      </c>
      <c r="FNG48" s="228">
        <v>0</v>
      </c>
      <c r="FNH48" s="228">
        <v>0</v>
      </c>
      <c r="FNI48" s="228">
        <v>1</v>
      </c>
      <c r="FNJ48" s="228">
        <v>0</v>
      </c>
      <c r="FNK48" s="228">
        <v>0</v>
      </c>
      <c r="FNL48" s="228">
        <v>0</v>
      </c>
      <c r="FNM48" s="228">
        <v>0</v>
      </c>
      <c r="FNN48" s="228">
        <v>0</v>
      </c>
      <c r="FNO48" s="228">
        <v>0</v>
      </c>
      <c r="FNP48" s="228">
        <v>0</v>
      </c>
      <c r="FNQ48" s="228">
        <v>0</v>
      </c>
      <c r="FNR48" s="228">
        <v>0</v>
      </c>
      <c r="FNS48" s="228">
        <v>0</v>
      </c>
      <c r="FNT48" s="228">
        <v>0</v>
      </c>
      <c r="FNU48" s="228">
        <v>0</v>
      </c>
      <c r="FNV48" s="228">
        <v>0</v>
      </c>
      <c r="FNW48" s="228">
        <v>0</v>
      </c>
      <c r="FNX48" s="228">
        <v>0</v>
      </c>
      <c r="FNY48" s="228">
        <v>1</v>
      </c>
      <c r="FNZ48" s="228">
        <v>0</v>
      </c>
      <c r="FOA48" s="228">
        <v>0</v>
      </c>
      <c r="FOB48" s="228">
        <v>0</v>
      </c>
      <c r="FOC48" s="228">
        <v>0</v>
      </c>
      <c r="FOD48" s="228">
        <v>0</v>
      </c>
      <c r="FOE48" s="228">
        <v>0</v>
      </c>
      <c r="FOF48" s="228">
        <v>0</v>
      </c>
      <c r="FOG48" s="228">
        <v>0</v>
      </c>
      <c r="FOH48" s="228">
        <v>0</v>
      </c>
      <c r="FOI48" s="228">
        <v>0</v>
      </c>
      <c r="FOJ48" s="228">
        <v>0</v>
      </c>
      <c r="FOK48" s="228">
        <v>0</v>
      </c>
      <c r="FOL48" s="228">
        <v>0</v>
      </c>
      <c r="FOM48" s="228">
        <v>0</v>
      </c>
      <c r="FON48" s="228">
        <v>0</v>
      </c>
      <c r="FOO48" s="228">
        <v>1</v>
      </c>
      <c r="FOP48" s="228">
        <v>0</v>
      </c>
      <c r="FOQ48" s="228">
        <v>0</v>
      </c>
      <c r="FOR48" s="228">
        <v>0</v>
      </c>
      <c r="FOS48" s="228">
        <v>0</v>
      </c>
      <c r="FOT48" s="228">
        <v>0</v>
      </c>
      <c r="FOU48" s="228">
        <v>0</v>
      </c>
      <c r="FOV48" s="228">
        <v>0</v>
      </c>
      <c r="FOW48" s="228">
        <v>0</v>
      </c>
      <c r="FOX48" s="228">
        <v>0</v>
      </c>
      <c r="FOY48" s="228">
        <v>0</v>
      </c>
      <c r="FOZ48" s="228">
        <v>0</v>
      </c>
      <c r="FPA48" s="228">
        <v>0</v>
      </c>
      <c r="FPB48" s="228">
        <v>0</v>
      </c>
      <c r="FPC48" s="228">
        <v>0</v>
      </c>
      <c r="FPD48" s="228">
        <v>0</v>
      </c>
      <c r="FPE48" s="228">
        <v>1</v>
      </c>
      <c r="FPF48" s="228">
        <v>0</v>
      </c>
      <c r="FPG48" s="228">
        <v>0</v>
      </c>
      <c r="FPH48" s="228">
        <v>0</v>
      </c>
      <c r="FPI48" s="228">
        <v>0</v>
      </c>
      <c r="FPJ48" s="228">
        <v>0</v>
      </c>
      <c r="FPK48" s="228">
        <v>0</v>
      </c>
      <c r="FPL48" s="228">
        <v>0</v>
      </c>
      <c r="FPM48" s="228">
        <v>0</v>
      </c>
      <c r="FPN48" s="228">
        <v>0</v>
      </c>
      <c r="FPO48" s="228">
        <v>0</v>
      </c>
      <c r="FPP48" s="228">
        <v>0</v>
      </c>
      <c r="FPQ48" s="228">
        <v>0</v>
      </c>
      <c r="FPR48" s="228">
        <v>0</v>
      </c>
      <c r="FPS48" s="228">
        <v>0</v>
      </c>
      <c r="FPT48" s="228">
        <v>0</v>
      </c>
      <c r="FPU48" s="228">
        <v>1</v>
      </c>
      <c r="FPV48" s="228">
        <v>0</v>
      </c>
      <c r="FPW48" s="228">
        <v>0</v>
      </c>
      <c r="FPX48" s="228">
        <v>0</v>
      </c>
      <c r="FPY48" s="228">
        <v>0</v>
      </c>
      <c r="FPZ48" s="228">
        <v>0</v>
      </c>
      <c r="FQA48" s="228">
        <v>0</v>
      </c>
      <c r="FQB48" s="228">
        <v>0</v>
      </c>
      <c r="FQC48" s="228">
        <v>0</v>
      </c>
      <c r="FQD48" s="228">
        <v>0</v>
      </c>
      <c r="FQE48" s="228">
        <v>0</v>
      </c>
      <c r="FQF48" s="228">
        <v>0</v>
      </c>
      <c r="FQG48" s="228">
        <v>0</v>
      </c>
      <c r="FQH48" s="228">
        <v>0</v>
      </c>
      <c r="FQI48" s="228">
        <v>0</v>
      </c>
      <c r="FQJ48" s="228">
        <v>0</v>
      </c>
      <c r="FQK48" s="228">
        <v>1</v>
      </c>
      <c r="FQL48" s="228">
        <v>0</v>
      </c>
      <c r="FQM48" s="228">
        <v>0</v>
      </c>
      <c r="FQN48" s="228">
        <v>0</v>
      </c>
      <c r="FQO48" s="228">
        <v>0</v>
      </c>
      <c r="FQP48" s="228">
        <v>0</v>
      </c>
      <c r="FQQ48" s="228">
        <v>0</v>
      </c>
      <c r="FQR48" s="228">
        <v>0</v>
      </c>
      <c r="FQS48" s="228">
        <v>0</v>
      </c>
      <c r="FQT48" s="228">
        <v>0</v>
      </c>
      <c r="FQU48" s="228">
        <v>0</v>
      </c>
      <c r="FQV48" s="228">
        <v>0</v>
      </c>
      <c r="FQW48" s="228">
        <v>0</v>
      </c>
      <c r="FQX48" s="228">
        <v>0</v>
      </c>
      <c r="FQY48" s="228">
        <v>0</v>
      </c>
      <c r="FQZ48" s="228">
        <v>0</v>
      </c>
      <c r="FRA48" s="228">
        <v>1</v>
      </c>
      <c r="FRB48" s="228">
        <v>0</v>
      </c>
      <c r="FRC48" s="228">
        <v>0</v>
      </c>
      <c r="FRD48" s="228">
        <v>0</v>
      </c>
      <c r="FRE48" s="228">
        <v>0</v>
      </c>
      <c r="FRF48" s="228">
        <v>0</v>
      </c>
      <c r="FRG48" s="228">
        <v>0</v>
      </c>
      <c r="FRH48" s="228">
        <v>0</v>
      </c>
      <c r="FRI48" s="228">
        <v>0</v>
      </c>
      <c r="FRJ48" s="228">
        <v>0</v>
      </c>
      <c r="FRK48" s="228">
        <v>0</v>
      </c>
      <c r="FRL48" s="228">
        <v>0</v>
      </c>
      <c r="FRM48" s="228">
        <v>0</v>
      </c>
      <c r="FRN48" s="228">
        <v>0</v>
      </c>
      <c r="FRO48" s="228">
        <v>0</v>
      </c>
      <c r="FRP48" s="228">
        <v>0</v>
      </c>
      <c r="FRQ48" s="228">
        <v>1</v>
      </c>
      <c r="FRR48" s="228">
        <v>0</v>
      </c>
      <c r="FRS48" s="228">
        <v>0</v>
      </c>
      <c r="FRT48" s="228">
        <v>0</v>
      </c>
      <c r="FRU48" s="228">
        <v>0</v>
      </c>
      <c r="FRV48" s="228">
        <v>0</v>
      </c>
      <c r="FRW48" s="228">
        <v>0</v>
      </c>
      <c r="FRX48" s="228">
        <v>0</v>
      </c>
      <c r="FRY48" s="228">
        <v>0</v>
      </c>
      <c r="FRZ48" s="228">
        <v>0</v>
      </c>
      <c r="FSA48" s="228">
        <v>0</v>
      </c>
      <c r="FSB48" s="228">
        <v>0</v>
      </c>
      <c r="FSC48" s="228">
        <v>0</v>
      </c>
      <c r="FSD48" s="228">
        <v>0</v>
      </c>
      <c r="FSE48" s="228">
        <v>0</v>
      </c>
      <c r="FSF48" s="228">
        <v>0</v>
      </c>
      <c r="FSG48" s="228">
        <v>1</v>
      </c>
      <c r="FSH48" s="228">
        <v>0</v>
      </c>
      <c r="FSI48" s="228">
        <v>0</v>
      </c>
      <c r="FSJ48" s="228">
        <v>0</v>
      </c>
      <c r="FSK48" s="228">
        <v>0</v>
      </c>
      <c r="FSL48" s="228">
        <v>0</v>
      </c>
      <c r="FSM48" s="228">
        <v>0</v>
      </c>
      <c r="FSN48" s="228">
        <v>0</v>
      </c>
      <c r="FSO48" s="228">
        <v>0</v>
      </c>
      <c r="FSP48" s="228">
        <v>0</v>
      </c>
      <c r="FSQ48" s="228">
        <v>0</v>
      </c>
      <c r="FSR48" s="228">
        <v>0</v>
      </c>
      <c r="FSS48" s="228">
        <v>0</v>
      </c>
      <c r="FST48" s="228">
        <v>0</v>
      </c>
      <c r="FSU48" s="228">
        <v>0</v>
      </c>
      <c r="FSV48" s="228">
        <v>0</v>
      </c>
      <c r="FSW48" s="228">
        <v>1</v>
      </c>
      <c r="FSX48" s="228">
        <v>0</v>
      </c>
      <c r="FSY48" s="228">
        <v>0</v>
      </c>
      <c r="FSZ48" s="228">
        <v>0</v>
      </c>
      <c r="FTA48" s="228">
        <v>0</v>
      </c>
      <c r="FTB48" s="228">
        <v>0</v>
      </c>
      <c r="FTC48" s="228">
        <v>0</v>
      </c>
      <c r="FTD48" s="228">
        <v>0</v>
      </c>
      <c r="FTE48" s="228">
        <v>0</v>
      </c>
      <c r="FTF48" s="228">
        <v>0</v>
      </c>
      <c r="FTG48" s="228">
        <v>0</v>
      </c>
      <c r="FTH48" s="228">
        <v>0</v>
      </c>
      <c r="FTI48" s="228">
        <v>0</v>
      </c>
      <c r="FTJ48" s="228">
        <v>0</v>
      </c>
      <c r="FTK48" s="228">
        <v>0</v>
      </c>
      <c r="FTL48" s="228">
        <v>0</v>
      </c>
      <c r="FTM48" s="228">
        <v>1</v>
      </c>
      <c r="FTN48" s="228">
        <v>0</v>
      </c>
      <c r="FTO48" s="228">
        <v>0</v>
      </c>
      <c r="FTP48" s="228">
        <v>0</v>
      </c>
      <c r="FTQ48" s="228">
        <v>0</v>
      </c>
      <c r="FTR48" s="228">
        <v>0</v>
      </c>
      <c r="FTS48" s="228">
        <v>0</v>
      </c>
      <c r="FTT48" s="228">
        <v>0</v>
      </c>
      <c r="FTU48" s="228">
        <v>0</v>
      </c>
      <c r="FTV48" s="228">
        <v>0</v>
      </c>
      <c r="FTW48" s="228">
        <v>0</v>
      </c>
      <c r="FTX48" s="228">
        <v>0</v>
      </c>
      <c r="FTY48" s="228">
        <v>0</v>
      </c>
      <c r="FTZ48" s="228">
        <v>0</v>
      </c>
      <c r="FUA48" s="228">
        <v>0</v>
      </c>
      <c r="FUB48" s="228">
        <v>0</v>
      </c>
      <c r="FUC48" s="228">
        <v>1</v>
      </c>
      <c r="FUD48" s="228">
        <v>0</v>
      </c>
      <c r="FUE48" s="228">
        <v>0</v>
      </c>
      <c r="FUF48" s="228">
        <v>0</v>
      </c>
      <c r="FUG48" s="228">
        <v>0</v>
      </c>
      <c r="FUH48" s="228">
        <v>0</v>
      </c>
      <c r="FUI48" s="228">
        <v>0</v>
      </c>
      <c r="FUJ48" s="228">
        <v>0</v>
      </c>
      <c r="FUK48" s="228">
        <v>0</v>
      </c>
      <c r="FUL48" s="228">
        <v>0</v>
      </c>
      <c r="FUM48" s="228">
        <v>0</v>
      </c>
      <c r="FUN48" s="228">
        <v>0</v>
      </c>
      <c r="FUO48" s="228">
        <v>0</v>
      </c>
      <c r="FUP48" s="228">
        <v>0</v>
      </c>
      <c r="FUQ48" s="228">
        <v>0</v>
      </c>
      <c r="FUR48" s="228">
        <v>0</v>
      </c>
      <c r="FUS48" s="228">
        <v>1</v>
      </c>
      <c r="FUT48" s="228">
        <v>0</v>
      </c>
      <c r="FUU48" s="228">
        <v>0</v>
      </c>
      <c r="FUV48" s="228">
        <v>0</v>
      </c>
      <c r="FUW48" s="228">
        <v>0</v>
      </c>
      <c r="FUX48" s="228">
        <v>0</v>
      </c>
      <c r="FUY48" s="228">
        <v>0</v>
      </c>
      <c r="FUZ48" s="228">
        <v>0</v>
      </c>
      <c r="FVA48" s="228">
        <v>0</v>
      </c>
      <c r="FVB48" s="228">
        <v>0</v>
      </c>
      <c r="FVC48" s="228">
        <v>0</v>
      </c>
      <c r="FVD48" s="228">
        <v>0</v>
      </c>
      <c r="FVE48" s="228">
        <v>0</v>
      </c>
      <c r="FVF48" s="228">
        <v>0</v>
      </c>
      <c r="FVG48" s="228">
        <v>0</v>
      </c>
      <c r="FVH48" s="228">
        <v>0</v>
      </c>
      <c r="FVI48" s="228">
        <v>1</v>
      </c>
      <c r="FVJ48" s="228">
        <v>0</v>
      </c>
      <c r="FVK48" s="228">
        <v>0</v>
      </c>
      <c r="FVL48" s="228">
        <v>0</v>
      </c>
      <c r="FVM48" s="228">
        <v>0</v>
      </c>
      <c r="FVN48" s="228">
        <v>0</v>
      </c>
      <c r="FVO48" s="228">
        <v>0</v>
      </c>
      <c r="FVP48" s="228">
        <v>0</v>
      </c>
      <c r="FVQ48" s="228">
        <v>0</v>
      </c>
      <c r="FVR48" s="228">
        <v>0</v>
      </c>
      <c r="FVS48" s="228">
        <v>0</v>
      </c>
      <c r="FVT48" s="228">
        <v>0</v>
      </c>
      <c r="FVU48" s="228">
        <v>0</v>
      </c>
      <c r="FVV48" s="228">
        <v>0</v>
      </c>
      <c r="FVW48" s="228">
        <v>0</v>
      </c>
      <c r="FVX48" s="228">
        <v>0</v>
      </c>
      <c r="FVY48" s="228">
        <v>1</v>
      </c>
      <c r="FVZ48" s="228">
        <v>0</v>
      </c>
      <c r="FWA48" s="228">
        <v>0</v>
      </c>
      <c r="FWB48" s="228">
        <v>0</v>
      </c>
      <c r="FWC48" s="228">
        <v>0</v>
      </c>
      <c r="FWD48" s="228">
        <v>0</v>
      </c>
      <c r="FWE48" s="228">
        <v>0</v>
      </c>
      <c r="FWF48" s="228">
        <v>0</v>
      </c>
      <c r="FWG48" s="228">
        <v>0</v>
      </c>
      <c r="FWH48" s="228">
        <v>0</v>
      </c>
      <c r="FWI48" s="228">
        <v>0</v>
      </c>
      <c r="FWJ48" s="228">
        <v>0</v>
      </c>
      <c r="FWK48" s="228">
        <v>0</v>
      </c>
      <c r="FWL48" s="228">
        <v>0</v>
      </c>
      <c r="FWM48" s="228">
        <v>0</v>
      </c>
      <c r="FWN48" s="228">
        <v>0</v>
      </c>
      <c r="FWO48" s="228">
        <v>1</v>
      </c>
      <c r="FWP48" s="228">
        <v>0</v>
      </c>
      <c r="FWQ48" s="228">
        <v>0</v>
      </c>
      <c r="FWR48" s="228">
        <v>0</v>
      </c>
      <c r="FWS48" s="228">
        <v>0</v>
      </c>
      <c r="FWT48" s="228">
        <v>0</v>
      </c>
      <c r="FWU48" s="228">
        <v>0</v>
      </c>
      <c r="FWV48" s="228">
        <v>0</v>
      </c>
      <c r="FWW48" s="228">
        <v>0</v>
      </c>
      <c r="FWX48" s="228">
        <v>0</v>
      </c>
      <c r="FWY48" s="228">
        <v>0</v>
      </c>
      <c r="FWZ48" s="228">
        <v>0</v>
      </c>
      <c r="FXA48" s="228">
        <v>0</v>
      </c>
      <c r="FXB48" s="228">
        <v>0</v>
      </c>
      <c r="FXC48" s="228">
        <v>0</v>
      </c>
      <c r="FXD48" s="228">
        <v>0</v>
      </c>
      <c r="FXE48" s="228">
        <v>1</v>
      </c>
      <c r="FXF48" s="228">
        <v>0</v>
      </c>
      <c r="FXG48" s="228">
        <v>0</v>
      </c>
      <c r="FXH48" s="228">
        <v>0</v>
      </c>
      <c r="FXI48" s="228">
        <v>0</v>
      </c>
      <c r="FXJ48" s="228">
        <v>0</v>
      </c>
      <c r="FXK48" s="228">
        <v>0</v>
      </c>
      <c r="FXL48" s="228">
        <v>0</v>
      </c>
      <c r="FXM48" s="228">
        <v>0</v>
      </c>
      <c r="FXN48" s="228">
        <v>0</v>
      </c>
      <c r="FXO48" s="228">
        <v>0</v>
      </c>
      <c r="FXP48" s="228">
        <v>0</v>
      </c>
      <c r="FXQ48" s="228">
        <v>0</v>
      </c>
      <c r="FXR48" s="228">
        <v>0</v>
      </c>
      <c r="FXS48" s="228">
        <v>0</v>
      </c>
      <c r="FXT48" s="228">
        <v>0</v>
      </c>
      <c r="FXU48" s="228">
        <v>1</v>
      </c>
      <c r="FXV48" s="228">
        <v>0</v>
      </c>
      <c r="FXW48" s="228">
        <v>0</v>
      </c>
      <c r="FXX48" s="228">
        <v>0</v>
      </c>
      <c r="FXY48" s="228">
        <v>0</v>
      </c>
      <c r="FXZ48" s="228">
        <v>0</v>
      </c>
      <c r="FYA48" s="228">
        <v>0</v>
      </c>
      <c r="FYB48" s="228">
        <v>0</v>
      </c>
      <c r="FYC48" s="228">
        <v>0</v>
      </c>
      <c r="FYD48" s="228">
        <v>0</v>
      </c>
      <c r="FYE48" s="228">
        <v>0</v>
      </c>
      <c r="FYF48" s="228">
        <v>0</v>
      </c>
      <c r="FYG48" s="228">
        <v>0</v>
      </c>
      <c r="FYH48" s="228">
        <v>0</v>
      </c>
      <c r="FYI48" s="228">
        <v>0</v>
      </c>
      <c r="FYJ48" s="228">
        <v>0</v>
      </c>
      <c r="FYK48" s="228">
        <v>1</v>
      </c>
      <c r="FYL48" s="228">
        <v>0</v>
      </c>
      <c r="FYM48" s="228">
        <v>0</v>
      </c>
      <c r="FYN48" s="228">
        <v>0</v>
      </c>
      <c r="FYO48" s="228">
        <v>0</v>
      </c>
      <c r="FYP48" s="228">
        <v>0</v>
      </c>
      <c r="FYQ48" s="228">
        <v>0</v>
      </c>
      <c r="FYR48" s="228">
        <v>0</v>
      </c>
      <c r="FYS48" s="228">
        <v>0</v>
      </c>
      <c r="FYT48" s="228">
        <v>0</v>
      </c>
      <c r="FYU48" s="228">
        <v>0</v>
      </c>
      <c r="FYV48" s="228">
        <v>0</v>
      </c>
      <c r="FYW48" s="228">
        <v>0</v>
      </c>
      <c r="FYX48" s="228">
        <v>0</v>
      </c>
      <c r="FYY48" s="228">
        <v>0</v>
      </c>
      <c r="FYZ48" s="228">
        <v>0</v>
      </c>
      <c r="FZA48" s="228">
        <v>1</v>
      </c>
      <c r="FZB48" s="228">
        <v>0</v>
      </c>
      <c r="FZC48" s="228">
        <v>0</v>
      </c>
      <c r="FZD48" s="228">
        <v>0</v>
      </c>
      <c r="FZE48" s="228">
        <v>0</v>
      </c>
      <c r="FZF48" s="228">
        <v>0</v>
      </c>
      <c r="FZG48" s="228">
        <v>0</v>
      </c>
      <c r="FZH48" s="228">
        <v>0</v>
      </c>
      <c r="FZI48" s="228">
        <v>0</v>
      </c>
      <c r="FZJ48" s="228">
        <v>0</v>
      </c>
      <c r="FZK48" s="228">
        <v>0</v>
      </c>
      <c r="FZL48" s="228">
        <v>0</v>
      </c>
      <c r="FZM48" s="228">
        <v>0</v>
      </c>
      <c r="FZN48" s="228">
        <v>0</v>
      </c>
      <c r="FZO48" s="228">
        <v>0</v>
      </c>
      <c r="FZP48" s="228">
        <v>0</v>
      </c>
      <c r="FZQ48" s="228">
        <v>1</v>
      </c>
      <c r="FZR48" s="228">
        <v>0</v>
      </c>
      <c r="FZS48" s="228">
        <v>0</v>
      </c>
      <c r="FZT48" s="228">
        <v>0</v>
      </c>
      <c r="FZU48" s="228">
        <v>0</v>
      </c>
      <c r="FZV48" s="228">
        <v>0</v>
      </c>
      <c r="FZW48" s="228">
        <v>0</v>
      </c>
      <c r="FZX48" s="228">
        <v>0</v>
      </c>
      <c r="FZY48" s="228">
        <v>0</v>
      </c>
      <c r="FZZ48" s="228">
        <v>0</v>
      </c>
      <c r="GAA48" s="228">
        <v>0</v>
      </c>
      <c r="GAB48" s="228">
        <v>0</v>
      </c>
      <c r="GAC48" s="228">
        <v>0</v>
      </c>
      <c r="GAD48" s="228">
        <v>0</v>
      </c>
      <c r="GAE48" s="228">
        <v>0</v>
      </c>
      <c r="GAF48" s="228">
        <v>0</v>
      </c>
      <c r="GAG48" s="228">
        <v>1</v>
      </c>
      <c r="GAH48" s="228">
        <v>0</v>
      </c>
      <c r="GAI48" s="228">
        <v>0</v>
      </c>
      <c r="GAJ48" s="228">
        <v>0</v>
      </c>
      <c r="GAK48" s="228">
        <v>0</v>
      </c>
      <c r="GAL48" s="228">
        <v>0</v>
      </c>
      <c r="GAM48" s="228">
        <v>0</v>
      </c>
      <c r="GAN48" s="228">
        <v>0</v>
      </c>
      <c r="GAO48" s="228">
        <v>0</v>
      </c>
      <c r="GAP48" s="228">
        <v>0</v>
      </c>
      <c r="GAQ48" s="228">
        <v>0</v>
      </c>
      <c r="GAR48" s="228">
        <v>0</v>
      </c>
      <c r="GAS48" s="228">
        <v>0</v>
      </c>
      <c r="GAT48" s="228">
        <v>0</v>
      </c>
      <c r="GAU48" s="228">
        <v>0</v>
      </c>
      <c r="GAV48" s="228">
        <v>0</v>
      </c>
      <c r="GAW48" s="228">
        <v>1</v>
      </c>
      <c r="GAX48" s="228">
        <v>0</v>
      </c>
      <c r="GAY48" s="228">
        <v>0</v>
      </c>
      <c r="GAZ48" s="228">
        <v>0</v>
      </c>
      <c r="GBA48" s="228">
        <v>0</v>
      </c>
      <c r="GBB48" s="228">
        <v>0</v>
      </c>
      <c r="GBC48" s="228">
        <v>0</v>
      </c>
      <c r="GBD48" s="228">
        <v>0</v>
      </c>
      <c r="GBE48" s="228">
        <v>0</v>
      </c>
      <c r="GBF48" s="228">
        <v>0</v>
      </c>
      <c r="GBG48" s="228">
        <v>0</v>
      </c>
      <c r="GBH48" s="228">
        <v>0</v>
      </c>
      <c r="GBI48" s="228">
        <v>0</v>
      </c>
      <c r="GBJ48" s="228">
        <v>0</v>
      </c>
      <c r="GBK48" s="228">
        <v>0</v>
      </c>
      <c r="GBL48" s="228">
        <v>0</v>
      </c>
      <c r="GBM48" s="228">
        <v>1</v>
      </c>
      <c r="GBN48" s="228">
        <v>0</v>
      </c>
      <c r="GBO48" s="228">
        <v>0</v>
      </c>
      <c r="GBP48" s="228">
        <v>0</v>
      </c>
      <c r="GBQ48" s="228">
        <v>0</v>
      </c>
      <c r="GBR48" s="228">
        <v>0</v>
      </c>
      <c r="GBS48" s="228">
        <v>0</v>
      </c>
      <c r="GBT48" s="228">
        <v>0</v>
      </c>
      <c r="GBU48" s="228">
        <v>0</v>
      </c>
      <c r="GBV48" s="228">
        <v>0</v>
      </c>
      <c r="GBW48" s="228">
        <v>0</v>
      </c>
      <c r="GBX48" s="228">
        <v>0</v>
      </c>
      <c r="GBY48" s="228">
        <v>0</v>
      </c>
      <c r="GBZ48" s="228">
        <v>0</v>
      </c>
      <c r="GCA48" s="228">
        <v>0</v>
      </c>
      <c r="GCB48" s="228">
        <v>0</v>
      </c>
      <c r="GCC48" s="228">
        <v>1</v>
      </c>
      <c r="GCD48" s="228">
        <v>0</v>
      </c>
      <c r="GCE48" s="228">
        <v>0</v>
      </c>
      <c r="GCF48" s="228">
        <v>0</v>
      </c>
      <c r="GCG48" s="228">
        <v>0</v>
      </c>
      <c r="GCH48" s="228">
        <v>0</v>
      </c>
      <c r="GCI48" s="228">
        <v>0</v>
      </c>
      <c r="GCJ48" s="228">
        <v>0</v>
      </c>
      <c r="GCK48" s="228">
        <v>0</v>
      </c>
      <c r="GCL48" s="228">
        <v>0</v>
      </c>
      <c r="GCM48" s="228">
        <v>0</v>
      </c>
      <c r="GCN48" s="228">
        <v>0</v>
      </c>
      <c r="GCO48" s="228">
        <v>0</v>
      </c>
      <c r="GCP48" s="228">
        <v>0</v>
      </c>
      <c r="GCQ48" s="228">
        <v>0</v>
      </c>
      <c r="GCR48" s="228">
        <v>0</v>
      </c>
      <c r="GCS48" s="228">
        <v>1</v>
      </c>
      <c r="GCT48" s="228">
        <v>0</v>
      </c>
      <c r="GCU48" s="228">
        <v>0</v>
      </c>
      <c r="GCV48" s="228">
        <v>0</v>
      </c>
      <c r="GCW48" s="228">
        <v>0</v>
      </c>
      <c r="GCX48" s="228">
        <v>0</v>
      </c>
      <c r="GCY48" s="228">
        <v>0</v>
      </c>
      <c r="GCZ48" s="228">
        <v>0</v>
      </c>
      <c r="GDA48" s="228">
        <v>0</v>
      </c>
      <c r="GDB48" s="228">
        <v>0</v>
      </c>
      <c r="GDC48" s="228">
        <v>0</v>
      </c>
      <c r="GDD48" s="228">
        <v>0</v>
      </c>
      <c r="GDE48" s="228">
        <v>0</v>
      </c>
      <c r="GDF48" s="228">
        <v>0</v>
      </c>
      <c r="GDG48" s="228">
        <v>0</v>
      </c>
      <c r="GDH48" s="228">
        <v>0</v>
      </c>
      <c r="GDI48" s="228">
        <v>1</v>
      </c>
      <c r="GDJ48" s="228">
        <v>0</v>
      </c>
      <c r="GDK48" s="228">
        <v>0</v>
      </c>
      <c r="GDL48" s="228">
        <v>0</v>
      </c>
      <c r="GDM48" s="228">
        <v>0</v>
      </c>
      <c r="GDN48" s="228">
        <v>0</v>
      </c>
      <c r="GDO48" s="228">
        <v>0</v>
      </c>
      <c r="GDP48" s="228">
        <v>0</v>
      </c>
      <c r="GDQ48" s="228">
        <v>0</v>
      </c>
      <c r="GDR48" s="228">
        <v>0</v>
      </c>
      <c r="GDS48" s="228">
        <v>0</v>
      </c>
      <c r="GDT48" s="228">
        <v>0</v>
      </c>
      <c r="GDU48" s="228">
        <v>0</v>
      </c>
      <c r="GDV48" s="228">
        <v>0</v>
      </c>
      <c r="GDW48" s="228">
        <v>0</v>
      </c>
      <c r="GDX48" s="228">
        <v>0</v>
      </c>
      <c r="GDY48" s="228">
        <v>1</v>
      </c>
      <c r="GDZ48" s="228">
        <v>0</v>
      </c>
      <c r="GEA48" s="228">
        <v>0</v>
      </c>
      <c r="GEB48" s="228">
        <v>0</v>
      </c>
      <c r="GEC48" s="228">
        <v>0</v>
      </c>
      <c r="GED48" s="228">
        <v>0</v>
      </c>
      <c r="GEE48" s="228">
        <v>0</v>
      </c>
      <c r="GEF48" s="228">
        <v>0</v>
      </c>
      <c r="GEG48" s="228">
        <v>0</v>
      </c>
      <c r="GEH48" s="228">
        <v>0</v>
      </c>
      <c r="GEI48" s="228">
        <v>0</v>
      </c>
      <c r="GEJ48" s="228">
        <v>0</v>
      </c>
      <c r="GEK48" s="228">
        <v>0</v>
      </c>
      <c r="GEL48" s="228">
        <v>0</v>
      </c>
      <c r="GEM48" s="228">
        <v>0</v>
      </c>
      <c r="GEN48" s="228">
        <v>0</v>
      </c>
      <c r="GEO48" s="228">
        <v>1</v>
      </c>
      <c r="GEP48" s="228">
        <v>0</v>
      </c>
      <c r="GEQ48" s="228">
        <v>0</v>
      </c>
      <c r="GER48" s="228">
        <v>0</v>
      </c>
      <c r="GES48" s="228">
        <v>0</v>
      </c>
      <c r="GET48" s="228">
        <v>0</v>
      </c>
      <c r="GEU48" s="228">
        <v>0</v>
      </c>
      <c r="GEV48" s="228">
        <v>0</v>
      </c>
      <c r="GEW48" s="228">
        <v>0</v>
      </c>
      <c r="GEX48" s="228">
        <v>0</v>
      </c>
      <c r="GEY48" s="228">
        <v>0</v>
      </c>
      <c r="GEZ48" s="228">
        <v>0</v>
      </c>
      <c r="GFA48" s="228">
        <v>0</v>
      </c>
      <c r="GFB48" s="228">
        <v>0</v>
      </c>
      <c r="GFC48" s="228">
        <v>0</v>
      </c>
      <c r="GFD48" s="228">
        <v>0</v>
      </c>
      <c r="GFE48" s="228">
        <v>1</v>
      </c>
      <c r="GFF48" s="228">
        <v>0</v>
      </c>
      <c r="GFG48" s="228">
        <v>0</v>
      </c>
      <c r="GFH48" s="228">
        <v>0</v>
      </c>
      <c r="GFI48" s="228">
        <v>0</v>
      </c>
      <c r="GFJ48" s="228">
        <v>0</v>
      </c>
      <c r="GFK48" s="228">
        <v>0</v>
      </c>
      <c r="GFL48" s="228">
        <v>0</v>
      </c>
      <c r="GFM48" s="228">
        <v>0</v>
      </c>
      <c r="GFN48" s="228">
        <v>0</v>
      </c>
      <c r="GFO48" s="228">
        <v>0</v>
      </c>
      <c r="GFP48" s="228">
        <v>0</v>
      </c>
      <c r="GFQ48" s="228">
        <v>0</v>
      </c>
      <c r="GFR48" s="228">
        <v>0</v>
      </c>
      <c r="GFS48" s="228">
        <v>0</v>
      </c>
      <c r="GFT48" s="228">
        <v>0</v>
      </c>
      <c r="GFU48" s="228">
        <v>1</v>
      </c>
      <c r="GFV48" s="228">
        <v>0</v>
      </c>
      <c r="GFW48" s="228">
        <v>0</v>
      </c>
      <c r="GFX48" s="228">
        <v>0</v>
      </c>
      <c r="GFY48" s="228">
        <v>0</v>
      </c>
      <c r="GFZ48" s="228">
        <v>0</v>
      </c>
      <c r="GGA48" s="228">
        <v>0</v>
      </c>
      <c r="GGB48" s="228">
        <v>0</v>
      </c>
      <c r="GGC48" s="228">
        <v>0</v>
      </c>
      <c r="GGD48" s="228">
        <v>0</v>
      </c>
      <c r="GGE48" s="228">
        <v>0</v>
      </c>
      <c r="GGF48" s="228">
        <v>0</v>
      </c>
      <c r="GGG48" s="228">
        <v>0</v>
      </c>
      <c r="GGH48" s="228">
        <v>0</v>
      </c>
      <c r="GGI48" s="228">
        <v>0</v>
      </c>
      <c r="GGJ48" s="228">
        <v>0</v>
      </c>
      <c r="GGK48" s="228">
        <v>1</v>
      </c>
      <c r="GGL48" s="228">
        <v>0</v>
      </c>
      <c r="GGM48" s="228">
        <v>0</v>
      </c>
      <c r="GGN48" s="228">
        <v>0</v>
      </c>
      <c r="GGO48" s="228">
        <v>0</v>
      </c>
      <c r="GGP48" s="228">
        <v>0</v>
      </c>
      <c r="GGQ48" s="228">
        <v>0</v>
      </c>
      <c r="GGR48" s="228">
        <v>0</v>
      </c>
      <c r="GGS48" s="228">
        <v>0</v>
      </c>
      <c r="GGT48" s="228">
        <v>0</v>
      </c>
      <c r="GGU48" s="228">
        <v>0</v>
      </c>
      <c r="GGV48" s="228">
        <v>0</v>
      </c>
      <c r="GGW48" s="228">
        <v>0</v>
      </c>
      <c r="GGX48" s="228">
        <v>0</v>
      </c>
      <c r="GGY48" s="228">
        <v>0</v>
      </c>
      <c r="GGZ48" s="228">
        <v>0</v>
      </c>
      <c r="GHA48" s="228">
        <v>1</v>
      </c>
      <c r="GHB48" s="228">
        <v>0</v>
      </c>
      <c r="GHC48" s="228">
        <v>0</v>
      </c>
      <c r="GHD48" s="228">
        <v>0</v>
      </c>
      <c r="GHE48" s="228">
        <v>0</v>
      </c>
      <c r="GHF48" s="228">
        <v>0</v>
      </c>
      <c r="GHG48" s="228">
        <v>0</v>
      </c>
      <c r="GHH48" s="228">
        <v>0</v>
      </c>
      <c r="GHI48" s="228">
        <v>0</v>
      </c>
      <c r="GHJ48" s="228">
        <v>0</v>
      </c>
      <c r="GHK48" s="228">
        <v>0</v>
      </c>
      <c r="GHL48" s="228">
        <v>0</v>
      </c>
      <c r="GHM48" s="228">
        <v>0</v>
      </c>
      <c r="GHN48" s="228">
        <v>0</v>
      </c>
      <c r="GHO48" s="228">
        <v>0</v>
      </c>
      <c r="GHP48" s="228">
        <v>0</v>
      </c>
      <c r="GHQ48" s="228">
        <v>1</v>
      </c>
      <c r="GHR48" s="228">
        <v>0</v>
      </c>
      <c r="GHS48" s="228">
        <v>0</v>
      </c>
      <c r="GHT48" s="228">
        <v>0</v>
      </c>
      <c r="GHU48" s="228">
        <v>0</v>
      </c>
      <c r="GHV48" s="228">
        <v>0</v>
      </c>
      <c r="GHW48" s="228">
        <v>0</v>
      </c>
      <c r="GHX48" s="228">
        <v>0</v>
      </c>
      <c r="GHY48" s="228">
        <v>0</v>
      </c>
      <c r="GHZ48" s="228">
        <v>0</v>
      </c>
      <c r="GIA48" s="228">
        <v>0</v>
      </c>
      <c r="GIB48" s="228">
        <v>0</v>
      </c>
      <c r="GIC48" s="228">
        <v>0</v>
      </c>
      <c r="GID48" s="228">
        <v>0</v>
      </c>
      <c r="GIE48" s="228">
        <v>0</v>
      </c>
      <c r="GIF48" s="228">
        <v>0</v>
      </c>
      <c r="GIG48" s="228">
        <v>1</v>
      </c>
      <c r="GIH48" s="228">
        <v>0</v>
      </c>
      <c r="GII48" s="228">
        <v>0</v>
      </c>
      <c r="GIJ48" s="228">
        <v>0</v>
      </c>
      <c r="GIK48" s="228">
        <v>0</v>
      </c>
      <c r="GIL48" s="228">
        <v>0</v>
      </c>
      <c r="GIM48" s="228">
        <v>0</v>
      </c>
      <c r="GIN48" s="228">
        <v>0</v>
      </c>
      <c r="GIO48" s="228">
        <v>0</v>
      </c>
      <c r="GIP48" s="228">
        <v>0</v>
      </c>
      <c r="GIQ48" s="228">
        <v>0</v>
      </c>
      <c r="GIR48" s="228">
        <v>0</v>
      </c>
      <c r="GIS48" s="228">
        <v>0</v>
      </c>
      <c r="GIT48" s="228">
        <v>0</v>
      </c>
      <c r="GIU48" s="228">
        <v>0</v>
      </c>
      <c r="GIV48" s="228">
        <v>0</v>
      </c>
      <c r="GIW48" s="228">
        <v>1</v>
      </c>
      <c r="GIX48" s="228">
        <v>0</v>
      </c>
      <c r="GIY48" s="228">
        <v>0</v>
      </c>
      <c r="GIZ48" s="228">
        <v>0</v>
      </c>
      <c r="GJA48" s="228">
        <v>0</v>
      </c>
      <c r="GJB48" s="228">
        <v>0</v>
      </c>
      <c r="GJC48" s="228">
        <v>0</v>
      </c>
      <c r="GJD48" s="228">
        <v>0</v>
      </c>
      <c r="GJE48" s="228">
        <v>0</v>
      </c>
      <c r="GJF48" s="228">
        <v>0</v>
      </c>
      <c r="GJG48" s="228">
        <v>0</v>
      </c>
      <c r="GJH48" s="228">
        <v>0</v>
      </c>
      <c r="GJI48" s="228">
        <v>0</v>
      </c>
      <c r="GJJ48" s="228">
        <v>0</v>
      </c>
      <c r="GJK48" s="228">
        <v>0</v>
      </c>
      <c r="GJL48" s="228">
        <v>0</v>
      </c>
      <c r="GJM48" s="228">
        <v>1</v>
      </c>
      <c r="GJN48" s="228">
        <v>0</v>
      </c>
      <c r="GJO48" s="228">
        <v>0</v>
      </c>
      <c r="GJP48" s="228">
        <v>0</v>
      </c>
      <c r="GJQ48" s="228">
        <v>0</v>
      </c>
      <c r="GJR48" s="228">
        <v>0</v>
      </c>
      <c r="GJS48" s="228">
        <v>0</v>
      </c>
      <c r="GJT48" s="228">
        <v>0</v>
      </c>
      <c r="GJU48" s="228">
        <v>0</v>
      </c>
      <c r="GJV48" s="228">
        <v>0</v>
      </c>
      <c r="GJW48" s="228">
        <v>0</v>
      </c>
      <c r="GJX48" s="228">
        <v>0</v>
      </c>
      <c r="GJY48" s="228">
        <v>0</v>
      </c>
      <c r="GJZ48" s="228">
        <v>0</v>
      </c>
      <c r="GKA48" s="228">
        <v>0</v>
      </c>
      <c r="GKB48" s="228">
        <v>0</v>
      </c>
      <c r="GKC48" s="228">
        <v>1</v>
      </c>
      <c r="GKD48" s="228">
        <v>0</v>
      </c>
      <c r="GKE48" s="228">
        <v>0</v>
      </c>
      <c r="GKF48" s="228">
        <v>0</v>
      </c>
      <c r="GKG48" s="228">
        <v>0</v>
      </c>
      <c r="GKH48" s="228">
        <v>0</v>
      </c>
      <c r="GKI48" s="228">
        <v>0</v>
      </c>
      <c r="GKJ48" s="228">
        <v>0</v>
      </c>
      <c r="GKK48" s="228">
        <v>0</v>
      </c>
      <c r="GKL48" s="228">
        <v>0</v>
      </c>
      <c r="GKM48" s="228">
        <v>0</v>
      </c>
      <c r="GKN48" s="228">
        <v>0</v>
      </c>
      <c r="GKO48" s="228">
        <v>0</v>
      </c>
      <c r="GKP48" s="228">
        <v>0</v>
      </c>
      <c r="GKQ48" s="228">
        <v>0</v>
      </c>
      <c r="GKR48" s="228">
        <v>0</v>
      </c>
      <c r="GKS48" s="228">
        <v>1</v>
      </c>
      <c r="GKT48" s="228">
        <v>0</v>
      </c>
      <c r="GKU48" s="228">
        <v>0</v>
      </c>
      <c r="GKV48" s="228">
        <v>0</v>
      </c>
      <c r="GKW48" s="228">
        <v>0</v>
      </c>
      <c r="GKX48" s="228">
        <v>0</v>
      </c>
      <c r="GKY48" s="228">
        <v>0</v>
      </c>
      <c r="GKZ48" s="228">
        <v>0</v>
      </c>
      <c r="GLA48" s="228">
        <v>0</v>
      </c>
      <c r="GLB48" s="228">
        <v>0</v>
      </c>
      <c r="GLC48" s="228">
        <v>0</v>
      </c>
      <c r="GLD48" s="228">
        <v>0</v>
      </c>
      <c r="GLE48" s="228">
        <v>0</v>
      </c>
      <c r="GLF48" s="228">
        <v>0</v>
      </c>
      <c r="GLG48" s="228">
        <v>0</v>
      </c>
      <c r="GLH48" s="228">
        <v>0</v>
      </c>
      <c r="GLI48" s="228">
        <v>1</v>
      </c>
      <c r="GLJ48" s="228">
        <v>0</v>
      </c>
      <c r="GLK48" s="228">
        <v>0</v>
      </c>
      <c r="GLL48" s="228">
        <v>0</v>
      </c>
      <c r="GLM48" s="228">
        <v>0</v>
      </c>
      <c r="GLN48" s="228">
        <v>0</v>
      </c>
      <c r="GLO48" s="228">
        <v>0</v>
      </c>
      <c r="GLP48" s="228">
        <v>0</v>
      </c>
      <c r="GLQ48" s="228">
        <v>0</v>
      </c>
      <c r="GLR48" s="228">
        <v>0</v>
      </c>
      <c r="GLS48" s="228">
        <v>0</v>
      </c>
      <c r="GLT48" s="228">
        <v>0</v>
      </c>
      <c r="GLU48" s="228">
        <v>0</v>
      </c>
      <c r="GLV48" s="228">
        <v>0</v>
      </c>
      <c r="GLW48" s="228">
        <v>0</v>
      </c>
      <c r="GLX48" s="228">
        <v>0</v>
      </c>
      <c r="GLY48" s="228">
        <v>1</v>
      </c>
      <c r="GLZ48" s="228">
        <v>0</v>
      </c>
      <c r="GMA48" s="228">
        <v>0</v>
      </c>
      <c r="GMB48" s="228">
        <v>0</v>
      </c>
      <c r="GMC48" s="228">
        <v>0</v>
      </c>
      <c r="GMD48" s="228">
        <v>0</v>
      </c>
      <c r="GME48" s="228">
        <v>0</v>
      </c>
      <c r="GMF48" s="228">
        <v>0</v>
      </c>
      <c r="GMG48" s="228">
        <v>0</v>
      </c>
      <c r="GMH48" s="228">
        <v>0</v>
      </c>
      <c r="GMI48" s="228">
        <v>0</v>
      </c>
      <c r="GMJ48" s="228">
        <v>0</v>
      </c>
      <c r="GMK48" s="228">
        <v>0</v>
      </c>
      <c r="GML48" s="228">
        <v>0</v>
      </c>
      <c r="GMM48" s="228">
        <v>0</v>
      </c>
      <c r="GMN48" s="228">
        <v>0</v>
      </c>
      <c r="GMO48" s="228">
        <v>1</v>
      </c>
      <c r="GMP48" s="228">
        <v>0</v>
      </c>
      <c r="GMQ48" s="228">
        <v>0</v>
      </c>
      <c r="GMR48" s="228">
        <v>0</v>
      </c>
      <c r="GMS48" s="228">
        <v>0</v>
      </c>
      <c r="GMT48" s="228">
        <v>0</v>
      </c>
      <c r="GMU48" s="228">
        <v>0</v>
      </c>
      <c r="GMV48" s="228">
        <v>0</v>
      </c>
      <c r="GMW48" s="228">
        <v>0</v>
      </c>
      <c r="GMX48" s="228">
        <v>0</v>
      </c>
      <c r="GMY48" s="228">
        <v>0</v>
      </c>
      <c r="GMZ48" s="228">
        <v>0</v>
      </c>
      <c r="GNA48" s="228">
        <v>0</v>
      </c>
      <c r="GNB48" s="228">
        <v>0</v>
      </c>
      <c r="GNC48" s="228">
        <v>0</v>
      </c>
      <c r="GND48" s="228">
        <v>0</v>
      </c>
      <c r="GNE48" s="228">
        <v>1</v>
      </c>
      <c r="GNF48" s="228">
        <v>0</v>
      </c>
      <c r="GNG48" s="228">
        <v>0</v>
      </c>
      <c r="GNH48" s="228">
        <v>0</v>
      </c>
      <c r="GNI48" s="228">
        <v>0</v>
      </c>
      <c r="GNJ48" s="228">
        <v>0</v>
      </c>
      <c r="GNK48" s="228">
        <v>0</v>
      </c>
      <c r="GNL48" s="228">
        <v>0</v>
      </c>
      <c r="GNM48" s="228">
        <v>0</v>
      </c>
      <c r="GNN48" s="228">
        <v>0</v>
      </c>
      <c r="GNO48" s="228">
        <v>0</v>
      </c>
      <c r="GNP48" s="228">
        <v>0</v>
      </c>
      <c r="GNQ48" s="228">
        <v>0</v>
      </c>
      <c r="GNR48" s="228">
        <v>0</v>
      </c>
      <c r="GNS48" s="228">
        <v>0</v>
      </c>
      <c r="GNT48" s="228">
        <v>0</v>
      </c>
      <c r="GNU48" s="228">
        <v>1</v>
      </c>
      <c r="GNV48" s="228">
        <v>0</v>
      </c>
      <c r="GNW48" s="228">
        <v>0</v>
      </c>
      <c r="GNX48" s="228">
        <v>0</v>
      </c>
      <c r="GNY48" s="228">
        <v>0</v>
      </c>
      <c r="GNZ48" s="228">
        <v>0</v>
      </c>
      <c r="GOA48" s="228">
        <v>0</v>
      </c>
      <c r="GOB48" s="228">
        <v>0</v>
      </c>
      <c r="GOC48" s="228">
        <v>0</v>
      </c>
      <c r="GOD48" s="228">
        <v>0</v>
      </c>
      <c r="GOE48" s="228">
        <v>0</v>
      </c>
      <c r="GOF48" s="228">
        <v>0</v>
      </c>
      <c r="GOG48" s="228">
        <v>0</v>
      </c>
      <c r="GOH48" s="228">
        <v>0</v>
      </c>
      <c r="GOI48" s="228">
        <v>0</v>
      </c>
      <c r="GOJ48" s="228">
        <v>0</v>
      </c>
      <c r="GOK48" s="228">
        <v>1</v>
      </c>
      <c r="GOL48" s="228">
        <v>0</v>
      </c>
      <c r="GOM48" s="228">
        <v>0</v>
      </c>
      <c r="GON48" s="228">
        <v>0</v>
      </c>
      <c r="GOO48" s="228">
        <v>0</v>
      </c>
      <c r="GOP48" s="228">
        <v>0</v>
      </c>
      <c r="GOQ48" s="228">
        <v>0</v>
      </c>
      <c r="GOR48" s="228">
        <v>0</v>
      </c>
      <c r="GOS48" s="228">
        <v>0</v>
      </c>
      <c r="GOT48" s="228">
        <v>0</v>
      </c>
      <c r="GOU48" s="228">
        <v>0</v>
      </c>
      <c r="GOV48" s="228">
        <v>0</v>
      </c>
      <c r="GOW48" s="228">
        <v>0</v>
      </c>
      <c r="GOX48" s="228">
        <v>0</v>
      </c>
      <c r="GOY48" s="228">
        <v>0</v>
      </c>
      <c r="GOZ48" s="228">
        <v>0</v>
      </c>
      <c r="GPA48" s="228">
        <v>1</v>
      </c>
      <c r="GPB48" s="228">
        <v>0</v>
      </c>
      <c r="GPC48" s="228">
        <v>0</v>
      </c>
      <c r="GPD48" s="228">
        <v>0</v>
      </c>
      <c r="GPE48" s="228">
        <v>0</v>
      </c>
      <c r="GPF48" s="228">
        <v>0</v>
      </c>
      <c r="GPG48" s="228">
        <v>0</v>
      </c>
      <c r="GPH48" s="228">
        <v>0</v>
      </c>
      <c r="GPI48" s="228">
        <v>0</v>
      </c>
      <c r="GPJ48" s="228">
        <v>0</v>
      </c>
      <c r="GPK48" s="228">
        <v>0</v>
      </c>
      <c r="GPL48" s="228">
        <v>0</v>
      </c>
      <c r="GPM48" s="228">
        <v>0</v>
      </c>
      <c r="GPN48" s="228">
        <v>0</v>
      </c>
      <c r="GPO48" s="228">
        <v>0</v>
      </c>
      <c r="GPP48" s="228">
        <v>0</v>
      </c>
      <c r="GPQ48" s="228">
        <v>1</v>
      </c>
      <c r="GPR48" s="228">
        <v>0</v>
      </c>
      <c r="GPS48" s="228">
        <v>0</v>
      </c>
      <c r="GPT48" s="228">
        <v>0</v>
      </c>
      <c r="GPU48" s="228">
        <v>0</v>
      </c>
      <c r="GPV48" s="228">
        <v>0</v>
      </c>
      <c r="GPW48" s="228">
        <v>0</v>
      </c>
      <c r="GPX48" s="228">
        <v>0</v>
      </c>
      <c r="GPY48" s="228">
        <v>0</v>
      </c>
      <c r="GPZ48" s="228">
        <v>0</v>
      </c>
      <c r="GQA48" s="228">
        <v>0</v>
      </c>
      <c r="GQB48" s="228">
        <v>0</v>
      </c>
      <c r="GQC48" s="228">
        <v>0</v>
      </c>
      <c r="GQD48" s="228">
        <v>0</v>
      </c>
      <c r="GQE48" s="228">
        <v>0</v>
      </c>
      <c r="GQF48" s="228">
        <v>0</v>
      </c>
      <c r="GQG48" s="228">
        <v>1</v>
      </c>
      <c r="GQH48" s="228">
        <v>0</v>
      </c>
      <c r="GQI48" s="228">
        <v>0</v>
      </c>
      <c r="GQJ48" s="228">
        <v>0</v>
      </c>
      <c r="GQK48" s="228">
        <v>0</v>
      </c>
      <c r="GQL48" s="228">
        <v>0</v>
      </c>
      <c r="GQM48" s="228">
        <v>0</v>
      </c>
      <c r="GQN48" s="228">
        <v>0</v>
      </c>
      <c r="GQO48" s="228">
        <v>0</v>
      </c>
      <c r="GQP48" s="228">
        <v>0</v>
      </c>
      <c r="GQQ48" s="228">
        <v>0</v>
      </c>
      <c r="GQR48" s="228">
        <v>0</v>
      </c>
      <c r="GQS48" s="228">
        <v>0</v>
      </c>
      <c r="GQT48" s="228">
        <v>0</v>
      </c>
      <c r="GQU48" s="228">
        <v>0</v>
      </c>
      <c r="GQV48" s="228">
        <v>0</v>
      </c>
      <c r="GQW48" s="228">
        <v>1</v>
      </c>
      <c r="GQX48" s="228">
        <v>0</v>
      </c>
      <c r="GQY48" s="228">
        <v>0</v>
      </c>
      <c r="GQZ48" s="228">
        <v>0</v>
      </c>
      <c r="GRA48" s="228">
        <v>0</v>
      </c>
      <c r="GRB48" s="228">
        <v>0</v>
      </c>
      <c r="GRC48" s="228">
        <v>0</v>
      </c>
      <c r="GRD48" s="228">
        <v>0</v>
      </c>
      <c r="GRE48" s="228">
        <v>0</v>
      </c>
      <c r="GRF48" s="228">
        <v>0</v>
      </c>
      <c r="GRG48" s="228">
        <v>0</v>
      </c>
      <c r="GRH48" s="228">
        <v>0</v>
      </c>
      <c r="GRI48" s="228">
        <v>0</v>
      </c>
      <c r="GRJ48" s="228">
        <v>0</v>
      </c>
      <c r="GRK48" s="228">
        <v>0</v>
      </c>
      <c r="GRL48" s="228">
        <v>0</v>
      </c>
      <c r="GRM48" s="228">
        <v>1</v>
      </c>
      <c r="GRN48" s="228">
        <v>0</v>
      </c>
      <c r="GRO48" s="228">
        <v>0</v>
      </c>
      <c r="GRP48" s="228">
        <v>0</v>
      </c>
      <c r="GRQ48" s="228">
        <v>0</v>
      </c>
      <c r="GRR48" s="228">
        <v>0</v>
      </c>
      <c r="GRS48" s="228">
        <v>0</v>
      </c>
      <c r="GRT48" s="228">
        <v>0</v>
      </c>
      <c r="GRU48" s="228">
        <v>0</v>
      </c>
      <c r="GRV48" s="228">
        <v>0</v>
      </c>
      <c r="GRW48" s="228">
        <v>0</v>
      </c>
      <c r="GRX48" s="228">
        <v>0</v>
      </c>
      <c r="GRY48" s="228">
        <v>0</v>
      </c>
      <c r="GRZ48" s="228">
        <v>0</v>
      </c>
      <c r="GSA48" s="228">
        <v>0</v>
      </c>
      <c r="GSB48" s="228">
        <v>0</v>
      </c>
      <c r="GSC48" s="228">
        <v>1</v>
      </c>
      <c r="GSD48" s="228">
        <v>0</v>
      </c>
      <c r="GSE48" s="228">
        <v>0</v>
      </c>
      <c r="GSF48" s="228">
        <v>0</v>
      </c>
      <c r="GSG48" s="228">
        <v>0</v>
      </c>
      <c r="GSH48" s="228">
        <v>0</v>
      </c>
      <c r="GSI48" s="228">
        <v>0</v>
      </c>
      <c r="GSJ48" s="228">
        <v>0</v>
      </c>
      <c r="GSK48" s="228">
        <v>0</v>
      </c>
      <c r="GSL48" s="228">
        <v>0</v>
      </c>
      <c r="GSM48" s="228">
        <v>0</v>
      </c>
      <c r="GSN48" s="228">
        <v>0</v>
      </c>
      <c r="GSO48" s="228">
        <v>0</v>
      </c>
      <c r="GSP48" s="228">
        <v>0</v>
      </c>
      <c r="GSQ48" s="228">
        <v>0</v>
      </c>
      <c r="GSR48" s="228">
        <v>0</v>
      </c>
      <c r="GSS48" s="228">
        <v>1</v>
      </c>
      <c r="GST48" s="228">
        <v>0</v>
      </c>
      <c r="GSU48" s="228">
        <v>0</v>
      </c>
      <c r="GSV48" s="228">
        <v>0</v>
      </c>
      <c r="GSW48" s="228">
        <v>0</v>
      </c>
      <c r="GSX48" s="228">
        <v>0</v>
      </c>
      <c r="GSY48" s="228">
        <v>0</v>
      </c>
      <c r="GSZ48" s="228">
        <v>0</v>
      </c>
      <c r="GTA48" s="228">
        <v>0</v>
      </c>
      <c r="GTB48" s="228">
        <v>0</v>
      </c>
      <c r="GTC48" s="228">
        <v>0</v>
      </c>
      <c r="GTD48" s="228">
        <v>0</v>
      </c>
      <c r="GTE48" s="228">
        <v>0</v>
      </c>
      <c r="GTF48" s="228">
        <v>0</v>
      </c>
      <c r="GTG48" s="228">
        <v>0</v>
      </c>
      <c r="GTH48" s="228">
        <v>0</v>
      </c>
      <c r="GTI48" s="228">
        <v>1</v>
      </c>
      <c r="GTJ48" s="228">
        <v>0</v>
      </c>
      <c r="GTK48" s="228">
        <v>0</v>
      </c>
      <c r="GTL48" s="228">
        <v>0</v>
      </c>
      <c r="GTM48" s="228">
        <v>0</v>
      </c>
      <c r="GTN48" s="228">
        <v>0</v>
      </c>
      <c r="GTO48" s="228">
        <v>0</v>
      </c>
      <c r="GTP48" s="228">
        <v>0</v>
      </c>
      <c r="GTQ48" s="228">
        <v>0</v>
      </c>
      <c r="GTR48" s="228">
        <v>0</v>
      </c>
      <c r="GTS48" s="228">
        <v>0</v>
      </c>
      <c r="GTT48" s="228">
        <v>0</v>
      </c>
      <c r="GTU48" s="228">
        <v>0</v>
      </c>
      <c r="GTV48" s="228">
        <v>0</v>
      </c>
      <c r="GTW48" s="228">
        <v>0</v>
      </c>
      <c r="GTX48" s="228">
        <v>0</v>
      </c>
      <c r="GTY48" s="228">
        <v>1</v>
      </c>
      <c r="GTZ48" s="228">
        <v>0</v>
      </c>
      <c r="GUA48" s="228">
        <v>0</v>
      </c>
      <c r="GUB48" s="228">
        <v>0</v>
      </c>
      <c r="GUC48" s="228">
        <v>0</v>
      </c>
      <c r="GUD48" s="228">
        <v>0</v>
      </c>
      <c r="GUE48" s="228">
        <v>0</v>
      </c>
      <c r="GUF48" s="228">
        <v>0</v>
      </c>
      <c r="GUG48" s="228">
        <v>0</v>
      </c>
      <c r="GUH48" s="228">
        <v>0</v>
      </c>
      <c r="GUI48" s="228">
        <v>0</v>
      </c>
      <c r="GUJ48" s="228">
        <v>0</v>
      </c>
      <c r="GUK48" s="228">
        <v>0</v>
      </c>
      <c r="GUL48" s="228">
        <v>0</v>
      </c>
      <c r="GUM48" s="228">
        <v>0</v>
      </c>
      <c r="GUN48" s="228">
        <v>0</v>
      </c>
      <c r="GUO48" s="228">
        <v>1</v>
      </c>
      <c r="GUP48" s="228">
        <v>0</v>
      </c>
      <c r="GUQ48" s="228">
        <v>0</v>
      </c>
      <c r="GUR48" s="228">
        <v>0</v>
      </c>
      <c r="GUS48" s="228">
        <v>0</v>
      </c>
      <c r="GUT48" s="228">
        <v>0</v>
      </c>
      <c r="GUU48" s="228">
        <v>0</v>
      </c>
      <c r="GUV48" s="228">
        <v>0</v>
      </c>
      <c r="GUW48" s="228">
        <v>0</v>
      </c>
      <c r="GUX48" s="228">
        <v>0</v>
      </c>
      <c r="GUY48" s="228">
        <v>0</v>
      </c>
      <c r="GUZ48" s="228">
        <v>0</v>
      </c>
      <c r="GVA48" s="228">
        <v>0</v>
      </c>
      <c r="GVB48" s="228">
        <v>0</v>
      </c>
      <c r="GVC48" s="228">
        <v>0</v>
      </c>
      <c r="GVD48" s="228">
        <v>0</v>
      </c>
      <c r="GVE48" s="228">
        <v>1</v>
      </c>
      <c r="GVF48" s="228">
        <v>0</v>
      </c>
      <c r="GVG48" s="228">
        <v>0</v>
      </c>
      <c r="GVH48" s="228">
        <v>0</v>
      </c>
      <c r="GVI48" s="228">
        <v>0</v>
      </c>
      <c r="GVJ48" s="228">
        <v>0</v>
      </c>
      <c r="GVK48" s="228">
        <v>0</v>
      </c>
      <c r="GVL48" s="228">
        <v>0</v>
      </c>
      <c r="GVM48" s="228">
        <v>0</v>
      </c>
      <c r="GVN48" s="228">
        <v>0</v>
      </c>
      <c r="GVO48" s="228">
        <v>0</v>
      </c>
      <c r="GVP48" s="228">
        <v>0</v>
      </c>
      <c r="GVQ48" s="228">
        <v>0</v>
      </c>
      <c r="GVR48" s="228">
        <v>0</v>
      </c>
      <c r="GVS48" s="228">
        <v>0</v>
      </c>
      <c r="GVT48" s="228">
        <v>0</v>
      </c>
      <c r="GVU48" s="228">
        <v>1</v>
      </c>
      <c r="GVV48" s="228">
        <v>0</v>
      </c>
      <c r="GVW48" s="228">
        <v>0</v>
      </c>
      <c r="GVX48" s="228">
        <v>0</v>
      </c>
      <c r="GVY48" s="228">
        <v>0</v>
      </c>
      <c r="GVZ48" s="228">
        <v>0</v>
      </c>
      <c r="GWA48" s="228">
        <v>0</v>
      </c>
      <c r="GWB48" s="228">
        <v>0</v>
      </c>
      <c r="GWC48" s="228">
        <v>0</v>
      </c>
      <c r="GWD48" s="228">
        <v>0</v>
      </c>
      <c r="GWE48" s="228">
        <v>0</v>
      </c>
      <c r="GWF48" s="228">
        <v>0</v>
      </c>
      <c r="GWG48" s="228">
        <v>0</v>
      </c>
      <c r="GWH48" s="228">
        <v>0</v>
      </c>
      <c r="GWI48" s="228">
        <v>0</v>
      </c>
      <c r="GWJ48" s="228">
        <v>0</v>
      </c>
      <c r="GWK48" s="228">
        <v>1</v>
      </c>
      <c r="GWL48" s="228">
        <v>0</v>
      </c>
      <c r="GWM48" s="228">
        <v>0</v>
      </c>
      <c r="GWN48" s="228">
        <v>0</v>
      </c>
      <c r="GWO48" s="228">
        <v>0</v>
      </c>
      <c r="GWP48" s="228">
        <v>0</v>
      </c>
      <c r="GWQ48" s="228">
        <v>0</v>
      </c>
      <c r="GWR48" s="228">
        <v>0</v>
      </c>
      <c r="GWS48" s="228">
        <v>0</v>
      </c>
      <c r="GWT48" s="228">
        <v>0</v>
      </c>
      <c r="GWU48" s="228">
        <v>0</v>
      </c>
      <c r="GWV48" s="228">
        <v>0</v>
      </c>
      <c r="GWW48" s="228">
        <v>0</v>
      </c>
      <c r="GWX48" s="228">
        <v>0</v>
      </c>
      <c r="GWY48" s="228">
        <v>0</v>
      </c>
      <c r="GWZ48" s="228">
        <v>0</v>
      </c>
      <c r="GXA48" s="228">
        <v>1</v>
      </c>
      <c r="GXB48" s="228">
        <v>0</v>
      </c>
      <c r="GXC48" s="228">
        <v>0</v>
      </c>
      <c r="GXD48" s="228">
        <v>0</v>
      </c>
      <c r="GXE48" s="228">
        <v>0</v>
      </c>
      <c r="GXF48" s="228">
        <v>0</v>
      </c>
      <c r="GXG48" s="228">
        <v>0</v>
      </c>
      <c r="GXH48" s="228">
        <v>0</v>
      </c>
      <c r="GXI48" s="228">
        <v>0</v>
      </c>
      <c r="GXJ48" s="228">
        <v>0</v>
      </c>
      <c r="GXK48" s="228">
        <v>0</v>
      </c>
      <c r="GXL48" s="228">
        <v>0</v>
      </c>
      <c r="GXM48" s="228">
        <v>0</v>
      </c>
      <c r="GXN48" s="228">
        <v>0</v>
      </c>
      <c r="GXO48" s="228">
        <v>0</v>
      </c>
      <c r="GXP48" s="228">
        <v>0</v>
      </c>
      <c r="GXQ48" s="228">
        <v>1</v>
      </c>
      <c r="GXR48" s="228">
        <v>0</v>
      </c>
      <c r="GXS48" s="228">
        <v>0</v>
      </c>
      <c r="GXT48" s="228">
        <v>0</v>
      </c>
      <c r="GXU48" s="228">
        <v>0</v>
      </c>
      <c r="GXV48" s="228">
        <v>0</v>
      </c>
      <c r="GXW48" s="228">
        <v>0</v>
      </c>
      <c r="GXX48" s="228">
        <v>0</v>
      </c>
      <c r="GXY48" s="228">
        <v>0</v>
      </c>
      <c r="GXZ48" s="228">
        <v>0</v>
      </c>
      <c r="GYA48" s="228">
        <v>0</v>
      </c>
      <c r="GYB48" s="228">
        <v>0</v>
      </c>
      <c r="GYC48" s="228">
        <v>0</v>
      </c>
      <c r="GYD48" s="228">
        <v>0</v>
      </c>
      <c r="GYE48" s="228">
        <v>0</v>
      </c>
      <c r="GYF48" s="228">
        <v>0</v>
      </c>
      <c r="GYG48" s="228">
        <v>1</v>
      </c>
      <c r="GYH48" s="228">
        <v>0</v>
      </c>
      <c r="GYI48" s="228">
        <v>0</v>
      </c>
      <c r="GYJ48" s="228">
        <v>0</v>
      </c>
      <c r="GYK48" s="228">
        <v>0</v>
      </c>
      <c r="GYL48" s="228">
        <v>0</v>
      </c>
      <c r="GYM48" s="228">
        <v>0</v>
      </c>
      <c r="GYN48" s="228">
        <v>0</v>
      </c>
      <c r="GYO48" s="228">
        <v>0</v>
      </c>
      <c r="GYP48" s="228">
        <v>0</v>
      </c>
      <c r="GYQ48" s="228">
        <v>0</v>
      </c>
      <c r="GYR48" s="228">
        <v>0</v>
      </c>
      <c r="GYS48" s="228">
        <v>0</v>
      </c>
      <c r="GYT48" s="228">
        <v>0</v>
      </c>
      <c r="GYU48" s="228">
        <v>0</v>
      </c>
      <c r="GYV48" s="228">
        <v>0</v>
      </c>
      <c r="GYW48" s="228">
        <v>1</v>
      </c>
      <c r="GYX48" s="228">
        <v>0</v>
      </c>
      <c r="GYY48" s="228">
        <v>0</v>
      </c>
      <c r="GYZ48" s="228">
        <v>0</v>
      </c>
      <c r="GZA48" s="228">
        <v>0</v>
      </c>
      <c r="GZB48" s="228">
        <v>0</v>
      </c>
      <c r="GZC48" s="228">
        <v>0</v>
      </c>
      <c r="GZD48" s="228">
        <v>0</v>
      </c>
      <c r="GZE48" s="228">
        <v>0</v>
      </c>
      <c r="GZF48" s="228">
        <v>0</v>
      </c>
      <c r="GZG48" s="228">
        <v>0</v>
      </c>
      <c r="GZH48" s="228">
        <v>0</v>
      </c>
      <c r="GZI48" s="228">
        <v>0</v>
      </c>
      <c r="GZJ48" s="228">
        <v>0</v>
      </c>
      <c r="GZK48" s="228">
        <v>0</v>
      </c>
      <c r="GZL48" s="228">
        <v>0</v>
      </c>
      <c r="GZM48" s="228">
        <v>1</v>
      </c>
      <c r="GZN48" s="228">
        <v>0</v>
      </c>
      <c r="GZO48" s="228">
        <v>0</v>
      </c>
      <c r="GZP48" s="228">
        <v>0</v>
      </c>
      <c r="GZQ48" s="228">
        <v>0</v>
      </c>
      <c r="GZR48" s="228">
        <v>0</v>
      </c>
      <c r="GZS48" s="228">
        <v>0</v>
      </c>
      <c r="GZT48" s="228">
        <v>0</v>
      </c>
      <c r="GZU48" s="228">
        <v>0</v>
      </c>
      <c r="GZV48" s="228">
        <v>0</v>
      </c>
      <c r="GZW48" s="228">
        <v>0</v>
      </c>
      <c r="GZX48" s="228">
        <v>0</v>
      </c>
      <c r="GZY48" s="228">
        <v>0</v>
      </c>
      <c r="GZZ48" s="228">
        <v>0</v>
      </c>
      <c r="HAA48" s="228">
        <v>0</v>
      </c>
      <c r="HAB48" s="228">
        <v>0</v>
      </c>
      <c r="HAC48" s="228">
        <v>1</v>
      </c>
      <c r="HAD48" s="228">
        <v>0</v>
      </c>
      <c r="HAE48" s="228">
        <v>0</v>
      </c>
      <c r="HAF48" s="228">
        <v>0</v>
      </c>
      <c r="HAG48" s="228">
        <v>0</v>
      </c>
      <c r="HAH48" s="228">
        <v>0</v>
      </c>
      <c r="HAI48" s="228">
        <v>0</v>
      </c>
      <c r="HAJ48" s="228">
        <v>0</v>
      </c>
      <c r="HAK48" s="228">
        <v>0</v>
      </c>
      <c r="HAL48" s="228">
        <v>0</v>
      </c>
      <c r="HAM48" s="228">
        <v>0</v>
      </c>
      <c r="HAN48" s="228">
        <v>0</v>
      </c>
      <c r="HAO48" s="228">
        <v>0</v>
      </c>
      <c r="HAP48" s="228">
        <v>0</v>
      </c>
      <c r="HAQ48" s="228">
        <v>0</v>
      </c>
      <c r="HAR48" s="228">
        <v>0</v>
      </c>
      <c r="HAS48" s="228">
        <v>1</v>
      </c>
      <c r="HAT48" s="228">
        <v>0</v>
      </c>
      <c r="HAU48" s="228">
        <v>0</v>
      </c>
      <c r="HAV48" s="228">
        <v>0</v>
      </c>
      <c r="HAW48" s="228">
        <v>0</v>
      </c>
      <c r="HAX48" s="228">
        <v>0</v>
      </c>
      <c r="HAY48" s="228">
        <v>0</v>
      </c>
      <c r="HAZ48" s="228">
        <v>0</v>
      </c>
      <c r="HBA48" s="228">
        <v>0</v>
      </c>
      <c r="HBB48" s="228">
        <v>0</v>
      </c>
      <c r="HBC48" s="228">
        <v>0</v>
      </c>
      <c r="HBD48" s="228">
        <v>0</v>
      </c>
      <c r="HBE48" s="228">
        <v>0</v>
      </c>
      <c r="HBF48" s="228">
        <v>0</v>
      </c>
      <c r="HBG48" s="228">
        <v>0</v>
      </c>
      <c r="HBH48" s="228">
        <v>0</v>
      </c>
      <c r="HBI48" s="228">
        <v>1</v>
      </c>
      <c r="HBJ48" s="228">
        <v>0</v>
      </c>
      <c r="HBK48" s="228">
        <v>0</v>
      </c>
      <c r="HBL48" s="228">
        <v>0</v>
      </c>
      <c r="HBM48" s="228">
        <v>0</v>
      </c>
      <c r="HBN48" s="228">
        <v>0</v>
      </c>
      <c r="HBO48" s="228">
        <v>0</v>
      </c>
      <c r="HBP48" s="228">
        <v>0</v>
      </c>
      <c r="HBQ48" s="228">
        <v>0</v>
      </c>
      <c r="HBR48" s="228">
        <v>0</v>
      </c>
      <c r="HBS48" s="228">
        <v>0</v>
      </c>
      <c r="HBT48" s="228">
        <v>0</v>
      </c>
      <c r="HBU48" s="228">
        <v>0</v>
      </c>
      <c r="HBV48" s="228">
        <v>0</v>
      </c>
      <c r="HBW48" s="228">
        <v>0</v>
      </c>
      <c r="HBX48" s="228">
        <v>0</v>
      </c>
      <c r="HBY48" s="228">
        <v>1</v>
      </c>
      <c r="HBZ48" s="228">
        <v>0</v>
      </c>
      <c r="HCA48" s="228">
        <v>0</v>
      </c>
      <c r="HCB48" s="228">
        <v>0</v>
      </c>
      <c r="HCC48" s="228">
        <v>0</v>
      </c>
      <c r="HCD48" s="228">
        <v>0</v>
      </c>
      <c r="HCE48" s="228">
        <v>0</v>
      </c>
      <c r="HCF48" s="228">
        <v>0</v>
      </c>
      <c r="HCG48" s="228">
        <v>0</v>
      </c>
      <c r="HCH48" s="228">
        <v>0</v>
      </c>
      <c r="HCI48" s="228">
        <v>0</v>
      </c>
      <c r="HCJ48" s="228">
        <v>0</v>
      </c>
      <c r="HCK48" s="228">
        <v>0</v>
      </c>
      <c r="HCL48" s="228">
        <v>0</v>
      </c>
      <c r="HCM48" s="228">
        <v>0</v>
      </c>
      <c r="HCN48" s="228">
        <v>0</v>
      </c>
      <c r="HCO48" s="228">
        <v>1</v>
      </c>
      <c r="HCP48" s="228">
        <v>0</v>
      </c>
      <c r="HCQ48" s="228">
        <v>0</v>
      </c>
      <c r="HCR48" s="228">
        <v>0</v>
      </c>
      <c r="HCS48" s="228">
        <v>0</v>
      </c>
      <c r="HCT48" s="228">
        <v>0</v>
      </c>
      <c r="HCU48" s="228">
        <v>0</v>
      </c>
      <c r="HCV48" s="228">
        <v>0</v>
      </c>
      <c r="HCW48" s="228">
        <v>0</v>
      </c>
      <c r="HCX48" s="228">
        <v>0</v>
      </c>
      <c r="HCY48" s="228">
        <v>0</v>
      </c>
      <c r="HCZ48" s="228">
        <v>0</v>
      </c>
      <c r="HDA48" s="228">
        <v>0</v>
      </c>
      <c r="HDB48" s="228">
        <v>0</v>
      </c>
      <c r="HDC48" s="228">
        <v>0</v>
      </c>
      <c r="HDD48" s="228">
        <v>0</v>
      </c>
      <c r="HDE48" s="228">
        <v>1</v>
      </c>
      <c r="HDF48" s="228">
        <v>0</v>
      </c>
      <c r="HDG48" s="228">
        <v>0</v>
      </c>
      <c r="HDH48" s="228">
        <v>0</v>
      </c>
      <c r="HDI48" s="228">
        <v>0</v>
      </c>
      <c r="HDJ48" s="228">
        <v>0</v>
      </c>
      <c r="HDK48" s="228">
        <v>0</v>
      </c>
      <c r="HDL48" s="228">
        <v>0</v>
      </c>
      <c r="HDM48" s="228">
        <v>0</v>
      </c>
      <c r="HDN48" s="228">
        <v>0</v>
      </c>
      <c r="HDO48" s="228">
        <v>0</v>
      </c>
      <c r="HDP48" s="228">
        <v>0</v>
      </c>
      <c r="HDQ48" s="228">
        <v>0</v>
      </c>
      <c r="HDR48" s="228">
        <v>0</v>
      </c>
      <c r="HDS48" s="228">
        <v>0</v>
      </c>
      <c r="HDT48" s="228">
        <v>0</v>
      </c>
      <c r="HDU48" s="228">
        <v>1</v>
      </c>
      <c r="HDV48" s="228">
        <v>0</v>
      </c>
      <c r="HDW48" s="228">
        <v>0</v>
      </c>
      <c r="HDX48" s="228">
        <v>0</v>
      </c>
      <c r="HDY48" s="228">
        <v>0</v>
      </c>
      <c r="HDZ48" s="228">
        <v>0</v>
      </c>
      <c r="HEA48" s="228">
        <v>0</v>
      </c>
      <c r="HEB48" s="228">
        <v>0</v>
      </c>
      <c r="HEC48" s="228">
        <v>0</v>
      </c>
      <c r="HED48" s="228">
        <v>0</v>
      </c>
      <c r="HEE48" s="228">
        <v>0</v>
      </c>
      <c r="HEF48" s="228">
        <v>0</v>
      </c>
      <c r="HEG48" s="228">
        <v>0</v>
      </c>
      <c r="HEH48" s="228">
        <v>0</v>
      </c>
      <c r="HEI48" s="228">
        <v>0</v>
      </c>
      <c r="HEJ48" s="228">
        <v>0</v>
      </c>
      <c r="HEK48" s="228">
        <v>1</v>
      </c>
      <c r="HEL48" s="228">
        <v>0</v>
      </c>
      <c r="HEM48" s="228">
        <v>0</v>
      </c>
      <c r="HEN48" s="228">
        <v>0</v>
      </c>
      <c r="HEO48" s="228">
        <v>0</v>
      </c>
      <c r="HEP48" s="228">
        <v>0</v>
      </c>
      <c r="HEQ48" s="228">
        <v>0</v>
      </c>
      <c r="HER48" s="228">
        <v>0</v>
      </c>
      <c r="HES48" s="228">
        <v>0</v>
      </c>
      <c r="HET48" s="228">
        <v>0</v>
      </c>
      <c r="HEU48" s="228">
        <v>0</v>
      </c>
      <c r="HEV48" s="228">
        <v>0</v>
      </c>
      <c r="HEW48" s="228">
        <v>0</v>
      </c>
      <c r="HEX48" s="228">
        <v>0</v>
      </c>
      <c r="HEY48" s="228">
        <v>0</v>
      </c>
      <c r="HEZ48" s="228">
        <v>0</v>
      </c>
      <c r="HFA48" s="228">
        <v>1</v>
      </c>
      <c r="HFB48" s="228">
        <v>0</v>
      </c>
      <c r="HFC48" s="228">
        <v>0</v>
      </c>
      <c r="HFD48" s="228">
        <v>0</v>
      </c>
      <c r="HFE48" s="228">
        <v>0</v>
      </c>
      <c r="HFF48" s="228">
        <v>0</v>
      </c>
      <c r="HFG48" s="228">
        <v>0</v>
      </c>
      <c r="HFH48" s="228">
        <v>0</v>
      </c>
      <c r="HFI48" s="228">
        <v>0</v>
      </c>
      <c r="HFJ48" s="228">
        <v>0</v>
      </c>
      <c r="HFK48" s="228">
        <v>0</v>
      </c>
      <c r="HFL48" s="228">
        <v>0</v>
      </c>
      <c r="HFM48" s="228">
        <v>0</v>
      </c>
      <c r="HFN48" s="228">
        <v>0</v>
      </c>
      <c r="HFO48" s="228">
        <v>0</v>
      </c>
      <c r="HFP48" s="228">
        <v>0</v>
      </c>
      <c r="HFQ48" s="228">
        <v>1</v>
      </c>
      <c r="HFR48" s="228">
        <v>0</v>
      </c>
      <c r="HFS48" s="228">
        <v>0</v>
      </c>
      <c r="HFT48" s="228">
        <v>0</v>
      </c>
      <c r="HFU48" s="228">
        <v>0</v>
      </c>
      <c r="HFV48" s="228">
        <v>0</v>
      </c>
      <c r="HFW48" s="228">
        <v>0</v>
      </c>
      <c r="HFX48" s="228">
        <v>0</v>
      </c>
      <c r="HFY48" s="228">
        <v>0</v>
      </c>
      <c r="HFZ48" s="228">
        <v>0</v>
      </c>
      <c r="HGA48" s="228">
        <v>0</v>
      </c>
      <c r="HGB48" s="228">
        <v>0</v>
      </c>
      <c r="HGC48" s="228">
        <v>0</v>
      </c>
      <c r="HGD48" s="228">
        <v>0</v>
      </c>
      <c r="HGE48" s="228">
        <v>0</v>
      </c>
      <c r="HGF48" s="228">
        <v>0</v>
      </c>
      <c r="HGG48" s="228">
        <v>1</v>
      </c>
      <c r="HGH48" s="228">
        <v>0</v>
      </c>
      <c r="HGI48" s="228">
        <v>0</v>
      </c>
      <c r="HGJ48" s="228">
        <v>0</v>
      </c>
      <c r="HGK48" s="228">
        <v>0</v>
      </c>
      <c r="HGL48" s="228">
        <v>0</v>
      </c>
      <c r="HGM48" s="228">
        <v>0</v>
      </c>
      <c r="HGN48" s="228">
        <v>0</v>
      </c>
      <c r="HGO48" s="228">
        <v>0</v>
      </c>
      <c r="HGP48" s="228">
        <v>0</v>
      </c>
      <c r="HGQ48" s="228">
        <v>0</v>
      </c>
      <c r="HGR48" s="228">
        <v>0</v>
      </c>
      <c r="HGS48" s="228">
        <v>0</v>
      </c>
      <c r="HGT48" s="228">
        <v>0</v>
      </c>
      <c r="HGU48" s="228">
        <v>0</v>
      </c>
      <c r="HGV48" s="228">
        <v>0</v>
      </c>
      <c r="HGW48" s="228">
        <v>1</v>
      </c>
      <c r="HGX48" s="228">
        <v>0</v>
      </c>
      <c r="HGY48" s="228">
        <v>0</v>
      </c>
      <c r="HGZ48" s="228">
        <v>0</v>
      </c>
      <c r="HHA48" s="228">
        <v>0</v>
      </c>
      <c r="HHB48" s="228">
        <v>0</v>
      </c>
      <c r="HHC48" s="228">
        <v>0</v>
      </c>
      <c r="HHD48" s="228">
        <v>0</v>
      </c>
      <c r="HHE48" s="228">
        <v>0</v>
      </c>
      <c r="HHF48" s="228">
        <v>0</v>
      </c>
      <c r="HHG48" s="228">
        <v>0</v>
      </c>
      <c r="HHH48" s="228">
        <v>0</v>
      </c>
      <c r="HHI48" s="228">
        <v>0</v>
      </c>
      <c r="HHJ48" s="228">
        <v>0</v>
      </c>
      <c r="HHK48" s="228">
        <v>0</v>
      </c>
      <c r="HHL48" s="228">
        <v>0</v>
      </c>
      <c r="HHM48" s="228">
        <v>1</v>
      </c>
      <c r="HHN48" s="228">
        <v>0</v>
      </c>
      <c r="HHO48" s="228">
        <v>0</v>
      </c>
      <c r="HHP48" s="228">
        <v>0</v>
      </c>
      <c r="HHQ48" s="228">
        <v>0</v>
      </c>
      <c r="HHR48" s="228">
        <v>0</v>
      </c>
      <c r="HHS48" s="228">
        <v>0</v>
      </c>
      <c r="HHT48" s="228">
        <v>0</v>
      </c>
      <c r="HHU48" s="228">
        <v>0</v>
      </c>
      <c r="HHV48" s="228">
        <v>0</v>
      </c>
      <c r="HHW48" s="228">
        <v>0</v>
      </c>
      <c r="HHX48" s="228">
        <v>0</v>
      </c>
      <c r="HHY48" s="228">
        <v>0</v>
      </c>
      <c r="HHZ48" s="228">
        <v>0</v>
      </c>
      <c r="HIA48" s="228">
        <v>0</v>
      </c>
      <c r="HIB48" s="228">
        <v>0</v>
      </c>
      <c r="HIC48" s="228">
        <v>1</v>
      </c>
      <c r="HID48" s="228">
        <v>0</v>
      </c>
      <c r="HIE48" s="228">
        <v>0</v>
      </c>
      <c r="HIF48" s="228">
        <v>0</v>
      </c>
      <c r="HIG48" s="228">
        <v>0</v>
      </c>
      <c r="HIH48" s="228">
        <v>0</v>
      </c>
      <c r="HII48" s="228">
        <v>0</v>
      </c>
      <c r="HIJ48" s="228">
        <v>0</v>
      </c>
      <c r="HIK48" s="228">
        <v>0</v>
      </c>
      <c r="HIL48" s="228">
        <v>0</v>
      </c>
      <c r="HIM48" s="228">
        <v>0</v>
      </c>
      <c r="HIN48" s="228">
        <v>0</v>
      </c>
      <c r="HIO48" s="228">
        <v>0</v>
      </c>
      <c r="HIP48" s="228">
        <v>0</v>
      </c>
      <c r="HIQ48" s="228">
        <v>0</v>
      </c>
      <c r="HIR48" s="228">
        <v>0</v>
      </c>
      <c r="HIS48" s="228">
        <v>1</v>
      </c>
      <c r="HIT48" s="228">
        <v>0</v>
      </c>
      <c r="HIU48" s="228">
        <v>0</v>
      </c>
      <c r="HIV48" s="228">
        <v>0</v>
      </c>
      <c r="HIW48" s="228">
        <v>0</v>
      </c>
      <c r="HIX48" s="228">
        <v>0</v>
      </c>
      <c r="HIY48" s="228">
        <v>0</v>
      </c>
      <c r="HIZ48" s="228">
        <v>0</v>
      </c>
      <c r="HJA48" s="228">
        <v>0</v>
      </c>
      <c r="HJB48" s="228">
        <v>0</v>
      </c>
      <c r="HJC48" s="228">
        <v>0</v>
      </c>
      <c r="HJD48" s="228">
        <v>0</v>
      </c>
      <c r="HJE48" s="228">
        <v>0</v>
      </c>
      <c r="HJF48" s="228">
        <v>0</v>
      </c>
      <c r="HJG48" s="228">
        <v>0</v>
      </c>
      <c r="HJH48" s="228">
        <v>0</v>
      </c>
      <c r="HJI48" s="228">
        <v>1</v>
      </c>
      <c r="HJJ48" s="228">
        <v>0</v>
      </c>
      <c r="HJK48" s="228">
        <v>0</v>
      </c>
      <c r="HJL48" s="228">
        <v>0</v>
      </c>
      <c r="HJM48" s="228">
        <v>0</v>
      </c>
      <c r="HJN48" s="228">
        <v>0</v>
      </c>
      <c r="HJO48" s="228">
        <v>0</v>
      </c>
      <c r="HJP48" s="228">
        <v>0</v>
      </c>
      <c r="HJQ48" s="228">
        <v>0</v>
      </c>
      <c r="HJR48" s="228">
        <v>0</v>
      </c>
      <c r="HJS48" s="228">
        <v>0</v>
      </c>
      <c r="HJT48" s="228">
        <v>0</v>
      </c>
      <c r="HJU48" s="228">
        <v>0</v>
      </c>
      <c r="HJV48" s="228">
        <v>0</v>
      </c>
      <c r="HJW48" s="228">
        <v>0</v>
      </c>
      <c r="HJX48" s="228">
        <v>0</v>
      </c>
      <c r="HJY48" s="228">
        <v>1</v>
      </c>
      <c r="HJZ48" s="228">
        <v>0</v>
      </c>
      <c r="HKA48" s="228">
        <v>0</v>
      </c>
      <c r="HKB48" s="228">
        <v>0</v>
      </c>
      <c r="HKC48" s="228">
        <v>0</v>
      </c>
      <c r="HKD48" s="228">
        <v>0</v>
      </c>
      <c r="HKE48" s="228">
        <v>0</v>
      </c>
      <c r="HKF48" s="228">
        <v>0</v>
      </c>
      <c r="HKG48" s="228">
        <v>0</v>
      </c>
      <c r="HKH48" s="228">
        <v>0</v>
      </c>
      <c r="HKI48" s="228">
        <v>0</v>
      </c>
      <c r="HKJ48" s="228">
        <v>0</v>
      </c>
      <c r="HKK48" s="228">
        <v>0</v>
      </c>
      <c r="HKL48" s="228">
        <v>0</v>
      </c>
      <c r="HKM48" s="228">
        <v>0</v>
      </c>
      <c r="HKN48" s="228">
        <v>0</v>
      </c>
      <c r="HKO48" s="228">
        <v>1</v>
      </c>
      <c r="HKP48" s="228">
        <v>0</v>
      </c>
      <c r="HKQ48" s="228">
        <v>0</v>
      </c>
      <c r="HKR48" s="228">
        <v>0</v>
      </c>
      <c r="HKS48" s="228">
        <v>0</v>
      </c>
      <c r="HKT48" s="228">
        <v>0</v>
      </c>
      <c r="HKU48" s="228">
        <v>0</v>
      </c>
      <c r="HKV48" s="228">
        <v>0</v>
      </c>
      <c r="HKW48" s="228">
        <v>0</v>
      </c>
      <c r="HKX48" s="228">
        <v>0</v>
      </c>
      <c r="HKY48" s="228">
        <v>0</v>
      </c>
      <c r="HKZ48" s="228">
        <v>0</v>
      </c>
      <c r="HLA48" s="228">
        <v>0</v>
      </c>
      <c r="HLB48" s="228">
        <v>0</v>
      </c>
      <c r="HLC48" s="228">
        <v>0</v>
      </c>
      <c r="HLD48" s="228">
        <v>0</v>
      </c>
      <c r="HLE48" s="228">
        <v>1</v>
      </c>
      <c r="HLF48" s="228">
        <v>0</v>
      </c>
      <c r="HLG48" s="228">
        <v>0</v>
      </c>
      <c r="HLH48" s="228">
        <v>0</v>
      </c>
      <c r="HLI48" s="228">
        <v>0</v>
      </c>
      <c r="HLJ48" s="228">
        <v>0</v>
      </c>
      <c r="HLK48" s="228">
        <v>0</v>
      </c>
      <c r="HLL48" s="228">
        <v>0</v>
      </c>
      <c r="HLM48" s="228">
        <v>0</v>
      </c>
      <c r="HLN48" s="228">
        <v>0</v>
      </c>
      <c r="HLO48" s="228">
        <v>0</v>
      </c>
      <c r="HLP48" s="228">
        <v>0</v>
      </c>
      <c r="HLQ48" s="228">
        <v>0</v>
      </c>
      <c r="HLR48" s="228">
        <v>0</v>
      </c>
      <c r="HLS48" s="228">
        <v>0</v>
      </c>
      <c r="HLT48" s="228">
        <v>0</v>
      </c>
      <c r="HLU48" s="228">
        <v>1</v>
      </c>
      <c r="HLV48" s="228">
        <v>0</v>
      </c>
      <c r="HLW48" s="228">
        <v>0</v>
      </c>
      <c r="HLX48" s="228">
        <v>0</v>
      </c>
      <c r="HLY48" s="228">
        <v>0</v>
      </c>
      <c r="HLZ48" s="228">
        <v>0</v>
      </c>
      <c r="HMA48" s="228">
        <v>0</v>
      </c>
      <c r="HMB48" s="228">
        <v>0</v>
      </c>
      <c r="HMC48" s="228">
        <v>0</v>
      </c>
      <c r="HMD48" s="228">
        <v>0</v>
      </c>
      <c r="HME48" s="228">
        <v>0</v>
      </c>
      <c r="HMF48" s="228">
        <v>0</v>
      </c>
      <c r="HMG48" s="228">
        <v>0</v>
      </c>
      <c r="HMH48" s="228">
        <v>0</v>
      </c>
      <c r="HMI48" s="228">
        <v>0</v>
      </c>
      <c r="HMJ48" s="228">
        <v>0</v>
      </c>
      <c r="HMK48" s="228">
        <v>1</v>
      </c>
      <c r="HML48" s="228">
        <v>0</v>
      </c>
      <c r="HMM48" s="228">
        <v>0</v>
      </c>
      <c r="HMN48" s="228">
        <v>0</v>
      </c>
      <c r="HMO48" s="228">
        <v>0</v>
      </c>
      <c r="HMP48" s="228">
        <v>0</v>
      </c>
      <c r="HMQ48" s="228">
        <v>0</v>
      </c>
      <c r="HMR48" s="228">
        <v>0</v>
      </c>
      <c r="HMS48" s="228">
        <v>0</v>
      </c>
      <c r="HMT48" s="228">
        <v>0</v>
      </c>
      <c r="HMU48" s="228">
        <v>0</v>
      </c>
      <c r="HMV48" s="228">
        <v>0</v>
      </c>
      <c r="HMW48" s="228">
        <v>0</v>
      </c>
      <c r="HMX48" s="228">
        <v>0</v>
      </c>
      <c r="HMY48" s="228">
        <v>0</v>
      </c>
      <c r="HMZ48" s="228">
        <v>0</v>
      </c>
      <c r="HNA48" s="228">
        <v>1</v>
      </c>
      <c r="HNB48" s="228">
        <v>0</v>
      </c>
      <c r="HNC48" s="228">
        <v>0</v>
      </c>
      <c r="HND48" s="228">
        <v>0</v>
      </c>
      <c r="HNE48" s="228">
        <v>0</v>
      </c>
      <c r="HNF48" s="228">
        <v>0</v>
      </c>
      <c r="HNG48" s="228">
        <v>0</v>
      </c>
      <c r="HNH48" s="228">
        <v>0</v>
      </c>
      <c r="HNI48" s="228">
        <v>0</v>
      </c>
      <c r="HNJ48" s="228">
        <v>0</v>
      </c>
      <c r="HNK48" s="228">
        <v>0</v>
      </c>
      <c r="HNL48" s="228">
        <v>0</v>
      </c>
      <c r="HNM48" s="228">
        <v>0</v>
      </c>
      <c r="HNN48" s="228">
        <v>0</v>
      </c>
      <c r="HNO48" s="228">
        <v>0</v>
      </c>
      <c r="HNP48" s="228">
        <v>0</v>
      </c>
      <c r="HNQ48" s="228">
        <v>1</v>
      </c>
      <c r="HNR48" s="228">
        <v>0</v>
      </c>
      <c r="HNS48" s="228">
        <v>0</v>
      </c>
      <c r="HNT48" s="228">
        <v>0</v>
      </c>
      <c r="HNU48" s="228">
        <v>0</v>
      </c>
      <c r="HNV48" s="228">
        <v>0</v>
      </c>
      <c r="HNW48" s="228">
        <v>0</v>
      </c>
      <c r="HNX48" s="228">
        <v>0</v>
      </c>
      <c r="HNY48" s="228">
        <v>0</v>
      </c>
      <c r="HNZ48" s="228">
        <v>0</v>
      </c>
      <c r="HOA48" s="228">
        <v>0</v>
      </c>
      <c r="HOB48" s="228">
        <v>0</v>
      </c>
      <c r="HOC48" s="228">
        <v>0</v>
      </c>
      <c r="HOD48" s="228">
        <v>0</v>
      </c>
      <c r="HOE48" s="228">
        <v>0</v>
      </c>
      <c r="HOF48" s="228">
        <v>0</v>
      </c>
      <c r="HOG48" s="228">
        <v>1</v>
      </c>
      <c r="HOH48" s="228">
        <v>0</v>
      </c>
      <c r="HOI48" s="228">
        <v>0</v>
      </c>
      <c r="HOJ48" s="228">
        <v>0</v>
      </c>
      <c r="HOK48" s="228">
        <v>0</v>
      </c>
      <c r="HOL48" s="228">
        <v>0</v>
      </c>
      <c r="HOM48" s="228">
        <v>0</v>
      </c>
      <c r="HON48" s="228">
        <v>0</v>
      </c>
      <c r="HOO48" s="228">
        <v>0</v>
      </c>
      <c r="HOP48" s="228">
        <v>0</v>
      </c>
      <c r="HOQ48" s="228">
        <v>0</v>
      </c>
      <c r="HOR48" s="228">
        <v>0</v>
      </c>
      <c r="HOS48" s="228">
        <v>0</v>
      </c>
      <c r="HOT48" s="228">
        <v>0</v>
      </c>
      <c r="HOU48" s="228">
        <v>0</v>
      </c>
      <c r="HOV48" s="228">
        <v>0</v>
      </c>
      <c r="HOW48" s="228">
        <v>1</v>
      </c>
      <c r="HOX48" s="228">
        <v>0</v>
      </c>
      <c r="HOY48" s="228">
        <v>0</v>
      </c>
      <c r="HOZ48" s="228">
        <v>0</v>
      </c>
      <c r="HPA48" s="228">
        <v>0</v>
      </c>
      <c r="HPB48" s="228">
        <v>0</v>
      </c>
      <c r="HPC48" s="228">
        <v>0</v>
      </c>
      <c r="HPD48" s="228">
        <v>0</v>
      </c>
      <c r="HPE48" s="228">
        <v>0</v>
      </c>
      <c r="HPF48" s="228">
        <v>0</v>
      </c>
      <c r="HPG48" s="228">
        <v>0</v>
      </c>
      <c r="HPH48" s="228">
        <v>0</v>
      </c>
      <c r="HPI48" s="228">
        <v>0</v>
      </c>
      <c r="HPJ48" s="228">
        <v>0</v>
      </c>
      <c r="HPK48" s="228">
        <v>0</v>
      </c>
      <c r="HPL48" s="228">
        <v>0</v>
      </c>
      <c r="HPM48" s="228">
        <v>1</v>
      </c>
      <c r="HPN48" s="228">
        <v>0</v>
      </c>
      <c r="HPO48" s="228">
        <v>0</v>
      </c>
      <c r="HPP48" s="228">
        <v>0</v>
      </c>
      <c r="HPQ48" s="228">
        <v>0</v>
      </c>
      <c r="HPR48" s="228">
        <v>0</v>
      </c>
      <c r="HPS48" s="228">
        <v>0</v>
      </c>
      <c r="HPT48" s="228">
        <v>0</v>
      </c>
      <c r="HPU48" s="228">
        <v>0</v>
      </c>
      <c r="HPV48" s="228">
        <v>0</v>
      </c>
      <c r="HPW48" s="228">
        <v>0</v>
      </c>
      <c r="HPX48" s="228">
        <v>0</v>
      </c>
      <c r="HPY48" s="228">
        <v>0</v>
      </c>
      <c r="HPZ48" s="228">
        <v>0</v>
      </c>
      <c r="HQA48" s="228">
        <v>0</v>
      </c>
      <c r="HQB48" s="228">
        <v>0</v>
      </c>
      <c r="HQC48" s="228">
        <v>1</v>
      </c>
      <c r="HQD48" s="228">
        <v>0</v>
      </c>
      <c r="HQE48" s="228">
        <v>0</v>
      </c>
      <c r="HQF48" s="228">
        <v>0</v>
      </c>
      <c r="HQG48" s="228">
        <v>0</v>
      </c>
      <c r="HQH48" s="228">
        <v>0</v>
      </c>
      <c r="HQI48" s="228">
        <v>0</v>
      </c>
      <c r="HQJ48" s="228">
        <v>0</v>
      </c>
      <c r="HQK48" s="228">
        <v>0</v>
      </c>
      <c r="HQL48" s="228">
        <v>0</v>
      </c>
      <c r="HQM48" s="228">
        <v>0</v>
      </c>
      <c r="HQN48" s="228">
        <v>0</v>
      </c>
      <c r="HQO48" s="228">
        <v>0</v>
      </c>
      <c r="HQP48" s="228">
        <v>0</v>
      </c>
      <c r="HQQ48" s="228">
        <v>0</v>
      </c>
      <c r="HQR48" s="228">
        <v>0</v>
      </c>
      <c r="HQS48" s="228">
        <v>1</v>
      </c>
      <c r="HQT48" s="228">
        <v>0</v>
      </c>
      <c r="HQU48" s="228">
        <v>0</v>
      </c>
      <c r="HQV48" s="228">
        <v>0</v>
      </c>
      <c r="HQW48" s="228">
        <v>0</v>
      </c>
      <c r="HQX48" s="228">
        <v>0</v>
      </c>
      <c r="HQY48" s="228">
        <v>0</v>
      </c>
      <c r="HQZ48" s="228">
        <v>0</v>
      </c>
      <c r="HRA48" s="228">
        <v>0</v>
      </c>
      <c r="HRB48" s="228">
        <v>0</v>
      </c>
      <c r="HRC48" s="228">
        <v>0</v>
      </c>
      <c r="HRD48" s="228">
        <v>0</v>
      </c>
      <c r="HRE48" s="228">
        <v>0</v>
      </c>
      <c r="HRF48" s="228">
        <v>0</v>
      </c>
      <c r="HRG48" s="228">
        <v>0</v>
      </c>
      <c r="HRH48" s="228">
        <v>0</v>
      </c>
      <c r="HRI48" s="228">
        <v>1</v>
      </c>
      <c r="HRJ48" s="228">
        <v>0</v>
      </c>
      <c r="HRK48" s="228">
        <v>0</v>
      </c>
      <c r="HRL48" s="228">
        <v>0</v>
      </c>
      <c r="HRM48" s="228">
        <v>0</v>
      </c>
      <c r="HRN48" s="228">
        <v>0</v>
      </c>
      <c r="HRO48" s="228">
        <v>0</v>
      </c>
      <c r="HRP48" s="228">
        <v>0</v>
      </c>
      <c r="HRQ48" s="228">
        <v>0</v>
      </c>
      <c r="HRR48" s="228">
        <v>0</v>
      </c>
      <c r="HRS48" s="228">
        <v>0</v>
      </c>
      <c r="HRT48" s="228">
        <v>0</v>
      </c>
      <c r="HRU48" s="228">
        <v>0</v>
      </c>
      <c r="HRV48" s="228">
        <v>0</v>
      </c>
      <c r="HRW48" s="228">
        <v>0</v>
      </c>
      <c r="HRX48" s="228">
        <v>0</v>
      </c>
      <c r="HRY48" s="228">
        <v>1</v>
      </c>
      <c r="HRZ48" s="228">
        <v>0</v>
      </c>
      <c r="HSA48" s="228">
        <v>0</v>
      </c>
      <c r="HSB48" s="228">
        <v>0</v>
      </c>
      <c r="HSC48" s="228">
        <v>0</v>
      </c>
      <c r="HSD48" s="228">
        <v>0</v>
      </c>
      <c r="HSE48" s="228">
        <v>0</v>
      </c>
      <c r="HSF48" s="228">
        <v>0</v>
      </c>
      <c r="HSG48" s="228">
        <v>0</v>
      </c>
      <c r="HSH48" s="228">
        <v>0</v>
      </c>
      <c r="HSI48" s="228">
        <v>0</v>
      </c>
      <c r="HSJ48" s="228">
        <v>0</v>
      </c>
      <c r="HSK48" s="228">
        <v>0</v>
      </c>
      <c r="HSL48" s="228">
        <v>0</v>
      </c>
      <c r="HSM48" s="228">
        <v>0</v>
      </c>
      <c r="HSN48" s="228">
        <v>0</v>
      </c>
      <c r="HSO48" s="228">
        <v>1</v>
      </c>
      <c r="HSP48" s="228">
        <v>0</v>
      </c>
      <c r="HSQ48" s="228">
        <v>0</v>
      </c>
      <c r="HSR48" s="228">
        <v>0</v>
      </c>
      <c r="HSS48" s="228">
        <v>0</v>
      </c>
      <c r="HST48" s="228">
        <v>0</v>
      </c>
      <c r="HSU48" s="228">
        <v>0</v>
      </c>
      <c r="HSV48" s="228">
        <v>0</v>
      </c>
      <c r="HSW48" s="228">
        <v>0</v>
      </c>
      <c r="HSX48" s="228">
        <v>0</v>
      </c>
      <c r="HSY48" s="228">
        <v>0</v>
      </c>
      <c r="HSZ48" s="228">
        <v>0</v>
      </c>
      <c r="HTA48" s="228">
        <v>0</v>
      </c>
      <c r="HTB48" s="228">
        <v>0</v>
      </c>
      <c r="HTC48" s="228">
        <v>0</v>
      </c>
      <c r="HTD48" s="228">
        <v>0</v>
      </c>
      <c r="HTE48" s="228">
        <v>1</v>
      </c>
      <c r="HTF48" s="228">
        <v>0</v>
      </c>
      <c r="HTG48" s="228">
        <v>0</v>
      </c>
      <c r="HTH48" s="228">
        <v>0</v>
      </c>
      <c r="HTI48" s="228">
        <v>0</v>
      </c>
      <c r="HTJ48" s="228">
        <v>0</v>
      </c>
      <c r="HTK48" s="228">
        <v>0</v>
      </c>
      <c r="HTL48" s="228">
        <v>0</v>
      </c>
      <c r="HTM48" s="228">
        <v>0</v>
      </c>
      <c r="HTN48" s="228">
        <v>0</v>
      </c>
      <c r="HTO48" s="228">
        <v>0</v>
      </c>
      <c r="HTP48" s="228">
        <v>0</v>
      </c>
      <c r="HTQ48" s="228">
        <v>0</v>
      </c>
      <c r="HTR48" s="228">
        <v>0</v>
      </c>
      <c r="HTS48" s="228">
        <v>0</v>
      </c>
      <c r="HTT48" s="228">
        <v>0</v>
      </c>
      <c r="HTU48" s="228">
        <v>1</v>
      </c>
      <c r="HTV48" s="228">
        <v>0</v>
      </c>
      <c r="HTW48" s="228">
        <v>0</v>
      </c>
      <c r="HTX48" s="228">
        <v>0</v>
      </c>
      <c r="HTY48" s="228">
        <v>0</v>
      </c>
      <c r="HTZ48" s="228">
        <v>0</v>
      </c>
      <c r="HUA48" s="228">
        <v>0</v>
      </c>
      <c r="HUB48" s="228">
        <v>0</v>
      </c>
      <c r="HUC48" s="228">
        <v>0</v>
      </c>
      <c r="HUD48" s="228">
        <v>0</v>
      </c>
      <c r="HUE48" s="228">
        <v>0</v>
      </c>
      <c r="HUF48" s="228">
        <v>0</v>
      </c>
      <c r="HUG48" s="228">
        <v>0</v>
      </c>
      <c r="HUH48" s="228">
        <v>0</v>
      </c>
      <c r="HUI48" s="228">
        <v>0</v>
      </c>
      <c r="HUJ48" s="228">
        <v>0</v>
      </c>
      <c r="HUK48" s="228">
        <v>1</v>
      </c>
      <c r="HUL48" s="228">
        <v>0</v>
      </c>
      <c r="HUM48" s="228">
        <v>0</v>
      </c>
      <c r="HUN48" s="228">
        <v>0</v>
      </c>
      <c r="HUO48" s="228">
        <v>0</v>
      </c>
      <c r="HUP48" s="228">
        <v>0</v>
      </c>
      <c r="HUQ48" s="228">
        <v>0</v>
      </c>
      <c r="HUR48" s="228">
        <v>0</v>
      </c>
      <c r="HUS48" s="228">
        <v>0</v>
      </c>
      <c r="HUT48" s="228">
        <v>0</v>
      </c>
      <c r="HUU48" s="228">
        <v>0</v>
      </c>
      <c r="HUV48" s="228">
        <v>0</v>
      </c>
      <c r="HUW48" s="228">
        <v>0</v>
      </c>
      <c r="HUX48" s="228">
        <v>0</v>
      </c>
      <c r="HUY48" s="228">
        <v>0</v>
      </c>
      <c r="HUZ48" s="228">
        <v>0</v>
      </c>
      <c r="HVA48" s="228">
        <v>1</v>
      </c>
      <c r="HVB48" s="228">
        <v>0</v>
      </c>
      <c r="HVC48" s="228">
        <v>0</v>
      </c>
      <c r="HVD48" s="228">
        <v>0</v>
      </c>
      <c r="HVE48" s="228">
        <v>0</v>
      </c>
      <c r="HVF48" s="228">
        <v>0</v>
      </c>
      <c r="HVG48" s="228">
        <v>0</v>
      </c>
      <c r="HVH48" s="228">
        <v>0</v>
      </c>
      <c r="HVI48" s="228">
        <v>0</v>
      </c>
      <c r="HVJ48" s="228">
        <v>0</v>
      </c>
      <c r="HVK48" s="228">
        <v>0</v>
      </c>
      <c r="HVL48" s="228">
        <v>0</v>
      </c>
      <c r="HVM48" s="228">
        <v>0</v>
      </c>
      <c r="HVN48" s="228">
        <v>0</v>
      </c>
      <c r="HVO48" s="228">
        <v>0</v>
      </c>
      <c r="HVP48" s="228">
        <v>0</v>
      </c>
      <c r="HVQ48" s="228">
        <v>1</v>
      </c>
      <c r="HVR48" s="228">
        <v>0</v>
      </c>
      <c r="HVS48" s="228">
        <v>0</v>
      </c>
      <c r="HVT48" s="228">
        <v>0</v>
      </c>
      <c r="HVU48" s="228">
        <v>0</v>
      </c>
      <c r="HVV48" s="228">
        <v>0</v>
      </c>
      <c r="HVW48" s="228">
        <v>0</v>
      </c>
      <c r="HVX48" s="228">
        <v>0</v>
      </c>
      <c r="HVY48" s="228">
        <v>0</v>
      </c>
      <c r="HVZ48" s="228">
        <v>0</v>
      </c>
      <c r="HWA48" s="228">
        <v>0</v>
      </c>
      <c r="HWB48" s="228">
        <v>0</v>
      </c>
      <c r="HWC48" s="228">
        <v>0</v>
      </c>
      <c r="HWD48" s="228">
        <v>0</v>
      </c>
      <c r="HWE48" s="228">
        <v>0</v>
      </c>
      <c r="HWF48" s="228">
        <v>0</v>
      </c>
      <c r="HWG48" s="228">
        <v>1</v>
      </c>
      <c r="HWH48" s="228">
        <v>0</v>
      </c>
      <c r="HWI48" s="228">
        <v>0</v>
      </c>
      <c r="HWJ48" s="228">
        <v>0</v>
      </c>
      <c r="HWK48" s="228">
        <v>0</v>
      </c>
      <c r="HWL48" s="228">
        <v>0</v>
      </c>
      <c r="HWM48" s="228">
        <v>0</v>
      </c>
      <c r="HWN48" s="228">
        <v>0</v>
      </c>
      <c r="HWO48" s="228">
        <v>0</v>
      </c>
      <c r="HWP48" s="228">
        <v>0</v>
      </c>
      <c r="HWQ48" s="228">
        <v>0</v>
      </c>
      <c r="HWR48" s="228">
        <v>0</v>
      </c>
      <c r="HWS48" s="228">
        <v>0</v>
      </c>
      <c r="HWT48" s="228">
        <v>0</v>
      </c>
      <c r="HWU48" s="228">
        <v>0</v>
      </c>
      <c r="HWV48" s="228">
        <v>0</v>
      </c>
      <c r="HWW48" s="228">
        <v>1</v>
      </c>
      <c r="HWX48" s="228">
        <v>0</v>
      </c>
      <c r="HWY48" s="228">
        <v>0</v>
      </c>
      <c r="HWZ48" s="228">
        <v>0</v>
      </c>
      <c r="HXA48" s="228">
        <v>0</v>
      </c>
      <c r="HXB48" s="228">
        <v>0</v>
      </c>
      <c r="HXC48" s="228">
        <v>0</v>
      </c>
      <c r="HXD48" s="228">
        <v>0</v>
      </c>
      <c r="HXE48" s="228">
        <v>0</v>
      </c>
      <c r="HXF48" s="228">
        <v>0</v>
      </c>
      <c r="HXG48" s="228">
        <v>0</v>
      </c>
      <c r="HXH48" s="228">
        <v>0</v>
      </c>
      <c r="HXI48" s="228">
        <v>0</v>
      </c>
      <c r="HXJ48" s="228">
        <v>0</v>
      </c>
      <c r="HXK48" s="228">
        <v>0</v>
      </c>
      <c r="HXL48" s="228">
        <v>0</v>
      </c>
      <c r="HXM48" s="228">
        <v>1</v>
      </c>
      <c r="HXN48" s="228">
        <v>0</v>
      </c>
      <c r="HXO48" s="228">
        <v>0</v>
      </c>
      <c r="HXP48" s="228">
        <v>0</v>
      </c>
      <c r="HXQ48" s="228">
        <v>0</v>
      </c>
      <c r="HXR48" s="228">
        <v>0</v>
      </c>
      <c r="HXS48" s="228">
        <v>0</v>
      </c>
      <c r="HXT48" s="228">
        <v>0</v>
      </c>
      <c r="HXU48" s="228">
        <v>0</v>
      </c>
      <c r="HXV48" s="228">
        <v>0</v>
      </c>
      <c r="HXW48" s="228">
        <v>0</v>
      </c>
      <c r="HXX48" s="228">
        <v>0</v>
      </c>
      <c r="HXY48" s="228">
        <v>0</v>
      </c>
      <c r="HXZ48" s="228">
        <v>0</v>
      </c>
      <c r="HYA48" s="228">
        <v>0</v>
      </c>
      <c r="HYB48" s="228">
        <v>0</v>
      </c>
      <c r="HYC48" s="228">
        <v>1</v>
      </c>
      <c r="HYD48" s="228">
        <v>0</v>
      </c>
      <c r="HYE48" s="228">
        <v>0</v>
      </c>
      <c r="HYF48" s="228">
        <v>0</v>
      </c>
      <c r="HYG48" s="228">
        <v>0</v>
      </c>
      <c r="HYH48" s="228">
        <v>0</v>
      </c>
      <c r="HYI48" s="228">
        <v>0</v>
      </c>
      <c r="HYJ48" s="228">
        <v>0</v>
      </c>
      <c r="HYK48" s="228">
        <v>0</v>
      </c>
      <c r="HYL48" s="228">
        <v>0</v>
      </c>
      <c r="HYM48" s="228">
        <v>0</v>
      </c>
      <c r="HYN48" s="228">
        <v>0</v>
      </c>
      <c r="HYO48" s="228">
        <v>0</v>
      </c>
      <c r="HYP48" s="228">
        <v>0</v>
      </c>
      <c r="HYQ48" s="228">
        <v>0</v>
      </c>
      <c r="HYR48" s="228">
        <v>0</v>
      </c>
      <c r="HYS48" s="228">
        <v>1</v>
      </c>
      <c r="HYT48" s="228">
        <v>0</v>
      </c>
      <c r="HYU48" s="228">
        <v>0</v>
      </c>
      <c r="HYV48" s="228">
        <v>0</v>
      </c>
      <c r="HYW48" s="228">
        <v>0</v>
      </c>
      <c r="HYX48" s="228">
        <v>0</v>
      </c>
      <c r="HYY48" s="228">
        <v>0</v>
      </c>
      <c r="HYZ48" s="228">
        <v>0</v>
      </c>
      <c r="HZA48" s="228">
        <v>0</v>
      </c>
      <c r="HZB48" s="228">
        <v>0</v>
      </c>
      <c r="HZC48" s="228">
        <v>0</v>
      </c>
      <c r="HZD48" s="228">
        <v>0</v>
      </c>
      <c r="HZE48" s="228">
        <v>0</v>
      </c>
      <c r="HZF48" s="228">
        <v>0</v>
      </c>
      <c r="HZG48" s="228">
        <v>0</v>
      </c>
      <c r="HZH48" s="228">
        <v>0</v>
      </c>
      <c r="HZI48" s="228">
        <v>1</v>
      </c>
      <c r="HZJ48" s="228">
        <v>0</v>
      </c>
      <c r="HZK48" s="228">
        <v>0</v>
      </c>
      <c r="HZL48" s="228">
        <v>0</v>
      </c>
      <c r="HZM48" s="228">
        <v>0</v>
      </c>
      <c r="HZN48" s="228">
        <v>0</v>
      </c>
      <c r="HZO48" s="228">
        <v>0</v>
      </c>
      <c r="HZP48" s="228">
        <v>0</v>
      </c>
      <c r="HZQ48" s="228">
        <v>0</v>
      </c>
      <c r="HZR48" s="228">
        <v>0</v>
      </c>
      <c r="HZS48" s="228">
        <v>0</v>
      </c>
      <c r="HZT48" s="228">
        <v>0</v>
      </c>
      <c r="HZU48" s="228">
        <v>0</v>
      </c>
      <c r="HZV48" s="228">
        <v>0</v>
      </c>
      <c r="HZW48" s="228">
        <v>0</v>
      </c>
      <c r="HZX48" s="228">
        <v>0</v>
      </c>
      <c r="HZY48" s="228">
        <v>1</v>
      </c>
      <c r="HZZ48" s="228">
        <v>0</v>
      </c>
      <c r="IAA48" s="228">
        <v>0</v>
      </c>
      <c r="IAB48" s="228">
        <v>0</v>
      </c>
      <c r="IAC48" s="228">
        <v>0</v>
      </c>
      <c r="IAD48" s="228">
        <v>0</v>
      </c>
      <c r="IAE48" s="228">
        <v>0</v>
      </c>
      <c r="IAF48" s="228">
        <v>0</v>
      </c>
      <c r="IAG48" s="228">
        <v>0</v>
      </c>
      <c r="IAH48" s="228">
        <v>0</v>
      </c>
      <c r="IAI48" s="228">
        <v>0</v>
      </c>
      <c r="IAJ48" s="228">
        <v>0</v>
      </c>
      <c r="IAK48" s="228">
        <v>0</v>
      </c>
      <c r="IAL48" s="228">
        <v>0</v>
      </c>
      <c r="IAM48" s="228">
        <v>0</v>
      </c>
      <c r="IAN48" s="228">
        <v>0</v>
      </c>
      <c r="IAO48" s="228">
        <v>1</v>
      </c>
      <c r="IAP48" s="228">
        <v>0</v>
      </c>
      <c r="IAQ48" s="228">
        <v>0</v>
      </c>
      <c r="IAR48" s="228">
        <v>0</v>
      </c>
      <c r="IAS48" s="228">
        <v>0</v>
      </c>
      <c r="IAT48" s="228">
        <v>0</v>
      </c>
      <c r="IAU48" s="228">
        <v>0</v>
      </c>
      <c r="IAV48" s="228">
        <v>0</v>
      </c>
      <c r="IAW48" s="228">
        <v>0</v>
      </c>
      <c r="IAX48" s="228">
        <v>0</v>
      </c>
      <c r="IAY48" s="228">
        <v>0</v>
      </c>
      <c r="IAZ48" s="228">
        <v>0</v>
      </c>
      <c r="IBA48" s="228">
        <v>0</v>
      </c>
      <c r="IBB48" s="228">
        <v>0</v>
      </c>
      <c r="IBC48" s="228">
        <v>0</v>
      </c>
      <c r="IBD48" s="228">
        <v>0</v>
      </c>
      <c r="IBE48" s="228">
        <v>1</v>
      </c>
      <c r="IBF48" s="228">
        <v>0</v>
      </c>
      <c r="IBG48" s="228">
        <v>0</v>
      </c>
      <c r="IBH48" s="228">
        <v>0</v>
      </c>
      <c r="IBI48" s="228">
        <v>0</v>
      </c>
      <c r="IBJ48" s="228">
        <v>0</v>
      </c>
      <c r="IBK48" s="228">
        <v>0</v>
      </c>
      <c r="IBL48" s="228">
        <v>0</v>
      </c>
      <c r="IBM48" s="228">
        <v>0</v>
      </c>
      <c r="IBN48" s="228">
        <v>0</v>
      </c>
      <c r="IBO48" s="228">
        <v>0</v>
      </c>
      <c r="IBP48" s="228">
        <v>0</v>
      </c>
      <c r="IBQ48" s="228">
        <v>0</v>
      </c>
      <c r="IBR48" s="228">
        <v>0</v>
      </c>
      <c r="IBS48" s="228">
        <v>0</v>
      </c>
      <c r="IBT48" s="228">
        <v>0</v>
      </c>
      <c r="IBU48" s="228">
        <v>1</v>
      </c>
      <c r="IBV48" s="228">
        <v>0</v>
      </c>
      <c r="IBW48" s="228">
        <v>0</v>
      </c>
      <c r="IBX48" s="228">
        <v>0</v>
      </c>
      <c r="IBY48" s="228">
        <v>0</v>
      </c>
      <c r="IBZ48" s="228">
        <v>0</v>
      </c>
      <c r="ICA48" s="228">
        <v>0</v>
      </c>
      <c r="ICB48" s="228">
        <v>0</v>
      </c>
      <c r="ICC48" s="228">
        <v>0</v>
      </c>
      <c r="ICD48" s="228">
        <v>0</v>
      </c>
      <c r="ICE48" s="228">
        <v>0</v>
      </c>
      <c r="ICF48" s="228">
        <v>0</v>
      </c>
      <c r="ICG48" s="228">
        <v>0</v>
      </c>
      <c r="ICH48" s="228">
        <v>0</v>
      </c>
      <c r="ICI48" s="228">
        <v>0</v>
      </c>
      <c r="ICJ48" s="228">
        <v>0</v>
      </c>
      <c r="ICK48" s="228">
        <v>1</v>
      </c>
      <c r="ICL48" s="228">
        <v>0</v>
      </c>
      <c r="ICM48" s="228">
        <v>0</v>
      </c>
      <c r="ICN48" s="228">
        <v>0</v>
      </c>
      <c r="ICO48" s="228">
        <v>0</v>
      </c>
      <c r="ICP48" s="228">
        <v>0</v>
      </c>
      <c r="ICQ48" s="228">
        <v>0</v>
      </c>
      <c r="ICR48" s="228">
        <v>0</v>
      </c>
      <c r="ICS48" s="228">
        <v>0</v>
      </c>
      <c r="ICT48" s="228">
        <v>0</v>
      </c>
      <c r="ICU48" s="228">
        <v>0</v>
      </c>
      <c r="ICV48" s="228">
        <v>0</v>
      </c>
      <c r="ICW48" s="228">
        <v>0</v>
      </c>
      <c r="ICX48" s="228">
        <v>0</v>
      </c>
      <c r="ICY48" s="228">
        <v>0</v>
      </c>
      <c r="ICZ48" s="228">
        <v>0</v>
      </c>
      <c r="IDA48" s="228">
        <v>1</v>
      </c>
      <c r="IDB48" s="228">
        <v>0</v>
      </c>
      <c r="IDC48" s="228">
        <v>0</v>
      </c>
      <c r="IDD48" s="228">
        <v>0</v>
      </c>
      <c r="IDE48" s="228">
        <v>0</v>
      </c>
      <c r="IDF48" s="228">
        <v>0</v>
      </c>
      <c r="IDG48" s="228">
        <v>0</v>
      </c>
      <c r="IDH48" s="228">
        <v>0</v>
      </c>
      <c r="IDI48" s="228">
        <v>0</v>
      </c>
      <c r="IDJ48" s="228">
        <v>0</v>
      </c>
      <c r="IDK48" s="228">
        <v>0</v>
      </c>
      <c r="IDL48" s="228">
        <v>0</v>
      </c>
      <c r="IDM48" s="228">
        <v>0</v>
      </c>
      <c r="IDN48" s="228">
        <v>0</v>
      </c>
      <c r="IDO48" s="228">
        <v>0</v>
      </c>
      <c r="IDP48" s="228">
        <v>0</v>
      </c>
      <c r="IDQ48" s="228">
        <v>1</v>
      </c>
      <c r="IDR48" s="228">
        <v>0</v>
      </c>
      <c r="IDS48" s="228">
        <v>0</v>
      </c>
      <c r="IDT48" s="228">
        <v>0</v>
      </c>
      <c r="IDU48" s="228">
        <v>0</v>
      </c>
      <c r="IDV48" s="228">
        <v>0</v>
      </c>
      <c r="IDW48" s="228">
        <v>0</v>
      </c>
      <c r="IDX48" s="228">
        <v>0</v>
      </c>
      <c r="IDY48" s="228">
        <v>0</v>
      </c>
      <c r="IDZ48" s="228">
        <v>0</v>
      </c>
      <c r="IEA48" s="228">
        <v>0</v>
      </c>
      <c r="IEB48" s="228">
        <v>0</v>
      </c>
      <c r="IEC48" s="228">
        <v>0</v>
      </c>
      <c r="IED48" s="228">
        <v>0</v>
      </c>
      <c r="IEE48" s="228">
        <v>0</v>
      </c>
      <c r="IEF48" s="228">
        <v>0</v>
      </c>
      <c r="IEG48" s="228">
        <v>1</v>
      </c>
      <c r="IEH48" s="228">
        <v>0</v>
      </c>
      <c r="IEI48" s="228">
        <v>0</v>
      </c>
      <c r="IEJ48" s="228">
        <v>0</v>
      </c>
      <c r="IEK48" s="228">
        <v>0</v>
      </c>
      <c r="IEL48" s="228">
        <v>0</v>
      </c>
      <c r="IEM48" s="228">
        <v>0</v>
      </c>
      <c r="IEN48" s="228">
        <v>0</v>
      </c>
      <c r="IEO48" s="228">
        <v>0</v>
      </c>
      <c r="IEP48" s="228">
        <v>0</v>
      </c>
      <c r="IEQ48" s="228">
        <v>0</v>
      </c>
      <c r="IER48" s="228">
        <v>0</v>
      </c>
      <c r="IES48" s="228">
        <v>0</v>
      </c>
      <c r="IET48" s="228">
        <v>0</v>
      </c>
      <c r="IEU48" s="228">
        <v>0</v>
      </c>
      <c r="IEV48" s="228">
        <v>0</v>
      </c>
      <c r="IEW48" s="228">
        <v>1</v>
      </c>
      <c r="IEX48" s="228">
        <v>0</v>
      </c>
      <c r="IEY48" s="228">
        <v>0</v>
      </c>
      <c r="IEZ48" s="228">
        <v>0</v>
      </c>
      <c r="IFA48" s="228">
        <v>0</v>
      </c>
      <c r="IFB48" s="228">
        <v>0</v>
      </c>
      <c r="IFC48" s="228">
        <v>0</v>
      </c>
      <c r="IFD48" s="228">
        <v>0</v>
      </c>
      <c r="IFE48" s="228">
        <v>0</v>
      </c>
      <c r="IFF48" s="228">
        <v>0</v>
      </c>
      <c r="IFG48" s="228">
        <v>0</v>
      </c>
      <c r="IFH48" s="228">
        <v>0</v>
      </c>
      <c r="IFI48" s="228">
        <v>0</v>
      </c>
      <c r="IFJ48" s="228">
        <v>0</v>
      </c>
      <c r="IFK48" s="228">
        <v>0</v>
      </c>
      <c r="IFL48" s="228">
        <v>0</v>
      </c>
      <c r="IFM48" s="228">
        <v>1</v>
      </c>
      <c r="IFN48" s="228">
        <v>0</v>
      </c>
      <c r="IFO48" s="228">
        <v>0</v>
      </c>
      <c r="IFP48" s="228">
        <v>0</v>
      </c>
      <c r="IFQ48" s="228">
        <v>0</v>
      </c>
      <c r="IFR48" s="228">
        <v>0</v>
      </c>
      <c r="IFS48" s="228">
        <v>0</v>
      </c>
      <c r="IFT48" s="228">
        <v>0</v>
      </c>
      <c r="IFU48" s="228">
        <v>0</v>
      </c>
      <c r="IFV48" s="228">
        <v>0</v>
      </c>
      <c r="IFW48" s="228">
        <v>0</v>
      </c>
      <c r="IFX48" s="228">
        <v>0</v>
      </c>
      <c r="IFY48" s="228">
        <v>0</v>
      </c>
      <c r="IFZ48" s="228">
        <v>0</v>
      </c>
      <c r="IGA48" s="228">
        <v>0</v>
      </c>
      <c r="IGB48" s="228">
        <v>0</v>
      </c>
      <c r="IGC48" s="228">
        <v>1</v>
      </c>
      <c r="IGD48" s="228">
        <v>0</v>
      </c>
      <c r="IGE48" s="228">
        <v>0</v>
      </c>
      <c r="IGF48" s="228">
        <v>0</v>
      </c>
      <c r="IGG48" s="228">
        <v>0</v>
      </c>
      <c r="IGH48" s="228">
        <v>0</v>
      </c>
      <c r="IGI48" s="228">
        <v>0</v>
      </c>
      <c r="IGJ48" s="228">
        <v>0</v>
      </c>
      <c r="IGK48" s="228">
        <v>0</v>
      </c>
      <c r="IGL48" s="228">
        <v>0</v>
      </c>
      <c r="IGM48" s="228">
        <v>0</v>
      </c>
      <c r="IGN48" s="228">
        <v>0</v>
      </c>
      <c r="IGO48" s="228">
        <v>0</v>
      </c>
      <c r="IGP48" s="228">
        <v>0</v>
      </c>
      <c r="IGQ48" s="228">
        <v>0</v>
      </c>
      <c r="IGR48" s="228">
        <v>0</v>
      </c>
      <c r="IGS48" s="228">
        <v>1</v>
      </c>
      <c r="IGT48" s="228">
        <v>0</v>
      </c>
      <c r="IGU48" s="228">
        <v>0</v>
      </c>
      <c r="IGV48" s="228">
        <v>0</v>
      </c>
      <c r="IGW48" s="228">
        <v>0</v>
      </c>
      <c r="IGX48" s="228">
        <v>0</v>
      </c>
      <c r="IGY48" s="228">
        <v>0</v>
      </c>
      <c r="IGZ48" s="228">
        <v>0</v>
      </c>
      <c r="IHA48" s="228">
        <v>0</v>
      </c>
      <c r="IHB48" s="228">
        <v>0</v>
      </c>
      <c r="IHC48" s="228">
        <v>0</v>
      </c>
      <c r="IHD48" s="228">
        <v>0</v>
      </c>
      <c r="IHE48" s="228">
        <v>0</v>
      </c>
      <c r="IHF48" s="228">
        <v>0</v>
      </c>
      <c r="IHG48" s="228">
        <v>0</v>
      </c>
      <c r="IHH48" s="228">
        <v>0</v>
      </c>
      <c r="IHI48" s="228">
        <v>1</v>
      </c>
      <c r="IHJ48" s="228">
        <v>0</v>
      </c>
      <c r="IHK48" s="228">
        <v>0</v>
      </c>
      <c r="IHL48" s="228">
        <v>0</v>
      </c>
      <c r="IHM48" s="228">
        <v>0</v>
      </c>
      <c r="IHN48" s="228">
        <v>0</v>
      </c>
      <c r="IHO48" s="228">
        <v>0</v>
      </c>
      <c r="IHP48" s="228">
        <v>0</v>
      </c>
      <c r="IHQ48" s="228">
        <v>0</v>
      </c>
      <c r="IHR48" s="228">
        <v>0</v>
      </c>
      <c r="IHS48" s="228">
        <v>0</v>
      </c>
      <c r="IHT48" s="228">
        <v>0</v>
      </c>
      <c r="IHU48" s="228">
        <v>0</v>
      </c>
      <c r="IHV48" s="228">
        <v>0</v>
      </c>
      <c r="IHW48" s="228">
        <v>0</v>
      </c>
      <c r="IHX48" s="228">
        <v>0</v>
      </c>
      <c r="IHY48" s="228">
        <v>1</v>
      </c>
      <c r="IHZ48" s="228">
        <v>0</v>
      </c>
      <c r="IIA48" s="228">
        <v>0</v>
      </c>
      <c r="IIB48" s="228">
        <v>0</v>
      </c>
      <c r="IIC48" s="228">
        <v>0</v>
      </c>
      <c r="IID48" s="228">
        <v>0</v>
      </c>
      <c r="IIE48" s="228">
        <v>0</v>
      </c>
      <c r="IIF48" s="228">
        <v>0</v>
      </c>
      <c r="IIG48" s="228">
        <v>0</v>
      </c>
      <c r="IIH48" s="228">
        <v>0</v>
      </c>
      <c r="III48" s="228">
        <v>0</v>
      </c>
      <c r="IIJ48" s="228">
        <v>0</v>
      </c>
      <c r="IIK48" s="228">
        <v>0</v>
      </c>
      <c r="IIL48" s="228">
        <v>0</v>
      </c>
      <c r="IIM48" s="228">
        <v>0</v>
      </c>
      <c r="IIN48" s="228">
        <v>0</v>
      </c>
      <c r="IIO48" s="228">
        <v>1</v>
      </c>
      <c r="IIP48" s="228">
        <v>0</v>
      </c>
      <c r="IIQ48" s="228">
        <v>0</v>
      </c>
      <c r="IIR48" s="228">
        <v>0</v>
      </c>
      <c r="IIS48" s="228">
        <v>0</v>
      </c>
      <c r="IIT48" s="228">
        <v>0</v>
      </c>
      <c r="IIU48" s="228">
        <v>0</v>
      </c>
      <c r="IIV48" s="228">
        <v>0</v>
      </c>
      <c r="IIW48" s="228">
        <v>0</v>
      </c>
      <c r="IIX48" s="228">
        <v>0</v>
      </c>
      <c r="IIY48" s="228">
        <v>0</v>
      </c>
      <c r="IIZ48" s="228">
        <v>0</v>
      </c>
      <c r="IJA48" s="228">
        <v>0</v>
      </c>
      <c r="IJB48" s="228">
        <v>0</v>
      </c>
      <c r="IJC48" s="228">
        <v>0</v>
      </c>
      <c r="IJD48" s="228">
        <v>0</v>
      </c>
      <c r="IJE48" s="228">
        <v>1</v>
      </c>
      <c r="IJF48" s="228">
        <v>0</v>
      </c>
      <c r="IJG48" s="228">
        <v>0</v>
      </c>
      <c r="IJH48" s="228">
        <v>0</v>
      </c>
      <c r="IJI48" s="228">
        <v>0</v>
      </c>
      <c r="IJJ48" s="228">
        <v>0</v>
      </c>
      <c r="IJK48" s="228">
        <v>0</v>
      </c>
      <c r="IJL48" s="228">
        <v>0</v>
      </c>
      <c r="IJM48" s="228">
        <v>0</v>
      </c>
      <c r="IJN48" s="228">
        <v>0</v>
      </c>
      <c r="IJO48" s="228">
        <v>0</v>
      </c>
      <c r="IJP48" s="228">
        <v>0</v>
      </c>
      <c r="IJQ48" s="228">
        <v>0</v>
      </c>
      <c r="IJR48" s="228">
        <v>0</v>
      </c>
      <c r="IJS48" s="228">
        <v>0</v>
      </c>
      <c r="IJT48" s="228">
        <v>0</v>
      </c>
      <c r="IJU48" s="228">
        <v>1</v>
      </c>
      <c r="IJV48" s="228">
        <v>0</v>
      </c>
      <c r="IJW48" s="228">
        <v>0</v>
      </c>
      <c r="IJX48" s="228">
        <v>0</v>
      </c>
      <c r="IJY48" s="228">
        <v>0</v>
      </c>
      <c r="IJZ48" s="228">
        <v>0</v>
      </c>
      <c r="IKA48" s="228">
        <v>0</v>
      </c>
      <c r="IKB48" s="228">
        <v>0</v>
      </c>
      <c r="IKC48" s="228">
        <v>0</v>
      </c>
      <c r="IKD48" s="228">
        <v>0</v>
      </c>
      <c r="IKE48" s="228">
        <v>0</v>
      </c>
      <c r="IKF48" s="228">
        <v>0</v>
      </c>
      <c r="IKG48" s="228">
        <v>0</v>
      </c>
      <c r="IKH48" s="228">
        <v>0</v>
      </c>
      <c r="IKI48" s="228">
        <v>0</v>
      </c>
      <c r="IKJ48" s="228">
        <v>0</v>
      </c>
      <c r="IKK48" s="228">
        <v>1</v>
      </c>
      <c r="IKL48" s="228">
        <v>0</v>
      </c>
      <c r="IKM48" s="228">
        <v>0</v>
      </c>
      <c r="IKN48" s="228">
        <v>0</v>
      </c>
      <c r="IKO48" s="228">
        <v>0</v>
      </c>
      <c r="IKP48" s="228">
        <v>0</v>
      </c>
      <c r="IKQ48" s="228">
        <v>0</v>
      </c>
      <c r="IKR48" s="228">
        <v>0</v>
      </c>
      <c r="IKS48" s="228">
        <v>0</v>
      </c>
      <c r="IKT48" s="228">
        <v>0</v>
      </c>
      <c r="IKU48" s="228">
        <v>0</v>
      </c>
      <c r="IKV48" s="228">
        <v>0</v>
      </c>
      <c r="IKW48" s="228">
        <v>0</v>
      </c>
      <c r="IKX48" s="228">
        <v>0</v>
      </c>
      <c r="IKY48" s="228">
        <v>0</v>
      </c>
      <c r="IKZ48" s="228">
        <v>0</v>
      </c>
      <c r="ILA48" s="228">
        <v>1</v>
      </c>
      <c r="ILB48" s="228">
        <v>0</v>
      </c>
      <c r="ILC48" s="228">
        <v>0</v>
      </c>
      <c r="ILD48" s="228">
        <v>0</v>
      </c>
      <c r="ILE48" s="228">
        <v>0</v>
      </c>
      <c r="ILF48" s="228">
        <v>0</v>
      </c>
      <c r="ILG48" s="228">
        <v>0</v>
      </c>
      <c r="ILH48" s="228">
        <v>0</v>
      </c>
      <c r="ILI48" s="228">
        <v>0</v>
      </c>
      <c r="ILJ48" s="228">
        <v>0</v>
      </c>
      <c r="ILK48" s="228">
        <v>0</v>
      </c>
      <c r="ILL48" s="228">
        <v>0</v>
      </c>
      <c r="ILM48" s="228">
        <v>0</v>
      </c>
      <c r="ILN48" s="228">
        <v>0</v>
      </c>
      <c r="ILO48" s="228">
        <v>0</v>
      </c>
      <c r="ILP48" s="228">
        <v>0</v>
      </c>
      <c r="ILQ48" s="228">
        <v>1</v>
      </c>
      <c r="ILR48" s="228">
        <v>0</v>
      </c>
      <c r="ILS48" s="228">
        <v>0</v>
      </c>
      <c r="ILT48" s="228">
        <v>0</v>
      </c>
      <c r="ILU48" s="228">
        <v>0</v>
      </c>
      <c r="ILV48" s="228">
        <v>0</v>
      </c>
      <c r="ILW48" s="228">
        <v>0</v>
      </c>
      <c r="ILX48" s="228">
        <v>0</v>
      </c>
      <c r="ILY48" s="228">
        <v>0</v>
      </c>
      <c r="ILZ48" s="228">
        <v>0</v>
      </c>
      <c r="IMA48" s="228">
        <v>0</v>
      </c>
      <c r="IMB48" s="228">
        <v>0</v>
      </c>
      <c r="IMC48" s="228">
        <v>0</v>
      </c>
      <c r="IMD48" s="228">
        <v>0</v>
      </c>
      <c r="IME48" s="228">
        <v>0</v>
      </c>
      <c r="IMF48" s="228">
        <v>0</v>
      </c>
      <c r="IMG48" s="228">
        <v>1</v>
      </c>
      <c r="IMH48" s="228">
        <v>0</v>
      </c>
      <c r="IMI48" s="228">
        <v>0</v>
      </c>
      <c r="IMJ48" s="228">
        <v>0</v>
      </c>
      <c r="IMK48" s="228">
        <v>0</v>
      </c>
      <c r="IML48" s="228">
        <v>0</v>
      </c>
      <c r="IMM48" s="228">
        <v>0</v>
      </c>
      <c r="IMN48" s="228">
        <v>0</v>
      </c>
      <c r="IMO48" s="228">
        <v>0</v>
      </c>
      <c r="IMP48" s="228">
        <v>0</v>
      </c>
      <c r="IMQ48" s="228">
        <v>0</v>
      </c>
      <c r="IMR48" s="228">
        <v>0</v>
      </c>
      <c r="IMS48" s="228">
        <v>0</v>
      </c>
      <c r="IMT48" s="228">
        <v>0</v>
      </c>
      <c r="IMU48" s="228">
        <v>0</v>
      </c>
      <c r="IMV48" s="228">
        <v>0</v>
      </c>
      <c r="IMW48" s="228">
        <v>1</v>
      </c>
      <c r="IMX48" s="228">
        <v>0</v>
      </c>
      <c r="IMY48" s="228">
        <v>0</v>
      </c>
      <c r="IMZ48" s="228">
        <v>0</v>
      </c>
      <c r="INA48" s="228">
        <v>0</v>
      </c>
      <c r="INB48" s="228">
        <v>0</v>
      </c>
      <c r="INC48" s="228">
        <v>0</v>
      </c>
      <c r="IND48" s="228">
        <v>0</v>
      </c>
      <c r="INE48" s="228">
        <v>0</v>
      </c>
      <c r="INF48" s="228">
        <v>0</v>
      </c>
      <c r="ING48" s="228">
        <v>0</v>
      </c>
      <c r="INH48" s="228">
        <v>0</v>
      </c>
      <c r="INI48" s="228">
        <v>0</v>
      </c>
      <c r="INJ48" s="228">
        <v>0</v>
      </c>
      <c r="INK48" s="228">
        <v>0</v>
      </c>
      <c r="INL48" s="228">
        <v>0</v>
      </c>
      <c r="INM48" s="228">
        <v>1</v>
      </c>
      <c r="INN48" s="228">
        <v>0</v>
      </c>
      <c r="INO48" s="228">
        <v>0</v>
      </c>
      <c r="INP48" s="228">
        <v>0</v>
      </c>
      <c r="INQ48" s="228">
        <v>0</v>
      </c>
      <c r="INR48" s="228">
        <v>0</v>
      </c>
      <c r="INS48" s="228">
        <v>0</v>
      </c>
      <c r="INT48" s="228">
        <v>0</v>
      </c>
      <c r="INU48" s="228">
        <v>0</v>
      </c>
      <c r="INV48" s="228">
        <v>0</v>
      </c>
      <c r="INW48" s="228">
        <v>0</v>
      </c>
      <c r="INX48" s="228">
        <v>0</v>
      </c>
      <c r="INY48" s="228">
        <v>0</v>
      </c>
      <c r="INZ48" s="228">
        <v>0</v>
      </c>
      <c r="IOA48" s="228">
        <v>0</v>
      </c>
      <c r="IOB48" s="228">
        <v>0</v>
      </c>
      <c r="IOC48" s="228">
        <v>1</v>
      </c>
      <c r="IOD48" s="228">
        <v>0</v>
      </c>
      <c r="IOE48" s="228">
        <v>0</v>
      </c>
      <c r="IOF48" s="228">
        <v>0</v>
      </c>
      <c r="IOG48" s="228">
        <v>0</v>
      </c>
      <c r="IOH48" s="228">
        <v>0</v>
      </c>
      <c r="IOI48" s="228">
        <v>0</v>
      </c>
      <c r="IOJ48" s="228">
        <v>0</v>
      </c>
      <c r="IOK48" s="228">
        <v>0</v>
      </c>
      <c r="IOL48" s="228">
        <v>0</v>
      </c>
      <c r="IOM48" s="228">
        <v>0</v>
      </c>
      <c r="ION48" s="228">
        <v>0</v>
      </c>
      <c r="IOO48" s="228">
        <v>0</v>
      </c>
      <c r="IOP48" s="228">
        <v>0</v>
      </c>
      <c r="IOQ48" s="228">
        <v>0</v>
      </c>
      <c r="IOR48" s="228">
        <v>0</v>
      </c>
      <c r="IOS48" s="228">
        <v>1</v>
      </c>
      <c r="IOT48" s="228">
        <v>0</v>
      </c>
      <c r="IOU48" s="228">
        <v>0</v>
      </c>
      <c r="IOV48" s="228">
        <v>0</v>
      </c>
      <c r="IOW48" s="228">
        <v>0</v>
      </c>
      <c r="IOX48" s="228">
        <v>0</v>
      </c>
      <c r="IOY48" s="228">
        <v>0</v>
      </c>
      <c r="IOZ48" s="228">
        <v>0</v>
      </c>
      <c r="IPA48" s="228">
        <v>0</v>
      </c>
      <c r="IPB48" s="228">
        <v>0</v>
      </c>
      <c r="IPC48" s="228">
        <v>0</v>
      </c>
      <c r="IPD48" s="228">
        <v>0</v>
      </c>
      <c r="IPE48" s="228">
        <v>0</v>
      </c>
      <c r="IPF48" s="228">
        <v>0</v>
      </c>
      <c r="IPG48" s="228">
        <v>0</v>
      </c>
      <c r="IPH48" s="228">
        <v>0</v>
      </c>
      <c r="IPI48" s="228">
        <v>1</v>
      </c>
      <c r="IPJ48" s="228">
        <v>0</v>
      </c>
      <c r="IPK48" s="228">
        <v>0</v>
      </c>
      <c r="IPL48" s="228">
        <v>0</v>
      </c>
      <c r="IPM48" s="228">
        <v>0</v>
      </c>
      <c r="IPN48" s="228">
        <v>0</v>
      </c>
      <c r="IPO48" s="228">
        <v>0</v>
      </c>
      <c r="IPP48" s="228">
        <v>0</v>
      </c>
      <c r="IPQ48" s="228">
        <v>0</v>
      </c>
      <c r="IPR48" s="228">
        <v>0</v>
      </c>
      <c r="IPS48" s="228">
        <v>0</v>
      </c>
      <c r="IPT48" s="228">
        <v>0</v>
      </c>
      <c r="IPU48" s="228">
        <v>0</v>
      </c>
      <c r="IPV48" s="228">
        <v>0</v>
      </c>
      <c r="IPW48" s="228">
        <v>0</v>
      </c>
      <c r="IPX48" s="228">
        <v>0</v>
      </c>
      <c r="IPY48" s="228">
        <v>1</v>
      </c>
      <c r="IPZ48" s="228">
        <v>0</v>
      </c>
      <c r="IQA48" s="228">
        <v>0</v>
      </c>
      <c r="IQB48" s="228">
        <v>0</v>
      </c>
      <c r="IQC48" s="228">
        <v>0</v>
      </c>
      <c r="IQD48" s="228">
        <v>0</v>
      </c>
      <c r="IQE48" s="228">
        <v>0</v>
      </c>
      <c r="IQF48" s="228">
        <v>0</v>
      </c>
      <c r="IQG48" s="228">
        <v>0</v>
      </c>
      <c r="IQH48" s="228">
        <v>0</v>
      </c>
      <c r="IQI48" s="228">
        <v>0</v>
      </c>
      <c r="IQJ48" s="228">
        <v>0</v>
      </c>
      <c r="IQK48" s="228">
        <v>0</v>
      </c>
      <c r="IQL48" s="228">
        <v>0</v>
      </c>
      <c r="IQM48" s="228">
        <v>0</v>
      </c>
      <c r="IQN48" s="228">
        <v>0</v>
      </c>
      <c r="IQO48" s="228">
        <v>1</v>
      </c>
      <c r="IQP48" s="228">
        <v>0</v>
      </c>
      <c r="IQQ48" s="228">
        <v>0</v>
      </c>
      <c r="IQR48" s="228">
        <v>0</v>
      </c>
      <c r="IQS48" s="228">
        <v>0</v>
      </c>
      <c r="IQT48" s="228">
        <v>0</v>
      </c>
      <c r="IQU48" s="228">
        <v>0</v>
      </c>
      <c r="IQV48" s="228">
        <v>0</v>
      </c>
      <c r="IQW48" s="228">
        <v>0</v>
      </c>
      <c r="IQX48" s="228">
        <v>0</v>
      </c>
      <c r="IQY48" s="228">
        <v>0</v>
      </c>
      <c r="IQZ48" s="228">
        <v>0</v>
      </c>
      <c r="IRA48" s="228">
        <v>0</v>
      </c>
      <c r="IRB48" s="228">
        <v>0</v>
      </c>
      <c r="IRC48" s="228">
        <v>0</v>
      </c>
      <c r="IRD48" s="228">
        <v>0</v>
      </c>
      <c r="IRE48" s="228">
        <v>1</v>
      </c>
      <c r="IRF48" s="228">
        <v>0</v>
      </c>
      <c r="IRG48" s="228">
        <v>0</v>
      </c>
      <c r="IRH48" s="228">
        <v>0</v>
      </c>
      <c r="IRI48" s="228">
        <v>0</v>
      </c>
      <c r="IRJ48" s="228">
        <v>0</v>
      </c>
      <c r="IRK48" s="228">
        <v>0</v>
      </c>
      <c r="IRL48" s="228">
        <v>0</v>
      </c>
      <c r="IRM48" s="228">
        <v>0</v>
      </c>
      <c r="IRN48" s="228">
        <v>0</v>
      </c>
      <c r="IRO48" s="228">
        <v>0</v>
      </c>
      <c r="IRP48" s="228">
        <v>0</v>
      </c>
      <c r="IRQ48" s="228">
        <v>0</v>
      </c>
      <c r="IRR48" s="228">
        <v>0</v>
      </c>
      <c r="IRS48" s="228">
        <v>0</v>
      </c>
      <c r="IRT48" s="228">
        <v>0</v>
      </c>
      <c r="IRU48" s="228">
        <v>1</v>
      </c>
      <c r="IRV48" s="228">
        <v>0</v>
      </c>
      <c r="IRW48" s="228">
        <v>0</v>
      </c>
      <c r="IRX48" s="228">
        <v>0</v>
      </c>
      <c r="IRY48" s="228">
        <v>0</v>
      </c>
      <c r="IRZ48" s="228">
        <v>0</v>
      </c>
      <c r="ISA48" s="228">
        <v>0</v>
      </c>
      <c r="ISB48" s="228">
        <v>0</v>
      </c>
      <c r="ISC48" s="228">
        <v>0</v>
      </c>
      <c r="ISD48" s="228">
        <v>0</v>
      </c>
      <c r="ISE48" s="228">
        <v>0</v>
      </c>
      <c r="ISF48" s="228">
        <v>0</v>
      </c>
      <c r="ISG48" s="228">
        <v>0</v>
      </c>
      <c r="ISH48" s="228">
        <v>0</v>
      </c>
      <c r="ISI48" s="228">
        <v>0</v>
      </c>
      <c r="ISJ48" s="228">
        <v>0</v>
      </c>
      <c r="ISK48" s="228">
        <v>1</v>
      </c>
      <c r="ISL48" s="228">
        <v>0</v>
      </c>
      <c r="ISM48" s="228">
        <v>0</v>
      </c>
      <c r="ISN48" s="228">
        <v>0</v>
      </c>
      <c r="ISO48" s="228">
        <v>0</v>
      </c>
      <c r="ISP48" s="228">
        <v>0</v>
      </c>
      <c r="ISQ48" s="228">
        <v>0</v>
      </c>
      <c r="ISR48" s="228">
        <v>0</v>
      </c>
      <c r="ISS48" s="228">
        <v>0</v>
      </c>
      <c r="IST48" s="228">
        <v>0</v>
      </c>
      <c r="ISU48" s="228">
        <v>0</v>
      </c>
      <c r="ISV48" s="228">
        <v>0</v>
      </c>
      <c r="ISW48" s="228">
        <v>0</v>
      </c>
      <c r="ISX48" s="228">
        <v>0</v>
      </c>
      <c r="ISY48" s="228">
        <v>0</v>
      </c>
      <c r="ISZ48" s="228">
        <v>0</v>
      </c>
      <c r="ITA48" s="228">
        <v>1</v>
      </c>
      <c r="ITB48" s="228">
        <v>0</v>
      </c>
      <c r="ITC48" s="228">
        <v>0</v>
      </c>
      <c r="ITD48" s="228">
        <v>0</v>
      </c>
      <c r="ITE48" s="228">
        <v>0</v>
      </c>
      <c r="ITF48" s="228">
        <v>0</v>
      </c>
      <c r="ITG48" s="228">
        <v>0</v>
      </c>
      <c r="ITH48" s="228">
        <v>0</v>
      </c>
      <c r="ITI48" s="228">
        <v>0</v>
      </c>
      <c r="ITJ48" s="228">
        <v>0</v>
      </c>
      <c r="ITK48" s="228">
        <v>0</v>
      </c>
      <c r="ITL48" s="228">
        <v>0</v>
      </c>
      <c r="ITM48" s="228">
        <v>0</v>
      </c>
      <c r="ITN48" s="228">
        <v>0</v>
      </c>
      <c r="ITO48" s="228">
        <v>0</v>
      </c>
      <c r="ITP48" s="228">
        <v>0</v>
      </c>
      <c r="ITQ48" s="228">
        <v>1</v>
      </c>
      <c r="ITR48" s="228">
        <v>0</v>
      </c>
      <c r="ITS48" s="228">
        <v>0</v>
      </c>
      <c r="ITT48" s="228">
        <v>0</v>
      </c>
      <c r="ITU48" s="228">
        <v>0</v>
      </c>
      <c r="ITV48" s="228">
        <v>0</v>
      </c>
      <c r="ITW48" s="228">
        <v>0</v>
      </c>
      <c r="ITX48" s="228">
        <v>0</v>
      </c>
      <c r="ITY48" s="228">
        <v>0</v>
      </c>
      <c r="ITZ48" s="228">
        <v>0</v>
      </c>
      <c r="IUA48" s="228">
        <v>0</v>
      </c>
      <c r="IUB48" s="228">
        <v>0</v>
      </c>
      <c r="IUC48" s="228">
        <v>0</v>
      </c>
      <c r="IUD48" s="228">
        <v>0</v>
      </c>
      <c r="IUE48" s="228">
        <v>0</v>
      </c>
      <c r="IUF48" s="228">
        <v>0</v>
      </c>
      <c r="IUG48" s="228">
        <v>1</v>
      </c>
      <c r="IUH48" s="228">
        <v>0</v>
      </c>
      <c r="IUI48" s="228">
        <v>0</v>
      </c>
      <c r="IUJ48" s="228">
        <v>0</v>
      </c>
      <c r="IUK48" s="228">
        <v>0</v>
      </c>
      <c r="IUL48" s="228">
        <v>0</v>
      </c>
      <c r="IUM48" s="228">
        <v>0</v>
      </c>
      <c r="IUN48" s="228">
        <v>0</v>
      </c>
      <c r="IUO48" s="228">
        <v>0</v>
      </c>
      <c r="IUP48" s="228">
        <v>0</v>
      </c>
      <c r="IUQ48" s="228">
        <v>0</v>
      </c>
      <c r="IUR48" s="228">
        <v>0</v>
      </c>
      <c r="IUS48" s="228">
        <v>0</v>
      </c>
      <c r="IUT48" s="228">
        <v>0</v>
      </c>
      <c r="IUU48" s="228">
        <v>0</v>
      </c>
      <c r="IUV48" s="228">
        <v>0</v>
      </c>
      <c r="IUW48" s="228">
        <v>1</v>
      </c>
      <c r="IUX48" s="228">
        <v>0</v>
      </c>
      <c r="IUY48" s="228">
        <v>0</v>
      </c>
      <c r="IUZ48" s="228">
        <v>0</v>
      </c>
      <c r="IVA48" s="228">
        <v>0</v>
      </c>
      <c r="IVB48" s="228">
        <v>0</v>
      </c>
      <c r="IVC48" s="228">
        <v>0</v>
      </c>
      <c r="IVD48" s="228">
        <v>0</v>
      </c>
      <c r="IVE48" s="228">
        <v>0</v>
      </c>
      <c r="IVF48" s="228">
        <v>0</v>
      </c>
      <c r="IVG48" s="228">
        <v>0</v>
      </c>
      <c r="IVH48" s="228">
        <v>0</v>
      </c>
      <c r="IVI48" s="228">
        <v>0</v>
      </c>
      <c r="IVJ48" s="228">
        <v>0</v>
      </c>
      <c r="IVK48" s="228">
        <v>0</v>
      </c>
      <c r="IVL48" s="228">
        <v>0</v>
      </c>
      <c r="IVM48" s="228">
        <v>1</v>
      </c>
      <c r="IVN48" s="228">
        <v>0</v>
      </c>
      <c r="IVO48" s="228">
        <v>0</v>
      </c>
      <c r="IVP48" s="228">
        <v>0</v>
      </c>
      <c r="IVQ48" s="228">
        <v>0</v>
      </c>
      <c r="IVR48" s="228">
        <v>0</v>
      </c>
      <c r="IVS48" s="228">
        <v>0</v>
      </c>
      <c r="IVT48" s="228">
        <v>0</v>
      </c>
      <c r="IVU48" s="228">
        <v>0</v>
      </c>
      <c r="IVV48" s="228">
        <v>0</v>
      </c>
      <c r="IVW48" s="228">
        <v>0</v>
      </c>
      <c r="IVX48" s="228">
        <v>0</v>
      </c>
      <c r="IVY48" s="228">
        <v>0</v>
      </c>
      <c r="IVZ48" s="228">
        <v>0</v>
      </c>
      <c r="IWA48" s="228">
        <v>0</v>
      </c>
      <c r="IWB48" s="228">
        <v>0</v>
      </c>
      <c r="IWC48" s="228">
        <v>1</v>
      </c>
      <c r="IWD48" s="228">
        <v>0</v>
      </c>
      <c r="IWE48" s="228">
        <v>0</v>
      </c>
      <c r="IWF48" s="228">
        <v>0</v>
      </c>
      <c r="IWG48" s="228">
        <v>0</v>
      </c>
      <c r="IWH48" s="228">
        <v>0</v>
      </c>
      <c r="IWI48" s="228">
        <v>0</v>
      </c>
      <c r="IWJ48" s="228">
        <v>0</v>
      </c>
      <c r="IWK48" s="228">
        <v>0</v>
      </c>
      <c r="IWL48" s="228">
        <v>0</v>
      </c>
      <c r="IWM48" s="228">
        <v>0</v>
      </c>
      <c r="IWN48" s="228">
        <v>0</v>
      </c>
      <c r="IWO48" s="228">
        <v>0</v>
      </c>
      <c r="IWP48" s="228">
        <v>0</v>
      </c>
      <c r="IWQ48" s="228">
        <v>0</v>
      </c>
      <c r="IWR48" s="228">
        <v>0</v>
      </c>
      <c r="IWS48" s="228">
        <v>1</v>
      </c>
      <c r="IWT48" s="228">
        <v>0</v>
      </c>
      <c r="IWU48" s="228">
        <v>0</v>
      </c>
      <c r="IWV48" s="228">
        <v>0</v>
      </c>
      <c r="IWW48" s="228">
        <v>0</v>
      </c>
      <c r="IWX48" s="228">
        <v>0</v>
      </c>
      <c r="IWY48" s="228">
        <v>0</v>
      </c>
      <c r="IWZ48" s="228">
        <v>0</v>
      </c>
      <c r="IXA48" s="228">
        <v>0</v>
      </c>
      <c r="IXB48" s="228">
        <v>0</v>
      </c>
      <c r="IXC48" s="228">
        <v>0</v>
      </c>
      <c r="IXD48" s="228">
        <v>0</v>
      </c>
      <c r="IXE48" s="228">
        <v>0</v>
      </c>
      <c r="IXF48" s="228">
        <v>0</v>
      </c>
      <c r="IXG48" s="228">
        <v>0</v>
      </c>
      <c r="IXH48" s="228">
        <v>0</v>
      </c>
      <c r="IXI48" s="228">
        <v>1</v>
      </c>
      <c r="IXJ48" s="228">
        <v>0</v>
      </c>
      <c r="IXK48" s="228">
        <v>0</v>
      </c>
      <c r="IXL48" s="228">
        <v>0</v>
      </c>
      <c r="IXM48" s="228">
        <v>0</v>
      </c>
      <c r="IXN48" s="228">
        <v>0</v>
      </c>
      <c r="IXO48" s="228">
        <v>0</v>
      </c>
      <c r="IXP48" s="228">
        <v>0</v>
      </c>
      <c r="IXQ48" s="228">
        <v>0</v>
      </c>
      <c r="IXR48" s="228">
        <v>0</v>
      </c>
      <c r="IXS48" s="228">
        <v>0</v>
      </c>
      <c r="IXT48" s="228">
        <v>0</v>
      </c>
      <c r="IXU48" s="228">
        <v>0</v>
      </c>
      <c r="IXV48" s="228">
        <v>0</v>
      </c>
      <c r="IXW48" s="228">
        <v>0</v>
      </c>
      <c r="IXX48" s="228">
        <v>0</v>
      </c>
      <c r="IXY48" s="228">
        <v>1</v>
      </c>
      <c r="IXZ48" s="228">
        <v>0</v>
      </c>
      <c r="IYA48" s="228">
        <v>0</v>
      </c>
      <c r="IYB48" s="228">
        <v>0</v>
      </c>
      <c r="IYC48" s="228">
        <v>0</v>
      </c>
      <c r="IYD48" s="228">
        <v>0</v>
      </c>
      <c r="IYE48" s="228">
        <v>0</v>
      </c>
      <c r="IYF48" s="228">
        <v>0</v>
      </c>
      <c r="IYG48" s="228">
        <v>0</v>
      </c>
      <c r="IYH48" s="228">
        <v>0</v>
      </c>
      <c r="IYI48" s="228">
        <v>0</v>
      </c>
      <c r="IYJ48" s="228">
        <v>0</v>
      </c>
      <c r="IYK48" s="228">
        <v>0</v>
      </c>
      <c r="IYL48" s="228">
        <v>0</v>
      </c>
      <c r="IYM48" s="228">
        <v>0</v>
      </c>
      <c r="IYN48" s="228">
        <v>0</v>
      </c>
      <c r="IYO48" s="228">
        <v>1</v>
      </c>
      <c r="IYP48" s="228">
        <v>0</v>
      </c>
      <c r="IYQ48" s="228">
        <v>0</v>
      </c>
      <c r="IYR48" s="228">
        <v>0</v>
      </c>
      <c r="IYS48" s="228">
        <v>0</v>
      </c>
      <c r="IYT48" s="228">
        <v>0</v>
      </c>
      <c r="IYU48" s="228">
        <v>0</v>
      </c>
      <c r="IYV48" s="228">
        <v>0</v>
      </c>
      <c r="IYW48" s="228">
        <v>0</v>
      </c>
      <c r="IYX48" s="228">
        <v>0</v>
      </c>
      <c r="IYY48" s="228">
        <v>0</v>
      </c>
      <c r="IYZ48" s="228">
        <v>0</v>
      </c>
      <c r="IZA48" s="228">
        <v>0</v>
      </c>
      <c r="IZB48" s="228">
        <v>0</v>
      </c>
      <c r="IZC48" s="228">
        <v>0</v>
      </c>
      <c r="IZD48" s="228">
        <v>0</v>
      </c>
      <c r="IZE48" s="228">
        <v>1</v>
      </c>
      <c r="IZF48" s="228">
        <v>0</v>
      </c>
      <c r="IZG48" s="228">
        <v>0</v>
      </c>
      <c r="IZH48" s="228">
        <v>0</v>
      </c>
      <c r="IZI48" s="228">
        <v>0</v>
      </c>
      <c r="IZJ48" s="228">
        <v>0</v>
      </c>
      <c r="IZK48" s="228">
        <v>0</v>
      </c>
      <c r="IZL48" s="228">
        <v>0</v>
      </c>
      <c r="IZM48" s="228">
        <v>0</v>
      </c>
      <c r="IZN48" s="228">
        <v>0</v>
      </c>
      <c r="IZO48" s="228">
        <v>0</v>
      </c>
      <c r="IZP48" s="228">
        <v>0</v>
      </c>
      <c r="IZQ48" s="228">
        <v>0</v>
      </c>
      <c r="IZR48" s="228">
        <v>0</v>
      </c>
      <c r="IZS48" s="228">
        <v>0</v>
      </c>
      <c r="IZT48" s="228">
        <v>0</v>
      </c>
      <c r="IZU48" s="228">
        <v>1</v>
      </c>
      <c r="IZV48" s="228">
        <v>0</v>
      </c>
      <c r="IZW48" s="228">
        <v>0</v>
      </c>
      <c r="IZX48" s="228">
        <v>0</v>
      </c>
      <c r="IZY48" s="228">
        <v>0</v>
      </c>
      <c r="IZZ48" s="228">
        <v>0</v>
      </c>
      <c r="JAA48" s="228">
        <v>0</v>
      </c>
      <c r="JAB48" s="228">
        <v>0</v>
      </c>
      <c r="JAC48" s="228">
        <v>0</v>
      </c>
      <c r="JAD48" s="228">
        <v>0</v>
      </c>
      <c r="JAE48" s="228">
        <v>0</v>
      </c>
      <c r="JAF48" s="228">
        <v>0</v>
      </c>
      <c r="JAG48" s="228">
        <v>0</v>
      </c>
      <c r="JAH48" s="228">
        <v>0</v>
      </c>
      <c r="JAI48" s="228">
        <v>0</v>
      </c>
      <c r="JAJ48" s="228">
        <v>0</v>
      </c>
      <c r="JAK48" s="228">
        <v>1</v>
      </c>
      <c r="JAL48" s="228">
        <v>0</v>
      </c>
      <c r="JAM48" s="228">
        <v>0</v>
      </c>
      <c r="JAN48" s="228">
        <v>0</v>
      </c>
      <c r="JAO48" s="228">
        <v>0</v>
      </c>
      <c r="JAP48" s="228">
        <v>0</v>
      </c>
      <c r="JAQ48" s="228">
        <v>0</v>
      </c>
      <c r="JAR48" s="228">
        <v>0</v>
      </c>
      <c r="JAS48" s="228">
        <v>0</v>
      </c>
      <c r="JAT48" s="228">
        <v>0</v>
      </c>
      <c r="JAU48" s="228">
        <v>0</v>
      </c>
      <c r="JAV48" s="228">
        <v>0</v>
      </c>
      <c r="JAW48" s="228">
        <v>0</v>
      </c>
      <c r="JAX48" s="228">
        <v>0</v>
      </c>
      <c r="JAY48" s="228">
        <v>0</v>
      </c>
      <c r="JAZ48" s="228">
        <v>0</v>
      </c>
      <c r="JBA48" s="228">
        <v>1</v>
      </c>
      <c r="JBB48" s="228">
        <v>0</v>
      </c>
      <c r="JBC48" s="228">
        <v>0</v>
      </c>
      <c r="JBD48" s="228">
        <v>0</v>
      </c>
      <c r="JBE48" s="228">
        <v>0</v>
      </c>
      <c r="JBF48" s="228">
        <v>0</v>
      </c>
      <c r="JBG48" s="228">
        <v>0</v>
      </c>
      <c r="JBH48" s="228">
        <v>0</v>
      </c>
      <c r="JBI48" s="228">
        <v>0</v>
      </c>
      <c r="JBJ48" s="228">
        <v>0</v>
      </c>
      <c r="JBK48" s="228">
        <v>0</v>
      </c>
      <c r="JBL48" s="228">
        <v>0</v>
      </c>
      <c r="JBM48" s="228">
        <v>0</v>
      </c>
      <c r="JBN48" s="228">
        <v>0</v>
      </c>
      <c r="JBO48" s="228">
        <v>0</v>
      </c>
      <c r="JBP48" s="228">
        <v>0</v>
      </c>
      <c r="JBQ48" s="228">
        <v>1</v>
      </c>
      <c r="JBR48" s="228">
        <v>0</v>
      </c>
      <c r="JBS48" s="228">
        <v>0</v>
      </c>
      <c r="JBT48" s="228">
        <v>0</v>
      </c>
      <c r="JBU48" s="228">
        <v>0</v>
      </c>
      <c r="JBV48" s="228">
        <v>0</v>
      </c>
      <c r="JBW48" s="228">
        <v>0</v>
      </c>
      <c r="JBX48" s="228">
        <v>0</v>
      </c>
      <c r="JBY48" s="228">
        <v>0</v>
      </c>
      <c r="JBZ48" s="228">
        <v>0</v>
      </c>
      <c r="JCA48" s="228">
        <v>0</v>
      </c>
      <c r="JCB48" s="228">
        <v>0</v>
      </c>
      <c r="JCC48" s="228">
        <v>0</v>
      </c>
      <c r="JCD48" s="228">
        <v>0</v>
      </c>
      <c r="JCE48" s="228">
        <v>0</v>
      </c>
      <c r="JCF48" s="228">
        <v>0</v>
      </c>
      <c r="JCG48" s="228">
        <v>1</v>
      </c>
      <c r="JCH48" s="228">
        <v>0</v>
      </c>
      <c r="JCI48" s="228">
        <v>0</v>
      </c>
      <c r="JCJ48" s="228">
        <v>0</v>
      </c>
      <c r="JCK48" s="228">
        <v>0</v>
      </c>
      <c r="JCL48" s="228">
        <v>0</v>
      </c>
      <c r="JCM48" s="228">
        <v>0</v>
      </c>
      <c r="JCN48" s="228">
        <v>0</v>
      </c>
      <c r="JCO48" s="228">
        <v>0</v>
      </c>
      <c r="JCP48" s="228">
        <v>0</v>
      </c>
      <c r="JCQ48" s="228">
        <v>0</v>
      </c>
      <c r="JCR48" s="228">
        <v>0</v>
      </c>
      <c r="JCS48" s="228">
        <v>0</v>
      </c>
      <c r="JCT48" s="228">
        <v>0</v>
      </c>
      <c r="JCU48" s="228">
        <v>0</v>
      </c>
      <c r="JCV48" s="228">
        <v>0</v>
      </c>
      <c r="JCW48" s="228">
        <v>1</v>
      </c>
      <c r="JCX48" s="228">
        <v>0</v>
      </c>
      <c r="JCY48" s="228">
        <v>0</v>
      </c>
      <c r="JCZ48" s="228">
        <v>0</v>
      </c>
      <c r="JDA48" s="228">
        <v>0</v>
      </c>
      <c r="JDB48" s="228">
        <v>0</v>
      </c>
      <c r="JDC48" s="228">
        <v>0</v>
      </c>
      <c r="JDD48" s="228">
        <v>0</v>
      </c>
      <c r="JDE48" s="228">
        <v>0</v>
      </c>
      <c r="JDF48" s="228">
        <v>0</v>
      </c>
      <c r="JDG48" s="228">
        <v>0</v>
      </c>
      <c r="JDH48" s="228">
        <v>0</v>
      </c>
      <c r="JDI48" s="228">
        <v>0</v>
      </c>
      <c r="JDJ48" s="228">
        <v>0</v>
      </c>
      <c r="JDK48" s="228">
        <v>0</v>
      </c>
      <c r="JDL48" s="228">
        <v>0</v>
      </c>
      <c r="JDM48" s="228">
        <v>1</v>
      </c>
      <c r="JDN48" s="228">
        <v>0</v>
      </c>
      <c r="JDO48" s="228">
        <v>0</v>
      </c>
      <c r="JDP48" s="228">
        <v>0</v>
      </c>
      <c r="JDQ48" s="228">
        <v>0</v>
      </c>
      <c r="JDR48" s="228">
        <v>0</v>
      </c>
      <c r="JDS48" s="228">
        <v>0</v>
      </c>
      <c r="JDT48" s="228">
        <v>0</v>
      </c>
      <c r="JDU48" s="228">
        <v>0</v>
      </c>
      <c r="JDV48" s="228">
        <v>0</v>
      </c>
      <c r="JDW48" s="228">
        <v>0</v>
      </c>
      <c r="JDX48" s="228">
        <v>0</v>
      </c>
      <c r="JDY48" s="228">
        <v>0</v>
      </c>
      <c r="JDZ48" s="228">
        <v>0</v>
      </c>
      <c r="JEA48" s="228">
        <v>0</v>
      </c>
      <c r="JEB48" s="228">
        <v>0</v>
      </c>
      <c r="JEC48" s="228">
        <v>1</v>
      </c>
      <c r="JED48" s="228">
        <v>0</v>
      </c>
      <c r="JEE48" s="228">
        <v>0</v>
      </c>
      <c r="JEF48" s="228">
        <v>0</v>
      </c>
      <c r="JEG48" s="228">
        <v>0</v>
      </c>
      <c r="JEH48" s="228">
        <v>0</v>
      </c>
      <c r="JEI48" s="228">
        <v>0</v>
      </c>
      <c r="JEJ48" s="228">
        <v>0</v>
      </c>
      <c r="JEK48" s="228">
        <v>0</v>
      </c>
      <c r="JEL48" s="228">
        <v>0</v>
      </c>
      <c r="JEM48" s="228">
        <v>0</v>
      </c>
      <c r="JEN48" s="228">
        <v>0</v>
      </c>
      <c r="JEO48" s="228">
        <v>0</v>
      </c>
      <c r="JEP48" s="228">
        <v>0</v>
      </c>
      <c r="JEQ48" s="228">
        <v>0</v>
      </c>
      <c r="JER48" s="228">
        <v>0</v>
      </c>
      <c r="JES48" s="228">
        <v>1</v>
      </c>
      <c r="JET48" s="228">
        <v>0</v>
      </c>
      <c r="JEU48" s="228">
        <v>0</v>
      </c>
      <c r="JEV48" s="228">
        <v>0</v>
      </c>
      <c r="JEW48" s="228">
        <v>0</v>
      </c>
      <c r="JEX48" s="228">
        <v>0</v>
      </c>
      <c r="JEY48" s="228">
        <v>0</v>
      </c>
      <c r="JEZ48" s="228">
        <v>0</v>
      </c>
      <c r="JFA48" s="228">
        <v>0</v>
      </c>
      <c r="JFB48" s="228">
        <v>0</v>
      </c>
      <c r="JFC48" s="228">
        <v>0</v>
      </c>
      <c r="JFD48" s="228">
        <v>0</v>
      </c>
      <c r="JFE48" s="228">
        <v>0</v>
      </c>
      <c r="JFF48" s="228">
        <v>0</v>
      </c>
      <c r="JFG48" s="228">
        <v>0</v>
      </c>
      <c r="JFH48" s="228">
        <v>0</v>
      </c>
      <c r="JFI48" s="228">
        <v>1</v>
      </c>
      <c r="JFJ48" s="228">
        <v>0</v>
      </c>
      <c r="JFK48" s="228">
        <v>0</v>
      </c>
      <c r="JFL48" s="228">
        <v>0</v>
      </c>
      <c r="JFM48" s="228">
        <v>0</v>
      </c>
      <c r="JFN48" s="228">
        <v>0</v>
      </c>
      <c r="JFO48" s="228">
        <v>0</v>
      </c>
      <c r="JFP48" s="228">
        <v>0</v>
      </c>
      <c r="JFQ48" s="228">
        <v>0</v>
      </c>
      <c r="JFR48" s="228">
        <v>0</v>
      </c>
      <c r="JFS48" s="228">
        <v>0</v>
      </c>
      <c r="JFT48" s="228">
        <v>0</v>
      </c>
      <c r="JFU48" s="228">
        <v>0</v>
      </c>
      <c r="JFV48" s="228">
        <v>0</v>
      </c>
      <c r="JFW48" s="228">
        <v>0</v>
      </c>
      <c r="JFX48" s="228">
        <v>0</v>
      </c>
      <c r="JFY48" s="228">
        <v>1</v>
      </c>
      <c r="JFZ48" s="228">
        <v>0</v>
      </c>
      <c r="JGA48" s="228">
        <v>0</v>
      </c>
      <c r="JGB48" s="228">
        <v>0</v>
      </c>
      <c r="JGC48" s="228">
        <v>0</v>
      </c>
      <c r="JGD48" s="228">
        <v>0</v>
      </c>
      <c r="JGE48" s="228">
        <v>0</v>
      </c>
      <c r="JGF48" s="228">
        <v>0</v>
      </c>
      <c r="JGG48" s="228">
        <v>0</v>
      </c>
      <c r="JGH48" s="228">
        <v>0</v>
      </c>
      <c r="JGI48" s="228">
        <v>0</v>
      </c>
      <c r="JGJ48" s="228">
        <v>0</v>
      </c>
      <c r="JGK48" s="228">
        <v>0</v>
      </c>
      <c r="JGL48" s="228">
        <v>0</v>
      </c>
      <c r="JGM48" s="228">
        <v>0</v>
      </c>
      <c r="JGN48" s="228">
        <v>0</v>
      </c>
      <c r="JGO48" s="228">
        <v>1</v>
      </c>
      <c r="JGP48" s="228">
        <v>0</v>
      </c>
      <c r="JGQ48" s="228">
        <v>0</v>
      </c>
      <c r="JGR48" s="228">
        <v>0</v>
      </c>
      <c r="JGS48" s="228">
        <v>0</v>
      </c>
      <c r="JGT48" s="228">
        <v>0</v>
      </c>
      <c r="JGU48" s="228">
        <v>0</v>
      </c>
      <c r="JGV48" s="228">
        <v>0</v>
      </c>
      <c r="JGW48" s="228">
        <v>0</v>
      </c>
      <c r="JGX48" s="228">
        <v>0</v>
      </c>
      <c r="JGY48" s="228">
        <v>0</v>
      </c>
      <c r="JGZ48" s="228">
        <v>0</v>
      </c>
      <c r="JHA48" s="228">
        <v>0</v>
      </c>
      <c r="JHB48" s="228">
        <v>0</v>
      </c>
      <c r="JHC48" s="228">
        <v>0</v>
      </c>
      <c r="JHD48" s="228">
        <v>0</v>
      </c>
      <c r="JHE48" s="228">
        <v>1</v>
      </c>
      <c r="JHF48" s="228">
        <v>0</v>
      </c>
      <c r="JHG48" s="228">
        <v>0</v>
      </c>
      <c r="JHH48" s="228">
        <v>0</v>
      </c>
      <c r="JHI48" s="228">
        <v>0</v>
      </c>
      <c r="JHJ48" s="228">
        <v>0</v>
      </c>
      <c r="JHK48" s="228">
        <v>0</v>
      </c>
      <c r="JHL48" s="228">
        <v>0</v>
      </c>
      <c r="JHM48" s="228">
        <v>0</v>
      </c>
      <c r="JHN48" s="228">
        <v>0</v>
      </c>
      <c r="JHO48" s="228">
        <v>0</v>
      </c>
      <c r="JHP48" s="228">
        <v>0</v>
      </c>
      <c r="JHQ48" s="228">
        <v>0</v>
      </c>
      <c r="JHR48" s="228">
        <v>0</v>
      </c>
      <c r="JHS48" s="228">
        <v>0</v>
      </c>
      <c r="JHT48" s="228">
        <v>0</v>
      </c>
      <c r="JHU48" s="228">
        <v>1</v>
      </c>
      <c r="JHV48" s="228">
        <v>0</v>
      </c>
      <c r="JHW48" s="228">
        <v>0</v>
      </c>
      <c r="JHX48" s="228">
        <v>0</v>
      </c>
      <c r="JHY48" s="228">
        <v>0</v>
      </c>
      <c r="JHZ48" s="228">
        <v>0</v>
      </c>
      <c r="JIA48" s="228">
        <v>0</v>
      </c>
      <c r="JIB48" s="228">
        <v>0</v>
      </c>
      <c r="JIC48" s="228">
        <v>0</v>
      </c>
      <c r="JID48" s="228">
        <v>0</v>
      </c>
      <c r="JIE48" s="228">
        <v>0</v>
      </c>
      <c r="JIF48" s="228">
        <v>0</v>
      </c>
      <c r="JIG48" s="228">
        <v>0</v>
      </c>
      <c r="JIH48" s="228">
        <v>0</v>
      </c>
      <c r="JII48" s="228">
        <v>0</v>
      </c>
      <c r="JIJ48" s="228">
        <v>0</v>
      </c>
      <c r="JIK48" s="228">
        <v>1</v>
      </c>
      <c r="JIL48" s="228">
        <v>0</v>
      </c>
      <c r="JIM48" s="228">
        <v>0</v>
      </c>
      <c r="JIN48" s="228">
        <v>0</v>
      </c>
      <c r="JIO48" s="228">
        <v>0</v>
      </c>
      <c r="JIP48" s="228">
        <v>0</v>
      </c>
      <c r="JIQ48" s="228">
        <v>0</v>
      </c>
      <c r="JIR48" s="228">
        <v>0</v>
      </c>
      <c r="JIS48" s="228">
        <v>0</v>
      </c>
      <c r="JIT48" s="228">
        <v>0</v>
      </c>
      <c r="JIU48" s="228">
        <v>0</v>
      </c>
      <c r="JIV48" s="228">
        <v>0</v>
      </c>
      <c r="JIW48" s="228">
        <v>0</v>
      </c>
      <c r="JIX48" s="228">
        <v>0</v>
      </c>
      <c r="JIY48" s="228">
        <v>0</v>
      </c>
      <c r="JIZ48" s="228">
        <v>0</v>
      </c>
      <c r="JJA48" s="228">
        <v>1</v>
      </c>
      <c r="JJB48" s="228">
        <v>0</v>
      </c>
      <c r="JJC48" s="228">
        <v>0</v>
      </c>
      <c r="JJD48" s="228">
        <v>0</v>
      </c>
      <c r="JJE48" s="228">
        <v>0</v>
      </c>
      <c r="JJF48" s="228">
        <v>0</v>
      </c>
      <c r="JJG48" s="228">
        <v>0</v>
      </c>
      <c r="JJH48" s="228">
        <v>0</v>
      </c>
      <c r="JJI48" s="228">
        <v>0</v>
      </c>
      <c r="JJJ48" s="228">
        <v>0</v>
      </c>
      <c r="JJK48" s="228">
        <v>0</v>
      </c>
      <c r="JJL48" s="228">
        <v>0</v>
      </c>
      <c r="JJM48" s="228">
        <v>0</v>
      </c>
      <c r="JJN48" s="228">
        <v>0</v>
      </c>
      <c r="JJO48" s="228">
        <v>0</v>
      </c>
      <c r="JJP48" s="228">
        <v>0</v>
      </c>
      <c r="JJQ48" s="228">
        <v>1</v>
      </c>
      <c r="JJR48" s="228">
        <v>0</v>
      </c>
      <c r="JJS48" s="228">
        <v>0</v>
      </c>
      <c r="JJT48" s="228">
        <v>0</v>
      </c>
      <c r="JJU48" s="228">
        <v>0</v>
      </c>
      <c r="JJV48" s="228">
        <v>0</v>
      </c>
      <c r="JJW48" s="228">
        <v>0</v>
      </c>
      <c r="JJX48" s="228">
        <v>0</v>
      </c>
      <c r="JJY48" s="228">
        <v>0</v>
      </c>
      <c r="JJZ48" s="228">
        <v>0</v>
      </c>
      <c r="JKA48" s="228">
        <v>0</v>
      </c>
      <c r="JKB48" s="228">
        <v>0</v>
      </c>
      <c r="JKC48" s="228">
        <v>0</v>
      </c>
      <c r="JKD48" s="228">
        <v>0</v>
      </c>
      <c r="JKE48" s="228">
        <v>0</v>
      </c>
      <c r="JKF48" s="228">
        <v>0</v>
      </c>
      <c r="JKG48" s="228">
        <v>1</v>
      </c>
      <c r="JKH48" s="228">
        <v>0</v>
      </c>
      <c r="JKI48" s="228">
        <v>0</v>
      </c>
      <c r="JKJ48" s="228">
        <v>0</v>
      </c>
      <c r="JKK48" s="228">
        <v>0</v>
      </c>
      <c r="JKL48" s="228">
        <v>0</v>
      </c>
      <c r="JKM48" s="228">
        <v>0</v>
      </c>
      <c r="JKN48" s="228">
        <v>0</v>
      </c>
      <c r="JKO48" s="228">
        <v>0</v>
      </c>
      <c r="JKP48" s="228">
        <v>0</v>
      </c>
      <c r="JKQ48" s="228">
        <v>0</v>
      </c>
      <c r="JKR48" s="228">
        <v>0</v>
      </c>
      <c r="JKS48" s="228">
        <v>0</v>
      </c>
      <c r="JKT48" s="228">
        <v>0</v>
      </c>
      <c r="JKU48" s="228">
        <v>0</v>
      </c>
      <c r="JKV48" s="228">
        <v>0</v>
      </c>
      <c r="JKW48" s="228">
        <v>1</v>
      </c>
      <c r="JKX48" s="228">
        <v>0</v>
      </c>
      <c r="JKY48" s="228">
        <v>0</v>
      </c>
      <c r="JKZ48" s="228">
        <v>0</v>
      </c>
      <c r="JLA48" s="228">
        <v>0</v>
      </c>
      <c r="JLB48" s="228">
        <v>0</v>
      </c>
      <c r="JLC48" s="228">
        <v>0</v>
      </c>
      <c r="JLD48" s="228">
        <v>0</v>
      </c>
      <c r="JLE48" s="228">
        <v>0</v>
      </c>
      <c r="JLF48" s="228">
        <v>0</v>
      </c>
      <c r="JLG48" s="228">
        <v>0</v>
      </c>
      <c r="JLH48" s="228">
        <v>0</v>
      </c>
      <c r="JLI48" s="228">
        <v>0</v>
      </c>
      <c r="JLJ48" s="228">
        <v>0</v>
      </c>
      <c r="JLK48" s="228">
        <v>0</v>
      </c>
      <c r="JLL48" s="228">
        <v>0</v>
      </c>
      <c r="JLM48" s="228">
        <v>1</v>
      </c>
      <c r="JLN48" s="228">
        <v>0</v>
      </c>
      <c r="JLO48" s="228">
        <v>0</v>
      </c>
      <c r="JLP48" s="228">
        <v>0</v>
      </c>
      <c r="JLQ48" s="228">
        <v>0</v>
      </c>
      <c r="JLR48" s="228">
        <v>0</v>
      </c>
      <c r="JLS48" s="228">
        <v>0</v>
      </c>
      <c r="JLT48" s="228">
        <v>0</v>
      </c>
      <c r="JLU48" s="228">
        <v>0</v>
      </c>
      <c r="JLV48" s="228">
        <v>0</v>
      </c>
      <c r="JLW48" s="228">
        <v>0</v>
      </c>
      <c r="JLX48" s="228">
        <v>0</v>
      </c>
      <c r="JLY48" s="228">
        <v>0</v>
      </c>
      <c r="JLZ48" s="228">
        <v>0</v>
      </c>
      <c r="JMA48" s="228">
        <v>0</v>
      </c>
      <c r="JMB48" s="228">
        <v>0</v>
      </c>
      <c r="JMC48" s="228">
        <v>1</v>
      </c>
      <c r="JMD48" s="228">
        <v>0</v>
      </c>
      <c r="JME48" s="228">
        <v>0</v>
      </c>
      <c r="JMF48" s="228">
        <v>0</v>
      </c>
      <c r="JMG48" s="228">
        <v>0</v>
      </c>
      <c r="JMH48" s="228">
        <v>0</v>
      </c>
      <c r="JMI48" s="228">
        <v>0</v>
      </c>
      <c r="JMJ48" s="228">
        <v>0</v>
      </c>
      <c r="JMK48" s="228">
        <v>0</v>
      </c>
      <c r="JML48" s="228">
        <v>0</v>
      </c>
      <c r="JMM48" s="228">
        <v>0</v>
      </c>
      <c r="JMN48" s="228">
        <v>0</v>
      </c>
      <c r="JMO48" s="228">
        <v>0</v>
      </c>
      <c r="JMP48" s="228">
        <v>0</v>
      </c>
      <c r="JMQ48" s="228">
        <v>0</v>
      </c>
      <c r="JMR48" s="228">
        <v>0</v>
      </c>
      <c r="JMS48" s="228">
        <v>1</v>
      </c>
      <c r="JMT48" s="228">
        <v>0</v>
      </c>
      <c r="JMU48" s="228">
        <v>0</v>
      </c>
      <c r="JMV48" s="228">
        <v>0</v>
      </c>
      <c r="JMW48" s="228">
        <v>0</v>
      </c>
      <c r="JMX48" s="228">
        <v>0</v>
      </c>
      <c r="JMY48" s="228">
        <v>0</v>
      </c>
      <c r="JMZ48" s="228">
        <v>0</v>
      </c>
      <c r="JNA48" s="228">
        <v>0</v>
      </c>
      <c r="JNB48" s="228">
        <v>0</v>
      </c>
      <c r="JNC48" s="228">
        <v>0</v>
      </c>
      <c r="JND48" s="228">
        <v>0</v>
      </c>
      <c r="JNE48" s="228">
        <v>0</v>
      </c>
      <c r="JNF48" s="228">
        <v>0</v>
      </c>
      <c r="JNG48" s="228">
        <v>0</v>
      </c>
      <c r="JNH48" s="228">
        <v>0</v>
      </c>
      <c r="JNI48" s="228">
        <v>1</v>
      </c>
      <c r="JNJ48" s="228">
        <v>0</v>
      </c>
      <c r="JNK48" s="228">
        <v>0</v>
      </c>
      <c r="JNL48" s="228">
        <v>0</v>
      </c>
      <c r="JNM48" s="228">
        <v>0</v>
      </c>
      <c r="JNN48" s="228">
        <v>0</v>
      </c>
      <c r="JNO48" s="228">
        <v>0</v>
      </c>
      <c r="JNP48" s="228">
        <v>0</v>
      </c>
      <c r="JNQ48" s="228">
        <v>0</v>
      </c>
      <c r="JNR48" s="228">
        <v>0</v>
      </c>
      <c r="JNS48" s="228">
        <v>0</v>
      </c>
      <c r="JNT48" s="228">
        <v>0</v>
      </c>
      <c r="JNU48" s="228">
        <v>0</v>
      </c>
      <c r="JNV48" s="228">
        <v>0</v>
      </c>
      <c r="JNW48" s="228">
        <v>0</v>
      </c>
      <c r="JNX48" s="228">
        <v>0</v>
      </c>
      <c r="JNY48" s="228">
        <v>1</v>
      </c>
      <c r="JNZ48" s="228">
        <v>0</v>
      </c>
      <c r="JOA48" s="228">
        <v>0</v>
      </c>
      <c r="JOB48" s="228">
        <v>0</v>
      </c>
      <c r="JOC48" s="228">
        <v>0</v>
      </c>
      <c r="JOD48" s="228">
        <v>0</v>
      </c>
      <c r="JOE48" s="228">
        <v>0</v>
      </c>
      <c r="JOF48" s="228">
        <v>0</v>
      </c>
      <c r="JOG48" s="228">
        <v>0</v>
      </c>
      <c r="JOH48" s="228">
        <v>0</v>
      </c>
      <c r="JOI48" s="228">
        <v>0</v>
      </c>
      <c r="JOJ48" s="228">
        <v>0</v>
      </c>
      <c r="JOK48" s="228">
        <v>0</v>
      </c>
      <c r="JOL48" s="228">
        <v>0</v>
      </c>
      <c r="JOM48" s="228">
        <v>0</v>
      </c>
      <c r="JON48" s="228">
        <v>0</v>
      </c>
      <c r="JOO48" s="228">
        <v>1</v>
      </c>
      <c r="JOP48" s="228">
        <v>0</v>
      </c>
      <c r="JOQ48" s="228">
        <v>0</v>
      </c>
      <c r="JOR48" s="228">
        <v>0</v>
      </c>
      <c r="JOS48" s="228">
        <v>0</v>
      </c>
      <c r="JOT48" s="228">
        <v>0</v>
      </c>
      <c r="JOU48" s="228">
        <v>0</v>
      </c>
      <c r="JOV48" s="228">
        <v>0</v>
      </c>
      <c r="JOW48" s="228">
        <v>0</v>
      </c>
      <c r="JOX48" s="228">
        <v>0</v>
      </c>
      <c r="JOY48" s="228">
        <v>0</v>
      </c>
      <c r="JOZ48" s="228">
        <v>0</v>
      </c>
      <c r="JPA48" s="228">
        <v>0</v>
      </c>
      <c r="JPB48" s="228">
        <v>0</v>
      </c>
      <c r="JPC48" s="228">
        <v>0</v>
      </c>
      <c r="JPD48" s="228">
        <v>0</v>
      </c>
      <c r="JPE48" s="228">
        <v>1</v>
      </c>
      <c r="JPF48" s="228">
        <v>0</v>
      </c>
      <c r="JPG48" s="228">
        <v>0</v>
      </c>
      <c r="JPH48" s="228">
        <v>0</v>
      </c>
      <c r="JPI48" s="228">
        <v>0</v>
      </c>
      <c r="JPJ48" s="228">
        <v>0</v>
      </c>
      <c r="JPK48" s="228">
        <v>0</v>
      </c>
      <c r="JPL48" s="228">
        <v>0</v>
      </c>
      <c r="JPM48" s="228">
        <v>0</v>
      </c>
      <c r="JPN48" s="228">
        <v>0</v>
      </c>
      <c r="JPO48" s="228">
        <v>0</v>
      </c>
      <c r="JPP48" s="228">
        <v>0</v>
      </c>
      <c r="JPQ48" s="228">
        <v>0</v>
      </c>
      <c r="JPR48" s="228">
        <v>0</v>
      </c>
      <c r="JPS48" s="228">
        <v>0</v>
      </c>
      <c r="JPT48" s="228">
        <v>0</v>
      </c>
      <c r="JPU48" s="228">
        <v>1</v>
      </c>
      <c r="JPV48" s="228">
        <v>0</v>
      </c>
      <c r="JPW48" s="228">
        <v>0</v>
      </c>
      <c r="JPX48" s="228">
        <v>0</v>
      </c>
      <c r="JPY48" s="228">
        <v>0</v>
      </c>
      <c r="JPZ48" s="228">
        <v>0</v>
      </c>
      <c r="JQA48" s="228">
        <v>0</v>
      </c>
      <c r="JQB48" s="228">
        <v>0</v>
      </c>
      <c r="JQC48" s="228">
        <v>0</v>
      </c>
      <c r="JQD48" s="228">
        <v>0</v>
      </c>
      <c r="JQE48" s="228">
        <v>0</v>
      </c>
      <c r="JQF48" s="228">
        <v>0</v>
      </c>
      <c r="JQG48" s="228">
        <v>0</v>
      </c>
      <c r="JQH48" s="228">
        <v>0</v>
      </c>
      <c r="JQI48" s="228">
        <v>0</v>
      </c>
      <c r="JQJ48" s="228">
        <v>0</v>
      </c>
      <c r="JQK48" s="228">
        <v>1</v>
      </c>
      <c r="JQL48" s="228">
        <v>0</v>
      </c>
      <c r="JQM48" s="228">
        <v>0</v>
      </c>
      <c r="JQN48" s="228">
        <v>0</v>
      </c>
      <c r="JQO48" s="228">
        <v>0</v>
      </c>
      <c r="JQP48" s="228">
        <v>0</v>
      </c>
      <c r="JQQ48" s="228">
        <v>0</v>
      </c>
      <c r="JQR48" s="228">
        <v>0</v>
      </c>
      <c r="JQS48" s="228">
        <v>0</v>
      </c>
      <c r="JQT48" s="228">
        <v>0</v>
      </c>
      <c r="JQU48" s="228">
        <v>0</v>
      </c>
      <c r="JQV48" s="228">
        <v>0</v>
      </c>
      <c r="JQW48" s="228">
        <v>0</v>
      </c>
      <c r="JQX48" s="228">
        <v>0</v>
      </c>
      <c r="JQY48" s="228">
        <v>0</v>
      </c>
      <c r="JQZ48" s="228">
        <v>0</v>
      </c>
      <c r="JRA48" s="228">
        <v>1</v>
      </c>
      <c r="JRB48" s="228">
        <v>0</v>
      </c>
      <c r="JRC48" s="228">
        <v>0</v>
      </c>
      <c r="JRD48" s="228">
        <v>0</v>
      </c>
      <c r="JRE48" s="228">
        <v>0</v>
      </c>
      <c r="JRF48" s="228">
        <v>0</v>
      </c>
      <c r="JRG48" s="228">
        <v>0</v>
      </c>
      <c r="JRH48" s="228">
        <v>0</v>
      </c>
      <c r="JRI48" s="228">
        <v>0</v>
      </c>
      <c r="JRJ48" s="228">
        <v>0</v>
      </c>
      <c r="JRK48" s="228">
        <v>0</v>
      </c>
      <c r="JRL48" s="228">
        <v>0</v>
      </c>
      <c r="JRM48" s="228">
        <v>0</v>
      </c>
      <c r="JRN48" s="228">
        <v>0</v>
      </c>
      <c r="JRO48" s="228">
        <v>0</v>
      </c>
      <c r="JRP48" s="228">
        <v>0</v>
      </c>
      <c r="JRQ48" s="228">
        <v>1</v>
      </c>
      <c r="JRR48" s="228">
        <v>0</v>
      </c>
      <c r="JRS48" s="228">
        <v>0</v>
      </c>
      <c r="JRT48" s="228">
        <v>0</v>
      </c>
      <c r="JRU48" s="228">
        <v>0</v>
      </c>
      <c r="JRV48" s="228">
        <v>0</v>
      </c>
      <c r="JRW48" s="228">
        <v>0</v>
      </c>
      <c r="JRX48" s="228">
        <v>0</v>
      </c>
      <c r="JRY48" s="228">
        <v>0</v>
      </c>
      <c r="JRZ48" s="228">
        <v>0</v>
      </c>
      <c r="JSA48" s="228">
        <v>0</v>
      </c>
      <c r="JSB48" s="228">
        <v>0</v>
      </c>
      <c r="JSC48" s="228">
        <v>0</v>
      </c>
      <c r="JSD48" s="228">
        <v>0</v>
      </c>
      <c r="JSE48" s="228">
        <v>0</v>
      </c>
      <c r="JSF48" s="228">
        <v>0</v>
      </c>
      <c r="JSG48" s="228">
        <v>1</v>
      </c>
      <c r="JSH48" s="228">
        <v>0</v>
      </c>
      <c r="JSI48" s="228">
        <v>0</v>
      </c>
      <c r="JSJ48" s="228">
        <v>0</v>
      </c>
      <c r="JSK48" s="228">
        <v>0</v>
      </c>
      <c r="JSL48" s="228">
        <v>0</v>
      </c>
      <c r="JSM48" s="228">
        <v>0</v>
      </c>
      <c r="JSN48" s="228">
        <v>0</v>
      </c>
      <c r="JSO48" s="228">
        <v>0</v>
      </c>
      <c r="JSP48" s="228">
        <v>0</v>
      </c>
      <c r="JSQ48" s="228">
        <v>0</v>
      </c>
      <c r="JSR48" s="228">
        <v>0</v>
      </c>
      <c r="JSS48" s="228">
        <v>0</v>
      </c>
      <c r="JST48" s="228">
        <v>0</v>
      </c>
      <c r="JSU48" s="228">
        <v>0</v>
      </c>
      <c r="JSV48" s="228">
        <v>0</v>
      </c>
      <c r="JSW48" s="228">
        <v>1</v>
      </c>
      <c r="JSX48" s="228">
        <v>0</v>
      </c>
      <c r="JSY48" s="228">
        <v>0</v>
      </c>
      <c r="JSZ48" s="228">
        <v>0</v>
      </c>
      <c r="JTA48" s="228">
        <v>0</v>
      </c>
      <c r="JTB48" s="228">
        <v>0</v>
      </c>
      <c r="JTC48" s="228">
        <v>0</v>
      </c>
      <c r="JTD48" s="228">
        <v>0</v>
      </c>
      <c r="JTE48" s="228">
        <v>0</v>
      </c>
      <c r="JTF48" s="228">
        <v>0</v>
      </c>
      <c r="JTG48" s="228">
        <v>0</v>
      </c>
      <c r="JTH48" s="228">
        <v>0</v>
      </c>
      <c r="JTI48" s="228">
        <v>0</v>
      </c>
      <c r="JTJ48" s="228">
        <v>0</v>
      </c>
      <c r="JTK48" s="228">
        <v>0</v>
      </c>
      <c r="JTL48" s="228">
        <v>0</v>
      </c>
      <c r="JTM48" s="228">
        <v>1</v>
      </c>
      <c r="JTN48" s="228">
        <v>0</v>
      </c>
      <c r="JTO48" s="228">
        <v>0</v>
      </c>
      <c r="JTP48" s="228">
        <v>0</v>
      </c>
      <c r="JTQ48" s="228">
        <v>0</v>
      </c>
      <c r="JTR48" s="228">
        <v>0</v>
      </c>
      <c r="JTS48" s="228">
        <v>0</v>
      </c>
      <c r="JTT48" s="228">
        <v>0</v>
      </c>
      <c r="JTU48" s="228">
        <v>0</v>
      </c>
      <c r="JTV48" s="228">
        <v>0</v>
      </c>
      <c r="JTW48" s="228">
        <v>0</v>
      </c>
      <c r="JTX48" s="228">
        <v>0</v>
      </c>
      <c r="JTY48" s="228">
        <v>0</v>
      </c>
      <c r="JTZ48" s="228">
        <v>0</v>
      </c>
      <c r="JUA48" s="228">
        <v>0</v>
      </c>
      <c r="JUB48" s="228">
        <v>0</v>
      </c>
      <c r="JUC48" s="228">
        <v>1</v>
      </c>
      <c r="JUD48" s="228">
        <v>0</v>
      </c>
      <c r="JUE48" s="228">
        <v>0</v>
      </c>
      <c r="JUF48" s="228">
        <v>0</v>
      </c>
      <c r="JUG48" s="228">
        <v>0</v>
      </c>
      <c r="JUH48" s="228">
        <v>0</v>
      </c>
      <c r="JUI48" s="228">
        <v>0</v>
      </c>
      <c r="JUJ48" s="228">
        <v>0</v>
      </c>
      <c r="JUK48" s="228">
        <v>0</v>
      </c>
      <c r="JUL48" s="228">
        <v>0</v>
      </c>
      <c r="JUM48" s="228">
        <v>0</v>
      </c>
      <c r="JUN48" s="228">
        <v>0</v>
      </c>
      <c r="JUO48" s="228">
        <v>0</v>
      </c>
      <c r="JUP48" s="228">
        <v>0</v>
      </c>
      <c r="JUQ48" s="228">
        <v>0</v>
      </c>
      <c r="JUR48" s="228">
        <v>0</v>
      </c>
      <c r="JUS48" s="228">
        <v>1</v>
      </c>
      <c r="JUT48" s="228">
        <v>0</v>
      </c>
      <c r="JUU48" s="228">
        <v>0</v>
      </c>
      <c r="JUV48" s="228">
        <v>0</v>
      </c>
      <c r="JUW48" s="228">
        <v>0</v>
      </c>
      <c r="JUX48" s="228">
        <v>0</v>
      </c>
      <c r="JUY48" s="228">
        <v>0</v>
      </c>
      <c r="JUZ48" s="228">
        <v>0</v>
      </c>
      <c r="JVA48" s="228">
        <v>0</v>
      </c>
      <c r="JVB48" s="228">
        <v>0</v>
      </c>
      <c r="JVC48" s="228">
        <v>0</v>
      </c>
      <c r="JVD48" s="228">
        <v>0</v>
      </c>
      <c r="JVE48" s="228">
        <v>0</v>
      </c>
      <c r="JVF48" s="228">
        <v>0</v>
      </c>
      <c r="JVG48" s="228">
        <v>0</v>
      </c>
      <c r="JVH48" s="228">
        <v>0</v>
      </c>
      <c r="JVI48" s="228">
        <v>1</v>
      </c>
      <c r="JVJ48" s="228">
        <v>0</v>
      </c>
      <c r="JVK48" s="228">
        <v>0</v>
      </c>
      <c r="JVL48" s="228">
        <v>0</v>
      </c>
      <c r="JVM48" s="228">
        <v>0</v>
      </c>
      <c r="JVN48" s="228">
        <v>0</v>
      </c>
      <c r="JVO48" s="228">
        <v>0</v>
      </c>
      <c r="JVP48" s="228">
        <v>0</v>
      </c>
      <c r="JVQ48" s="228">
        <v>0</v>
      </c>
      <c r="JVR48" s="228">
        <v>0</v>
      </c>
      <c r="JVS48" s="228">
        <v>0</v>
      </c>
      <c r="JVT48" s="228">
        <v>0</v>
      </c>
      <c r="JVU48" s="228">
        <v>0</v>
      </c>
      <c r="JVV48" s="228">
        <v>0</v>
      </c>
      <c r="JVW48" s="228">
        <v>0</v>
      </c>
      <c r="JVX48" s="228">
        <v>0</v>
      </c>
      <c r="JVY48" s="228">
        <v>1</v>
      </c>
      <c r="JVZ48" s="228">
        <v>0</v>
      </c>
      <c r="JWA48" s="228">
        <v>0</v>
      </c>
      <c r="JWB48" s="228">
        <v>0</v>
      </c>
      <c r="JWC48" s="228">
        <v>0</v>
      </c>
      <c r="JWD48" s="228">
        <v>0</v>
      </c>
      <c r="JWE48" s="228">
        <v>0</v>
      </c>
      <c r="JWF48" s="228">
        <v>0</v>
      </c>
      <c r="JWG48" s="228">
        <v>0</v>
      </c>
      <c r="JWH48" s="228">
        <v>0</v>
      </c>
      <c r="JWI48" s="228">
        <v>0</v>
      </c>
      <c r="JWJ48" s="228">
        <v>0</v>
      </c>
      <c r="JWK48" s="228">
        <v>0</v>
      </c>
      <c r="JWL48" s="228">
        <v>0</v>
      </c>
      <c r="JWM48" s="228">
        <v>0</v>
      </c>
      <c r="JWN48" s="228">
        <v>0</v>
      </c>
      <c r="JWO48" s="228">
        <v>1</v>
      </c>
      <c r="JWP48" s="228">
        <v>0</v>
      </c>
      <c r="JWQ48" s="228">
        <v>0</v>
      </c>
      <c r="JWR48" s="228">
        <v>0</v>
      </c>
      <c r="JWS48" s="228">
        <v>0</v>
      </c>
      <c r="JWT48" s="228">
        <v>0</v>
      </c>
      <c r="JWU48" s="228">
        <v>0</v>
      </c>
      <c r="JWV48" s="228">
        <v>0</v>
      </c>
      <c r="JWW48" s="228">
        <v>0</v>
      </c>
      <c r="JWX48" s="228">
        <v>0</v>
      </c>
      <c r="JWY48" s="228">
        <v>0</v>
      </c>
      <c r="JWZ48" s="228">
        <v>0</v>
      </c>
      <c r="JXA48" s="228">
        <v>0</v>
      </c>
      <c r="JXB48" s="228">
        <v>0</v>
      </c>
      <c r="JXC48" s="228">
        <v>0</v>
      </c>
      <c r="JXD48" s="228">
        <v>0</v>
      </c>
      <c r="JXE48" s="228">
        <v>1</v>
      </c>
      <c r="JXF48" s="228">
        <v>0</v>
      </c>
      <c r="JXG48" s="228">
        <v>0</v>
      </c>
      <c r="JXH48" s="228">
        <v>0</v>
      </c>
      <c r="JXI48" s="228">
        <v>0</v>
      </c>
      <c r="JXJ48" s="228">
        <v>0</v>
      </c>
      <c r="JXK48" s="228">
        <v>0</v>
      </c>
      <c r="JXL48" s="228">
        <v>0</v>
      </c>
      <c r="JXM48" s="228">
        <v>0</v>
      </c>
      <c r="JXN48" s="228">
        <v>0</v>
      </c>
      <c r="JXO48" s="228">
        <v>0</v>
      </c>
      <c r="JXP48" s="228">
        <v>0</v>
      </c>
      <c r="JXQ48" s="228">
        <v>0</v>
      </c>
      <c r="JXR48" s="228">
        <v>0</v>
      </c>
      <c r="JXS48" s="228">
        <v>0</v>
      </c>
      <c r="JXT48" s="228">
        <v>0</v>
      </c>
      <c r="JXU48" s="228">
        <v>1</v>
      </c>
      <c r="JXV48" s="228">
        <v>0</v>
      </c>
      <c r="JXW48" s="228">
        <v>0</v>
      </c>
      <c r="JXX48" s="228">
        <v>0</v>
      </c>
      <c r="JXY48" s="228">
        <v>0</v>
      </c>
      <c r="JXZ48" s="228">
        <v>0</v>
      </c>
      <c r="JYA48" s="228">
        <v>0</v>
      </c>
      <c r="JYB48" s="228">
        <v>0</v>
      </c>
      <c r="JYC48" s="228">
        <v>0</v>
      </c>
      <c r="JYD48" s="228">
        <v>0</v>
      </c>
      <c r="JYE48" s="228">
        <v>0</v>
      </c>
      <c r="JYF48" s="228">
        <v>0</v>
      </c>
      <c r="JYG48" s="228">
        <v>0</v>
      </c>
      <c r="JYH48" s="228">
        <v>0</v>
      </c>
      <c r="JYI48" s="228">
        <v>0</v>
      </c>
      <c r="JYJ48" s="228">
        <v>0</v>
      </c>
      <c r="JYK48" s="228">
        <v>1</v>
      </c>
      <c r="JYL48" s="228">
        <v>0</v>
      </c>
      <c r="JYM48" s="228">
        <v>0</v>
      </c>
      <c r="JYN48" s="228">
        <v>0</v>
      </c>
      <c r="JYO48" s="228">
        <v>0</v>
      </c>
      <c r="JYP48" s="228">
        <v>0</v>
      </c>
      <c r="JYQ48" s="228">
        <v>0</v>
      </c>
      <c r="JYR48" s="228">
        <v>0</v>
      </c>
      <c r="JYS48" s="228">
        <v>0</v>
      </c>
      <c r="JYT48" s="228">
        <v>0</v>
      </c>
      <c r="JYU48" s="228">
        <v>0</v>
      </c>
      <c r="JYV48" s="228">
        <v>0</v>
      </c>
      <c r="JYW48" s="228">
        <v>0</v>
      </c>
      <c r="JYX48" s="228">
        <v>0</v>
      </c>
      <c r="JYY48" s="228">
        <v>0</v>
      </c>
      <c r="JYZ48" s="228">
        <v>0</v>
      </c>
      <c r="JZA48" s="228">
        <v>1</v>
      </c>
      <c r="JZB48" s="228">
        <v>0</v>
      </c>
      <c r="JZC48" s="228">
        <v>0</v>
      </c>
      <c r="JZD48" s="228">
        <v>0</v>
      </c>
      <c r="JZE48" s="228">
        <v>0</v>
      </c>
      <c r="JZF48" s="228">
        <v>0</v>
      </c>
      <c r="JZG48" s="228">
        <v>0</v>
      </c>
      <c r="JZH48" s="228">
        <v>0</v>
      </c>
      <c r="JZI48" s="228">
        <v>0</v>
      </c>
      <c r="JZJ48" s="228">
        <v>0</v>
      </c>
      <c r="JZK48" s="228">
        <v>0</v>
      </c>
      <c r="JZL48" s="228">
        <v>0</v>
      </c>
      <c r="JZM48" s="228">
        <v>0</v>
      </c>
      <c r="JZN48" s="228">
        <v>0</v>
      </c>
      <c r="JZO48" s="228">
        <v>0</v>
      </c>
      <c r="JZP48" s="228">
        <v>0</v>
      </c>
      <c r="JZQ48" s="228">
        <v>1</v>
      </c>
      <c r="JZR48" s="228">
        <v>0</v>
      </c>
      <c r="JZS48" s="228">
        <v>0</v>
      </c>
      <c r="JZT48" s="228">
        <v>0</v>
      </c>
      <c r="JZU48" s="228">
        <v>0</v>
      </c>
      <c r="JZV48" s="228">
        <v>0</v>
      </c>
      <c r="JZW48" s="228">
        <v>0</v>
      </c>
      <c r="JZX48" s="228">
        <v>0</v>
      </c>
      <c r="JZY48" s="228">
        <v>0</v>
      </c>
      <c r="JZZ48" s="228">
        <v>0</v>
      </c>
      <c r="KAA48" s="228">
        <v>0</v>
      </c>
      <c r="KAB48" s="228">
        <v>0</v>
      </c>
      <c r="KAC48" s="228">
        <v>0</v>
      </c>
      <c r="KAD48" s="228">
        <v>0</v>
      </c>
      <c r="KAE48" s="228">
        <v>0</v>
      </c>
      <c r="KAF48" s="228">
        <v>0</v>
      </c>
      <c r="KAG48" s="228">
        <v>1</v>
      </c>
      <c r="KAH48" s="228">
        <v>0</v>
      </c>
      <c r="KAI48" s="228">
        <v>0</v>
      </c>
      <c r="KAJ48" s="228">
        <v>0</v>
      </c>
      <c r="KAK48" s="228">
        <v>0</v>
      </c>
      <c r="KAL48" s="228">
        <v>0</v>
      </c>
      <c r="KAM48" s="228">
        <v>0</v>
      </c>
      <c r="KAN48" s="228">
        <v>0</v>
      </c>
      <c r="KAO48" s="228">
        <v>0</v>
      </c>
      <c r="KAP48" s="228">
        <v>0</v>
      </c>
      <c r="KAQ48" s="228">
        <v>0</v>
      </c>
      <c r="KAR48" s="228">
        <v>0</v>
      </c>
      <c r="KAS48" s="228">
        <v>0</v>
      </c>
      <c r="KAT48" s="228">
        <v>0</v>
      </c>
      <c r="KAU48" s="228">
        <v>0</v>
      </c>
      <c r="KAV48" s="228">
        <v>0</v>
      </c>
      <c r="KAW48" s="228">
        <v>1</v>
      </c>
      <c r="KAX48" s="228">
        <v>0</v>
      </c>
      <c r="KAY48" s="228">
        <v>0</v>
      </c>
      <c r="KAZ48" s="228">
        <v>0</v>
      </c>
      <c r="KBA48" s="228">
        <v>0</v>
      </c>
      <c r="KBB48" s="228">
        <v>0</v>
      </c>
      <c r="KBC48" s="228">
        <v>0</v>
      </c>
      <c r="KBD48" s="228">
        <v>0</v>
      </c>
      <c r="KBE48" s="228">
        <v>0</v>
      </c>
      <c r="KBF48" s="228">
        <v>0</v>
      </c>
      <c r="KBG48" s="228">
        <v>0</v>
      </c>
      <c r="KBH48" s="228">
        <v>0</v>
      </c>
      <c r="KBI48" s="228">
        <v>0</v>
      </c>
      <c r="KBJ48" s="228">
        <v>0</v>
      </c>
      <c r="KBK48" s="228">
        <v>0</v>
      </c>
      <c r="KBL48" s="228">
        <v>0</v>
      </c>
      <c r="KBM48" s="228">
        <v>1</v>
      </c>
      <c r="KBN48" s="228">
        <v>0</v>
      </c>
      <c r="KBO48" s="228">
        <v>0</v>
      </c>
      <c r="KBP48" s="228">
        <v>0</v>
      </c>
      <c r="KBQ48" s="228">
        <v>0</v>
      </c>
      <c r="KBR48" s="228">
        <v>0</v>
      </c>
      <c r="KBS48" s="228">
        <v>0</v>
      </c>
      <c r="KBT48" s="228">
        <v>0</v>
      </c>
      <c r="KBU48" s="228">
        <v>0</v>
      </c>
      <c r="KBV48" s="228">
        <v>0</v>
      </c>
      <c r="KBW48" s="228">
        <v>0</v>
      </c>
      <c r="KBX48" s="228">
        <v>0</v>
      </c>
      <c r="KBY48" s="228">
        <v>0</v>
      </c>
      <c r="KBZ48" s="228">
        <v>0</v>
      </c>
      <c r="KCA48" s="228">
        <v>0</v>
      </c>
      <c r="KCB48" s="228">
        <v>0</v>
      </c>
      <c r="KCC48" s="228">
        <v>1</v>
      </c>
      <c r="KCD48" s="228">
        <v>0</v>
      </c>
      <c r="KCE48" s="228">
        <v>0</v>
      </c>
      <c r="KCF48" s="228">
        <v>0</v>
      </c>
      <c r="KCG48" s="228">
        <v>0</v>
      </c>
      <c r="KCH48" s="228">
        <v>0</v>
      </c>
      <c r="KCI48" s="228">
        <v>0</v>
      </c>
      <c r="KCJ48" s="228">
        <v>0</v>
      </c>
      <c r="KCK48" s="228">
        <v>0</v>
      </c>
      <c r="KCL48" s="228">
        <v>0</v>
      </c>
      <c r="KCM48" s="228">
        <v>0</v>
      </c>
      <c r="KCN48" s="228">
        <v>0</v>
      </c>
      <c r="KCO48" s="228">
        <v>0</v>
      </c>
      <c r="KCP48" s="228">
        <v>0</v>
      </c>
      <c r="KCQ48" s="228">
        <v>0</v>
      </c>
      <c r="KCR48" s="228">
        <v>0</v>
      </c>
      <c r="KCS48" s="228">
        <v>1</v>
      </c>
      <c r="KCT48" s="228">
        <v>0</v>
      </c>
      <c r="KCU48" s="228">
        <v>0</v>
      </c>
      <c r="KCV48" s="228">
        <v>0</v>
      </c>
      <c r="KCW48" s="228">
        <v>0</v>
      </c>
      <c r="KCX48" s="228">
        <v>0</v>
      </c>
      <c r="KCY48" s="228">
        <v>0</v>
      </c>
      <c r="KCZ48" s="228">
        <v>0</v>
      </c>
      <c r="KDA48" s="228">
        <v>0</v>
      </c>
      <c r="KDB48" s="228">
        <v>0</v>
      </c>
      <c r="KDC48" s="228">
        <v>0</v>
      </c>
      <c r="KDD48" s="228">
        <v>0</v>
      </c>
      <c r="KDE48" s="228">
        <v>0</v>
      </c>
      <c r="KDF48" s="228">
        <v>0</v>
      </c>
      <c r="KDG48" s="228">
        <v>0</v>
      </c>
      <c r="KDH48" s="228">
        <v>0</v>
      </c>
      <c r="KDI48" s="228">
        <v>1</v>
      </c>
      <c r="KDJ48" s="228">
        <v>0</v>
      </c>
      <c r="KDK48" s="228">
        <v>0</v>
      </c>
      <c r="KDL48" s="228">
        <v>0</v>
      </c>
      <c r="KDM48" s="228">
        <v>0</v>
      </c>
      <c r="KDN48" s="228">
        <v>0</v>
      </c>
      <c r="KDO48" s="228">
        <v>0</v>
      </c>
      <c r="KDP48" s="228">
        <v>0</v>
      </c>
      <c r="KDQ48" s="228">
        <v>0</v>
      </c>
      <c r="KDR48" s="228">
        <v>0</v>
      </c>
      <c r="KDS48" s="228">
        <v>0</v>
      </c>
      <c r="KDT48" s="228">
        <v>0</v>
      </c>
      <c r="KDU48" s="228">
        <v>0</v>
      </c>
      <c r="KDV48" s="228">
        <v>0</v>
      </c>
      <c r="KDW48" s="228">
        <v>0</v>
      </c>
      <c r="KDX48" s="228">
        <v>0</v>
      </c>
      <c r="KDY48" s="228">
        <v>1</v>
      </c>
      <c r="KDZ48" s="228">
        <v>0</v>
      </c>
      <c r="KEA48" s="228">
        <v>0</v>
      </c>
      <c r="KEB48" s="228">
        <v>0</v>
      </c>
      <c r="KEC48" s="228">
        <v>0</v>
      </c>
      <c r="KED48" s="228">
        <v>0</v>
      </c>
      <c r="KEE48" s="228">
        <v>0</v>
      </c>
      <c r="KEF48" s="228">
        <v>0</v>
      </c>
      <c r="KEG48" s="228">
        <v>0</v>
      </c>
      <c r="KEH48" s="228">
        <v>0</v>
      </c>
      <c r="KEI48" s="228">
        <v>0</v>
      </c>
      <c r="KEJ48" s="228">
        <v>0</v>
      </c>
      <c r="KEK48" s="228">
        <v>0</v>
      </c>
      <c r="KEL48" s="228">
        <v>0</v>
      </c>
      <c r="KEM48" s="228">
        <v>0</v>
      </c>
      <c r="KEN48" s="228">
        <v>0</v>
      </c>
      <c r="KEO48" s="228">
        <v>1</v>
      </c>
      <c r="KEP48" s="228">
        <v>0</v>
      </c>
      <c r="KEQ48" s="228">
        <v>0</v>
      </c>
      <c r="KER48" s="228">
        <v>0</v>
      </c>
      <c r="KES48" s="228">
        <v>0</v>
      </c>
      <c r="KET48" s="228">
        <v>0</v>
      </c>
      <c r="KEU48" s="228">
        <v>0</v>
      </c>
      <c r="KEV48" s="228">
        <v>0</v>
      </c>
      <c r="KEW48" s="228">
        <v>0</v>
      </c>
      <c r="KEX48" s="228">
        <v>0</v>
      </c>
      <c r="KEY48" s="228">
        <v>0</v>
      </c>
      <c r="KEZ48" s="228">
        <v>0</v>
      </c>
      <c r="KFA48" s="228">
        <v>0</v>
      </c>
      <c r="KFB48" s="228">
        <v>0</v>
      </c>
      <c r="KFC48" s="228">
        <v>0</v>
      </c>
      <c r="KFD48" s="228">
        <v>0</v>
      </c>
      <c r="KFE48" s="228">
        <v>1</v>
      </c>
      <c r="KFF48" s="228">
        <v>0</v>
      </c>
      <c r="KFG48" s="228">
        <v>0</v>
      </c>
      <c r="KFH48" s="228">
        <v>0</v>
      </c>
      <c r="KFI48" s="228">
        <v>0</v>
      </c>
      <c r="KFJ48" s="228">
        <v>0</v>
      </c>
      <c r="KFK48" s="228">
        <v>0</v>
      </c>
      <c r="KFL48" s="228">
        <v>0</v>
      </c>
      <c r="KFM48" s="228">
        <v>0</v>
      </c>
      <c r="KFN48" s="228">
        <v>0</v>
      </c>
      <c r="KFO48" s="228">
        <v>0</v>
      </c>
      <c r="KFP48" s="228">
        <v>0</v>
      </c>
      <c r="KFQ48" s="228">
        <v>0</v>
      </c>
      <c r="KFR48" s="228">
        <v>0</v>
      </c>
      <c r="KFS48" s="228">
        <v>0</v>
      </c>
      <c r="KFT48" s="228">
        <v>0</v>
      </c>
      <c r="KFU48" s="228">
        <v>1</v>
      </c>
      <c r="KFV48" s="228">
        <v>0</v>
      </c>
      <c r="KFW48" s="228">
        <v>0</v>
      </c>
      <c r="KFX48" s="228">
        <v>0</v>
      </c>
      <c r="KFY48" s="228">
        <v>0</v>
      </c>
      <c r="KFZ48" s="228">
        <v>0</v>
      </c>
      <c r="KGA48" s="228">
        <v>0</v>
      </c>
      <c r="KGB48" s="228">
        <v>0</v>
      </c>
      <c r="KGC48" s="228">
        <v>0</v>
      </c>
      <c r="KGD48" s="228">
        <v>0</v>
      </c>
      <c r="KGE48" s="228">
        <v>0</v>
      </c>
      <c r="KGF48" s="228">
        <v>0</v>
      </c>
      <c r="KGG48" s="228">
        <v>0</v>
      </c>
      <c r="KGH48" s="228">
        <v>0</v>
      </c>
      <c r="KGI48" s="228">
        <v>0</v>
      </c>
      <c r="KGJ48" s="228">
        <v>0</v>
      </c>
      <c r="KGK48" s="228">
        <v>1</v>
      </c>
      <c r="KGL48" s="228">
        <v>0</v>
      </c>
      <c r="KGM48" s="228">
        <v>0</v>
      </c>
      <c r="KGN48" s="228">
        <v>0</v>
      </c>
      <c r="KGO48" s="228">
        <v>0</v>
      </c>
      <c r="KGP48" s="228">
        <v>0</v>
      </c>
      <c r="KGQ48" s="228">
        <v>0</v>
      </c>
      <c r="KGR48" s="228">
        <v>0</v>
      </c>
      <c r="KGS48" s="228">
        <v>0</v>
      </c>
      <c r="KGT48" s="228">
        <v>0</v>
      </c>
      <c r="KGU48" s="228">
        <v>0</v>
      </c>
      <c r="KGV48" s="228">
        <v>0</v>
      </c>
      <c r="KGW48" s="228">
        <v>0</v>
      </c>
      <c r="KGX48" s="228">
        <v>0</v>
      </c>
      <c r="KGY48" s="228">
        <v>0</v>
      </c>
      <c r="KGZ48" s="228">
        <v>0</v>
      </c>
      <c r="KHA48" s="228">
        <v>1</v>
      </c>
      <c r="KHB48" s="228">
        <v>0</v>
      </c>
      <c r="KHC48" s="228">
        <v>0</v>
      </c>
      <c r="KHD48" s="228">
        <v>0</v>
      </c>
      <c r="KHE48" s="228">
        <v>0</v>
      </c>
      <c r="KHF48" s="228">
        <v>0</v>
      </c>
      <c r="KHG48" s="228">
        <v>0</v>
      </c>
      <c r="KHH48" s="228">
        <v>0</v>
      </c>
      <c r="KHI48" s="228">
        <v>0</v>
      </c>
      <c r="KHJ48" s="228">
        <v>0</v>
      </c>
      <c r="KHK48" s="228">
        <v>0</v>
      </c>
      <c r="KHL48" s="228">
        <v>0</v>
      </c>
      <c r="KHM48" s="228">
        <v>0</v>
      </c>
      <c r="KHN48" s="228">
        <v>0</v>
      </c>
      <c r="KHO48" s="228">
        <v>0</v>
      </c>
      <c r="KHP48" s="228">
        <v>0</v>
      </c>
      <c r="KHQ48" s="228">
        <v>1</v>
      </c>
      <c r="KHR48" s="228">
        <v>0</v>
      </c>
      <c r="KHS48" s="228">
        <v>0</v>
      </c>
      <c r="KHT48" s="228">
        <v>0</v>
      </c>
      <c r="KHU48" s="228">
        <v>0</v>
      </c>
      <c r="KHV48" s="228">
        <v>0</v>
      </c>
      <c r="KHW48" s="228">
        <v>0</v>
      </c>
      <c r="KHX48" s="228">
        <v>0</v>
      </c>
      <c r="KHY48" s="228">
        <v>0</v>
      </c>
      <c r="KHZ48" s="228">
        <v>0</v>
      </c>
      <c r="KIA48" s="228">
        <v>0</v>
      </c>
      <c r="KIB48" s="228">
        <v>0</v>
      </c>
      <c r="KIC48" s="228">
        <v>0</v>
      </c>
      <c r="KID48" s="228">
        <v>0</v>
      </c>
      <c r="KIE48" s="228">
        <v>0</v>
      </c>
      <c r="KIF48" s="228">
        <v>0</v>
      </c>
      <c r="KIG48" s="228">
        <v>1</v>
      </c>
      <c r="KIH48" s="228">
        <v>0</v>
      </c>
      <c r="KII48" s="228">
        <v>0</v>
      </c>
      <c r="KIJ48" s="228">
        <v>0</v>
      </c>
      <c r="KIK48" s="228">
        <v>0</v>
      </c>
      <c r="KIL48" s="228">
        <v>0</v>
      </c>
      <c r="KIM48" s="228">
        <v>0</v>
      </c>
      <c r="KIN48" s="228">
        <v>0</v>
      </c>
      <c r="KIO48" s="228">
        <v>0</v>
      </c>
      <c r="KIP48" s="228">
        <v>0</v>
      </c>
      <c r="KIQ48" s="228">
        <v>0</v>
      </c>
      <c r="KIR48" s="228">
        <v>0</v>
      </c>
      <c r="KIS48" s="228">
        <v>0</v>
      </c>
      <c r="KIT48" s="228">
        <v>0</v>
      </c>
      <c r="KIU48" s="228">
        <v>0</v>
      </c>
      <c r="KIV48" s="228">
        <v>0</v>
      </c>
      <c r="KIW48" s="228">
        <v>1</v>
      </c>
      <c r="KIX48" s="228">
        <v>0</v>
      </c>
      <c r="KIY48" s="228">
        <v>0</v>
      </c>
      <c r="KIZ48" s="228">
        <v>0</v>
      </c>
      <c r="KJA48" s="228">
        <v>0</v>
      </c>
      <c r="KJB48" s="228">
        <v>0</v>
      </c>
      <c r="KJC48" s="228">
        <v>0</v>
      </c>
      <c r="KJD48" s="228">
        <v>0</v>
      </c>
      <c r="KJE48" s="228">
        <v>0</v>
      </c>
      <c r="KJF48" s="228">
        <v>0</v>
      </c>
      <c r="KJG48" s="228">
        <v>0</v>
      </c>
      <c r="KJH48" s="228">
        <v>0</v>
      </c>
      <c r="KJI48" s="228">
        <v>0</v>
      </c>
      <c r="KJJ48" s="228">
        <v>0</v>
      </c>
      <c r="KJK48" s="228">
        <v>0</v>
      </c>
      <c r="KJL48" s="228">
        <v>0</v>
      </c>
      <c r="KJM48" s="228">
        <v>1</v>
      </c>
      <c r="KJN48" s="228">
        <v>0</v>
      </c>
      <c r="KJO48" s="228">
        <v>0</v>
      </c>
      <c r="KJP48" s="228">
        <v>0</v>
      </c>
      <c r="KJQ48" s="228">
        <v>0</v>
      </c>
      <c r="KJR48" s="228">
        <v>0</v>
      </c>
      <c r="KJS48" s="228">
        <v>0</v>
      </c>
      <c r="KJT48" s="228">
        <v>0</v>
      </c>
      <c r="KJU48" s="228">
        <v>0</v>
      </c>
      <c r="KJV48" s="228">
        <v>0</v>
      </c>
      <c r="KJW48" s="228">
        <v>0</v>
      </c>
      <c r="KJX48" s="228">
        <v>0</v>
      </c>
      <c r="KJY48" s="228">
        <v>0</v>
      </c>
      <c r="KJZ48" s="228">
        <v>0</v>
      </c>
      <c r="KKA48" s="228">
        <v>0</v>
      </c>
      <c r="KKB48" s="228">
        <v>0</v>
      </c>
      <c r="KKC48" s="228">
        <v>1</v>
      </c>
      <c r="KKD48" s="228">
        <v>0</v>
      </c>
      <c r="KKE48" s="228">
        <v>0</v>
      </c>
      <c r="KKF48" s="228">
        <v>0</v>
      </c>
      <c r="KKG48" s="228">
        <v>0</v>
      </c>
      <c r="KKH48" s="228">
        <v>0</v>
      </c>
      <c r="KKI48" s="228">
        <v>0</v>
      </c>
      <c r="KKJ48" s="228">
        <v>0</v>
      </c>
      <c r="KKK48" s="228">
        <v>0</v>
      </c>
      <c r="KKL48" s="228">
        <v>0</v>
      </c>
      <c r="KKM48" s="228">
        <v>0</v>
      </c>
      <c r="KKN48" s="228">
        <v>0</v>
      </c>
      <c r="KKO48" s="228">
        <v>0</v>
      </c>
      <c r="KKP48" s="228">
        <v>0</v>
      </c>
      <c r="KKQ48" s="228">
        <v>0</v>
      </c>
      <c r="KKR48" s="228">
        <v>0</v>
      </c>
      <c r="KKS48" s="228">
        <v>1</v>
      </c>
      <c r="KKT48" s="228">
        <v>0</v>
      </c>
      <c r="KKU48" s="228">
        <v>0</v>
      </c>
      <c r="KKV48" s="228">
        <v>0</v>
      </c>
      <c r="KKW48" s="228">
        <v>0</v>
      </c>
      <c r="KKX48" s="228">
        <v>0</v>
      </c>
      <c r="KKY48" s="228">
        <v>0</v>
      </c>
      <c r="KKZ48" s="228">
        <v>0</v>
      </c>
      <c r="KLA48" s="228">
        <v>0</v>
      </c>
      <c r="KLB48" s="228">
        <v>0</v>
      </c>
      <c r="KLC48" s="228">
        <v>0</v>
      </c>
      <c r="KLD48" s="228">
        <v>0</v>
      </c>
      <c r="KLE48" s="228">
        <v>0</v>
      </c>
      <c r="KLF48" s="228">
        <v>0</v>
      </c>
      <c r="KLG48" s="228">
        <v>0</v>
      </c>
      <c r="KLH48" s="228">
        <v>0</v>
      </c>
      <c r="KLI48" s="228">
        <v>1</v>
      </c>
      <c r="KLJ48" s="228">
        <v>0</v>
      </c>
      <c r="KLK48" s="228">
        <v>0</v>
      </c>
      <c r="KLL48" s="228">
        <v>0</v>
      </c>
      <c r="KLM48" s="228">
        <v>0</v>
      </c>
      <c r="KLN48" s="228">
        <v>0</v>
      </c>
      <c r="KLO48" s="228">
        <v>0</v>
      </c>
      <c r="KLP48" s="228">
        <v>0</v>
      </c>
      <c r="KLQ48" s="228">
        <v>0</v>
      </c>
      <c r="KLR48" s="228">
        <v>0</v>
      </c>
      <c r="KLS48" s="228">
        <v>0</v>
      </c>
      <c r="KLT48" s="228">
        <v>0</v>
      </c>
      <c r="KLU48" s="228">
        <v>0</v>
      </c>
      <c r="KLV48" s="228">
        <v>0</v>
      </c>
      <c r="KLW48" s="228">
        <v>0</v>
      </c>
      <c r="KLX48" s="228">
        <v>0</v>
      </c>
      <c r="KLY48" s="228">
        <v>1</v>
      </c>
      <c r="KLZ48" s="228">
        <v>0</v>
      </c>
      <c r="KMA48" s="228">
        <v>0</v>
      </c>
      <c r="KMB48" s="228">
        <v>0</v>
      </c>
      <c r="KMC48" s="228">
        <v>0</v>
      </c>
      <c r="KMD48" s="228">
        <v>0</v>
      </c>
      <c r="KME48" s="228">
        <v>0</v>
      </c>
      <c r="KMF48" s="228">
        <v>0</v>
      </c>
      <c r="KMG48" s="228">
        <v>0</v>
      </c>
      <c r="KMH48" s="228">
        <v>0</v>
      </c>
      <c r="KMI48" s="228">
        <v>0</v>
      </c>
      <c r="KMJ48" s="228">
        <v>0</v>
      </c>
      <c r="KMK48" s="228">
        <v>0</v>
      </c>
      <c r="KML48" s="228">
        <v>0</v>
      </c>
      <c r="KMM48" s="228">
        <v>0</v>
      </c>
      <c r="KMN48" s="228">
        <v>0</v>
      </c>
      <c r="KMO48" s="228">
        <v>1</v>
      </c>
      <c r="KMP48" s="228">
        <v>0</v>
      </c>
      <c r="KMQ48" s="228">
        <v>0</v>
      </c>
      <c r="KMR48" s="228">
        <v>0</v>
      </c>
      <c r="KMS48" s="228">
        <v>0</v>
      </c>
      <c r="KMT48" s="228">
        <v>0</v>
      </c>
      <c r="KMU48" s="228">
        <v>0</v>
      </c>
      <c r="KMV48" s="228">
        <v>0</v>
      </c>
      <c r="KMW48" s="228">
        <v>0</v>
      </c>
      <c r="KMX48" s="228">
        <v>0</v>
      </c>
      <c r="KMY48" s="228">
        <v>0</v>
      </c>
      <c r="KMZ48" s="228">
        <v>0</v>
      </c>
      <c r="KNA48" s="228">
        <v>0</v>
      </c>
      <c r="KNB48" s="228">
        <v>0</v>
      </c>
      <c r="KNC48" s="228">
        <v>0</v>
      </c>
      <c r="KND48" s="228">
        <v>0</v>
      </c>
      <c r="KNE48" s="228">
        <v>1</v>
      </c>
      <c r="KNF48" s="228">
        <v>0</v>
      </c>
      <c r="KNG48" s="228">
        <v>0</v>
      </c>
      <c r="KNH48" s="228">
        <v>0</v>
      </c>
      <c r="KNI48" s="228">
        <v>0</v>
      </c>
      <c r="KNJ48" s="228">
        <v>0</v>
      </c>
      <c r="KNK48" s="228">
        <v>0</v>
      </c>
      <c r="KNL48" s="228">
        <v>0</v>
      </c>
      <c r="KNM48" s="228">
        <v>0</v>
      </c>
      <c r="KNN48" s="228">
        <v>0</v>
      </c>
      <c r="KNO48" s="228">
        <v>0</v>
      </c>
      <c r="KNP48" s="228">
        <v>0</v>
      </c>
      <c r="KNQ48" s="228">
        <v>0</v>
      </c>
      <c r="KNR48" s="228">
        <v>0</v>
      </c>
      <c r="KNS48" s="228">
        <v>0</v>
      </c>
      <c r="KNT48" s="228">
        <v>0</v>
      </c>
      <c r="KNU48" s="228">
        <v>1</v>
      </c>
      <c r="KNV48" s="228">
        <v>0</v>
      </c>
      <c r="KNW48" s="228">
        <v>0</v>
      </c>
      <c r="KNX48" s="228">
        <v>0</v>
      </c>
      <c r="KNY48" s="228">
        <v>0</v>
      </c>
      <c r="KNZ48" s="228">
        <v>0</v>
      </c>
      <c r="KOA48" s="228">
        <v>0</v>
      </c>
      <c r="KOB48" s="228">
        <v>0</v>
      </c>
      <c r="KOC48" s="228">
        <v>0</v>
      </c>
      <c r="KOD48" s="228">
        <v>0</v>
      </c>
      <c r="KOE48" s="228">
        <v>0</v>
      </c>
      <c r="KOF48" s="228">
        <v>0</v>
      </c>
      <c r="KOG48" s="228">
        <v>0</v>
      </c>
      <c r="KOH48" s="228">
        <v>0</v>
      </c>
      <c r="KOI48" s="228">
        <v>0</v>
      </c>
      <c r="KOJ48" s="228">
        <v>0</v>
      </c>
      <c r="KOK48" s="228">
        <v>1</v>
      </c>
      <c r="KOL48" s="228">
        <v>0</v>
      </c>
      <c r="KOM48" s="228">
        <v>0</v>
      </c>
      <c r="KON48" s="228">
        <v>0</v>
      </c>
      <c r="KOO48" s="228">
        <v>0</v>
      </c>
      <c r="KOP48" s="228">
        <v>0</v>
      </c>
      <c r="KOQ48" s="228">
        <v>0</v>
      </c>
      <c r="KOR48" s="228">
        <v>0</v>
      </c>
      <c r="KOS48" s="228">
        <v>0</v>
      </c>
      <c r="KOT48" s="228">
        <v>0</v>
      </c>
      <c r="KOU48" s="228">
        <v>0</v>
      </c>
      <c r="KOV48" s="228">
        <v>0</v>
      </c>
      <c r="KOW48" s="228">
        <v>0</v>
      </c>
      <c r="KOX48" s="228">
        <v>0</v>
      </c>
      <c r="KOY48" s="228">
        <v>0</v>
      </c>
      <c r="KOZ48" s="228">
        <v>0</v>
      </c>
      <c r="KPA48" s="228">
        <v>1</v>
      </c>
      <c r="KPB48" s="228">
        <v>0</v>
      </c>
      <c r="KPC48" s="228">
        <v>0</v>
      </c>
      <c r="KPD48" s="228">
        <v>0</v>
      </c>
      <c r="KPE48" s="228">
        <v>0</v>
      </c>
      <c r="KPF48" s="228">
        <v>0</v>
      </c>
      <c r="KPG48" s="228">
        <v>0</v>
      </c>
      <c r="KPH48" s="228">
        <v>0</v>
      </c>
      <c r="KPI48" s="228">
        <v>0</v>
      </c>
      <c r="KPJ48" s="228">
        <v>0</v>
      </c>
      <c r="KPK48" s="228">
        <v>0</v>
      </c>
      <c r="KPL48" s="228">
        <v>0</v>
      </c>
      <c r="KPM48" s="228">
        <v>0</v>
      </c>
      <c r="KPN48" s="228">
        <v>0</v>
      </c>
      <c r="KPO48" s="228">
        <v>0</v>
      </c>
      <c r="KPP48" s="228">
        <v>0</v>
      </c>
      <c r="KPQ48" s="228">
        <v>1</v>
      </c>
      <c r="KPR48" s="228">
        <v>0</v>
      </c>
      <c r="KPS48" s="228">
        <v>0</v>
      </c>
      <c r="KPT48" s="228">
        <v>0</v>
      </c>
      <c r="KPU48" s="228">
        <v>0</v>
      </c>
      <c r="KPV48" s="228">
        <v>0</v>
      </c>
      <c r="KPW48" s="228">
        <v>0</v>
      </c>
      <c r="KPX48" s="228">
        <v>0</v>
      </c>
      <c r="KPY48" s="228">
        <v>0</v>
      </c>
      <c r="KPZ48" s="228">
        <v>0</v>
      </c>
      <c r="KQA48" s="228">
        <v>0</v>
      </c>
      <c r="KQB48" s="228">
        <v>0</v>
      </c>
      <c r="KQC48" s="228">
        <v>0</v>
      </c>
      <c r="KQD48" s="228">
        <v>0</v>
      </c>
      <c r="KQE48" s="228">
        <v>0</v>
      </c>
      <c r="KQF48" s="228">
        <v>0</v>
      </c>
      <c r="KQG48" s="228">
        <v>1</v>
      </c>
      <c r="KQH48" s="228">
        <v>0</v>
      </c>
      <c r="KQI48" s="228">
        <v>0</v>
      </c>
      <c r="KQJ48" s="228">
        <v>0</v>
      </c>
      <c r="KQK48" s="228">
        <v>0</v>
      </c>
      <c r="KQL48" s="228">
        <v>0</v>
      </c>
      <c r="KQM48" s="228">
        <v>0</v>
      </c>
      <c r="KQN48" s="228">
        <v>0</v>
      </c>
      <c r="KQO48" s="228">
        <v>0</v>
      </c>
      <c r="KQP48" s="228">
        <v>0</v>
      </c>
      <c r="KQQ48" s="228">
        <v>0</v>
      </c>
      <c r="KQR48" s="228">
        <v>0</v>
      </c>
      <c r="KQS48" s="228">
        <v>0</v>
      </c>
      <c r="KQT48" s="228">
        <v>0</v>
      </c>
      <c r="KQU48" s="228">
        <v>0</v>
      </c>
      <c r="KQV48" s="228">
        <v>0</v>
      </c>
      <c r="KQW48" s="228">
        <v>1</v>
      </c>
      <c r="KQX48" s="228">
        <v>0</v>
      </c>
      <c r="KQY48" s="228">
        <v>0</v>
      </c>
      <c r="KQZ48" s="228">
        <v>0</v>
      </c>
      <c r="KRA48" s="228">
        <v>0</v>
      </c>
      <c r="KRB48" s="228">
        <v>0</v>
      </c>
      <c r="KRC48" s="228">
        <v>0</v>
      </c>
      <c r="KRD48" s="228">
        <v>0</v>
      </c>
      <c r="KRE48" s="228">
        <v>0</v>
      </c>
      <c r="KRF48" s="228">
        <v>0</v>
      </c>
      <c r="KRG48" s="228">
        <v>0</v>
      </c>
      <c r="KRH48" s="228">
        <v>0</v>
      </c>
      <c r="KRI48" s="228">
        <v>0</v>
      </c>
      <c r="KRJ48" s="228">
        <v>0</v>
      </c>
      <c r="KRK48" s="228">
        <v>0</v>
      </c>
      <c r="KRL48" s="228">
        <v>0</v>
      </c>
      <c r="KRM48" s="228">
        <v>1</v>
      </c>
      <c r="KRN48" s="228">
        <v>0</v>
      </c>
      <c r="KRO48" s="228">
        <v>0</v>
      </c>
      <c r="KRP48" s="228">
        <v>0</v>
      </c>
      <c r="KRQ48" s="228">
        <v>0</v>
      </c>
      <c r="KRR48" s="228">
        <v>0</v>
      </c>
      <c r="KRS48" s="228">
        <v>0</v>
      </c>
      <c r="KRT48" s="228">
        <v>0</v>
      </c>
      <c r="KRU48" s="228">
        <v>0</v>
      </c>
      <c r="KRV48" s="228">
        <v>0</v>
      </c>
      <c r="KRW48" s="228">
        <v>0</v>
      </c>
      <c r="KRX48" s="228">
        <v>0</v>
      </c>
      <c r="KRY48" s="228">
        <v>0</v>
      </c>
      <c r="KRZ48" s="228">
        <v>0</v>
      </c>
      <c r="KSA48" s="228">
        <v>0</v>
      </c>
      <c r="KSB48" s="228">
        <v>0</v>
      </c>
      <c r="KSC48" s="228">
        <v>1</v>
      </c>
      <c r="KSD48" s="228">
        <v>0</v>
      </c>
      <c r="KSE48" s="228">
        <v>0</v>
      </c>
      <c r="KSF48" s="228">
        <v>0</v>
      </c>
      <c r="KSG48" s="228">
        <v>0</v>
      </c>
      <c r="KSH48" s="228">
        <v>0</v>
      </c>
      <c r="KSI48" s="228">
        <v>0</v>
      </c>
      <c r="KSJ48" s="228">
        <v>0</v>
      </c>
      <c r="KSK48" s="228">
        <v>0</v>
      </c>
      <c r="KSL48" s="228">
        <v>0</v>
      </c>
      <c r="KSM48" s="228">
        <v>0</v>
      </c>
      <c r="KSN48" s="228">
        <v>0</v>
      </c>
      <c r="KSO48" s="228">
        <v>0</v>
      </c>
      <c r="KSP48" s="228">
        <v>0</v>
      </c>
      <c r="KSQ48" s="228">
        <v>0</v>
      </c>
      <c r="KSR48" s="228">
        <v>0</v>
      </c>
      <c r="KSS48" s="228">
        <v>1</v>
      </c>
      <c r="KST48" s="228">
        <v>0</v>
      </c>
      <c r="KSU48" s="228">
        <v>0</v>
      </c>
      <c r="KSV48" s="228">
        <v>0</v>
      </c>
      <c r="KSW48" s="228">
        <v>0</v>
      </c>
      <c r="KSX48" s="228">
        <v>0</v>
      </c>
      <c r="KSY48" s="228">
        <v>0</v>
      </c>
      <c r="KSZ48" s="228">
        <v>0</v>
      </c>
      <c r="KTA48" s="228">
        <v>0</v>
      </c>
      <c r="KTB48" s="228">
        <v>0</v>
      </c>
      <c r="KTC48" s="228">
        <v>0</v>
      </c>
      <c r="KTD48" s="228">
        <v>0</v>
      </c>
      <c r="KTE48" s="228">
        <v>0</v>
      </c>
      <c r="KTF48" s="228">
        <v>0</v>
      </c>
      <c r="KTG48" s="228">
        <v>0</v>
      </c>
      <c r="KTH48" s="228">
        <v>0</v>
      </c>
      <c r="KTI48" s="228">
        <v>1</v>
      </c>
      <c r="KTJ48" s="228">
        <v>0</v>
      </c>
      <c r="KTK48" s="228">
        <v>0</v>
      </c>
      <c r="KTL48" s="228">
        <v>0</v>
      </c>
      <c r="KTM48" s="228">
        <v>0</v>
      </c>
      <c r="KTN48" s="228">
        <v>0</v>
      </c>
      <c r="KTO48" s="228">
        <v>0</v>
      </c>
      <c r="KTP48" s="228">
        <v>0</v>
      </c>
      <c r="KTQ48" s="228">
        <v>0</v>
      </c>
      <c r="KTR48" s="228">
        <v>0</v>
      </c>
      <c r="KTS48" s="228">
        <v>0</v>
      </c>
      <c r="KTT48" s="228">
        <v>0</v>
      </c>
      <c r="KTU48" s="228">
        <v>0</v>
      </c>
      <c r="KTV48" s="228">
        <v>0</v>
      </c>
      <c r="KTW48" s="228">
        <v>0</v>
      </c>
      <c r="KTX48" s="228">
        <v>0</v>
      </c>
      <c r="KTY48" s="228">
        <v>1</v>
      </c>
      <c r="KTZ48" s="228">
        <v>0</v>
      </c>
      <c r="KUA48" s="228">
        <v>0</v>
      </c>
      <c r="KUB48" s="228">
        <v>0</v>
      </c>
      <c r="KUC48" s="228">
        <v>0</v>
      </c>
      <c r="KUD48" s="228">
        <v>0</v>
      </c>
      <c r="KUE48" s="228">
        <v>0</v>
      </c>
      <c r="KUF48" s="228">
        <v>0</v>
      </c>
      <c r="KUG48" s="228">
        <v>0</v>
      </c>
      <c r="KUH48" s="228">
        <v>0</v>
      </c>
      <c r="KUI48" s="228">
        <v>0</v>
      </c>
      <c r="KUJ48" s="228">
        <v>0</v>
      </c>
      <c r="KUK48" s="228">
        <v>0</v>
      </c>
      <c r="KUL48" s="228">
        <v>0</v>
      </c>
      <c r="KUM48" s="228">
        <v>0</v>
      </c>
      <c r="KUN48" s="228">
        <v>0</v>
      </c>
      <c r="KUO48" s="228">
        <v>1</v>
      </c>
      <c r="KUP48" s="228">
        <v>0</v>
      </c>
      <c r="KUQ48" s="228">
        <v>0</v>
      </c>
      <c r="KUR48" s="228">
        <v>0</v>
      </c>
      <c r="KUS48" s="228">
        <v>0</v>
      </c>
      <c r="KUT48" s="228">
        <v>0</v>
      </c>
      <c r="KUU48" s="228">
        <v>0</v>
      </c>
      <c r="KUV48" s="228">
        <v>0</v>
      </c>
      <c r="KUW48" s="228">
        <v>0</v>
      </c>
      <c r="KUX48" s="228">
        <v>0</v>
      </c>
      <c r="KUY48" s="228">
        <v>0</v>
      </c>
      <c r="KUZ48" s="228">
        <v>0</v>
      </c>
      <c r="KVA48" s="228">
        <v>0</v>
      </c>
      <c r="KVB48" s="228">
        <v>0</v>
      </c>
      <c r="KVC48" s="228">
        <v>0</v>
      </c>
      <c r="KVD48" s="228">
        <v>0</v>
      </c>
      <c r="KVE48" s="228">
        <v>1</v>
      </c>
      <c r="KVF48" s="228">
        <v>0</v>
      </c>
      <c r="KVG48" s="228">
        <v>0</v>
      </c>
      <c r="KVH48" s="228">
        <v>0</v>
      </c>
      <c r="KVI48" s="228">
        <v>0</v>
      </c>
      <c r="KVJ48" s="228">
        <v>0</v>
      </c>
      <c r="KVK48" s="228">
        <v>0</v>
      </c>
      <c r="KVL48" s="228">
        <v>0</v>
      </c>
      <c r="KVM48" s="228">
        <v>0</v>
      </c>
      <c r="KVN48" s="228">
        <v>0</v>
      </c>
      <c r="KVO48" s="228">
        <v>0</v>
      </c>
      <c r="KVP48" s="228">
        <v>0</v>
      </c>
      <c r="KVQ48" s="228">
        <v>0</v>
      </c>
      <c r="KVR48" s="228">
        <v>0</v>
      </c>
      <c r="KVS48" s="228">
        <v>0</v>
      </c>
      <c r="KVT48" s="228">
        <v>0</v>
      </c>
      <c r="KVU48" s="228">
        <v>1</v>
      </c>
      <c r="KVV48" s="228">
        <v>0</v>
      </c>
      <c r="KVW48" s="228">
        <v>0</v>
      </c>
      <c r="KVX48" s="228">
        <v>0</v>
      </c>
      <c r="KVY48" s="228">
        <v>0</v>
      </c>
      <c r="KVZ48" s="228">
        <v>0</v>
      </c>
      <c r="KWA48" s="228">
        <v>0</v>
      </c>
      <c r="KWB48" s="228">
        <v>0</v>
      </c>
      <c r="KWC48" s="228">
        <v>0</v>
      </c>
      <c r="KWD48" s="228">
        <v>0</v>
      </c>
      <c r="KWE48" s="228">
        <v>0</v>
      </c>
      <c r="KWF48" s="228">
        <v>0</v>
      </c>
      <c r="KWG48" s="228">
        <v>0</v>
      </c>
      <c r="KWH48" s="228">
        <v>0</v>
      </c>
      <c r="KWI48" s="228">
        <v>0</v>
      </c>
      <c r="KWJ48" s="228">
        <v>0</v>
      </c>
      <c r="KWK48" s="228">
        <v>1</v>
      </c>
      <c r="KWL48" s="228">
        <v>0</v>
      </c>
      <c r="KWM48" s="228">
        <v>0</v>
      </c>
      <c r="KWN48" s="228">
        <v>0</v>
      </c>
      <c r="KWO48" s="228">
        <v>0</v>
      </c>
      <c r="KWP48" s="228">
        <v>0</v>
      </c>
      <c r="KWQ48" s="228">
        <v>0</v>
      </c>
      <c r="KWR48" s="228">
        <v>0</v>
      </c>
      <c r="KWS48" s="228">
        <v>0</v>
      </c>
      <c r="KWT48" s="228">
        <v>0</v>
      </c>
      <c r="KWU48" s="228">
        <v>0</v>
      </c>
      <c r="KWV48" s="228">
        <v>0</v>
      </c>
      <c r="KWW48" s="228">
        <v>0</v>
      </c>
      <c r="KWX48" s="228">
        <v>0</v>
      </c>
      <c r="KWY48" s="228">
        <v>0</v>
      </c>
      <c r="KWZ48" s="228">
        <v>0</v>
      </c>
      <c r="KXA48" s="228">
        <v>1</v>
      </c>
      <c r="KXB48" s="228">
        <v>0</v>
      </c>
      <c r="KXC48" s="228">
        <v>0</v>
      </c>
      <c r="KXD48" s="228">
        <v>0</v>
      </c>
      <c r="KXE48" s="228">
        <v>0</v>
      </c>
      <c r="KXF48" s="228">
        <v>0</v>
      </c>
      <c r="KXG48" s="228">
        <v>0</v>
      </c>
      <c r="KXH48" s="228">
        <v>0</v>
      </c>
      <c r="KXI48" s="228">
        <v>0</v>
      </c>
      <c r="KXJ48" s="228">
        <v>0</v>
      </c>
      <c r="KXK48" s="228">
        <v>0</v>
      </c>
      <c r="KXL48" s="228">
        <v>0</v>
      </c>
      <c r="KXM48" s="228">
        <v>0</v>
      </c>
      <c r="KXN48" s="228">
        <v>0</v>
      </c>
      <c r="KXO48" s="228">
        <v>0</v>
      </c>
      <c r="KXP48" s="228">
        <v>0</v>
      </c>
      <c r="KXQ48" s="228">
        <v>1</v>
      </c>
      <c r="KXR48" s="228">
        <v>0</v>
      </c>
      <c r="KXS48" s="228">
        <v>0</v>
      </c>
      <c r="KXT48" s="228">
        <v>0</v>
      </c>
      <c r="KXU48" s="228">
        <v>0</v>
      </c>
      <c r="KXV48" s="228">
        <v>0</v>
      </c>
      <c r="KXW48" s="228">
        <v>0</v>
      </c>
      <c r="KXX48" s="228">
        <v>0</v>
      </c>
      <c r="KXY48" s="228">
        <v>0</v>
      </c>
      <c r="KXZ48" s="228">
        <v>0</v>
      </c>
      <c r="KYA48" s="228">
        <v>0</v>
      </c>
      <c r="KYB48" s="228">
        <v>0</v>
      </c>
      <c r="KYC48" s="228">
        <v>0</v>
      </c>
      <c r="KYD48" s="228">
        <v>0</v>
      </c>
      <c r="KYE48" s="228">
        <v>0</v>
      </c>
      <c r="KYF48" s="228">
        <v>0</v>
      </c>
      <c r="KYG48" s="228">
        <v>1</v>
      </c>
      <c r="KYH48" s="228">
        <v>0</v>
      </c>
      <c r="KYI48" s="228">
        <v>0</v>
      </c>
      <c r="KYJ48" s="228">
        <v>0</v>
      </c>
      <c r="KYK48" s="228">
        <v>0</v>
      </c>
      <c r="KYL48" s="228">
        <v>0</v>
      </c>
      <c r="KYM48" s="228">
        <v>0</v>
      </c>
      <c r="KYN48" s="228">
        <v>0</v>
      </c>
      <c r="KYO48" s="228">
        <v>0</v>
      </c>
      <c r="KYP48" s="228">
        <v>0</v>
      </c>
      <c r="KYQ48" s="228">
        <v>0</v>
      </c>
      <c r="KYR48" s="228">
        <v>0</v>
      </c>
      <c r="KYS48" s="228">
        <v>0</v>
      </c>
      <c r="KYT48" s="228">
        <v>0</v>
      </c>
      <c r="KYU48" s="228">
        <v>0</v>
      </c>
      <c r="KYV48" s="228">
        <v>0</v>
      </c>
      <c r="KYW48" s="228">
        <v>1</v>
      </c>
      <c r="KYX48" s="228">
        <v>0</v>
      </c>
      <c r="KYY48" s="228">
        <v>0</v>
      </c>
      <c r="KYZ48" s="228">
        <v>0</v>
      </c>
      <c r="KZA48" s="228">
        <v>0</v>
      </c>
      <c r="KZB48" s="228">
        <v>0</v>
      </c>
      <c r="KZC48" s="228">
        <v>0</v>
      </c>
      <c r="KZD48" s="228">
        <v>0</v>
      </c>
      <c r="KZE48" s="228">
        <v>0</v>
      </c>
      <c r="KZF48" s="228">
        <v>0</v>
      </c>
      <c r="KZG48" s="228">
        <v>0</v>
      </c>
      <c r="KZH48" s="228">
        <v>0</v>
      </c>
      <c r="KZI48" s="228">
        <v>0</v>
      </c>
      <c r="KZJ48" s="228">
        <v>0</v>
      </c>
      <c r="KZK48" s="228">
        <v>0</v>
      </c>
      <c r="KZL48" s="228">
        <v>0</v>
      </c>
      <c r="KZM48" s="228">
        <v>1</v>
      </c>
      <c r="KZN48" s="228">
        <v>0</v>
      </c>
      <c r="KZO48" s="228">
        <v>0</v>
      </c>
      <c r="KZP48" s="228">
        <v>0</v>
      </c>
      <c r="KZQ48" s="228">
        <v>0</v>
      </c>
      <c r="KZR48" s="228">
        <v>0</v>
      </c>
      <c r="KZS48" s="228">
        <v>0</v>
      </c>
      <c r="KZT48" s="228">
        <v>0</v>
      </c>
      <c r="KZU48" s="228">
        <v>0</v>
      </c>
      <c r="KZV48" s="228">
        <v>0</v>
      </c>
      <c r="KZW48" s="228">
        <v>0</v>
      </c>
      <c r="KZX48" s="228">
        <v>0</v>
      </c>
      <c r="KZY48" s="228">
        <v>0</v>
      </c>
      <c r="KZZ48" s="228">
        <v>0</v>
      </c>
      <c r="LAA48" s="228">
        <v>0</v>
      </c>
      <c r="LAB48" s="228">
        <v>0</v>
      </c>
      <c r="LAC48" s="228">
        <v>1</v>
      </c>
      <c r="LAD48" s="228">
        <v>0</v>
      </c>
      <c r="LAE48" s="228">
        <v>0</v>
      </c>
      <c r="LAF48" s="228">
        <v>0</v>
      </c>
      <c r="LAG48" s="228">
        <v>0</v>
      </c>
      <c r="LAH48" s="228">
        <v>0</v>
      </c>
      <c r="LAI48" s="228">
        <v>0</v>
      </c>
      <c r="LAJ48" s="228">
        <v>0</v>
      </c>
      <c r="LAK48" s="228">
        <v>0</v>
      </c>
      <c r="LAL48" s="228">
        <v>0</v>
      </c>
      <c r="LAM48" s="228">
        <v>0</v>
      </c>
      <c r="LAN48" s="228">
        <v>0</v>
      </c>
      <c r="LAO48" s="228">
        <v>0</v>
      </c>
      <c r="LAP48" s="228">
        <v>0</v>
      </c>
      <c r="LAQ48" s="228">
        <v>0</v>
      </c>
      <c r="LAR48" s="228">
        <v>0</v>
      </c>
      <c r="LAS48" s="228">
        <v>1</v>
      </c>
      <c r="LAT48" s="228">
        <v>0</v>
      </c>
      <c r="LAU48" s="228">
        <v>0</v>
      </c>
      <c r="LAV48" s="228">
        <v>0</v>
      </c>
      <c r="LAW48" s="228">
        <v>0</v>
      </c>
      <c r="LAX48" s="228">
        <v>0</v>
      </c>
      <c r="LAY48" s="228">
        <v>0</v>
      </c>
      <c r="LAZ48" s="228">
        <v>0</v>
      </c>
      <c r="LBA48" s="228">
        <v>0</v>
      </c>
      <c r="LBB48" s="228">
        <v>0</v>
      </c>
      <c r="LBC48" s="228">
        <v>0</v>
      </c>
      <c r="LBD48" s="228">
        <v>0</v>
      </c>
      <c r="LBE48" s="228">
        <v>0</v>
      </c>
      <c r="LBF48" s="228">
        <v>0</v>
      </c>
      <c r="LBG48" s="228">
        <v>0</v>
      </c>
      <c r="LBH48" s="228">
        <v>0</v>
      </c>
      <c r="LBI48" s="228">
        <v>1</v>
      </c>
      <c r="LBJ48" s="228">
        <v>0</v>
      </c>
      <c r="LBK48" s="228">
        <v>0</v>
      </c>
      <c r="LBL48" s="228">
        <v>0</v>
      </c>
      <c r="LBM48" s="228">
        <v>0</v>
      </c>
      <c r="LBN48" s="228">
        <v>0</v>
      </c>
      <c r="LBO48" s="228">
        <v>0</v>
      </c>
      <c r="LBP48" s="228">
        <v>0</v>
      </c>
      <c r="LBQ48" s="228">
        <v>0</v>
      </c>
      <c r="LBR48" s="228">
        <v>0</v>
      </c>
      <c r="LBS48" s="228">
        <v>0</v>
      </c>
      <c r="LBT48" s="228">
        <v>0</v>
      </c>
      <c r="LBU48" s="228">
        <v>0</v>
      </c>
      <c r="LBV48" s="228">
        <v>0</v>
      </c>
      <c r="LBW48" s="228">
        <v>0</v>
      </c>
      <c r="LBX48" s="228">
        <v>0</v>
      </c>
      <c r="LBY48" s="228">
        <v>1</v>
      </c>
      <c r="LBZ48" s="228">
        <v>0</v>
      </c>
      <c r="LCA48" s="228">
        <v>0</v>
      </c>
      <c r="LCB48" s="228">
        <v>0</v>
      </c>
      <c r="LCC48" s="228">
        <v>0</v>
      </c>
      <c r="LCD48" s="228">
        <v>0</v>
      </c>
      <c r="LCE48" s="228">
        <v>0</v>
      </c>
      <c r="LCF48" s="228">
        <v>0</v>
      </c>
      <c r="LCG48" s="228">
        <v>0</v>
      </c>
      <c r="LCH48" s="228">
        <v>0</v>
      </c>
      <c r="LCI48" s="228">
        <v>0</v>
      </c>
      <c r="LCJ48" s="228">
        <v>0</v>
      </c>
      <c r="LCK48" s="228">
        <v>0</v>
      </c>
      <c r="LCL48" s="228">
        <v>0</v>
      </c>
      <c r="LCM48" s="228">
        <v>0</v>
      </c>
      <c r="LCN48" s="228">
        <v>0</v>
      </c>
      <c r="LCO48" s="228">
        <v>1</v>
      </c>
      <c r="LCP48" s="228">
        <v>0</v>
      </c>
      <c r="LCQ48" s="228">
        <v>0</v>
      </c>
      <c r="LCR48" s="228">
        <v>0</v>
      </c>
      <c r="LCS48" s="228">
        <v>0</v>
      </c>
      <c r="LCT48" s="228">
        <v>0</v>
      </c>
      <c r="LCU48" s="228">
        <v>0</v>
      </c>
      <c r="LCV48" s="228">
        <v>0</v>
      </c>
      <c r="LCW48" s="228">
        <v>0</v>
      </c>
      <c r="LCX48" s="228">
        <v>0</v>
      </c>
      <c r="LCY48" s="228">
        <v>0</v>
      </c>
      <c r="LCZ48" s="228">
        <v>0</v>
      </c>
      <c r="LDA48" s="228">
        <v>0</v>
      </c>
      <c r="LDB48" s="228">
        <v>0</v>
      </c>
      <c r="LDC48" s="228">
        <v>0</v>
      </c>
      <c r="LDD48" s="228">
        <v>0</v>
      </c>
      <c r="LDE48" s="228">
        <v>1</v>
      </c>
      <c r="LDF48" s="228">
        <v>0</v>
      </c>
      <c r="LDG48" s="228">
        <v>0</v>
      </c>
      <c r="LDH48" s="228">
        <v>0</v>
      </c>
      <c r="LDI48" s="228">
        <v>0</v>
      </c>
      <c r="LDJ48" s="228">
        <v>0</v>
      </c>
      <c r="LDK48" s="228">
        <v>0</v>
      </c>
      <c r="LDL48" s="228">
        <v>0</v>
      </c>
      <c r="LDM48" s="228">
        <v>0</v>
      </c>
      <c r="LDN48" s="228">
        <v>0</v>
      </c>
      <c r="LDO48" s="228">
        <v>0</v>
      </c>
      <c r="LDP48" s="228">
        <v>0</v>
      </c>
      <c r="LDQ48" s="228">
        <v>0</v>
      </c>
      <c r="LDR48" s="228">
        <v>0</v>
      </c>
      <c r="LDS48" s="228">
        <v>0</v>
      </c>
      <c r="LDT48" s="228">
        <v>0</v>
      </c>
      <c r="LDU48" s="228">
        <v>1</v>
      </c>
      <c r="LDV48" s="228">
        <v>0</v>
      </c>
      <c r="LDW48" s="228">
        <v>0</v>
      </c>
      <c r="LDX48" s="228">
        <v>0</v>
      </c>
      <c r="LDY48" s="228">
        <v>0</v>
      </c>
      <c r="LDZ48" s="228">
        <v>0</v>
      </c>
      <c r="LEA48" s="228">
        <v>0</v>
      </c>
      <c r="LEB48" s="228">
        <v>0</v>
      </c>
      <c r="LEC48" s="228">
        <v>0</v>
      </c>
      <c r="LED48" s="228">
        <v>0</v>
      </c>
      <c r="LEE48" s="228">
        <v>0</v>
      </c>
      <c r="LEF48" s="228">
        <v>0</v>
      </c>
      <c r="LEG48" s="228">
        <v>0</v>
      </c>
      <c r="LEH48" s="228">
        <v>0</v>
      </c>
      <c r="LEI48" s="228">
        <v>0</v>
      </c>
      <c r="LEJ48" s="228">
        <v>0</v>
      </c>
      <c r="LEK48" s="228">
        <v>1</v>
      </c>
      <c r="LEL48" s="228">
        <v>0</v>
      </c>
      <c r="LEM48" s="228">
        <v>0</v>
      </c>
      <c r="LEN48" s="228">
        <v>0</v>
      </c>
      <c r="LEO48" s="228">
        <v>0</v>
      </c>
      <c r="LEP48" s="228">
        <v>0</v>
      </c>
      <c r="LEQ48" s="228">
        <v>0</v>
      </c>
      <c r="LER48" s="228">
        <v>0</v>
      </c>
      <c r="LES48" s="228">
        <v>0</v>
      </c>
      <c r="LET48" s="228">
        <v>0</v>
      </c>
      <c r="LEU48" s="228">
        <v>0</v>
      </c>
      <c r="LEV48" s="228">
        <v>0</v>
      </c>
      <c r="LEW48" s="228">
        <v>0</v>
      </c>
      <c r="LEX48" s="228">
        <v>0</v>
      </c>
      <c r="LEY48" s="228">
        <v>0</v>
      </c>
      <c r="LEZ48" s="228">
        <v>0</v>
      </c>
      <c r="LFA48" s="228">
        <v>1</v>
      </c>
      <c r="LFB48" s="228">
        <v>0</v>
      </c>
      <c r="LFC48" s="228">
        <v>0</v>
      </c>
      <c r="LFD48" s="228">
        <v>0</v>
      </c>
      <c r="LFE48" s="228">
        <v>0</v>
      </c>
      <c r="LFF48" s="228">
        <v>0</v>
      </c>
      <c r="LFG48" s="228">
        <v>0</v>
      </c>
      <c r="LFH48" s="228">
        <v>0</v>
      </c>
      <c r="LFI48" s="228">
        <v>0</v>
      </c>
      <c r="LFJ48" s="228">
        <v>0</v>
      </c>
      <c r="LFK48" s="228">
        <v>0</v>
      </c>
      <c r="LFL48" s="228">
        <v>0</v>
      </c>
      <c r="LFM48" s="228">
        <v>0</v>
      </c>
      <c r="LFN48" s="228">
        <v>0</v>
      </c>
      <c r="LFO48" s="228">
        <v>0</v>
      </c>
      <c r="LFP48" s="228">
        <v>0</v>
      </c>
      <c r="LFQ48" s="228">
        <v>1</v>
      </c>
      <c r="LFR48" s="228">
        <v>0</v>
      </c>
      <c r="LFS48" s="228">
        <v>0</v>
      </c>
      <c r="LFT48" s="228">
        <v>0</v>
      </c>
      <c r="LFU48" s="228">
        <v>0</v>
      </c>
      <c r="LFV48" s="228">
        <v>0</v>
      </c>
      <c r="LFW48" s="228">
        <v>0</v>
      </c>
      <c r="LFX48" s="228">
        <v>0</v>
      </c>
      <c r="LFY48" s="228">
        <v>0</v>
      </c>
      <c r="LFZ48" s="228">
        <v>0</v>
      </c>
      <c r="LGA48" s="228">
        <v>0</v>
      </c>
      <c r="LGB48" s="228">
        <v>0</v>
      </c>
      <c r="LGC48" s="228">
        <v>0</v>
      </c>
      <c r="LGD48" s="228">
        <v>0</v>
      </c>
      <c r="LGE48" s="228">
        <v>0</v>
      </c>
      <c r="LGF48" s="228">
        <v>0</v>
      </c>
      <c r="LGG48" s="228">
        <v>1</v>
      </c>
      <c r="LGH48" s="228">
        <v>0</v>
      </c>
      <c r="LGI48" s="228">
        <v>0</v>
      </c>
      <c r="LGJ48" s="228">
        <v>0</v>
      </c>
      <c r="LGK48" s="228">
        <v>0</v>
      </c>
      <c r="LGL48" s="228">
        <v>0</v>
      </c>
      <c r="LGM48" s="228">
        <v>0</v>
      </c>
      <c r="LGN48" s="228">
        <v>0</v>
      </c>
      <c r="LGO48" s="228">
        <v>0</v>
      </c>
      <c r="LGP48" s="228">
        <v>0</v>
      </c>
      <c r="LGQ48" s="228">
        <v>0</v>
      </c>
      <c r="LGR48" s="228">
        <v>0</v>
      </c>
      <c r="LGS48" s="228">
        <v>0</v>
      </c>
      <c r="LGT48" s="228">
        <v>0</v>
      </c>
      <c r="LGU48" s="228">
        <v>0</v>
      </c>
      <c r="LGV48" s="228">
        <v>0</v>
      </c>
      <c r="LGW48" s="228">
        <v>1</v>
      </c>
      <c r="LGX48" s="228">
        <v>0</v>
      </c>
      <c r="LGY48" s="228">
        <v>0</v>
      </c>
      <c r="LGZ48" s="228">
        <v>0</v>
      </c>
      <c r="LHA48" s="228">
        <v>0</v>
      </c>
      <c r="LHB48" s="228">
        <v>0</v>
      </c>
      <c r="LHC48" s="228">
        <v>0</v>
      </c>
      <c r="LHD48" s="228">
        <v>0</v>
      </c>
      <c r="LHE48" s="228">
        <v>0</v>
      </c>
      <c r="LHF48" s="228">
        <v>0</v>
      </c>
      <c r="LHG48" s="228">
        <v>0</v>
      </c>
      <c r="LHH48" s="228">
        <v>0</v>
      </c>
      <c r="LHI48" s="228">
        <v>0</v>
      </c>
      <c r="LHJ48" s="228">
        <v>0</v>
      </c>
      <c r="LHK48" s="228">
        <v>0</v>
      </c>
      <c r="LHL48" s="228">
        <v>0</v>
      </c>
      <c r="LHM48" s="228">
        <v>1</v>
      </c>
      <c r="LHN48" s="228">
        <v>0</v>
      </c>
      <c r="LHO48" s="228">
        <v>0</v>
      </c>
      <c r="LHP48" s="228">
        <v>0</v>
      </c>
      <c r="LHQ48" s="228">
        <v>0</v>
      </c>
      <c r="LHR48" s="228">
        <v>0</v>
      </c>
      <c r="LHS48" s="228">
        <v>0</v>
      </c>
      <c r="LHT48" s="228">
        <v>0</v>
      </c>
      <c r="LHU48" s="228">
        <v>0</v>
      </c>
      <c r="LHV48" s="228">
        <v>0</v>
      </c>
      <c r="LHW48" s="228">
        <v>0</v>
      </c>
      <c r="LHX48" s="228">
        <v>0</v>
      </c>
      <c r="LHY48" s="228">
        <v>0</v>
      </c>
      <c r="LHZ48" s="228">
        <v>0</v>
      </c>
      <c r="LIA48" s="228">
        <v>0</v>
      </c>
      <c r="LIB48" s="228">
        <v>0</v>
      </c>
      <c r="LIC48" s="228">
        <v>1</v>
      </c>
      <c r="LID48" s="228">
        <v>0</v>
      </c>
      <c r="LIE48" s="228">
        <v>0</v>
      </c>
      <c r="LIF48" s="228">
        <v>0</v>
      </c>
      <c r="LIG48" s="228">
        <v>0</v>
      </c>
      <c r="LIH48" s="228">
        <v>0</v>
      </c>
      <c r="LII48" s="228">
        <v>0</v>
      </c>
      <c r="LIJ48" s="228">
        <v>0</v>
      </c>
      <c r="LIK48" s="228">
        <v>0</v>
      </c>
      <c r="LIL48" s="228">
        <v>0</v>
      </c>
      <c r="LIM48" s="228">
        <v>0</v>
      </c>
      <c r="LIN48" s="228">
        <v>0</v>
      </c>
      <c r="LIO48" s="228">
        <v>0</v>
      </c>
      <c r="LIP48" s="228">
        <v>0</v>
      </c>
      <c r="LIQ48" s="228">
        <v>0</v>
      </c>
      <c r="LIR48" s="228">
        <v>0</v>
      </c>
      <c r="LIS48" s="228">
        <v>1</v>
      </c>
      <c r="LIT48" s="228">
        <v>0</v>
      </c>
      <c r="LIU48" s="228">
        <v>0</v>
      </c>
      <c r="LIV48" s="228">
        <v>0</v>
      </c>
      <c r="LIW48" s="228">
        <v>0</v>
      </c>
      <c r="LIX48" s="228">
        <v>0</v>
      </c>
      <c r="LIY48" s="228">
        <v>0</v>
      </c>
      <c r="LIZ48" s="228">
        <v>0</v>
      </c>
      <c r="LJA48" s="228">
        <v>0</v>
      </c>
      <c r="LJB48" s="228">
        <v>0</v>
      </c>
      <c r="LJC48" s="228">
        <v>0</v>
      </c>
      <c r="LJD48" s="228">
        <v>0</v>
      </c>
      <c r="LJE48" s="228">
        <v>0</v>
      </c>
      <c r="LJF48" s="228">
        <v>0</v>
      </c>
      <c r="LJG48" s="228">
        <v>0</v>
      </c>
      <c r="LJH48" s="228">
        <v>0</v>
      </c>
      <c r="LJI48" s="228">
        <v>1</v>
      </c>
      <c r="LJJ48" s="228">
        <v>0</v>
      </c>
      <c r="LJK48" s="228">
        <v>0</v>
      </c>
      <c r="LJL48" s="228">
        <v>0</v>
      </c>
      <c r="LJM48" s="228">
        <v>0</v>
      </c>
      <c r="LJN48" s="228">
        <v>0</v>
      </c>
      <c r="LJO48" s="228">
        <v>0</v>
      </c>
      <c r="LJP48" s="228">
        <v>0</v>
      </c>
      <c r="LJQ48" s="228">
        <v>0</v>
      </c>
      <c r="LJR48" s="228">
        <v>0</v>
      </c>
      <c r="LJS48" s="228">
        <v>0</v>
      </c>
      <c r="LJT48" s="228">
        <v>0</v>
      </c>
      <c r="LJU48" s="228">
        <v>0</v>
      </c>
      <c r="LJV48" s="228">
        <v>0</v>
      </c>
      <c r="LJW48" s="228">
        <v>0</v>
      </c>
      <c r="LJX48" s="228">
        <v>0</v>
      </c>
      <c r="LJY48" s="228">
        <v>1</v>
      </c>
      <c r="LJZ48" s="228">
        <v>0</v>
      </c>
      <c r="LKA48" s="228">
        <v>0</v>
      </c>
      <c r="LKB48" s="228">
        <v>0</v>
      </c>
      <c r="LKC48" s="228">
        <v>0</v>
      </c>
      <c r="LKD48" s="228">
        <v>0</v>
      </c>
      <c r="LKE48" s="228">
        <v>0</v>
      </c>
      <c r="LKF48" s="228">
        <v>0</v>
      </c>
      <c r="LKG48" s="228">
        <v>0</v>
      </c>
      <c r="LKH48" s="228">
        <v>0</v>
      </c>
      <c r="LKI48" s="228">
        <v>0</v>
      </c>
      <c r="LKJ48" s="228">
        <v>0</v>
      </c>
      <c r="LKK48" s="228">
        <v>0</v>
      </c>
      <c r="LKL48" s="228">
        <v>0</v>
      </c>
      <c r="LKM48" s="228">
        <v>0</v>
      </c>
      <c r="LKN48" s="228">
        <v>0</v>
      </c>
      <c r="LKO48" s="228">
        <v>1</v>
      </c>
      <c r="LKP48" s="228">
        <v>0</v>
      </c>
      <c r="LKQ48" s="228">
        <v>0</v>
      </c>
      <c r="LKR48" s="228">
        <v>0</v>
      </c>
      <c r="LKS48" s="228">
        <v>0</v>
      </c>
      <c r="LKT48" s="228">
        <v>0</v>
      </c>
      <c r="LKU48" s="228">
        <v>0</v>
      </c>
      <c r="LKV48" s="228">
        <v>0</v>
      </c>
      <c r="LKW48" s="228">
        <v>0</v>
      </c>
      <c r="LKX48" s="228">
        <v>0</v>
      </c>
      <c r="LKY48" s="228">
        <v>0</v>
      </c>
      <c r="LKZ48" s="228">
        <v>0</v>
      </c>
      <c r="LLA48" s="228">
        <v>0</v>
      </c>
      <c r="LLB48" s="228">
        <v>0</v>
      </c>
      <c r="LLC48" s="228">
        <v>0</v>
      </c>
      <c r="LLD48" s="228">
        <v>0</v>
      </c>
      <c r="LLE48" s="228">
        <v>1</v>
      </c>
      <c r="LLF48" s="228">
        <v>0</v>
      </c>
      <c r="LLG48" s="228">
        <v>0</v>
      </c>
      <c r="LLH48" s="228">
        <v>0</v>
      </c>
      <c r="LLI48" s="228">
        <v>0</v>
      </c>
      <c r="LLJ48" s="228">
        <v>0</v>
      </c>
      <c r="LLK48" s="228">
        <v>0</v>
      </c>
      <c r="LLL48" s="228">
        <v>0</v>
      </c>
      <c r="LLM48" s="228">
        <v>0</v>
      </c>
      <c r="LLN48" s="228">
        <v>0</v>
      </c>
      <c r="LLO48" s="228">
        <v>0</v>
      </c>
      <c r="LLP48" s="228">
        <v>0</v>
      </c>
      <c r="LLQ48" s="228">
        <v>0</v>
      </c>
      <c r="LLR48" s="228">
        <v>0</v>
      </c>
      <c r="LLS48" s="228">
        <v>0</v>
      </c>
      <c r="LLT48" s="228">
        <v>0</v>
      </c>
      <c r="LLU48" s="228">
        <v>1</v>
      </c>
      <c r="LLV48" s="228">
        <v>0</v>
      </c>
      <c r="LLW48" s="228">
        <v>0</v>
      </c>
      <c r="LLX48" s="228">
        <v>0</v>
      </c>
      <c r="LLY48" s="228">
        <v>0</v>
      </c>
      <c r="LLZ48" s="228">
        <v>0</v>
      </c>
      <c r="LMA48" s="228">
        <v>0</v>
      </c>
      <c r="LMB48" s="228">
        <v>0</v>
      </c>
      <c r="LMC48" s="228">
        <v>0</v>
      </c>
      <c r="LMD48" s="228">
        <v>0</v>
      </c>
      <c r="LME48" s="228">
        <v>0</v>
      </c>
      <c r="LMF48" s="228">
        <v>0</v>
      </c>
      <c r="LMG48" s="228">
        <v>0</v>
      </c>
      <c r="LMH48" s="228">
        <v>0</v>
      </c>
      <c r="LMI48" s="228">
        <v>0</v>
      </c>
      <c r="LMJ48" s="228">
        <v>0</v>
      </c>
      <c r="LMK48" s="228">
        <v>1</v>
      </c>
      <c r="LML48" s="228">
        <v>0</v>
      </c>
      <c r="LMM48" s="228">
        <v>0</v>
      </c>
      <c r="LMN48" s="228">
        <v>0</v>
      </c>
      <c r="LMO48" s="228">
        <v>0</v>
      </c>
      <c r="LMP48" s="228">
        <v>0</v>
      </c>
      <c r="LMQ48" s="228">
        <v>0</v>
      </c>
      <c r="LMR48" s="228">
        <v>0</v>
      </c>
      <c r="LMS48" s="228">
        <v>0</v>
      </c>
      <c r="LMT48" s="228">
        <v>0</v>
      </c>
      <c r="LMU48" s="228">
        <v>0</v>
      </c>
      <c r="LMV48" s="228">
        <v>0</v>
      </c>
      <c r="LMW48" s="228">
        <v>0</v>
      </c>
      <c r="LMX48" s="228">
        <v>0</v>
      </c>
      <c r="LMY48" s="228">
        <v>0</v>
      </c>
      <c r="LMZ48" s="228">
        <v>0</v>
      </c>
      <c r="LNA48" s="228">
        <v>1</v>
      </c>
      <c r="LNB48" s="228">
        <v>0</v>
      </c>
      <c r="LNC48" s="228">
        <v>0</v>
      </c>
      <c r="LND48" s="228">
        <v>0</v>
      </c>
      <c r="LNE48" s="228">
        <v>0</v>
      </c>
      <c r="LNF48" s="228">
        <v>0</v>
      </c>
      <c r="LNG48" s="228">
        <v>0</v>
      </c>
      <c r="LNH48" s="228">
        <v>0</v>
      </c>
      <c r="LNI48" s="228">
        <v>0</v>
      </c>
      <c r="LNJ48" s="228">
        <v>0</v>
      </c>
      <c r="LNK48" s="228">
        <v>0</v>
      </c>
      <c r="LNL48" s="228">
        <v>0</v>
      </c>
      <c r="LNM48" s="228">
        <v>0</v>
      </c>
      <c r="LNN48" s="228">
        <v>0</v>
      </c>
      <c r="LNO48" s="228">
        <v>0</v>
      </c>
      <c r="LNP48" s="228">
        <v>0</v>
      </c>
      <c r="LNQ48" s="228">
        <v>1</v>
      </c>
      <c r="LNR48" s="228">
        <v>0</v>
      </c>
      <c r="LNS48" s="228">
        <v>0</v>
      </c>
      <c r="LNT48" s="228">
        <v>0</v>
      </c>
      <c r="LNU48" s="228">
        <v>0</v>
      </c>
      <c r="LNV48" s="228">
        <v>0</v>
      </c>
      <c r="LNW48" s="228">
        <v>0</v>
      </c>
      <c r="LNX48" s="228">
        <v>0</v>
      </c>
      <c r="LNY48" s="228">
        <v>0</v>
      </c>
      <c r="LNZ48" s="228">
        <v>0</v>
      </c>
      <c r="LOA48" s="228">
        <v>0</v>
      </c>
      <c r="LOB48" s="228">
        <v>0</v>
      </c>
      <c r="LOC48" s="228">
        <v>0</v>
      </c>
      <c r="LOD48" s="228">
        <v>0</v>
      </c>
      <c r="LOE48" s="228">
        <v>0</v>
      </c>
      <c r="LOF48" s="228">
        <v>0</v>
      </c>
      <c r="LOG48" s="228">
        <v>1</v>
      </c>
      <c r="LOH48" s="228">
        <v>0</v>
      </c>
      <c r="LOI48" s="228">
        <v>0</v>
      </c>
      <c r="LOJ48" s="228">
        <v>0</v>
      </c>
      <c r="LOK48" s="228">
        <v>0</v>
      </c>
      <c r="LOL48" s="228">
        <v>0</v>
      </c>
      <c r="LOM48" s="228">
        <v>0</v>
      </c>
      <c r="LON48" s="228">
        <v>0</v>
      </c>
      <c r="LOO48" s="228">
        <v>0</v>
      </c>
      <c r="LOP48" s="228">
        <v>0</v>
      </c>
      <c r="LOQ48" s="228">
        <v>0</v>
      </c>
      <c r="LOR48" s="228">
        <v>0</v>
      </c>
      <c r="LOS48" s="228">
        <v>0</v>
      </c>
      <c r="LOT48" s="228">
        <v>0</v>
      </c>
      <c r="LOU48" s="228">
        <v>0</v>
      </c>
      <c r="LOV48" s="228">
        <v>0</v>
      </c>
      <c r="LOW48" s="228">
        <v>1</v>
      </c>
      <c r="LOX48" s="228">
        <v>0</v>
      </c>
      <c r="LOY48" s="228">
        <v>0</v>
      </c>
      <c r="LOZ48" s="228">
        <v>0</v>
      </c>
      <c r="LPA48" s="228">
        <v>0</v>
      </c>
      <c r="LPB48" s="228">
        <v>0</v>
      </c>
      <c r="LPC48" s="228">
        <v>0</v>
      </c>
      <c r="LPD48" s="228">
        <v>0</v>
      </c>
      <c r="LPE48" s="228">
        <v>0</v>
      </c>
      <c r="LPF48" s="228">
        <v>0</v>
      </c>
      <c r="LPG48" s="228">
        <v>0</v>
      </c>
      <c r="LPH48" s="228">
        <v>0</v>
      </c>
      <c r="LPI48" s="228">
        <v>0</v>
      </c>
      <c r="LPJ48" s="228">
        <v>0</v>
      </c>
      <c r="LPK48" s="228">
        <v>0</v>
      </c>
      <c r="LPL48" s="228">
        <v>0</v>
      </c>
      <c r="LPM48" s="228">
        <v>1</v>
      </c>
      <c r="LPN48" s="228">
        <v>0</v>
      </c>
      <c r="LPO48" s="228">
        <v>0</v>
      </c>
      <c r="LPP48" s="228">
        <v>0</v>
      </c>
      <c r="LPQ48" s="228">
        <v>0</v>
      </c>
      <c r="LPR48" s="228">
        <v>0</v>
      </c>
      <c r="LPS48" s="228">
        <v>0</v>
      </c>
      <c r="LPT48" s="228">
        <v>0</v>
      </c>
      <c r="LPU48" s="228">
        <v>0</v>
      </c>
      <c r="LPV48" s="228">
        <v>0</v>
      </c>
      <c r="LPW48" s="228">
        <v>0</v>
      </c>
      <c r="LPX48" s="228">
        <v>0</v>
      </c>
      <c r="LPY48" s="228">
        <v>0</v>
      </c>
      <c r="LPZ48" s="228">
        <v>0</v>
      </c>
      <c r="LQA48" s="228">
        <v>0</v>
      </c>
      <c r="LQB48" s="228">
        <v>0</v>
      </c>
      <c r="LQC48" s="228">
        <v>1</v>
      </c>
      <c r="LQD48" s="228">
        <v>0</v>
      </c>
      <c r="LQE48" s="228">
        <v>0</v>
      </c>
      <c r="LQF48" s="228">
        <v>0</v>
      </c>
      <c r="LQG48" s="228">
        <v>0</v>
      </c>
      <c r="LQH48" s="228">
        <v>0</v>
      </c>
      <c r="LQI48" s="228">
        <v>0</v>
      </c>
      <c r="LQJ48" s="228">
        <v>0</v>
      </c>
      <c r="LQK48" s="228">
        <v>0</v>
      </c>
      <c r="LQL48" s="228">
        <v>0</v>
      </c>
      <c r="LQM48" s="228">
        <v>0</v>
      </c>
      <c r="LQN48" s="228">
        <v>0</v>
      </c>
      <c r="LQO48" s="228">
        <v>0</v>
      </c>
      <c r="LQP48" s="228">
        <v>0</v>
      </c>
      <c r="LQQ48" s="228">
        <v>0</v>
      </c>
      <c r="LQR48" s="228">
        <v>0</v>
      </c>
      <c r="LQS48" s="228">
        <v>1</v>
      </c>
      <c r="LQT48" s="228">
        <v>0</v>
      </c>
      <c r="LQU48" s="228">
        <v>0</v>
      </c>
      <c r="LQV48" s="228">
        <v>0</v>
      </c>
      <c r="LQW48" s="228">
        <v>0</v>
      </c>
      <c r="LQX48" s="228">
        <v>0</v>
      </c>
      <c r="LQY48" s="228">
        <v>0</v>
      </c>
      <c r="LQZ48" s="228">
        <v>0</v>
      </c>
      <c r="LRA48" s="228">
        <v>0</v>
      </c>
      <c r="LRB48" s="228">
        <v>0</v>
      </c>
      <c r="LRC48" s="228">
        <v>0</v>
      </c>
      <c r="LRD48" s="228">
        <v>0</v>
      </c>
      <c r="LRE48" s="228">
        <v>0</v>
      </c>
      <c r="LRF48" s="228">
        <v>0</v>
      </c>
      <c r="LRG48" s="228">
        <v>0</v>
      </c>
      <c r="LRH48" s="228">
        <v>0</v>
      </c>
      <c r="LRI48" s="228">
        <v>1</v>
      </c>
      <c r="LRJ48" s="228">
        <v>0</v>
      </c>
      <c r="LRK48" s="228">
        <v>0</v>
      </c>
      <c r="LRL48" s="228">
        <v>0</v>
      </c>
      <c r="LRM48" s="228">
        <v>0</v>
      </c>
      <c r="LRN48" s="228">
        <v>0</v>
      </c>
      <c r="LRO48" s="228">
        <v>0</v>
      </c>
      <c r="LRP48" s="228">
        <v>0</v>
      </c>
      <c r="LRQ48" s="228">
        <v>0</v>
      </c>
      <c r="LRR48" s="228">
        <v>0</v>
      </c>
      <c r="LRS48" s="228">
        <v>0</v>
      </c>
      <c r="LRT48" s="228">
        <v>0</v>
      </c>
      <c r="LRU48" s="228">
        <v>0</v>
      </c>
      <c r="LRV48" s="228">
        <v>0</v>
      </c>
      <c r="LRW48" s="228">
        <v>0</v>
      </c>
      <c r="LRX48" s="228">
        <v>0</v>
      </c>
      <c r="LRY48" s="228">
        <v>1</v>
      </c>
      <c r="LRZ48" s="228">
        <v>0</v>
      </c>
      <c r="LSA48" s="228">
        <v>0</v>
      </c>
      <c r="LSB48" s="228">
        <v>0</v>
      </c>
      <c r="LSC48" s="228">
        <v>0</v>
      </c>
      <c r="LSD48" s="228">
        <v>0</v>
      </c>
      <c r="LSE48" s="228">
        <v>0</v>
      </c>
      <c r="LSF48" s="228">
        <v>0</v>
      </c>
      <c r="LSG48" s="228">
        <v>0</v>
      </c>
      <c r="LSH48" s="228">
        <v>0</v>
      </c>
      <c r="LSI48" s="228">
        <v>0</v>
      </c>
      <c r="LSJ48" s="228">
        <v>0</v>
      </c>
      <c r="LSK48" s="228">
        <v>0</v>
      </c>
      <c r="LSL48" s="228">
        <v>0</v>
      </c>
      <c r="LSM48" s="228">
        <v>0</v>
      </c>
      <c r="LSN48" s="228">
        <v>0</v>
      </c>
      <c r="LSO48" s="228">
        <v>1</v>
      </c>
      <c r="LSP48" s="228">
        <v>0</v>
      </c>
      <c r="LSQ48" s="228">
        <v>0</v>
      </c>
      <c r="LSR48" s="228">
        <v>0</v>
      </c>
      <c r="LSS48" s="228">
        <v>0</v>
      </c>
      <c r="LST48" s="228">
        <v>0</v>
      </c>
      <c r="LSU48" s="228">
        <v>0</v>
      </c>
      <c r="LSV48" s="228">
        <v>0</v>
      </c>
      <c r="LSW48" s="228">
        <v>0</v>
      </c>
      <c r="LSX48" s="228">
        <v>0</v>
      </c>
      <c r="LSY48" s="228">
        <v>0</v>
      </c>
      <c r="LSZ48" s="228">
        <v>0</v>
      </c>
      <c r="LTA48" s="228">
        <v>0</v>
      </c>
      <c r="LTB48" s="228">
        <v>0</v>
      </c>
      <c r="LTC48" s="228">
        <v>0</v>
      </c>
      <c r="LTD48" s="228">
        <v>0</v>
      </c>
      <c r="LTE48" s="228">
        <v>1</v>
      </c>
      <c r="LTF48" s="228">
        <v>0</v>
      </c>
      <c r="LTG48" s="228">
        <v>0</v>
      </c>
      <c r="LTH48" s="228">
        <v>0</v>
      </c>
      <c r="LTI48" s="228">
        <v>0</v>
      </c>
      <c r="LTJ48" s="228">
        <v>0</v>
      </c>
      <c r="LTK48" s="228">
        <v>0</v>
      </c>
      <c r="LTL48" s="228">
        <v>0</v>
      </c>
      <c r="LTM48" s="228">
        <v>0</v>
      </c>
      <c r="LTN48" s="228">
        <v>0</v>
      </c>
      <c r="LTO48" s="228">
        <v>0</v>
      </c>
      <c r="LTP48" s="228">
        <v>0</v>
      </c>
      <c r="LTQ48" s="228">
        <v>0</v>
      </c>
      <c r="LTR48" s="228">
        <v>0</v>
      </c>
      <c r="LTS48" s="228">
        <v>0</v>
      </c>
      <c r="LTT48" s="228">
        <v>0</v>
      </c>
      <c r="LTU48" s="228">
        <v>1</v>
      </c>
      <c r="LTV48" s="228">
        <v>0</v>
      </c>
      <c r="LTW48" s="228">
        <v>0</v>
      </c>
      <c r="LTX48" s="228">
        <v>0</v>
      </c>
      <c r="LTY48" s="228">
        <v>0</v>
      </c>
      <c r="LTZ48" s="228">
        <v>0</v>
      </c>
      <c r="LUA48" s="228">
        <v>0</v>
      </c>
      <c r="LUB48" s="228">
        <v>0</v>
      </c>
      <c r="LUC48" s="228">
        <v>0</v>
      </c>
      <c r="LUD48" s="228">
        <v>0</v>
      </c>
      <c r="LUE48" s="228">
        <v>0</v>
      </c>
      <c r="LUF48" s="228">
        <v>0</v>
      </c>
      <c r="LUG48" s="228">
        <v>0</v>
      </c>
      <c r="LUH48" s="228">
        <v>0</v>
      </c>
      <c r="LUI48" s="228">
        <v>0</v>
      </c>
      <c r="LUJ48" s="228">
        <v>0</v>
      </c>
      <c r="LUK48" s="228">
        <v>1</v>
      </c>
      <c r="LUL48" s="228">
        <v>0</v>
      </c>
      <c r="LUM48" s="228">
        <v>0</v>
      </c>
      <c r="LUN48" s="228">
        <v>0</v>
      </c>
      <c r="LUO48" s="228">
        <v>0</v>
      </c>
      <c r="LUP48" s="228">
        <v>0</v>
      </c>
      <c r="LUQ48" s="228">
        <v>0</v>
      </c>
      <c r="LUR48" s="228">
        <v>0</v>
      </c>
      <c r="LUS48" s="228">
        <v>0</v>
      </c>
      <c r="LUT48" s="228">
        <v>0</v>
      </c>
      <c r="LUU48" s="228">
        <v>0</v>
      </c>
      <c r="LUV48" s="228">
        <v>0</v>
      </c>
      <c r="LUW48" s="228">
        <v>0</v>
      </c>
      <c r="LUX48" s="228">
        <v>0</v>
      </c>
      <c r="LUY48" s="228">
        <v>0</v>
      </c>
      <c r="LUZ48" s="228">
        <v>0</v>
      </c>
      <c r="LVA48" s="228">
        <v>1</v>
      </c>
      <c r="LVB48" s="228">
        <v>0</v>
      </c>
      <c r="LVC48" s="228">
        <v>0</v>
      </c>
      <c r="LVD48" s="228">
        <v>0</v>
      </c>
      <c r="LVE48" s="228">
        <v>0</v>
      </c>
      <c r="LVF48" s="228">
        <v>0</v>
      </c>
      <c r="LVG48" s="228">
        <v>0</v>
      </c>
      <c r="LVH48" s="228">
        <v>0</v>
      </c>
      <c r="LVI48" s="228">
        <v>0</v>
      </c>
      <c r="LVJ48" s="228">
        <v>0</v>
      </c>
      <c r="LVK48" s="228">
        <v>0</v>
      </c>
      <c r="LVL48" s="228">
        <v>0</v>
      </c>
      <c r="LVM48" s="228">
        <v>0</v>
      </c>
      <c r="LVN48" s="228">
        <v>0</v>
      </c>
      <c r="LVO48" s="228">
        <v>0</v>
      </c>
      <c r="LVP48" s="228">
        <v>0</v>
      </c>
      <c r="LVQ48" s="228">
        <v>1</v>
      </c>
      <c r="LVR48" s="228">
        <v>0</v>
      </c>
      <c r="LVS48" s="228">
        <v>0</v>
      </c>
      <c r="LVT48" s="228">
        <v>0</v>
      </c>
      <c r="LVU48" s="228">
        <v>0</v>
      </c>
      <c r="LVV48" s="228">
        <v>0</v>
      </c>
      <c r="LVW48" s="228">
        <v>0</v>
      </c>
      <c r="LVX48" s="228">
        <v>0</v>
      </c>
      <c r="LVY48" s="228">
        <v>0</v>
      </c>
      <c r="LVZ48" s="228">
        <v>0</v>
      </c>
      <c r="LWA48" s="228">
        <v>0</v>
      </c>
      <c r="LWB48" s="228">
        <v>0</v>
      </c>
      <c r="LWC48" s="228">
        <v>0</v>
      </c>
      <c r="LWD48" s="228">
        <v>0</v>
      </c>
      <c r="LWE48" s="228">
        <v>0</v>
      </c>
      <c r="LWF48" s="228">
        <v>0</v>
      </c>
      <c r="LWG48" s="228">
        <v>1</v>
      </c>
      <c r="LWH48" s="228">
        <v>0</v>
      </c>
      <c r="LWI48" s="228">
        <v>0</v>
      </c>
      <c r="LWJ48" s="228">
        <v>0</v>
      </c>
      <c r="LWK48" s="228">
        <v>0</v>
      </c>
      <c r="LWL48" s="228">
        <v>0</v>
      </c>
      <c r="LWM48" s="228">
        <v>0</v>
      </c>
      <c r="LWN48" s="228">
        <v>0</v>
      </c>
      <c r="LWO48" s="228">
        <v>0</v>
      </c>
      <c r="LWP48" s="228">
        <v>0</v>
      </c>
      <c r="LWQ48" s="228">
        <v>0</v>
      </c>
      <c r="LWR48" s="228">
        <v>0</v>
      </c>
      <c r="LWS48" s="228">
        <v>0</v>
      </c>
      <c r="LWT48" s="228">
        <v>0</v>
      </c>
      <c r="LWU48" s="228">
        <v>0</v>
      </c>
      <c r="LWV48" s="228">
        <v>0</v>
      </c>
      <c r="LWW48" s="228">
        <v>1</v>
      </c>
      <c r="LWX48" s="228">
        <v>0</v>
      </c>
      <c r="LWY48" s="228">
        <v>0</v>
      </c>
      <c r="LWZ48" s="228">
        <v>0</v>
      </c>
      <c r="LXA48" s="228">
        <v>0</v>
      </c>
      <c r="LXB48" s="228">
        <v>0</v>
      </c>
      <c r="LXC48" s="228">
        <v>0</v>
      </c>
      <c r="LXD48" s="228">
        <v>0</v>
      </c>
      <c r="LXE48" s="228">
        <v>0</v>
      </c>
      <c r="LXF48" s="228">
        <v>0</v>
      </c>
      <c r="LXG48" s="228">
        <v>0</v>
      </c>
      <c r="LXH48" s="228">
        <v>0</v>
      </c>
      <c r="LXI48" s="228">
        <v>0</v>
      </c>
      <c r="LXJ48" s="228">
        <v>0</v>
      </c>
      <c r="LXK48" s="228">
        <v>0</v>
      </c>
      <c r="LXL48" s="228">
        <v>0</v>
      </c>
      <c r="LXM48" s="228">
        <v>1</v>
      </c>
      <c r="LXN48" s="228">
        <v>0</v>
      </c>
      <c r="LXO48" s="228">
        <v>0</v>
      </c>
      <c r="LXP48" s="228">
        <v>0</v>
      </c>
      <c r="LXQ48" s="228">
        <v>0</v>
      </c>
      <c r="LXR48" s="228">
        <v>0</v>
      </c>
      <c r="LXS48" s="228">
        <v>0</v>
      </c>
      <c r="LXT48" s="228">
        <v>0</v>
      </c>
      <c r="LXU48" s="228">
        <v>0</v>
      </c>
      <c r="LXV48" s="228">
        <v>0</v>
      </c>
      <c r="LXW48" s="228">
        <v>0</v>
      </c>
      <c r="LXX48" s="228">
        <v>0</v>
      </c>
      <c r="LXY48" s="228">
        <v>0</v>
      </c>
      <c r="LXZ48" s="228">
        <v>0</v>
      </c>
      <c r="LYA48" s="228">
        <v>0</v>
      </c>
      <c r="LYB48" s="228">
        <v>0</v>
      </c>
      <c r="LYC48" s="228">
        <v>1</v>
      </c>
      <c r="LYD48" s="228">
        <v>0</v>
      </c>
      <c r="LYE48" s="228">
        <v>0</v>
      </c>
      <c r="LYF48" s="228">
        <v>0</v>
      </c>
      <c r="LYG48" s="228">
        <v>0</v>
      </c>
      <c r="LYH48" s="228">
        <v>0</v>
      </c>
      <c r="LYI48" s="228">
        <v>0</v>
      </c>
      <c r="LYJ48" s="228">
        <v>0</v>
      </c>
      <c r="LYK48" s="228">
        <v>0</v>
      </c>
      <c r="LYL48" s="228">
        <v>0</v>
      </c>
      <c r="LYM48" s="228">
        <v>0</v>
      </c>
      <c r="LYN48" s="228">
        <v>0</v>
      </c>
      <c r="LYO48" s="228">
        <v>0</v>
      </c>
      <c r="LYP48" s="228">
        <v>0</v>
      </c>
      <c r="LYQ48" s="228">
        <v>0</v>
      </c>
      <c r="LYR48" s="228">
        <v>0</v>
      </c>
      <c r="LYS48" s="228">
        <v>1</v>
      </c>
      <c r="LYT48" s="228">
        <v>0</v>
      </c>
      <c r="LYU48" s="228">
        <v>0</v>
      </c>
      <c r="LYV48" s="228">
        <v>0</v>
      </c>
      <c r="LYW48" s="228">
        <v>0</v>
      </c>
      <c r="LYX48" s="228">
        <v>0</v>
      </c>
      <c r="LYY48" s="228">
        <v>0</v>
      </c>
      <c r="LYZ48" s="228">
        <v>0</v>
      </c>
      <c r="LZA48" s="228">
        <v>0</v>
      </c>
      <c r="LZB48" s="228">
        <v>0</v>
      </c>
      <c r="LZC48" s="228">
        <v>0</v>
      </c>
      <c r="LZD48" s="228">
        <v>0</v>
      </c>
      <c r="LZE48" s="228">
        <v>0</v>
      </c>
      <c r="LZF48" s="228">
        <v>0</v>
      </c>
      <c r="LZG48" s="228">
        <v>0</v>
      </c>
      <c r="LZH48" s="228">
        <v>0</v>
      </c>
      <c r="LZI48" s="228">
        <v>1</v>
      </c>
      <c r="LZJ48" s="228">
        <v>0</v>
      </c>
      <c r="LZK48" s="228">
        <v>0</v>
      </c>
      <c r="LZL48" s="228">
        <v>0</v>
      </c>
      <c r="LZM48" s="228">
        <v>0</v>
      </c>
      <c r="LZN48" s="228">
        <v>0</v>
      </c>
      <c r="LZO48" s="228">
        <v>0</v>
      </c>
      <c r="LZP48" s="228">
        <v>0</v>
      </c>
      <c r="LZQ48" s="228">
        <v>0</v>
      </c>
      <c r="LZR48" s="228">
        <v>0</v>
      </c>
      <c r="LZS48" s="228">
        <v>0</v>
      </c>
      <c r="LZT48" s="228">
        <v>0</v>
      </c>
      <c r="LZU48" s="228">
        <v>0</v>
      </c>
      <c r="LZV48" s="228">
        <v>0</v>
      </c>
      <c r="LZW48" s="228">
        <v>0</v>
      </c>
      <c r="LZX48" s="228">
        <v>0</v>
      </c>
      <c r="LZY48" s="228">
        <v>1</v>
      </c>
      <c r="LZZ48" s="228">
        <v>0</v>
      </c>
      <c r="MAA48" s="228">
        <v>0</v>
      </c>
      <c r="MAB48" s="228">
        <v>0</v>
      </c>
      <c r="MAC48" s="228">
        <v>0</v>
      </c>
      <c r="MAD48" s="228">
        <v>0</v>
      </c>
      <c r="MAE48" s="228">
        <v>0</v>
      </c>
      <c r="MAF48" s="228">
        <v>0</v>
      </c>
      <c r="MAG48" s="228">
        <v>0</v>
      </c>
      <c r="MAH48" s="228">
        <v>0</v>
      </c>
      <c r="MAI48" s="228">
        <v>0</v>
      </c>
      <c r="MAJ48" s="228">
        <v>0</v>
      </c>
      <c r="MAK48" s="228">
        <v>0</v>
      </c>
      <c r="MAL48" s="228">
        <v>0</v>
      </c>
      <c r="MAM48" s="228">
        <v>0</v>
      </c>
      <c r="MAN48" s="228">
        <v>0</v>
      </c>
      <c r="MAO48" s="228">
        <v>1</v>
      </c>
      <c r="MAP48" s="228">
        <v>0</v>
      </c>
      <c r="MAQ48" s="228">
        <v>0</v>
      </c>
      <c r="MAR48" s="228">
        <v>0</v>
      </c>
      <c r="MAS48" s="228">
        <v>0</v>
      </c>
      <c r="MAT48" s="228">
        <v>0</v>
      </c>
      <c r="MAU48" s="228">
        <v>0</v>
      </c>
      <c r="MAV48" s="228">
        <v>0</v>
      </c>
      <c r="MAW48" s="228">
        <v>0</v>
      </c>
      <c r="MAX48" s="228">
        <v>0</v>
      </c>
      <c r="MAY48" s="228">
        <v>0</v>
      </c>
      <c r="MAZ48" s="228">
        <v>0</v>
      </c>
      <c r="MBA48" s="228">
        <v>0</v>
      </c>
      <c r="MBB48" s="228">
        <v>0</v>
      </c>
      <c r="MBC48" s="228">
        <v>0</v>
      </c>
      <c r="MBD48" s="228">
        <v>0</v>
      </c>
      <c r="MBE48" s="228">
        <v>1</v>
      </c>
      <c r="MBF48" s="228">
        <v>0</v>
      </c>
      <c r="MBG48" s="228">
        <v>0</v>
      </c>
      <c r="MBH48" s="228">
        <v>0</v>
      </c>
      <c r="MBI48" s="228">
        <v>0</v>
      </c>
      <c r="MBJ48" s="228">
        <v>0</v>
      </c>
      <c r="MBK48" s="228">
        <v>0</v>
      </c>
      <c r="MBL48" s="228">
        <v>0</v>
      </c>
      <c r="MBM48" s="228">
        <v>0</v>
      </c>
      <c r="MBN48" s="228">
        <v>0</v>
      </c>
      <c r="MBO48" s="228">
        <v>0</v>
      </c>
      <c r="MBP48" s="228">
        <v>0</v>
      </c>
      <c r="MBQ48" s="228">
        <v>0</v>
      </c>
      <c r="MBR48" s="228">
        <v>0</v>
      </c>
      <c r="MBS48" s="228">
        <v>0</v>
      </c>
      <c r="MBT48" s="228">
        <v>0</v>
      </c>
      <c r="MBU48" s="228">
        <v>1</v>
      </c>
      <c r="MBV48" s="228">
        <v>0</v>
      </c>
      <c r="MBW48" s="228">
        <v>0</v>
      </c>
      <c r="MBX48" s="228">
        <v>0</v>
      </c>
      <c r="MBY48" s="228">
        <v>0</v>
      </c>
      <c r="MBZ48" s="228">
        <v>0</v>
      </c>
      <c r="MCA48" s="228">
        <v>0</v>
      </c>
      <c r="MCB48" s="228">
        <v>0</v>
      </c>
      <c r="MCC48" s="228">
        <v>0</v>
      </c>
      <c r="MCD48" s="228">
        <v>0</v>
      </c>
      <c r="MCE48" s="228">
        <v>0</v>
      </c>
      <c r="MCF48" s="228">
        <v>0</v>
      </c>
      <c r="MCG48" s="228">
        <v>0</v>
      </c>
      <c r="MCH48" s="228">
        <v>0</v>
      </c>
      <c r="MCI48" s="228">
        <v>0</v>
      </c>
      <c r="MCJ48" s="228">
        <v>0</v>
      </c>
      <c r="MCK48" s="228">
        <v>1</v>
      </c>
      <c r="MCL48" s="228">
        <v>0</v>
      </c>
      <c r="MCM48" s="228">
        <v>0</v>
      </c>
      <c r="MCN48" s="228">
        <v>0</v>
      </c>
      <c r="MCO48" s="228">
        <v>0</v>
      </c>
      <c r="MCP48" s="228">
        <v>0</v>
      </c>
      <c r="MCQ48" s="228">
        <v>0</v>
      </c>
      <c r="MCR48" s="228">
        <v>0</v>
      </c>
      <c r="MCS48" s="228">
        <v>0</v>
      </c>
      <c r="MCT48" s="228">
        <v>0</v>
      </c>
      <c r="MCU48" s="228">
        <v>0</v>
      </c>
      <c r="MCV48" s="228">
        <v>0</v>
      </c>
      <c r="MCW48" s="228">
        <v>0</v>
      </c>
      <c r="MCX48" s="228">
        <v>0</v>
      </c>
      <c r="MCY48" s="228">
        <v>0</v>
      </c>
      <c r="MCZ48" s="228">
        <v>0</v>
      </c>
      <c r="MDA48" s="228">
        <v>1</v>
      </c>
      <c r="MDB48" s="228">
        <v>0</v>
      </c>
      <c r="MDC48" s="228">
        <v>0</v>
      </c>
      <c r="MDD48" s="228">
        <v>0</v>
      </c>
      <c r="MDE48" s="228">
        <v>0</v>
      </c>
      <c r="MDF48" s="228">
        <v>0</v>
      </c>
      <c r="MDG48" s="228">
        <v>0</v>
      </c>
      <c r="MDH48" s="228">
        <v>0</v>
      </c>
      <c r="MDI48" s="228">
        <v>0</v>
      </c>
      <c r="MDJ48" s="228">
        <v>0</v>
      </c>
      <c r="MDK48" s="228">
        <v>0</v>
      </c>
      <c r="MDL48" s="228">
        <v>0</v>
      </c>
      <c r="MDM48" s="228">
        <v>0</v>
      </c>
      <c r="MDN48" s="228">
        <v>0</v>
      </c>
      <c r="MDO48" s="228">
        <v>0</v>
      </c>
      <c r="MDP48" s="228">
        <v>0</v>
      </c>
      <c r="MDQ48" s="228">
        <v>1</v>
      </c>
      <c r="MDR48" s="228">
        <v>0</v>
      </c>
      <c r="MDS48" s="228">
        <v>0</v>
      </c>
      <c r="MDT48" s="228">
        <v>0</v>
      </c>
      <c r="MDU48" s="228">
        <v>0</v>
      </c>
      <c r="MDV48" s="228">
        <v>0</v>
      </c>
      <c r="MDW48" s="228">
        <v>0</v>
      </c>
      <c r="MDX48" s="228">
        <v>0</v>
      </c>
      <c r="MDY48" s="228">
        <v>0</v>
      </c>
      <c r="MDZ48" s="228">
        <v>0</v>
      </c>
      <c r="MEA48" s="228">
        <v>0</v>
      </c>
      <c r="MEB48" s="228">
        <v>0</v>
      </c>
      <c r="MEC48" s="228">
        <v>0</v>
      </c>
      <c r="MED48" s="228">
        <v>0</v>
      </c>
      <c r="MEE48" s="228">
        <v>0</v>
      </c>
      <c r="MEF48" s="228">
        <v>0</v>
      </c>
      <c r="MEG48" s="228">
        <v>1</v>
      </c>
      <c r="MEH48" s="228">
        <v>0</v>
      </c>
      <c r="MEI48" s="228">
        <v>0</v>
      </c>
      <c r="MEJ48" s="228">
        <v>0</v>
      </c>
      <c r="MEK48" s="228">
        <v>0</v>
      </c>
      <c r="MEL48" s="228">
        <v>0</v>
      </c>
      <c r="MEM48" s="228">
        <v>0</v>
      </c>
      <c r="MEN48" s="228">
        <v>0</v>
      </c>
      <c r="MEO48" s="228">
        <v>0</v>
      </c>
      <c r="MEP48" s="228">
        <v>0</v>
      </c>
      <c r="MEQ48" s="228">
        <v>0</v>
      </c>
      <c r="MER48" s="228">
        <v>0</v>
      </c>
      <c r="MES48" s="228">
        <v>0</v>
      </c>
      <c r="MET48" s="228">
        <v>0</v>
      </c>
      <c r="MEU48" s="228">
        <v>0</v>
      </c>
      <c r="MEV48" s="228">
        <v>0</v>
      </c>
      <c r="MEW48" s="228">
        <v>1</v>
      </c>
      <c r="MEX48" s="228">
        <v>0</v>
      </c>
      <c r="MEY48" s="228">
        <v>0</v>
      </c>
      <c r="MEZ48" s="228">
        <v>0</v>
      </c>
      <c r="MFA48" s="228">
        <v>0</v>
      </c>
      <c r="MFB48" s="228">
        <v>0</v>
      </c>
      <c r="MFC48" s="228">
        <v>0</v>
      </c>
      <c r="MFD48" s="228">
        <v>0</v>
      </c>
      <c r="MFE48" s="228">
        <v>0</v>
      </c>
      <c r="MFF48" s="228">
        <v>0</v>
      </c>
      <c r="MFG48" s="228">
        <v>0</v>
      </c>
      <c r="MFH48" s="228">
        <v>0</v>
      </c>
      <c r="MFI48" s="228">
        <v>0</v>
      </c>
      <c r="MFJ48" s="228">
        <v>0</v>
      </c>
      <c r="MFK48" s="228">
        <v>0</v>
      </c>
      <c r="MFL48" s="228">
        <v>0</v>
      </c>
      <c r="MFM48" s="228">
        <v>1</v>
      </c>
      <c r="MFN48" s="228">
        <v>0</v>
      </c>
      <c r="MFO48" s="228">
        <v>0</v>
      </c>
      <c r="MFP48" s="228">
        <v>0</v>
      </c>
      <c r="MFQ48" s="228">
        <v>0</v>
      </c>
      <c r="MFR48" s="228">
        <v>0</v>
      </c>
      <c r="MFS48" s="228">
        <v>0</v>
      </c>
      <c r="MFT48" s="228">
        <v>0</v>
      </c>
      <c r="MFU48" s="228">
        <v>0</v>
      </c>
      <c r="MFV48" s="228">
        <v>0</v>
      </c>
      <c r="MFW48" s="228">
        <v>0</v>
      </c>
      <c r="MFX48" s="228">
        <v>0</v>
      </c>
      <c r="MFY48" s="228">
        <v>0</v>
      </c>
      <c r="MFZ48" s="228">
        <v>0</v>
      </c>
      <c r="MGA48" s="228">
        <v>0</v>
      </c>
      <c r="MGB48" s="228">
        <v>0</v>
      </c>
      <c r="MGC48" s="228">
        <v>1</v>
      </c>
      <c r="MGD48" s="228">
        <v>0</v>
      </c>
      <c r="MGE48" s="228">
        <v>0</v>
      </c>
      <c r="MGF48" s="228">
        <v>0</v>
      </c>
      <c r="MGG48" s="228">
        <v>0</v>
      </c>
      <c r="MGH48" s="228">
        <v>0</v>
      </c>
      <c r="MGI48" s="228">
        <v>0</v>
      </c>
      <c r="MGJ48" s="228">
        <v>0</v>
      </c>
      <c r="MGK48" s="228">
        <v>0</v>
      </c>
      <c r="MGL48" s="228">
        <v>0</v>
      </c>
      <c r="MGM48" s="228">
        <v>0</v>
      </c>
      <c r="MGN48" s="228">
        <v>0</v>
      </c>
      <c r="MGO48" s="228">
        <v>0</v>
      </c>
      <c r="MGP48" s="228">
        <v>0</v>
      </c>
      <c r="MGQ48" s="228">
        <v>0</v>
      </c>
      <c r="MGR48" s="228">
        <v>0</v>
      </c>
      <c r="MGS48" s="228">
        <v>1</v>
      </c>
      <c r="MGT48" s="228">
        <v>0</v>
      </c>
      <c r="MGU48" s="228">
        <v>0</v>
      </c>
      <c r="MGV48" s="228">
        <v>0</v>
      </c>
      <c r="MGW48" s="228">
        <v>0</v>
      </c>
      <c r="MGX48" s="228">
        <v>0</v>
      </c>
      <c r="MGY48" s="228">
        <v>0</v>
      </c>
      <c r="MGZ48" s="228">
        <v>0</v>
      </c>
      <c r="MHA48" s="228">
        <v>0</v>
      </c>
      <c r="MHB48" s="228">
        <v>0</v>
      </c>
      <c r="MHC48" s="228">
        <v>0</v>
      </c>
      <c r="MHD48" s="228">
        <v>0</v>
      </c>
      <c r="MHE48" s="228">
        <v>0</v>
      </c>
      <c r="MHF48" s="228">
        <v>0</v>
      </c>
      <c r="MHG48" s="228">
        <v>0</v>
      </c>
      <c r="MHH48" s="228">
        <v>0</v>
      </c>
      <c r="MHI48" s="228">
        <v>1</v>
      </c>
      <c r="MHJ48" s="228">
        <v>0</v>
      </c>
      <c r="MHK48" s="228">
        <v>0</v>
      </c>
      <c r="MHL48" s="228">
        <v>0</v>
      </c>
      <c r="MHM48" s="228">
        <v>0</v>
      </c>
      <c r="MHN48" s="228">
        <v>0</v>
      </c>
      <c r="MHO48" s="228">
        <v>0</v>
      </c>
      <c r="MHP48" s="228">
        <v>0</v>
      </c>
      <c r="MHQ48" s="228">
        <v>0</v>
      </c>
      <c r="MHR48" s="228">
        <v>0</v>
      </c>
      <c r="MHS48" s="228">
        <v>0</v>
      </c>
      <c r="MHT48" s="228">
        <v>0</v>
      </c>
      <c r="MHU48" s="228">
        <v>0</v>
      </c>
      <c r="MHV48" s="228">
        <v>0</v>
      </c>
      <c r="MHW48" s="228">
        <v>0</v>
      </c>
      <c r="MHX48" s="228">
        <v>0</v>
      </c>
      <c r="MHY48" s="228">
        <v>1</v>
      </c>
      <c r="MHZ48" s="228">
        <v>0</v>
      </c>
      <c r="MIA48" s="228">
        <v>0</v>
      </c>
      <c r="MIB48" s="228">
        <v>0</v>
      </c>
      <c r="MIC48" s="228">
        <v>0</v>
      </c>
      <c r="MID48" s="228">
        <v>0</v>
      </c>
      <c r="MIE48" s="228">
        <v>0</v>
      </c>
      <c r="MIF48" s="228">
        <v>0</v>
      </c>
      <c r="MIG48" s="228">
        <v>0</v>
      </c>
      <c r="MIH48" s="228">
        <v>0</v>
      </c>
      <c r="MII48" s="228">
        <v>0</v>
      </c>
      <c r="MIJ48" s="228">
        <v>0</v>
      </c>
      <c r="MIK48" s="228">
        <v>0</v>
      </c>
      <c r="MIL48" s="228">
        <v>0</v>
      </c>
      <c r="MIM48" s="228">
        <v>0</v>
      </c>
      <c r="MIN48" s="228">
        <v>0</v>
      </c>
      <c r="MIO48" s="228">
        <v>1</v>
      </c>
      <c r="MIP48" s="228">
        <v>0</v>
      </c>
      <c r="MIQ48" s="228">
        <v>0</v>
      </c>
      <c r="MIR48" s="228">
        <v>0</v>
      </c>
      <c r="MIS48" s="228">
        <v>0</v>
      </c>
      <c r="MIT48" s="228">
        <v>0</v>
      </c>
      <c r="MIU48" s="228">
        <v>0</v>
      </c>
      <c r="MIV48" s="228">
        <v>0</v>
      </c>
      <c r="MIW48" s="228">
        <v>0</v>
      </c>
      <c r="MIX48" s="228">
        <v>0</v>
      </c>
      <c r="MIY48" s="228">
        <v>0</v>
      </c>
      <c r="MIZ48" s="228">
        <v>0</v>
      </c>
      <c r="MJA48" s="228">
        <v>0</v>
      </c>
      <c r="MJB48" s="228">
        <v>0</v>
      </c>
      <c r="MJC48" s="228">
        <v>0</v>
      </c>
      <c r="MJD48" s="228">
        <v>0</v>
      </c>
      <c r="MJE48" s="228">
        <v>1</v>
      </c>
      <c r="MJF48" s="228">
        <v>0</v>
      </c>
      <c r="MJG48" s="228">
        <v>0</v>
      </c>
      <c r="MJH48" s="228">
        <v>0</v>
      </c>
      <c r="MJI48" s="228">
        <v>0</v>
      </c>
      <c r="MJJ48" s="228">
        <v>0</v>
      </c>
      <c r="MJK48" s="228">
        <v>0</v>
      </c>
      <c r="MJL48" s="228">
        <v>0</v>
      </c>
      <c r="MJM48" s="228">
        <v>0</v>
      </c>
      <c r="MJN48" s="228">
        <v>0</v>
      </c>
      <c r="MJO48" s="228">
        <v>0</v>
      </c>
      <c r="MJP48" s="228">
        <v>0</v>
      </c>
      <c r="MJQ48" s="228">
        <v>0</v>
      </c>
      <c r="MJR48" s="228">
        <v>0</v>
      </c>
      <c r="MJS48" s="228">
        <v>0</v>
      </c>
      <c r="MJT48" s="228">
        <v>0</v>
      </c>
      <c r="MJU48" s="228">
        <v>1</v>
      </c>
      <c r="MJV48" s="228">
        <v>0</v>
      </c>
      <c r="MJW48" s="228">
        <v>0</v>
      </c>
      <c r="MJX48" s="228">
        <v>0</v>
      </c>
      <c r="MJY48" s="228">
        <v>0</v>
      </c>
      <c r="MJZ48" s="228">
        <v>0</v>
      </c>
      <c r="MKA48" s="228">
        <v>0</v>
      </c>
      <c r="MKB48" s="228">
        <v>0</v>
      </c>
      <c r="MKC48" s="228">
        <v>0</v>
      </c>
      <c r="MKD48" s="228">
        <v>0</v>
      </c>
      <c r="MKE48" s="228">
        <v>0</v>
      </c>
      <c r="MKF48" s="228">
        <v>0</v>
      </c>
      <c r="MKG48" s="228">
        <v>0</v>
      </c>
      <c r="MKH48" s="228">
        <v>0</v>
      </c>
      <c r="MKI48" s="228">
        <v>0</v>
      </c>
      <c r="MKJ48" s="228">
        <v>0</v>
      </c>
      <c r="MKK48" s="228">
        <v>1</v>
      </c>
      <c r="MKL48" s="228">
        <v>0</v>
      </c>
      <c r="MKM48" s="228">
        <v>0</v>
      </c>
      <c r="MKN48" s="228">
        <v>0</v>
      </c>
      <c r="MKO48" s="228">
        <v>0</v>
      </c>
      <c r="MKP48" s="228">
        <v>0</v>
      </c>
      <c r="MKQ48" s="228">
        <v>0</v>
      </c>
      <c r="MKR48" s="228">
        <v>0</v>
      </c>
      <c r="MKS48" s="228">
        <v>0</v>
      </c>
      <c r="MKT48" s="228">
        <v>0</v>
      </c>
      <c r="MKU48" s="228">
        <v>0</v>
      </c>
      <c r="MKV48" s="228">
        <v>0</v>
      </c>
      <c r="MKW48" s="228">
        <v>0</v>
      </c>
      <c r="MKX48" s="228">
        <v>0</v>
      </c>
      <c r="MKY48" s="228">
        <v>0</v>
      </c>
      <c r="MKZ48" s="228">
        <v>0</v>
      </c>
      <c r="MLA48" s="228">
        <v>1</v>
      </c>
      <c r="MLB48" s="228">
        <v>0</v>
      </c>
      <c r="MLC48" s="228">
        <v>0</v>
      </c>
      <c r="MLD48" s="228">
        <v>0</v>
      </c>
      <c r="MLE48" s="228">
        <v>0</v>
      </c>
      <c r="MLF48" s="228">
        <v>0</v>
      </c>
      <c r="MLG48" s="228">
        <v>0</v>
      </c>
      <c r="MLH48" s="228">
        <v>0</v>
      </c>
      <c r="MLI48" s="228">
        <v>0</v>
      </c>
      <c r="MLJ48" s="228">
        <v>0</v>
      </c>
      <c r="MLK48" s="228">
        <v>0</v>
      </c>
      <c r="MLL48" s="228">
        <v>0</v>
      </c>
      <c r="MLM48" s="228">
        <v>0</v>
      </c>
      <c r="MLN48" s="228">
        <v>0</v>
      </c>
      <c r="MLO48" s="228">
        <v>0</v>
      </c>
      <c r="MLP48" s="228">
        <v>0</v>
      </c>
      <c r="MLQ48" s="228">
        <v>1</v>
      </c>
      <c r="MLR48" s="228">
        <v>0</v>
      </c>
      <c r="MLS48" s="228">
        <v>0</v>
      </c>
      <c r="MLT48" s="228">
        <v>0</v>
      </c>
      <c r="MLU48" s="228">
        <v>0</v>
      </c>
      <c r="MLV48" s="228">
        <v>0</v>
      </c>
      <c r="MLW48" s="228">
        <v>0</v>
      </c>
      <c r="MLX48" s="228">
        <v>0</v>
      </c>
      <c r="MLY48" s="228">
        <v>0</v>
      </c>
      <c r="MLZ48" s="228">
        <v>0</v>
      </c>
      <c r="MMA48" s="228">
        <v>0</v>
      </c>
      <c r="MMB48" s="228">
        <v>0</v>
      </c>
      <c r="MMC48" s="228">
        <v>0</v>
      </c>
      <c r="MMD48" s="228">
        <v>0</v>
      </c>
      <c r="MME48" s="228">
        <v>0</v>
      </c>
      <c r="MMF48" s="228">
        <v>0</v>
      </c>
      <c r="MMG48" s="228">
        <v>1</v>
      </c>
      <c r="MMH48" s="228">
        <v>0</v>
      </c>
      <c r="MMI48" s="228">
        <v>0</v>
      </c>
      <c r="MMJ48" s="228">
        <v>0</v>
      </c>
      <c r="MMK48" s="228">
        <v>0</v>
      </c>
      <c r="MML48" s="228">
        <v>0</v>
      </c>
      <c r="MMM48" s="228">
        <v>0</v>
      </c>
      <c r="MMN48" s="228">
        <v>0</v>
      </c>
      <c r="MMO48" s="228">
        <v>0</v>
      </c>
      <c r="MMP48" s="228">
        <v>0</v>
      </c>
      <c r="MMQ48" s="228">
        <v>0</v>
      </c>
      <c r="MMR48" s="228">
        <v>0</v>
      </c>
      <c r="MMS48" s="228">
        <v>0</v>
      </c>
      <c r="MMT48" s="228">
        <v>0</v>
      </c>
      <c r="MMU48" s="228">
        <v>0</v>
      </c>
      <c r="MMV48" s="228">
        <v>0</v>
      </c>
      <c r="MMW48" s="228">
        <v>1</v>
      </c>
      <c r="MMX48" s="228">
        <v>0</v>
      </c>
      <c r="MMY48" s="228">
        <v>0</v>
      </c>
      <c r="MMZ48" s="228">
        <v>0</v>
      </c>
      <c r="MNA48" s="228">
        <v>0</v>
      </c>
      <c r="MNB48" s="228">
        <v>0</v>
      </c>
      <c r="MNC48" s="228">
        <v>0</v>
      </c>
      <c r="MND48" s="228">
        <v>0</v>
      </c>
      <c r="MNE48" s="228">
        <v>0</v>
      </c>
      <c r="MNF48" s="228">
        <v>0</v>
      </c>
      <c r="MNG48" s="228">
        <v>0</v>
      </c>
      <c r="MNH48" s="228">
        <v>0</v>
      </c>
      <c r="MNI48" s="228">
        <v>0</v>
      </c>
      <c r="MNJ48" s="228">
        <v>0</v>
      </c>
      <c r="MNK48" s="228">
        <v>0</v>
      </c>
      <c r="MNL48" s="228">
        <v>0</v>
      </c>
      <c r="MNM48" s="228">
        <v>1</v>
      </c>
      <c r="MNN48" s="228">
        <v>0</v>
      </c>
      <c r="MNO48" s="228">
        <v>0</v>
      </c>
      <c r="MNP48" s="228">
        <v>0</v>
      </c>
      <c r="MNQ48" s="228">
        <v>0</v>
      </c>
      <c r="MNR48" s="228">
        <v>0</v>
      </c>
      <c r="MNS48" s="228">
        <v>0</v>
      </c>
      <c r="MNT48" s="228">
        <v>0</v>
      </c>
      <c r="MNU48" s="228">
        <v>0</v>
      </c>
      <c r="MNV48" s="228">
        <v>0</v>
      </c>
      <c r="MNW48" s="228">
        <v>0</v>
      </c>
      <c r="MNX48" s="228">
        <v>0</v>
      </c>
      <c r="MNY48" s="228">
        <v>0</v>
      </c>
      <c r="MNZ48" s="228">
        <v>0</v>
      </c>
      <c r="MOA48" s="228">
        <v>0</v>
      </c>
      <c r="MOB48" s="228">
        <v>0</v>
      </c>
      <c r="MOC48" s="228">
        <v>1</v>
      </c>
      <c r="MOD48" s="228">
        <v>0</v>
      </c>
      <c r="MOE48" s="228">
        <v>0</v>
      </c>
      <c r="MOF48" s="228">
        <v>0</v>
      </c>
      <c r="MOG48" s="228">
        <v>0</v>
      </c>
      <c r="MOH48" s="228">
        <v>0</v>
      </c>
      <c r="MOI48" s="228">
        <v>0</v>
      </c>
      <c r="MOJ48" s="228">
        <v>0</v>
      </c>
      <c r="MOK48" s="228">
        <v>0</v>
      </c>
      <c r="MOL48" s="228">
        <v>0</v>
      </c>
      <c r="MOM48" s="228">
        <v>0</v>
      </c>
      <c r="MON48" s="228">
        <v>0</v>
      </c>
      <c r="MOO48" s="228">
        <v>0</v>
      </c>
      <c r="MOP48" s="228">
        <v>0</v>
      </c>
      <c r="MOQ48" s="228">
        <v>0</v>
      </c>
      <c r="MOR48" s="228">
        <v>0</v>
      </c>
      <c r="MOS48" s="228">
        <v>1</v>
      </c>
      <c r="MOT48" s="228">
        <v>0</v>
      </c>
      <c r="MOU48" s="228">
        <v>0</v>
      </c>
      <c r="MOV48" s="228">
        <v>0</v>
      </c>
      <c r="MOW48" s="228">
        <v>0</v>
      </c>
      <c r="MOX48" s="228">
        <v>0</v>
      </c>
      <c r="MOY48" s="228">
        <v>0</v>
      </c>
      <c r="MOZ48" s="228">
        <v>0</v>
      </c>
      <c r="MPA48" s="228">
        <v>0</v>
      </c>
      <c r="MPB48" s="228">
        <v>0</v>
      </c>
      <c r="MPC48" s="228">
        <v>0</v>
      </c>
      <c r="MPD48" s="228">
        <v>0</v>
      </c>
      <c r="MPE48" s="228">
        <v>0</v>
      </c>
      <c r="MPF48" s="228">
        <v>0</v>
      </c>
      <c r="MPG48" s="228">
        <v>0</v>
      </c>
      <c r="MPH48" s="228">
        <v>0</v>
      </c>
      <c r="MPI48" s="228">
        <v>1</v>
      </c>
      <c r="MPJ48" s="228">
        <v>0</v>
      </c>
      <c r="MPK48" s="228">
        <v>0</v>
      </c>
      <c r="MPL48" s="228">
        <v>0</v>
      </c>
      <c r="MPM48" s="228">
        <v>0</v>
      </c>
      <c r="MPN48" s="228">
        <v>0</v>
      </c>
      <c r="MPO48" s="228">
        <v>0</v>
      </c>
      <c r="MPP48" s="228">
        <v>0</v>
      </c>
      <c r="MPQ48" s="228">
        <v>0</v>
      </c>
      <c r="MPR48" s="228">
        <v>0</v>
      </c>
      <c r="MPS48" s="228">
        <v>0</v>
      </c>
      <c r="MPT48" s="228">
        <v>0</v>
      </c>
      <c r="MPU48" s="228">
        <v>0</v>
      </c>
      <c r="MPV48" s="228">
        <v>0</v>
      </c>
      <c r="MPW48" s="228">
        <v>0</v>
      </c>
      <c r="MPX48" s="228">
        <v>0</v>
      </c>
      <c r="MPY48" s="228">
        <v>1</v>
      </c>
      <c r="MPZ48" s="228">
        <v>0</v>
      </c>
      <c r="MQA48" s="228">
        <v>0</v>
      </c>
      <c r="MQB48" s="228">
        <v>0</v>
      </c>
      <c r="MQC48" s="228">
        <v>0</v>
      </c>
      <c r="MQD48" s="228">
        <v>0</v>
      </c>
      <c r="MQE48" s="228">
        <v>0</v>
      </c>
      <c r="MQF48" s="228">
        <v>0</v>
      </c>
      <c r="MQG48" s="228">
        <v>0</v>
      </c>
      <c r="MQH48" s="228">
        <v>0</v>
      </c>
      <c r="MQI48" s="228">
        <v>0</v>
      </c>
      <c r="MQJ48" s="228">
        <v>0</v>
      </c>
      <c r="MQK48" s="228">
        <v>0</v>
      </c>
      <c r="MQL48" s="228">
        <v>0</v>
      </c>
      <c r="MQM48" s="228">
        <v>0</v>
      </c>
      <c r="MQN48" s="228">
        <v>0</v>
      </c>
      <c r="MQO48" s="228">
        <v>1</v>
      </c>
      <c r="MQP48" s="228">
        <v>0</v>
      </c>
      <c r="MQQ48" s="228">
        <v>0</v>
      </c>
      <c r="MQR48" s="228">
        <v>0</v>
      </c>
      <c r="MQS48" s="228">
        <v>0</v>
      </c>
      <c r="MQT48" s="228">
        <v>0</v>
      </c>
      <c r="MQU48" s="228">
        <v>0</v>
      </c>
      <c r="MQV48" s="228">
        <v>0</v>
      </c>
      <c r="MQW48" s="228">
        <v>0</v>
      </c>
      <c r="MQX48" s="228">
        <v>0</v>
      </c>
      <c r="MQY48" s="228">
        <v>0</v>
      </c>
      <c r="MQZ48" s="228">
        <v>0</v>
      </c>
      <c r="MRA48" s="228">
        <v>0</v>
      </c>
      <c r="MRB48" s="228">
        <v>0</v>
      </c>
      <c r="MRC48" s="228">
        <v>0</v>
      </c>
      <c r="MRD48" s="228">
        <v>0</v>
      </c>
      <c r="MRE48" s="228">
        <v>1</v>
      </c>
      <c r="MRF48" s="228">
        <v>0</v>
      </c>
      <c r="MRG48" s="228">
        <v>0</v>
      </c>
      <c r="MRH48" s="228">
        <v>0</v>
      </c>
      <c r="MRI48" s="228">
        <v>0</v>
      </c>
      <c r="MRJ48" s="228">
        <v>0</v>
      </c>
      <c r="MRK48" s="228">
        <v>0</v>
      </c>
      <c r="MRL48" s="228">
        <v>0</v>
      </c>
      <c r="MRM48" s="228">
        <v>0</v>
      </c>
      <c r="MRN48" s="228">
        <v>0</v>
      </c>
      <c r="MRO48" s="228">
        <v>0</v>
      </c>
      <c r="MRP48" s="228">
        <v>0</v>
      </c>
      <c r="MRQ48" s="228">
        <v>0</v>
      </c>
      <c r="MRR48" s="228">
        <v>0</v>
      </c>
      <c r="MRS48" s="228">
        <v>0</v>
      </c>
      <c r="MRT48" s="228">
        <v>0</v>
      </c>
      <c r="MRU48" s="228">
        <v>1</v>
      </c>
      <c r="MRV48" s="228">
        <v>0</v>
      </c>
      <c r="MRW48" s="228">
        <v>0</v>
      </c>
      <c r="MRX48" s="228">
        <v>0</v>
      </c>
      <c r="MRY48" s="228">
        <v>0</v>
      </c>
      <c r="MRZ48" s="228">
        <v>0</v>
      </c>
      <c r="MSA48" s="228">
        <v>0</v>
      </c>
      <c r="MSB48" s="228">
        <v>0</v>
      </c>
      <c r="MSC48" s="228">
        <v>0</v>
      </c>
      <c r="MSD48" s="228">
        <v>0</v>
      </c>
      <c r="MSE48" s="228">
        <v>0</v>
      </c>
      <c r="MSF48" s="228">
        <v>0</v>
      </c>
      <c r="MSG48" s="228">
        <v>0</v>
      </c>
      <c r="MSH48" s="228">
        <v>0</v>
      </c>
      <c r="MSI48" s="228">
        <v>0</v>
      </c>
      <c r="MSJ48" s="228">
        <v>0</v>
      </c>
      <c r="MSK48" s="228">
        <v>1</v>
      </c>
      <c r="MSL48" s="228">
        <v>0</v>
      </c>
      <c r="MSM48" s="228">
        <v>0</v>
      </c>
      <c r="MSN48" s="228">
        <v>0</v>
      </c>
      <c r="MSO48" s="228">
        <v>0</v>
      </c>
      <c r="MSP48" s="228">
        <v>0</v>
      </c>
      <c r="MSQ48" s="228">
        <v>0</v>
      </c>
      <c r="MSR48" s="228">
        <v>0</v>
      </c>
      <c r="MSS48" s="228">
        <v>0</v>
      </c>
      <c r="MST48" s="228">
        <v>0</v>
      </c>
      <c r="MSU48" s="228">
        <v>0</v>
      </c>
      <c r="MSV48" s="228">
        <v>0</v>
      </c>
      <c r="MSW48" s="228">
        <v>0</v>
      </c>
      <c r="MSX48" s="228">
        <v>0</v>
      </c>
      <c r="MSY48" s="228">
        <v>0</v>
      </c>
      <c r="MSZ48" s="228">
        <v>0</v>
      </c>
      <c r="MTA48" s="228">
        <v>1</v>
      </c>
      <c r="MTB48" s="228">
        <v>0</v>
      </c>
      <c r="MTC48" s="228">
        <v>0</v>
      </c>
      <c r="MTD48" s="228">
        <v>0</v>
      </c>
      <c r="MTE48" s="228">
        <v>0</v>
      </c>
      <c r="MTF48" s="228">
        <v>0</v>
      </c>
      <c r="MTG48" s="228">
        <v>0</v>
      </c>
      <c r="MTH48" s="228">
        <v>0</v>
      </c>
      <c r="MTI48" s="228">
        <v>0</v>
      </c>
      <c r="MTJ48" s="228">
        <v>0</v>
      </c>
      <c r="MTK48" s="228">
        <v>0</v>
      </c>
      <c r="MTL48" s="228">
        <v>0</v>
      </c>
      <c r="MTM48" s="228">
        <v>0</v>
      </c>
      <c r="MTN48" s="228">
        <v>0</v>
      </c>
      <c r="MTO48" s="228">
        <v>0</v>
      </c>
      <c r="MTP48" s="228">
        <v>0</v>
      </c>
      <c r="MTQ48" s="228">
        <v>1</v>
      </c>
      <c r="MTR48" s="228">
        <v>0</v>
      </c>
      <c r="MTS48" s="228">
        <v>0</v>
      </c>
      <c r="MTT48" s="228">
        <v>0</v>
      </c>
      <c r="MTU48" s="228">
        <v>0</v>
      </c>
      <c r="MTV48" s="228">
        <v>0</v>
      </c>
      <c r="MTW48" s="228">
        <v>0</v>
      </c>
      <c r="MTX48" s="228">
        <v>0</v>
      </c>
      <c r="MTY48" s="228">
        <v>0</v>
      </c>
      <c r="MTZ48" s="228">
        <v>0</v>
      </c>
      <c r="MUA48" s="228">
        <v>0</v>
      </c>
      <c r="MUB48" s="228">
        <v>0</v>
      </c>
      <c r="MUC48" s="228">
        <v>0</v>
      </c>
      <c r="MUD48" s="228">
        <v>0</v>
      </c>
      <c r="MUE48" s="228">
        <v>0</v>
      </c>
      <c r="MUF48" s="228">
        <v>0</v>
      </c>
      <c r="MUG48" s="228">
        <v>1</v>
      </c>
      <c r="MUH48" s="228">
        <v>0</v>
      </c>
      <c r="MUI48" s="228">
        <v>0</v>
      </c>
      <c r="MUJ48" s="228">
        <v>0</v>
      </c>
      <c r="MUK48" s="228">
        <v>0</v>
      </c>
      <c r="MUL48" s="228">
        <v>0</v>
      </c>
      <c r="MUM48" s="228">
        <v>0</v>
      </c>
      <c r="MUN48" s="228">
        <v>0</v>
      </c>
      <c r="MUO48" s="228">
        <v>0</v>
      </c>
      <c r="MUP48" s="228">
        <v>0</v>
      </c>
      <c r="MUQ48" s="228">
        <v>0</v>
      </c>
      <c r="MUR48" s="228">
        <v>0</v>
      </c>
      <c r="MUS48" s="228">
        <v>0</v>
      </c>
      <c r="MUT48" s="228">
        <v>0</v>
      </c>
      <c r="MUU48" s="228">
        <v>0</v>
      </c>
      <c r="MUV48" s="228">
        <v>0</v>
      </c>
      <c r="MUW48" s="228">
        <v>1</v>
      </c>
      <c r="MUX48" s="228">
        <v>0</v>
      </c>
      <c r="MUY48" s="228">
        <v>0</v>
      </c>
      <c r="MUZ48" s="228">
        <v>0</v>
      </c>
      <c r="MVA48" s="228">
        <v>0</v>
      </c>
      <c r="MVB48" s="228">
        <v>0</v>
      </c>
      <c r="MVC48" s="228">
        <v>0</v>
      </c>
      <c r="MVD48" s="228">
        <v>0</v>
      </c>
      <c r="MVE48" s="228">
        <v>0</v>
      </c>
      <c r="MVF48" s="228">
        <v>0</v>
      </c>
      <c r="MVG48" s="228">
        <v>0</v>
      </c>
      <c r="MVH48" s="228">
        <v>0</v>
      </c>
      <c r="MVI48" s="228">
        <v>0</v>
      </c>
      <c r="MVJ48" s="228">
        <v>0</v>
      </c>
      <c r="MVK48" s="228">
        <v>0</v>
      </c>
      <c r="MVL48" s="228">
        <v>0</v>
      </c>
      <c r="MVM48" s="228">
        <v>1</v>
      </c>
      <c r="MVN48" s="228">
        <v>0</v>
      </c>
      <c r="MVO48" s="228">
        <v>0</v>
      </c>
      <c r="MVP48" s="228">
        <v>0</v>
      </c>
      <c r="MVQ48" s="228">
        <v>0</v>
      </c>
      <c r="MVR48" s="228">
        <v>0</v>
      </c>
      <c r="MVS48" s="228">
        <v>0</v>
      </c>
      <c r="MVT48" s="228">
        <v>0</v>
      </c>
      <c r="MVU48" s="228">
        <v>0</v>
      </c>
      <c r="MVV48" s="228">
        <v>0</v>
      </c>
      <c r="MVW48" s="228">
        <v>0</v>
      </c>
      <c r="MVX48" s="228">
        <v>0</v>
      </c>
      <c r="MVY48" s="228">
        <v>0</v>
      </c>
      <c r="MVZ48" s="228">
        <v>0</v>
      </c>
      <c r="MWA48" s="228">
        <v>0</v>
      </c>
      <c r="MWB48" s="228">
        <v>0</v>
      </c>
      <c r="MWC48" s="228">
        <v>1</v>
      </c>
      <c r="MWD48" s="228">
        <v>0</v>
      </c>
      <c r="MWE48" s="228">
        <v>0</v>
      </c>
      <c r="MWF48" s="228">
        <v>0</v>
      </c>
      <c r="MWG48" s="228">
        <v>0</v>
      </c>
      <c r="MWH48" s="228">
        <v>0</v>
      </c>
      <c r="MWI48" s="228">
        <v>0</v>
      </c>
      <c r="MWJ48" s="228">
        <v>0</v>
      </c>
      <c r="MWK48" s="228">
        <v>0</v>
      </c>
      <c r="MWL48" s="228">
        <v>0</v>
      </c>
      <c r="MWM48" s="228">
        <v>0</v>
      </c>
      <c r="MWN48" s="228">
        <v>0</v>
      </c>
      <c r="MWO48" s="228">
        <v>0</v>
      </c>
      <c r="MWP48" s="228">
        <v>0</v>
      </c>
      <c r="MWQ48" s="228">
        <v>0</v>
      </c>
      <c r="MWR48" s="228">
        <v>0</v>
      </c>
      <c r="MWS48" s="228">
        <v>1</v>
      </c>
      <c r="MWT48" s="228">
        <v>0</v>
      </c>
      <c r="MWU48" s="228">
        <v>0</v>
      </c>
      <c r="MWV48" s="228">
        <v>0</v>
      </c>
      <c r="MWW48" s="228">
        <v>0</v>
      </c>
      <c r="MWX48" s="228">
        <v>0</v>
      </c>
      <c r="MWY48" s="228">
        <v>0</v>
      </c>
      <c r="MWZ48" s="228">
        <v>0</v>
      </c>
      <c r="MXA48" s="228">
        <v>0</v>
      </c>
      <c r="MXB48" s="228">
        <v>0</v>
      </c>
      <c r="MXC48" s="228">
        <v>0</v>
      </c>
      <c r="MXD48" s="228">
        <v>0</v>
      </c>
      <c r="MXE48" s="228">
        <v>0</v>
      </c>
      <c r="MXF48" s="228">
        <v>0</v>
      </c>
      <c r="MXG48" s="228">
        <v>0</v>
      </c>
      <c r="MXH48" s="228">
        <v>0</v>
      </c>
      <c r="MXI48" s="228">
        <v>1</v>
      </c>
      <c r="MXJ48" s="228">
        <v>0</v>
      </c>
      <c r="MXK48" s="228">
        <v>0</v>
      </c>
      <c r="MXL48" s="228">
        <v>0</v>
      </c>
      <c r="MXM48" s="228">
        <v>0</v>
      </c>
      <c r="MXN48" s="228">
        <v>0</v>
      </c>
      <c r="MXO48" s="228">
        <v>0</v>
      </c>
      <c r="MXP48" s="228">
        <v>0</v>
      </c>
      <c r="MXQ48" s="228">
        <v>0</v>
      </c>
      <c r="MXR48" s="228">
        <v>0</v>
      </c>
      <c r="MXS48" s="228">
        <v>0</v>
      </c>
      <c r="MXT48" s="228">
        <v>0</v>
      </c>
      <c r="MXU48" s="228">
        <v>0</v>
      </c>
      <c r="MXV48" s="228">
        <v>0</v>
      </c>
      <c r="MXW48" s="228">
        <v>0</v>
      </c>
      <c r="MXX48" s="228">
        <v>0</v>
      </c>
      <c r="MXY48" s="228">
        <v>1</v>
      </c>
      <c r="MXZ48" s="228">
        <v>0</v>
      </c>
      <c r="MYA48" s="228">
        <v>0</v>
      </c>
      <c r="MYB48" s="228">
        <v>0</v>
      </c>
      <c r="MYC48" s="228">
        <v>0</v>
      </c>
      <c r="MYD48" s="228">
        <v>0</v>
      </c>
      <c r="MYE48" s="228">
        <v>0</v>
      </c>
      <c r="MYF48" s="228">
        <v>0</v>
      </c>
      <c r="MYG48" s="228">
        <v>0</v>
      </c>
      <c r="MYH48" s="228">
        <v>0</v>
      </c>
      <c r="MYI48" s="228">
        <v>0</v>
      </c>
      <c r="MYJ48" s="228">
        <v>0</v>
      </c>
      <c r="MYK48" s="228">
        <v>0</v>
      </c>
      <c r="MYL48" s="228">
        <v>0</v>
      </c>
      <c r="MYM48" s="228">
        <v>0</v>
      </c>
      <c r="MYN48" s="228">
        <v>0</v>
      </c>
      <c r="MYO48" s="228">
        <v>1</v>
      </c>
      <c r="MYP48" s="228">
        <v>0</v>
      </c>
      <c r="MYQ48" s="228">
        <v>0</v>
      </c>
      <c r="MYR48" s="228">
        <v>0</v>
      </c>
      <c r="MYS48" s="228">
        <v>0</v>
      </c>
      <c r="MYT48" s="228">
        <v>0</v>
      </c>
      <c r="MYU48" s="228">
        <v>0</v>
      </c>
      <c r="MYV48" s="228">
        <v>0</v>
      </c>
      <c r="MYW48" s="228">
        <v>0</v>
      </c>
      <c r="MYX48" s="228">
        <v>0</v>
      </c>
      <c r="MYY48" s="228">
        <v>0</v>
      </c>
      <c r="MYZ48" s="228">
        <v>0</v>
      </c>
      <c r="MZA48" s="228">
        <v>0</v>
      </c>
      <c r="MZB48" s="228">
        <v>0</v>
      </c>
      <c r="MZC48" s="228">
        <v>0</v>
      </c>
      <c r="MZD48" s="228">
        <v>0</v>
      </c>
      <c r="MZE48" s="228">
        <v>1</v>
      </c>
      <c r="MZF48" s="228">
        <v>0</v>
      </c>
      <c r="MZG48" s="228">
        <v>0</v>
      </c>
      <c r="MZH48" s="228">
        <v>0</v>
      </c>
      <c r="MZI48" s="228">
        <v>0</v>
      </c>
      <c r="MZJ48" s="228">
        <v>0</v>
      </c>
      <c r="MZK48" s="228">
        <v>0</v>
      </c>
      <c r="MZL48" s="228">
        <v>0</v>
      </c>
      <c r="MZM48" s="228">
        <v>0</v>
      </c>
      <c r="MZN48" s="228">
        <v>0</v>
      </c>
      <c r="MZO48" s="228">
        <v>0</v>
      </c>
      <c r="MZP48" s="228">
        <v>0</v>
      </c>
      <c r="MZQ48" s="228">
        <v>0</v>
      </c>
      <c r="MZR48" s="228">
        <v>0</v>
      </c>
      <c r="MZS48" s="228">
        <v>0</v>
      </c>
      <c r="MZT48" s="228">
        <v>0</v>
      </c>
      <c r="MZU48" s="228">
        <v>1</v>
      </c>
      <c r="MZV48" s="228">
        <v>0</v>
      </c>
      <c r="MZW48" s="228">
        <v>0</v>
      </c>
      <c r="MZX48" s="228">
        <v>0</v>
      </c>
      <c r="MZY48" s="228">
        <v>0</v>
      </c>
      <c r="MZZ48" s="228">
        <v>0</v>
      </c>
      <c r="NAA48" s="228">
        <v>0</v>
      </c>
      <c r="NAB48" s="228">
        <v>0</v>
      </c>
      <c r="NAC48" s="228">
        <v>0</v>
      </c>
      <c r="NAD48" s="228">
        <v>0</v>
      </c>
      <c r="NAE48" s="228">
        <v>0</v>
      </c>
      <c r="NAF48" s="228">
        <v>0</v>
      </c>
      <c r="NAG48" s="228">
        <v>0</v>
      </c>
      <c r="NAH48" s="228">
        <v>0</v>
      </c>
      <c r="NAI48" s="228">
        <v>0</v>
      </c>
      <c r="NAJ48" s="228">
        <v>0</v>
      </c>
      <c r="NAK48" s="228">
        <v>1</v>
      </c>
      <c r="NAL48" s="228">
        <v>0</v>
      </c>
      <c r="NAM48" s="228">
        <v>0</v>
      </c>
      <c r="NAN48" s="228">
        <v>0</v>
      </c>
      <c r="NAO48" s="228">
        <v>0</v>
      </c>
      <c r="NAP48" s="228">
        <v>0</v>
      </c>
      <c r="NAQ48" s="228">
        <v>0</v>
      </c>
      <c r="NAR48" s="228">
        <v>0</v>
      </c>
      <c r="NAS48" s="228">
        <v>0</v>
      </c>
      <c r="NAT48" s="228">
        <v>0</v>
      </c>
      <c r="NAU48" s="228">
        <v>0</v>
      </c>
      <c r="NAV48" s="228">
        <v>0</v>
      </c>
      <c r="NAW48" s="228">
        <v>0</v>
      </c>
      <c r="NAX48" s="228">
        <v>0</v>
      </c>
      <c r="NAY48" s="228">
        <v>0</v>
      </c>
      <c r="NAZ48" s="228">
        <v>0</v>
      </c>
      <c r="NBA48" s="228">
        <v>1</v>
      </c>
      <c r="NBB48" s="228">
        <v>0</v>
      </c>
      <c r="NBC48" s="228">
        <v>0</v>
      </c>
      <c r="NBD48" s="228">
        <v>0</v>
      </c>
      <c r="NBE48" s="228">
        <v>0</v>
      </c>
      <c r="NBF48" s="228">
        <v>0</v>
      </c>
      <c r="NBG48" s="228">
        <v>0</v>
      </c>
      <c r="NBH48" s="228">
        <v>0</v>
      </c>
      <c r="NBI48" s="228">
        <v>0</v>
      </c>
      <c r="NBJ48" s="228">
        <v>0</v>
      </c>
      <c r="NBK48" s="228">
        <v>0</v>
      </c>
      <c r="NBL48" s="228">
        <v>0</v>
      </c>
      <c r="NBM48" s="228">
        <v>0</v>
      </c>
      <c r="NBN48" s="228">
        <v>0</v>
      </c>
      <c r="NBO48" s="228">
        <v>0</v>
      </c>
      <c r="NBP48" s="228">
        <v>0</v>
      </c>
      <c r="NBQ48" s="228">
        <v>1</v>
      </c>
      <c r="NBR48" s="228">
        <v>0</v>
      </c>
      <c r="NBS48" s="228">
        <v>0</v>
      </c>
      <c r="NBT48" s="228">
        <v>0</v>
      </c>
      <c r="NBU48" s="228">
        <v>0</v>
      </c>
      <c r="NBV48" s="228">
        <v>0</v>
      </c>
      <c r="NBW48" s="228">
        <v>0</v>
      </c>
      <c r="NBX48" s="228">
        <v>0</v>
      </c>
      <c r="NBY48" s="228">
        <v>0</v>
      </c>
      <c r="NBZ48" s="228">
        <v>0</v>
      </c>
      <c r="NCA48" s="228">
        <v>0</v>
      </c>
      <c r="NCB48" s="228">
        <v>0</v>
      </c>
      <c r="NCC48" s="228">
        <v>0</v>
      </c>
      <c r="NCD48" s="228">
        <v>0</v>
      </c>
      <c r="NCE48" s="228">
        <v>0</v>
      </c>
      <c r="NCF48" s="228">
        <v>0</v>
      </c>
      <c r="NCG48" s="228">
        <v>1</v>
      </c>
      <c r="NCH48" s="228">
        <v>0</v>
      </c>
      <c r="NCI48" s="228">
        <v>0</v>
      </c>
      <c r="NCJ48" s="228">
        <v>0</v>
      </c>
      <c r="NCK48" s="228">
        <v>0</v>
      </c>
      <c r="NCL48" s="228">
        <v>0</v>
      </c>
      <c r="NCM48" s="228">
        <v>0</v>
      </c>
      <c r="NCN48" s="228">
        <v>0</v>
      </c>
      <c r="NCO48" s="228">
        <v>0</v>
      </c>
      <c r="NCP48" s="228">
        <v>0</v>
      </c>
      <c r="NCQ48" s="228">
        <v>0</v>
      </c>
      <c r="NCR48" s="228">
        <v>0</v>
      </c>
      <c r="NCS48" s="228">
        <v>0</v>
      </c>
      <c r="NCT48" s="228">
        <v>0</v>
      </c>
      <c r="NCU48" s="228">
        <v>0</v>
      </c>
      <c r="NCV48" s="228">
        <v>0</v>
      </c>
      <c r="NCW48" s="228">
        <v>1</v>
      </c>
      <c r="NCX48" s="228">
        <v>0</v>
      </c>
      <c r="NCY48" s="228">
        <v>0</v>
      </c>
      <c r="NCZ48" s="228">
        <v>0</v>
      </c>
      <c r="NDA48" s="228">
        <v>0</v>
      </c>
      <c r="NDB48" s="228">
        <v>0</v>
      </c>
      <c r="NDC48" s="228">
        <v>0</v>
      </c>
      <c r="NDD48" s="228">
        <v>0</v>
      </c>
      <c r="NDE48" s="228">
        <v>0</v>
      </c>
      <c r="NDF48" s="228">
        <v>0</v>
      </c>
      <c r="NDG48" s="228">
        <v>0</v>
      </c>
      <c r="NDH48" s="228">
        <v>0</v>
      </c>
      <c r="NDI48" s="228">
        <v>0</v>
      </c>
      <c r="NDJ48" s="228">
        <v>0</v>
      </c>
      <c r="NDK48" s="228">
        <v>0</v>
      </c>
      <c r="NDL48" s="228">
        <v>0</v>
      </c>
      <c r="NDM48" s="228">
        <v>1</v>
      </c>
      <c r="NDN48" s="228">
        <v>0</v>
      </c>
      <c r="NDO48" s="228">
        <v>0</v>
      </c>
      <c r="NDP48" s="228">
        <v>0</v>
      </c>
      <c r="NDQ48" s="228">
        <v>0</v>
      </c>
      <c r="NDR48" s="228">
        <v>0</v>
      </c>
      <c r="NDS48" s="228">
        <v>0</v>
      </c>
      <c r="NDT48" s="228">
        <v>0</v>
      </c>
      <c r="NDU48" s="228">
        <v>0</v>
      </c>
      <c r="NDV48" s="228">
        <v>0</v>
      </c>
      <c r="NDW48" s="228">
        <v>0</v>
      </c>
      <c r="NDX48" s="228">
        <v>0</v>
      </c>
      <c r="NDY48" s="228">
        <v>0</v>
      </c>
      <c r="NDZ48" s="228">
        <v>0</v>
      </c>
      <c r="NEA48" s="228">
        <v>0</v>
      </c>
      <c r="NEB48" s="228">
        <v>0</v>
      </c>
      <c r="NEC48" s="228">
        <v>1</v>
      </c>
      <c r="NED48" s="228">
        <v>0</v>
      </c>
      <c r="NEE48" s="228">
        <v>0</v>
      </c>
      <c r="NEF48" s="228">
        <v>0</v>
      </c>
      <c r="NEG48" s="228">
        <v>0</v>
      </c>
      <c r="NEH48" s="228">
        <v>0</v>
      </c>
      <c r="NEI48" s="228">
        <v>0</v>
      </c>
      <c r="NEJ48" s="228">
        <v>0</v>
      </c>
      <c r="NEK48" s="228">
        <v>0</v>
      </c>
      <c r="NEL48" s="228">
        <v>0</v>
      </c>
      <c r="NEM48" s="228">
        <v>0</v>
      </c>
      <c r="NEN48" s="228">
        <v>0</v>
      </c>
      <c r="NEO48" s="228">
        <v>0</v>
      </c>
      <c r="NEP48" s="228">
        <v>0</v>
      </c>
      <c r="NEQ48" s="228">
        <v>0</v>
      </c>
      <c r="NER48" s="228">
        <v>0</v>
      </c>
      <c r="NES48" s="228">
        <v>1</v>
      </c>
      <c r="NET48" s="228">
        <v>0</v>
      </c>
      <c r="NEU48" s="228">
        <v>0</v>
      </c>
      <c r="NEV48" s="228">
        <v>0</v>
      </c>
      <c r="NEW48" s="228">
        <v>0</v>
      </c>
      <c r="NEX48" s="228">
        <v>0</v>
      </c>
      <c r="NEY48" s="228">
        <v>0</v>
      </c>
      <c r="NEZ48" s="228">
        <v>0</v>
      </c>
      <c r="NFA48" s="228">
        <v>0</v>
      </c>
      <c r="NFB48" s="228">
        <v>0</v>
      </c>
      <c r="NFC48" s="228">
        <v>0</v>
      </c>
      <c r="NFD48" s="228">
        <v>0</v>
      </c>
      <c r="NFE48" s="228">
        <v>0</v>
      </c>
      <c r="NFF48" s="228">
        <v>0</v>
      </c>
      <c r="NFG48" s="228">
        <v>0</v>
      </c>
      <c r="NFH48" s="228">
        <v>0</v>
      </c>
      <c r="NFI48" s="228">
        <v>1</v>
      </c>
      <c r="NFJ48" s="228">
        <v>0</v>
      </c>
      <c r="NFK48" s="228">
        <v>0</v>
      </c>
      <c r="NFL48" s="228">
        <v>0</v>
      </c>
      <c r="NFM48" s="228">
        <v>0</v>
      </c>
      <c r="NFN48" s="228">
        <v>0</v>
      </c>
      <c r="NFO48" s="228">
        <v>0</v>
      </c>
      <c r="NFP48" s="228">
        <v>0</v>
      </c>
      <c r="NFQ48" s="228">
        <v>0</v>
      </c>
      <c r="NFR48" s="228">
        <v>0</v>
      </c>
      <c r="NFS48" s="228">
        <v>0</v>
      </c>
      <c r="NFT48" s="228">
        <v>0</v>
      </c>
      <c r="NFU48" s="228">
        <v>0</v>
      </c>
      <c r="NFV48" s="228">
        <v>0</v>
      </c>
      <c r="NFW48" s="228">
        <v>0</v>
      </c>
      <c r="NFX48" s="228">
        <v>0</v>
      </c>
      <c r="NFY48" s="228">
        <v>1</v>
      </c>
      <c r="NFZ48" s="228">
        <v>0</v>
      </c>
      <c r="NGA48" s="228">
        <v>0</v>
      </c>
      <c r="NGB48" s="228">
        <v>0</v>
      </c>
      <c r="NGC48" s="228">
        <v>0</v>
      </c>
      <c r="NGD48" s="228">
        <v>0</v>
      </c>
      <c r="NGE48" s="228">
        <v>0</v>
      </c>
      <c r="NGF48" s="228">
        <v>0</v>
      </c>
      <c r="NGG48" s="228">
        <v>0</v>
      </c>
      <c r="NGH48" s="228">
        <v>0</v>
      </c>
      <c r="NGI48" s="228">
        <v>0</v>
      </c>
      <c r="NGJ48" s="228">
        <v>0</v>
      </c>
      <c r="NGK48" s="228">
        <v>0</v>
      </c>
      <c r="NGL48" s="228">
        <v>0</v>
      </c>
      <c r="NGM48" s="228">
        <v>0</v>
      </c>
      <c r="NGN48" s="228">
        <v>0</v>
      </c>
      <c r="NGO48" s="228">
        <v>1</v>
      </c>
      <c r="NGP48" s="228">
        <v>0</v>
      </c>
      <c r="NGQ48" s="228">
        <v>0</v>
      </c>
      <c r="NGR48" s="228">
        <v>0</v>
      </c>
      <c r="NGS48" s="228">
        <v>0</v>
      </c>
      <c r="NGT48" s="228">
        <v>0</v>
      </c>
      <c r="NGU48" s="228">
        <v>0</v>
      </c>
      <c r="NGV48" s="228">
        <v>0</v>
      </c>
      <c r="NGW48" s="228">
        <v>0</v>
      </c>
      <c r="NGX48" s="228">
        <v>0</v>
      </c>
      <c r="NGY48" s="228">
        <v>0</v>
      </c>
      <c r="NGZ48" s="228">
        <v>0</v>
      </c>
      <c r="NHA48" s="228">
        <v>0</v>
      </c>
      <c r="NHB48" s="228">
        <v>0</v>
      </c>
      <c r="NHC48" s="228">
        <v>0</v>
      </c>
      <c r="NHD48" s="228">
        <v>0</v>
      </c>
      <c r="NHE48" s="228">
        <v>1</v>
      </c>
      <c r="NHF48" s="228">
        <v>0</v>
      </c>
      <c r="NHG48" s="228">
        <v>0</v>
      </c>
      <c r="NHH48" s="228">
        <v>0</v>
      </c>
      <c r="NHI48" s="228">
        <v>0</v>
      </c>
      <c r="NHJ48" s="228">
        <v>0</v>
      </c>
      <c r="NHK48" s="228">
        <v>0</v>
      </c>
      <c r="NHL48" s="228">
        <v>0</v>
      </c>
      <c r="NHM48" s="228">
        <v>0</v>
      </c>
      <c r="NHN48" s="228">
        <v>0</v>
      </c>
      <c r="NHO48" s="228">
        <v>0</v>
      </c>
      <c r="NHP48" s="228">
        <v>0</v>
      </c>
      <c r="NHQ48" s="228">
        <v>0</v>
      </c>
      <c r="NHR48" s="228">
        <v>0</v>
      </c>
      <c r="NHS48" s="228">
        <v>0</v>
      </c>
      <c r="NHT48" s="228">
        <v>0</v>
      </c>
      <c r="NHU48" s="228">
        <v>1</v>
      </c>
      <c r="NHV48" s="228">
        <v>0</v>
      </c>
      <c r="NHW48" s="228">
        <v>0</v>
      </c>
      <c r="NHX48" s="228">
        <v>0</v>
      </c>
      <c r="NHY48" s="228">
        <v>0</v>
      </c>
      <c r="NHZ48" s="228">
        <v>0</v>
      </c>
      <c r="NIA48" s="228">
        <v>0</v>
      </c>
      <c r="NIB48" s="228">
        <v>0</v>
      </c>
      <c r="NIC48" s="228">
        <v>0</v>
      </c>
      <c r="NID48" s="228">
        <v>0</v>
      </c>
      <c r="NIE48" s="228">
        <v>0</v>
      </c>
      <c r="NIF48" s="228">
        <v>0</v>
      </c>
      <c r="NIG48" s="228">
        <v>0</v>
      </c>
      <c r="NIH48" s="228">
        <v>0</v>
      </c>
      <c r="NII48" s="228">
        <v>0</v>
      </c>
      <c r="NIJ48" s="228">
        <v>0</v>
      </c>
      <c r="NIK48" s="228">
        <v>1</v>
      </c>
      <c r="NIL48" s="228">
        <v>0</v>
      </c>
      <c r="NIM48" s="228">
        <v>0</v>
      </c>
      <c r="NIN48" s="228">
        <v>0</v>
      </c>
      <c r="NIO48" s="228">
        <v>0</v>
      </c>
      <c r="NIP48" s="228">
        <v>0</v>
      </c>
      <c r="NIQ48" s="228">
        <v>0</v>
      </c>
      <c r="NIR48" s="228">
        <v>0</v>
      </c>
      <c r="NIS48" s="228">
        <v>0</v>
      </c>
      <c r="NIT48" s="228">
        <v>0</v>
      </c>
      <c r="NIU48" s="228">
        <v>0</v>
      </c>
      <c r="NIV48" s="228">
        <v>0</v>
      </c>
      <c r="NIW48" s="228">
        <v>0</v>
      </c>
      <c r="NIX48" s="228">
        <v>0</v>
      </c>
      <c r="NIY48" s="228">
        <v>0</v>
      </c>
      <c r="NIZ48" s="228">
        <v>0</v>
      </c>
      <c r="NJA48" s="228">
        <v>1</v>
      </c>
      <c r="NJB48" s="228">
        <v>0</v>
      </c>
      <c r="NJC48" s="228">
        <v>0</v>
      </c>
      <c r="NJD48" s="228">
        <v>0</v>
      </c>
      <c r="NJE48" s="228">
        <v>0</v>
      </c>
      <c r="NJF48" s="228">
        <v>0</v>
      </c>
      <c r="NJG48" s="228">
        <v>0</v>
      </c>
      <c r="NJH48" s="228">
        <v>0</v>
      </c>
      <c r="NJI48" s="228">
        <v>0</v>
      </c>
      <c r="NJJ48" s="228">
        <v>0</v>
      </c>
      <c r="NJK48" s="228">
        <v>0</v>
      </c>
      <c r="NJL48" s="228">
        <v>0</v>
      </c>
      <c r="NJM48" s="228">
        <v>0</v>
      </c>
      <c r="NJN48" s="228">
        <v>0</v>
      </c>
      <c r="NJO48" s="228">
        <v>0</v>
      </c>
      <c r="NJP48" s="228">
        <v>0</v>
      </c>
      <c r="NJQ48" s="228">
        <v>1</v>
      </c>
      <c r="NJR48" s="228">
        <v>0</v>
      </c>
      <c r="NJS48" s="228">
        <v>0</v>
      </c>
      <c r="NJT48" s="228">
        <v>0</v>
      </c>
      <c r="NJU48" s="228">
        <v>0</v>
      </c>
      <c r="NJV48" s="228">
        <v>0</v>
      </c>
      <c r="NJW48" s="228">
        <v>0</v>
      </c>
      <c r="NJX48" s="228">
        <v>0</v>
      </c>
      <c r="NJY48" s="228">
        <v>0</v>
      </c>
      <c r="NJZ48" s="228">
        <v>0</v>
      </c>
      <c r="NKA48" s="228">
        <v>0</v>
      </c>
      <c r="NKB48" s="228">
        <v>0</v>
      </c>
      <c r="NKC48" s="228">
        <v>0</v>
      </c>
      <c r="NKD48" s="228">
        <v>0</v>
      </c>
      <c r="NKE48" s="228">
        <v>0</v>
      </c>
      <c r="NKF48" s="228">
        <v>0</v>
      </c>
      <c r="NKG48" s="228">
        <v>1</v>
      </c>
      <c r="NKH48" s="228">
        <v>0</v>
      </c>
      <c r="NKI48" s="228">
        <v>0</v>
      </c>
      <c r="NKJ48" s="228">
        <v>0</v>
      </c>
      <c r="NKK48" s="228">
        <v>0</v>
      </c>
      <c r="NKL48" s="228">
        <v>0</v>
      </c>
      <c r="NKM48" s="228">
        <v>0</v>
      </c>
      <c r="NKN48" s="228">
        <v>0</v>
      </c>
      <c r="NKO48" s="228">
        <v>0</v>
      </c>
      <c r="NKP48" s="228">
        <v>0</v>
      </c>
      <c r="NKQ48" s="228">
        <v>0</v>
      </c>
      <c r="NKR48" s="228">
        <v>0</v>
      </c>
      <c r="NKS48" s="228">
        <v>0</v>
      </c>
      <c r="NKT48" s="228">
        <v>0</v>
      </c>
      <c r="NKU48" s="228">
        <v>0</v>
      </c>
      <c r="NKV48" s="228">
        <v>0</v>
      </c>
      <c r="NKW48" s="228">
        <v>1</v>
      </c>
      <c r="NKX48" s="228">
        <v>0</v>
      </c>
      <c r="NKY48" s="228">
        <v>0</v>
      </c>
      <c r="NKZ48" s="228">
        <v>0</v>
      </c>
      <c r="NLA48" s="228">
        <v>0</v>
      </c>
      <c r="NLB48" s="228">
        <v>0</v>
      </c>
      <c r="NLC48" s="228">
        <v>0</v>
      </c>
      <c r="NLD48" s="228">
        <v>0</v>
      </c>
      <c r="NLE48" s="228">
        <v>0</v>
      </c>
      <c r="NLF48" s="228">
        <v>0</v>
      </c>
      <c r="NLG48" s="228">
        <v>0</v>
      </c>
      <c r="NLH48" s="228">
        <v>0</v>
      </c>
      <c r="NLI48" s="228">
        <v>0</v>
      </c>
      <c r="NLJ48" s="228">
        <v>0</v>
      </c>
      <c r="NLK48" s="228">
        <v>0</v>
      </c>
      <c r="NLL48" s="228">
        <v>0</v>
      </c>
      <c r="NLM48" s="228">
        <v>1</v>
      </c>
      <c r="NLN48" s="228">
        <v>0</v>
      </c>
      <c r="NLO48" s="228">
        <v>0</v>
      </c>
      <c r="NLP48" s="228">
        <v>0</v>
      </c>
      <c r="NLQ48" s="228">
        <v>0</v>
      </c>
      <c r="NLR48" s="228">
        <v>0</v>
      </c>
      <c r="NLS48" s="228">
        <v>0</v>
      </c>
      <c r="NLT48" s="228">
        <v>0</v>
      </c>
      <c r="NLU48" s="228">
        <v>0</v>
      </c>
      <c r="NLV48" s="228">
        <v>0</v>
      </c>
      <c r="NLW48" s="228">
        <v>0</v>
      </c>
      <c r="NLX48" s="228">
        <v>0</v>
      </c>
      <c r="NLY48" s="228">
        <v>0</v>
      </c>
      <c r="NLZ48" s="228">
        <v>0</v>
      </c>
      <c r="NMA48" s="228">
        <v>0</v>
      </c>
      <c r="NMB48" s="228">
        <v>0</v>
      </c>
      <c r="NMC48" s="228">
        <v>1</v>
      </c>
      <c r="NMD48" s="228">
        <v>0</v>
      </c>
      <c r="NME48" s="228">
        <v>0</v>
      </c>
      <c r="NMF48" s="228">
        <v>0</v>
      </c>
      <c r="NMG48" s="228">
        <v>0</v>
      </c>
      <c r="NMH48" s="228">
        <v>0</v>
      </c>
      <c r="NMI48" s="228">
        <v>0</v>
      </c>
      <c r="NMJ48" s="228">
        <v>0</v>
      </c>
      <c r="NMK48" s="228">
        <v>0</v>
      </c>
      <c r="NML48" s="228">
        <v>0</v>
      </c>
      <c r="NMM48" s="228">
        <v>0</v>
      </c>
      <c r="NMN48" s="228">
        <v>0</v>
      </c>
      <c r="NMO48" s="228">
        <v>0</v>
      </c>
      <c r="NMP48" s="228">
        <v>0</v>
      </c>
      <c r="NMQ48" s="228">
        <v>0</v>
      </c>
      <c r="NMR48" s="228">
        <v>0</v>
      </c>
      <c r="NMS48" s="228">
        <v>1</v>
      </c>
      <c r="NMT48" s="228">
        <v>0</v>
      </c>
      <c r="NMU48" s="228">
        <v>0</v>
      </c>
      <c r="NMV48" s="228">
        <v>0</v>
      </c>
      <c r="NMW48" s="228">
        <v>0</v>
      </c>
      <c r="NMX48" s="228">
        <v>0</v>
      </c>
      <c r="NMY48" s="228">
        <v>0</v>
      </c>
      <c r="NMZ48" s="228">
        <v>0</v>
      </c>
      <c r="NNA48" s="228">
        <v>0</v>
      </c>
      <c r="NNB48" s="228">
        <v>0</v>
      </c>
      <c r="NNC48" s="228">
        <v>0</v>
      </c>
      <c r="NND48" s="228">
        <v>0</v>
      </c>
      <c r="NNE48" s="228">
        <v>0</v>
      </c>
      <c r="NNF48" s="228">
        <v>0</v>
      </c>
      <c r="NNG48" s="228">
        <v>0</v>
      </c>
      <c r="NNH48" s="228">
        <v>0</v>
      </c>
      <c r="NNI48" s="228">
        <v>1</v>
      </c>
      <c r="NNJ48" s="228">
        <v>0</v>
      </c>
      <c r="NNK48" s="228">
        <v>0</v>
      </c>
      <c r="NNL48" s="228">
        <v>0</v>
      </c>
      <c r="NNM48" s="228">
        <v>0</v>
      </c>
      <c r="NNN48" s="228">
        <v>0</v>
      </c>
      <c r="NNO48" s="228">
        <v>0</v>
      </c>
      <c r="NNP48" s="228">
        <v>0</v>
      </c>
      <c r="NNQ48" s="228">
        <v>0</v>
      </c>
      <c r="NNR48" s="228">
        <v>0</v>
      </c>
      <c r="NNS48" s="228">
        <v>0</v>
      </c>
      <c r="NNT48" s="228">
        <v>0</v>
      </c>
      <c r="NNU48" s="228">
        <v>0</v>
      </c>
      <c r="NNV48" s="228">
        <v>0</v>
      </c>
      <c r="NNW48" s="228">
        <v>0</v>
      </c>
      <c r="NNX48" s="228">
        <v>0</v>
      </c>
      <c r="NNY48" s="228">
        <v>1</v>
      </c>
      <c r="NNZ48" s="228">
        <v>0</v>
      </c>
      <c r="NOA48" s="228">
        <v>0</v>
      </c>
      <c r="NOB48" s="228">
        <v>0</v>
      </c>
      <c r="NOC48" s="228">
        <v>0</v>
      </c>
      <c r="NOD48" s="228">
        <v>0</v>
      </c>
      <c r="NOE48" s="228">
        <v>0</v>
      </c>
      <c r="NOF48" s="228">
        <v>0</v>
      </c>
      <c r="NOG48" s="228">
        <v>0</v>
      </c>
      <c r="NOH48" s="228">
        <v>0</v>
      </c>
      <c r="NOI48" s="228">
        <v>0</v>
      </c>
      <c r="NOJ48" s="228">
        <v>0</v>
      </c>
      <c r="NOK48" s="228">
        <v>0</v>
      </c>
      <c r="NOL48" s="228">
        <v>0</v>
      </c>
      <c r="NOM48" s="228">
        <v>0</v>
      </c>
      <c r="NON48" s="228">
        <v>0</v>
      </c>
      <c r="NOO48" s="228">
        <v>1</v>
      </c>
      <c r="NOP48" s="228">
        <v>0</v>
      </c>
      <c r="NOQ48" s="228">
        <v>0</v>
      </c>
      <c r="NOR48" s="228">
        <v>0</v>
      </c>
      <c r="NOS48" s="228">
        <v>0</v>
      </c>
      <c r="NOT48" s="228">
        <v>0</v>
      </c>
      <c r="NOU48" s="228">
        <v>0</v>
      </c>
      <c r="NOV48" s="228">
        <v>0</v>
      </c>
      <c r="NOW48" s="228">
        <v>0</v>
      </c>
      <c r="NOX48" s="228">
        <v>0</v>
      </c>
      <c r="NOY48" s="228">
        <v>0</v>
      </c>
      <c r="NOZ48" s="228">
        <v>0</v>
      </c>
      <c r="NPA48" s="228">
        <v>0</v>
      </c>
      <c r="NPB48" s="228">
        <v>0</v>
      </c>
      <c r="NPC48" s="228">
        <v>0</v>
      </c>
      <c r="NPD48" s="228">
        <v>0</v>
      </c>
      <c r="NPE48" s="228">
        <v>1</v>
      </c>
      <c r="NPF48" s="228">
        <v>0</v>
      </c>
      <c r="NPG48" s="228">
        <v>0</v>
      </c>
      <c r="NPH48" s="228">
        <v>0</v>
      </c>
      <c r="NPI48" s="228">
        <v>0</v>
      </c>
      <c r="NPJ48" s="228">
        <v>0</v>
      </c>
      <c r="NPK48" s="228">
        <v>0</v>
      </c>
      <c r="NPL48" s="228">
        <v>0</v>
      </c>
      <c r="NPM48" s="228">
        <v>0</v>
      </c>
      <c r="NPN48" s="228">
        <v>0</v>
      </c>
      <c r="NPO48" s="228">
        <v>0</v>
      </c>
      <c r="NPP48" s="228">
        <v>0</v>
      </c>
      <c r="NPQ48" s="228">
        <v>0</v>
      </c>
      <c r="NPR48" s="228">
        <v>0</v>
      </c>
      <c r="NPS48" s="228">
        <v>0</v>
      </c>
      <c r="NPT48" s="228">
        <v>0</v>
      </c>
      <c r="NPU48" s="228">
        <v>1</v>
      </c>
      <c r="NPV48" s="228">
        <v>0</v>
      </c>
      <c r="NPW48" s="228">
        <v>0</v>
      </c>
      <c r="NPX48" s="228">
        <v>0</v>
      </c>
      <c r="NPY48" s="228">
        <v>0</v>
      </c>
      <c r="NPZ48" s="228">
        <v>0</v>
      </c>
      <c r="NQA48" s="228">
        <v>0</v>
      </c>
      <c r="NQB48" s="228">
        <v>0</v>
      </c>
      <c r="NQC48" s="228">
        <v>0</v>
      </c>
      <c r="NQD48" s="228">
        <v>0</v>
      </c>
      <c r="NQE48" s="228">
        <v>0</v>
      </c>
      <c r="NQF48" s="228">
        <v>0</v>
      </c>
      <c r="NQG48" s="228">
        <v>0</v>
      </c>
      <c r="NQH48" s="228">
        <v>0</v>
      </c>
      <c r="NQI48" s="228">
        <v>0</v>
      </c>
      <c r="NQJ48" s="228">
        <v>0</v>
      </c>
      <c r="NQK48" s="228">
        <v>1</v>
      </c>
      <c r="NQL48" s="228">
        <v>0</v>
      </c>
      <c r="NQM48" s="228">
        <v>0</v>
      </c>
      <c r="NQN48" s="228">
        <v>0</v>
      </c>
      <c r="NQO48" s="228">
        <v>0</v>
      </c>
      <c r="NQP48" s="228">
        <v>0</v>
      </c>
      <c r="NQQ48" s="228">
        <v>0</v>
      </c>
      <c r="NQR48" s="228">
        <v>0</v>
      </c>
      <c r="NQS48" s="228">
        <v>0</v>
      </c>
      <c r="NQT48" s="228">
        <v>0</v>
      </c>
      <c r="NQU48" s="228">
        <v>0</v>
      </c>
      <c r="NQV48" s="228">
        <v>0</v>
      </c>
      <c r="NQW48" s="228">
        <v>0</v>
      </c>
      <c r="NQX48" s="228">
        <v>0</v>
      </c>
      <c r="NQY48" s="228">
        <v>0</v>
      </c>
      <c r="NQZ48" s="228">
        <v>0</v>
      </c>
      <c r="NRA48" s="228">
        <v>1</v>
      </c>
      <c r="NRB48" s="228">
        <v>0</v>
      </c>
      <c r="NRC48" s="228">
        <v>0</v>
      </c>
      <c r="NRD48" s="228">
        <v>0</v>
      </c>
      <c r="NRE48" s="228">
        <v>0</v>
      </c>
      <c r="NRF48" s="228">
        <v>0</v>
      </c>
      <c r="NRG48" s="228">
        <v>0</v>
      </c>
      <c r="NRH48" s="228">
        <v>0</v>
      </c>
      <c r="NRI48" s="228">
        <v>0</v>
      </c>
      <c r="NRJ48" s="228">
        <v>0</v>
      </c>
      <c r="NRK48" s="228">
        <v>0</v>
      </c>
      <c r="NRL48" s="228">
        <v>0</v>
      </c>
      <c r="NRM48" s="228">
        <v>0</v>
      </c>
      <c r="NRN48" s="228">
        <v>0</v>
      </c>
      <c r="NRO48" s="228">
        <v>0</v>
      </c>
      <c r="NRP48" s="228">
        <v>0</v>
      </c>
      <c r="NRQ48" s="228">
        <v>1</v>
      </c>
      <c r="NRR48" s="228">
        <v>0</v>
      </c>
      <c r="NRS48" s="228">
        <v>0</v>
      </c>
      <c r="NRT48" s="228">
        <v>0</v>
      </c>
      <c r="NRU48" s="228">
        <v>0</v>
      </c>
      <c r="NRV48" s="228">
        <v>0</v>
      </c>
      <c r="NRW48" s="228">
        <v>0</v>
      </c>
      <c r="NRX48" s="228">
        <v>0</v>
      </c>
      <c r="NRY48" s="228">
        <v>0</v>
      </c>
      <c r="NRZ48" s="228">
        <v>0</v>
      </c>
      <c r="NSA48" s="228">
        <v>0</v>
      </c>
      <c r="NSB48" s="228">
        <v>0</v>
      </c>
      <c r="NSC48" s="228">
        <v>0</v>
      </c>
      <c r="NSD48" s="228">
        <v>0</v>
      </c>
      <c r="NSE48" s="228">
        <v>0</v>
      </c>
      <c r="NSF48" s="228">
        <v>0</v>
      </c>
      <c r="NSG48" s="228">
        <v>1</v>
      </c>
      <c r="NSH48" s="228">
        <v>0</v>
      </c>
      <c r="NSI48" s="228">
        <v>0</v>
      </c>
      <c r="NSJ48" s="228">
        <v>0</v>
      </c>
      <c r="NSK48" s="228">
        <v>0</v>
      </c>
      <c r="NSL48" s="228">
        <v>0</v>
      </c>
      <c r="NSM48" s="228">
        <v>0</v>
      </c>
      <c r="NSN48" s="228">
        <v>0</v>
      </c>
      <c r="NSO48" s="228">
        <v>0</v>
      </c>
      <c r="NSP48" s="228">
        <v>0</v>
      </c>
      <c r="NSQ48" s="228">
        <v>0</v>
      </c>
      <c r="NSR48" s="228">
        <v>0</v>
      </c>
      <c r="NSS48" s="228">
        <v>0</v>
      </c>
      <c r="NST48" s="228">
        <v>0</v>
      </c>
      <c r="NSU48" s="228">
        <v>0</v>
      </c>
      <c r="NSV48" s="228">
        <v>0</v>
      </c>
      <c r="NSW48" s="228">
        <v>1</v>
      </c>
      <c r="NSX48" s="228">
        <v>0</v>
      </c>
      <c r="NSY48" s="228">
        <v>0</v>
      </c>
      <c r="NSZ48" s="228">
        <v>0</v>
      </c>
      <c r="NTA48" s="228">
        <v>0</v>
      </c>
      <c r="NTB48" s="228">
        <v>0</v>
      </c>
      <c r="NTC48" s="228">
        <v>0</v>
      </c>
      <c r="NTD48" s="228">
        <v>0</v>
      </c>
      <c r="NTE48" s="228">
        <v>0</v>
      </c>
      <c r="NTF48" s="228">
        <v>0</v>
      </c>
      <c r="NTG48" s="228">
        <v>0</v>
      </c>
      <c r="NTH48" s="228">
        <v>0</v>
      </c>
      <c r="NTI48" s="228">
        <v>0</v>
      </c>
      <c r="NTJ48" s="228">
        <v>0</v>
      </c>
      <c r="NTK48" s="228">
        <v>0</v>
      </c>
      <c r="NTL48" s="228">
        <v>0</v>
      </c>
      <c r="NTM48" s="228">
        <v>1</v>
      </c>
      <c r="NTN48" s="228">
        <v>0</v>
      </c>
      <c r="NTO48" s="228">
        <v>0</v>
      </c>
      <c r="NTP48" s="228">
        <v>0</v>
      </c>
      <c r="NTQ48" s="228">
        <v>0</v>
      </c>
      <c r="NTR48" s="228">
        <v>0</v>
      </c>
      <c r="NTS48" s="228">
        <v>0</v>
      </c>
      <c r="NTT48" s="228">
        <v>0</v>
      </c>
      <c r="NTU48" s="228">
        <v>0</v>
      </c>
      <c r="NTV48" s="228">
        <v>0</v>
      </c>
      <c r="NTW48" s="228">
        <v>0</v>
      </c>
      <c r="NTX48" s="228">
        <v>0</v>
      </c>
      <c r="NTY48" s="228">
        <v>0</v>
      </c>
      <c r="NTZ48" s="228">
        <v>0</v>
      </c>
      <c r="NUA48" s="228">
        <v>0</v>
      </c>
      <c r="NUB48" s="228">
        <v>0</v>
      </c>
      <c r="NUC48" s="228">
        <v>1</v>
      </c>
      <c r="NUD48" s="228">
        <v>0</v>
      </c>
      <c r="NUE48" s="228">
        <v>0</v>
      </c>
      <c r="NUF48" s="228">
        <v>0</v>
      </c>
      <c r="NUG48" s="228">
        <v>0</v>
      </c>
      <c r="NUH48" s="228">
        <v>0</v>
      </c>
      <c r="NUI48" s="228">
        <v>0</v>
      </c>
      <c r="NUJ48" s="228">
        <v>0</v>
      </c>
      <c r="NUK48" s="228">
        <v>0</v>
      </c>
      <c r="NUL48" s="228">
        <v>0</v>
      </c>
      <c r="NUM48" s="228">
        <v>0</v>
      </c>
      <c r="NUN48" s="228">
        <v>0</v>
      </c>
      <c r="NUO48" s="228">
        <v>0</v>
      </c>
      <c r="NUP48" s="228">
        <v>0</v>
      </c>
      <c r="NUQ48" s="228">
        <v>0</v>
      </c>
      <c r="NUR48" s="228">
        <v>0</v>
      </c>
      <c r="NUS48" s="228">
        <v>1</v>
      </c>
      <c r="NUT48" s="228">
        <v>0</v>
      </c>
      <c r="NUU48" s="228">
        <v>0</v>
      </c>
      <c r="NUV48" s="228">
        <v>0</v>
      </c>
      <c r="NUW48" s="228">
        <v>0</v>
      </c>
      <c r="NUX48" s="228">
        <v>0</v>
      </c>
      <c r="NUY48" s="228">
        <v>0</v>
      </c>
      <c r="NUZ48" s="228">
        <v>0</v>
      </c>
      <c r="NVA48" s="228">
        <v>0</v>
      </c>
      <c r="NVB48" s="228">
        <v>0</v>
      </c>
      <c r="NVC48" s="228">
        <v>0</v>
      </c>
      <c r="NVD48" s="228">
        <v>0</v>
      </c>
      <c r="NVE48" s="228">
        <v>0</v>
      </c>
      <c r="NVF48" s="228">
        <v>0</v>
      </c>
      <c r="NVG48" s="228">
        <v>0</v>
      </c>
      <c r="NVH48" s="228">
        <v>0</v>
      </c>
      <c r="NVI48" s="228">
        <v>1</v>
      </c>
      <c r="NVJ48" s="228">
        <v>0</v>
      </c>
      <c r="NVK48" s="228">
        <v>0</v>
      </c>
      <c r="NVL48" s="228">
        <v>0</v>
      </c>
      <c r="NVM48" s="228">
        <v>0</v>
      </c>
      <c r="NVN48" s="228">
        <v>0</v>
      </c>
      <c r="NVO48" s="228">
        <v>0</v>
      </c>
      <c r="NVP48" s="228">
        <v>0</v>
      </c>
      <c r="NVQ48" s="228">
        <v>0</v>
      </c>
      <c r="NVR48" s="228">
        <v>0</v>
      </c>
      <c r="NVS48" s="228">
        <v>0</v>
      </c>
      <c r="NVT48" s="228">
        <v>0</v>
      </c>
      <c r="NVU48" s="228">
        <v>0</v>
      </c>
      <c r="NVV48" s="228">
        <v>0</v>
      </c>
      <c r="NVW48" s="228">
        <v>0</v>
      </c>
      <c r="NVX48" s="228">
        <v>0</v>
      </c>
      <c r="NVY48" s="228">
        <v>1</v>
      </c>
      <c r="NVZ48" s="228">
        <v>0</v>
      </c>
      <c r="NWA48" s="228">
        <v>0</v>
      </c>
      <c r="NWB48" s="228">
        <v>0</v>
      </c>
      <c r="NWC48" s="228">
        <v>0</v>
      </c>
      <c r="NWD48" s="228">
        <v>0</v>
      </c>
      <c r="NWE48" s="228">
        <v>0</v>
      </c>
      <c r="NWF48" s="228">
        <v>0</v>
      </c>
      <c r="NWG48" s="228">
        <v>0</v>
      </c>
      <c r="NWH48" s="228">
        <v>0</v>
      </c>
      <c r="NWI48" s="228">
        <v>0</v>
      </c>
      <c r="NWJ48" s="228">
        <v>0</v>
      </c>
      <c r="NWK48" s="228">
        <v>0</v>
      </c>
      <c r="NWL48" s="228">
        <v>0</v>
      </c>
      <c r="NWM48" s="228">
        <v>0</v>
      </c>
      <c r="NWN48" s="228">
        <v>0</v>
      </c>
      <c r="NWO48" s="228">
        <v>1</v>
      </c>
      <c r="NWP48" s="228">
        <v>0</v>
      </c>
      <c r="NWQ48" s="228">
        <v>0</v>
      </c>
      <c r="NWR48" s="228">
        <v>0</v>
      </c>
      <c r="NWS48" s="228">
        <v>0</v>
      </c>
      <c r="NWT48" s="228">
        <v>0</v>
      </c>
      <c r="NWU48" s="228">
        <v>0</v>
      </c>
      <c r="NWV48" s="228">
        <v>0</v>
      </c>
      <c r="NWW48" s="228">
        <v>0</v>
      </c>
      <c r="NWX48" s="228">
        <v>0</v>
      </c>
      <c r="NWY48" s="228">
        <v>0</v>
      </c>
      <c r="NWZ48" s="228">
        <v>0</v>
      </c>
      <c r="NXA48" s="228">
        <v>0</v>
      </c>
      <c r="NXB48" s="228">
        <v>0</v>
      </c>
      <c r="NXC48" s="228">
        <v>0</v>
      </c>
      <c r="NXD48" s="228">
        <v>0</v>
      </c>
      <c r="NXE48" s="228">
        <v>1</v>
      </c>
      <c r="NXF48" s="228">
        <v>0</v>
      </c>
      <c r="NXG48" s="228">
        <v>0</v>
      </c>
      <c r="NXH48" s="228">
        <v>0</v>
      </c>
      <c r="NXI48" s="228">
        <v>0</v>
      </c>
      <c r="NXJ48" s="228">
        <v>0</v>
      </c>
      <c r="NXK48" s="228">
        <v>0</v>
      </c>
      <c r="NXL48" s="228">
        <v>0</v>
      </c>
      <c r="NXM48" s="228">
        <v>0</v>
      </c>
      <c r="NXN48" s="228">
        <v>0</v>
      </c>
      <c r="NXO48" s="228">
        <v>0</v>
      </c>
      <c r="NXP48" s="228">
        <v>0</v>
      </c>
      <c r="NXQ48" s="228">
        <v>0</v>
      </c>
      <c r="NXR48" s="228">
        <v>0</v>
      </c>
      <c r="NXS48" s="228">
        <v>0</v>
      </c>
      <c r="NXT48" s="228">
        <v>0</v>
      </c>
      <c r="NXU48" s="228">
        <v>1</v>
      </c>
      <c r="NXV48" s="228">
        <v>0</v>
      </c>
      <c r="NXW48" s="228">
        <v>0</v>
      </c>
      <c r="NXX48" s="228">
        <v>0</v>
      </c>
      <c r="NXY48" s="228">
        <v>0</v>
      </c>
      <c r="NXZ48" s="228">
        <v>0</v>
      </c>
      <c r="NYA48" s="228">
        <v>0</v>
      </c>
      <c r="NYB48" s="228">
        <v>0</v>
      </c>
      <c r="NYC48" s="228">
        <v>0</v>
      </c>
      <c r="NYD48" s="228">
        <v>0</v>
      </c>
      <c r="NYE48" s="228">
        <v>0</v>
      </c>
      <c r="NYF48" s="228">
        <v>0</v>
      </c>
      <c r="NYG48" s="228">
        <v>0</v>
      </c>
      <c r="NYH48" s="228">
        <v>0</v>
      </c>
      <c r="NYI48" s="228">
        <v>0</v>
      </c>
      <c r="NYJ48" s="228">
        <v>0</v>
      </c>
      <c r="NYK48" s="228">
        <v>1</v>
      </c>
      <c r="NYL48" s="228">
        <v>0</v>
      </c>
      <c r="NYM48" s="228">
        <v>0</v>
      </c>
      <c r="NYN48" s="228">
        <v>0</v>
      </c>
      <c r="NYO48" s="228">
        <v>0</v>
      </c>
      <c r="NYP48" s="228">
        <v>0</v>
      </c>
      <c r="NYQ48" s="228">
        <v>0</v>
      </c>
      <c r="NYR48" s="228">
        <v>0</v>
      </c>
      <c r="NYS48" s="228">
        <v>0</v>
      </c>
      <c r="NYT48" s="228">
        <v>0</v>
      </c>
      <c r="NYU48" s="228">
        <v>0</v>
      </c>
      <c r="NYV48" s="228">
        <v>0</v>
      </c>
      <c r="NYW48" s="228">
        <v>0</v>
      </c>
      <c r="NYX48" s="228">
        <v>0</v>
      </c>
      <c r="NYY48" s="228">
        <v>0</v>
      </c>
      <c r="NYZ48" s="228">
        <v>0</v>
      </c>
      <c r="NZA48" s="228">
        <v>1</v>
      </c>
      <c r="NZB48" s="228">
        <v>0</v>
      </c>
      <c r="NZC48" s="228">
        <v>0</v>
      </c>
      <c r="NZD48" s="228">
        <v>0</v>
      </c>
      <c r="NZE48" s="228">
        <v>0</v>
      </c>
      <c r="NZF48" s="228">
        <v>0</v>
      </c>
      <c r="NZG48" s="228">
        <v>0</v>
      </c>
      <c r="NZH48" s="228">
        <v>0</v>
      </c>
      <c r="NZI48" s="228">
        <v>0</v>
      </c>
      <c r="NZJ48" s="228">
        <v>0</v>
      </c>
      <c r="NZK48" s="228">
        <v>0</v>
      </c>
      <c r="NZL48" s="228">
        <v>0</v>
      </c>
      <c r="NZM48" s="228">
        <v>0</v>
      </c>
      <c r="NZN48" s="228">
        <v>0</v>
      </c>
      <c r="NZO48" s="228">
        <v>0</v>
      </c>
      <c r="NZP48" s="228">
        <v>0</v>
      </c>
      <c r="NZQ48" s="228">
        <v>1</v>
      </c>
      <c r="NZR48" s="228">
        <v>0</v>
      </c>
      <c r="NZS48" s="228">
        <v>0</v>
      </c>
      <c r="NZT48" s="228">
        <v>0</v>
      </c>
      <c r="NZU48" s="228">
        <v>0</v>
      </c>
      <c r="NZV48" s="228">
        <v>0</v>
      </c>
      <c r="NZW48" s="228">
        <v>0</v>
      </c>
      <c r="NZX48" s="228">
        <v>0</v>
      </c>
      <c r="NZY48" s="228">
        <v>0</v>
      </c>
      <c r="NZZ48" s="228">
        <v>0</v>
      </c>
      <c r="OAA48" s="228">
        <v>0</v>
      </c>
      <c r="OAB48" s="228">
        <v>0</v>
      </c>
      <c r="OAC48" s="228">
        <v>0</v>
      </c>
      <c r="OAD48" s="228">
        <v>0</v>
      </c>
      <c r="OAE48" s="228">
        <v>0</v>
      </c>
      <c r="OAF48" s="228">
        <v>0</v>
      </c>
      <c r="OAG48" s="228">
        <v>1</v>
      </c>
      <c r="OAH48" s="228">
        <v>0</v>
      </c>
      <c r="OAI48" s="228">
        <v>0</v>
      </c>
      <c r="OAJ48" s="228">
        <v>0</v>
      </c>
      <c r="OAK48" s="228">
        <v>0</v>
      </c>
      <c r="OAL48" s="228">
        <v>0</v>
      </c>
      <c r="OAM48" s="228">
        <v>0</v>
      </c>
      <c r="OAN48" s="228">
        <v>0</v>
      </c>
      <c r="OAO48" s="228">
        <v>0</v>
      </c>
      <c r="OAP48" s="228">
        <v>0</v>
      </c>
      <c r="OAQ48" s="228">
        <v>0</v>
      </c>
      <c r="OAR48" s="228">
        <v>0</v>
      </c>
      <c r="OAS48" s="228">
        <v>0</v>
      </c>
      <c r="OAT48" s="228">
        <v>0</v>
      </c>
      <c r="OAU48" s="228">
        <v>0</v>
      </c>
      <c r="OAV48" s="228">
        <v>0</v>
      </c>
      <c r="OAW48" s="228">
        <v>1</v>
      </c>
      <c r="OAX48" s="228">
        <v>0</v>
      </c>
      <c r="OAY48" s="228">
        <v>0</v>
      </c>
      <c r="OAZ48" s="228">
        <v>0</v>
      </c>
      <c r="OBA48" s="228">
        <v>0</v>
      </c>
      <c r="OBB48" s="228">
        <v>0</v>
      </c>
      <c r="OBC48" s="228">
        <v>0</v>
      </c>
      <c r="OBD48" s="228">
        <v>0</v>
      </c>
      <c r="OBE48" s="228">
        <v>0</v>
      </c>
      <c r="OBF48" s="228">
        <v>0</v>
      </c>
      <c r="OBG48" s="228">
        <v>0</v>
      </c>
      <c r="OBH48" s="228">
        <v>0</v>
      </c>
      <c r="OBI48" s="228">
        <v>0</v>
      </c>
      <c r="OBJ48" s="228">
        <v>0</v>
      </c>
      <c r="OBK48" s="228">
        <v>0</v>
      </c>
      <c r="OBL48" s="228">
        <v>0</v>
      </c>
      <c r="OBM48" s="228">
        <v>1</v>
      </c>
      <c r="OBN48" s="228">
        <v>0</v>
      </c>
      <c r="OBO48" s="228">
        <v>0</v>
      </c>
      <c r="OBP48" s="228">
        <v>0</v>
      </c>
      <c r="OBQ48" s="228">
        <v>0</v>
      </c>
      <c r="OBR48" s="228">
        <v>0</v>
      </c>
      <c r="OBS48" s="228">
        <v>0</v>
      </c>
      <c r="OBT48" s="228">
        <v>0</v>
      </c>
      <c r="OBU48" s="228">
        <v>0</v>
      </c>
      <c r="OBV48" s="228">
        <v>0</v>
      </c>
      <c r="OBW48" s="228">
        <v>0</v>
      </c>
      <c r="OBX48" s="228">
        <v>0</v>
      </c>
      <c r="OBY48" s="228">
        <v>0</v>
      </c>
      <c r="OBZ48" s="228">
        <v>0</v>
      </c>
      <c r="OCA48" s="228">
        <v>0</v>
      </c>
      <c r="OCB48" s="228">
        <v>0</v>
      </c>
      <c r="OCC48" s="228">
        <v>1</v>
      </c>
      <c r="OCD48" s="228">
        <v>0</v>
      </c>
      <c r="OCE48" s="228">
        <v>0</v>
      </c>
      <c r="OCF48" s="228">
        <v>0</v>
      </c>
      <c r="OCG48" s="228">
        <v>0</v>
      </c>
      <c r="OCH48" s="228">
        <v>0</v>
      </c>
      <c r="OCI48" s="228">
        <v>0</v>
      </c>
      <c r="OCJ48" s="228">
        <v>0</v>
      </c>
      <c r="OCK48" s="228">
        <v>0</v>
      </c>
      <c r="OCL48" s="228">
        <v>0</v>
      </c>
      <c r="OCM48" s="228">
        <v>0</v>
      </c>
      <c r="OCN48" s="228">
        <v>0</v>
      </c>
      <c r="OCO48" s="228">
        <v>0</v>
      </c>
      <c r="OCP48" s="228">
        <v>0</v>
      </c>
      <c r="OCQ48" s="228">
        <v>0</v>
      </c>
      <c r="OCR48" s="228">
        <v>0</v>
      </c>
      <c r="OCS48" s="228">
        <v>1</v>
      </c>
      <c r="OCT48" s="228">
        <v>0</v>
      </c>
      <c r="OCU48" s="228">
        <v>0</v>
      </c>
      <c r="OCV48" s="228">
        <v>0</v>
      </c>
      <c r="OCW48" s="228">
        <v>0</v>
      </c>
      <c r="OCX48" s="228">
        <v>0</v>
      </c>
      <c r="OCY48" s="228">
        <v>0</v>
      </c>
      <c r="OCZ48" s="228">
        <v>0</v>
      </c>
      <c r="ODA48" s="228">
        <v>0</v>
      </c>
      <c r="ODB48" s="228">
        <v>0</v>
      </c>
      <c r="ODC48" s="228">
        <v>0</v>
      </c>
      <c r="ODD48" s="228">
        <v>0</v>
      </c>
      <c r="ODE48" s="228">
        <v>0</v>
      </c>
      <c r="ODF48" s="228">
        <v>0</v>
      </c>
      <c r="ODG48" s="228">
        <v>0</v>
      </c>
      <c r="ODH48" s="228">
        <v>0</v>
      </c>
      <c r="ODI48" s="228">
        <v>1</v>
      </c>
      <c r="ODJ48" s="228">
        <v>0</v>
      </c>
      <c r="ODK48" s="228">
        <v>0</v>
      </c>
      <c r="ODL48" s="228">
        <v>0</v>
      </c>
      <c r="ODM48" s="228">
        <v>0</v>
      </c>
      <c r="ODN48" s="228">
        <v>0</v>
      </c>
      <c r="ODO48" s="228">
        <v>0</v>
      </c>
      <c r="ODP48" s="228">
        <v>0</v>
      </c>
      <c r="ODQ48" s="228">
        <v>0</v>
      </c>
      <c r="ODR48" s="228">
        <v>0</v>
      </c>
      <c r="ODS48" s="228">
        <v>0</v>
      </c>
      <c r="ODT48" s="228">
        <v>0</v>
      </c>
      <c r="ODU48" s="228">
        <v>0</v>
      </c>
      <c r="ODV48" s="228">
        <v>0</v>
      </c>
      <c r="ODW48" s="228">
        <v>0</v>
      </c>
      <c r="ODX48" s="228">
        <v>0</v>
      </c>
      <c r="ODY48" s="228">
        <v>1</v>
      </c>
      <c r="ODZ48" s="228">
        <v>0</v>
      </c>
      <c r="OEA48" s="228">
        <v>0</v>
      </c>
      <c r="OEB48" s="228">
        <v>0</v>
      </c>
      <c r="OEC48" s="228">
        <v>0</v>
      </c>
      <c r="OED48" s="228">
        <v>0</v>
      </c>
      <c r="OEE48" s="228">
        <v>0</v>
      </c>
      <c r="OEF48" s="228">
        <v>0</v>
      </c>
      <c r="OEG48" s="228">
        <v>0</v>
      </c>
      <c r="OEH48" s="228">
        <v>0</v>
      </c>
      <c r="OEI48" s="228">
        <v>0</v>
      </c>
      <c r="OEJ48" s="228">
        <v>0</v>
      </c>
      <c r="OEK48" s="228">
        <v>0</v>
      </c>
      <c r="OEL48" s="228">
        <v>0</v>
      </c>
      <c r="OEM48" s="228">
        <v>0</v>
      </c>
      <c r="OEN48" s="228">
        <v>0</v>
      </c>
      <c r="OEO48" s="228">
        <v>1</v>
      </c>
      <c r="OEP48" s="228">
        <v>0</v>
      </c>
      <c r="OEQ48" s="228">
        <v>0</v>
      </c>
      <c r="OER48" s="228">
        <v>0</v>
      </c>
      <c r="OES48" s="228">
        <v>0</v>
      </c>
      <c r="OET48" s="228">
        <v>0</v>
      </c>
      <c r="OEU48" s="228">
        <v>0</v>
      </c>
      <c r="OEV48" s="228">
        <v>0</v>
      </c>
      <c r="OEW48" s="228">
        <v>0</v>
      </c>
      <c r="OEX48" s="228">
        <v>0</v>
      </c>
      <c r="OEY48" s="228">
        <v>0</v>
      </c>
      <c r="OEZ48" s="228">
        <v>0</v>
      </c>
      <c r="OFA48" s="228">
        <v>0</v>
      </c>
      <c r="OFB48" s="228">
        <v>0</v>
      </c>
      <c r="OFC48" s="228">
        <v>0</v>
      </c>
      <c r="OFD48" s="228">
        <v>0</v>
      </c>
      <c r="OFE48" s="228">
        <v>1</v>
      </c>
      <c r="OFF48" s="228">
        <v>0</v>
      </c>
      <c r="OFG48" s="228">
        <v>0</v>
      </c>
      <c r="OFH48" s="228">
        <v>0</v>
      </c>
      <c r="OFI48" s="228">
        <v>0</v>
      </c>
      <c r="OFJ48" s="228">
        <v>0</v>
      </c>
      <c r="OFK48" s="228">
        <v>0</v>
      </c>
      <c r="OFL48" s="228">
        <v>0</v>
      </c>
      <c r="OFM48" s="228">
        <v>0</v>
      </c>
      <c r="OFN48" s="228">
        <v>0</v>
      </c>
      <c r="OFO48" s="228">
        <v>0</v>
      </c>
      <c r="OFP48" s="228">
        <v>0</v>
      </c>
      <c r="OFQ48" s="228">
        <v>0</v>
      </c>
      <c r="OFR48" s="228">
        <v>0</v>
      </c>
      <c r="OFS48" s="228">
        <v>0</v>
      </c>
      <c r="OFT48" s="228">
        <v>0</v>
      </c>
      <c r="OFU48" s="228">
        <v>1</v>
      </c>
      <c r="OFV48" s="228">
        <v>0</v>
      </c>
      <c r="OFW48" s="228">
        <v>0</v>
      </c>
      <c r="OFX48" s="228">
        <v>0</v>
      </c>
      <c r="OFY48" s="228">
        <v>0</v>
      </c>
      <c r="OFZ48" s="228">
        <v>0</v>
      </c>
      <c r="OGA48" s="228">
        <v>0</v>
      </c>
      <c r="OGB48" s="228">
        <v>0</v>
      </c>
      <c r="OGC48" s="228">
        <v>0</v>
      </c>
      <c r="OGD48" s="228">
        <v>0</v>
      </c>
      <c r="OGE48" s="228">
        <v>0</v>
      </c>
      <c r="OGF48" s="228">
        <v>0</v>
      </c>
      <c r="OGG48" s="228">
        <v>0</v>
      </c>
      <c r="OGH48" s="228">
        <v>0</v>
      </c>
      <c r="OGI48" s="228">
        <v>0</v>
      </c>
      <c r="OGJ48" s="228">
        <v>0</v>
      </c>
      <c r="OGK48" s="228">
        <v>1</v>
      </c>
      <c r="OGL48" s="228">
        <v>0</v>
      </c>
      <c r="OGM48" s="228">
        <v>0</v>
      </c>
      <c r="OGN48" s="228">
        <v>0</v>
      </c>
      <c r="OGO48" s="228">
        <v>0</v>
      </c>
      <c r="OGP48" s="228">
        <v>0</v>
      </c>
      <c r="OGQ48" s="228">
        <v>0</v>
      </c>
      <c r="OGR48" s="228">
        <v>0</v>
      </c>
      <c r="OGS48" s="228">
        <v>0</v>
      </c>
      <c r="OGT48" s="228">
        <v>0</v>
      </c>
      <c r="OGU48" s="228">
        <v>0</v>
      </c>
      <c r="OGV48" s="228">
        <v>0</v>
      </c>
      <c r="OGW48" s="228">
        <v>0</v>
      </c>
      <c r="OGX48" s="228">
        <v>0</v>
      </c>
      <c r="OGY48" s="228">
        <v>0</v>
      </c>
      <c r="OGZ48" s="228">
        <v>0</v>
      </c>
      <c r="OHA48" s="228">
        <v>1</v>
      </c>
      <c r="OHB48" s="228">
        <v>0</v>
      </c>
      <c r="OHC48" s="228">
        <v>0</v>
      </c>
      <c r="OHD48" s="228">
        <v>0</v>
      </c>
      <c r="OHE48" s="228">
        <v>0</v>
      </c>
      <c r="OHF48" s="228">
        <v>0</v>
      </c>
      <c r="OHG48" s="228">
        <v>0</v>
      </c>
      <c r="OHH48" s="228">
        <v>0</v>
      </c>
      <c r="OHI48" s="228">
        <v>0</v>
      </c>
      <c r="OHJ48" s="228">
        <v>0</v>
      </c>
      <c r="OHK48" s="228">
        <v>0</v>
      </c>
      <c r="OHL48" s="228">
        <v>0</v>
      </c>
      <c r="OHM48" s="228">
        <v>0</v>
      </c>
      <c r="OHN48" s="228">
        <v>0</v>
      </c>
      <c r="OHO48" s="228">
        <v>0</v>
      </c>
      <c r="OHP48" s="228">
        <v>0</v>
      </c>
      <c r="OHQ48" s="228">
        <v>1</v>
      </c>
      <c r="OHR48" s="228">
        <v>0</v>
      </c>
      <c r="OHS48" s="228">
        <v>0</v>
      </c>
      <c r="OHT48" s="228">
        <v>0</v>
      </c>
      <c r="OHU48" s="228">
        <v>0</v>
      </c>
      <c r="OHV48" s="228">
        <v>0</v>
      </c>
      <c r="OHW48" s="228">
        <v>0</v>
      </c>
      <c r="OHX48" s="228">
        <v>0</v>
      </c>
      <c r="OHY48" s="228">
        <v>0</v>
      </c>
      <c r="OHZ48" s="228">
        <v>0</v>
      </c>
      <c r="OIA48" s="228">
        <v>0</v>
      </c>
      <c r="OIB48" s="228">
        <v>0</v>
      </c>
      <c r="OIC48" s="228">
        <v>0</v>
      </c>
      <c r="OID48" s="228">
        <v>0</v>
      </c>
      <c r="OIE48" s="228">
        <v>0</v>
      </c>
      <c r="OIF48" s="228">
        <v>0</v>
      </c>
      <c r="OIG48" s="228">
        <v>1</v>
      </c>
      <c r="OIH48" s="228">
        <v>0</v>
      </c>
      <c r="OII48" s="228">
        <v>0</v>
      </c>
      <c r="OIJ48" s="228">
        <v>0</v>
      </c>
      <c r="OIK48" s="228">
        <v>0</v>
      </c>
      <c r="OIL48" s="228">
        <v>0</v>
      </c>
      <c r="OIM48" s="228">
        <v>0</v>
      </c>
      <c r="OIN48" s="228">
        <v>0</v>
      </c>
      <c r="OIO48" s="228">
        <v>0</v>
      </c>
      <c r="OIP48" s="228">
        <v>0</v>
      </c>
      <c r="OIQ48" s="228">
        <v>0</v>
      </c>
      <c r="OIR48" s="228">
        <v>0</v>
      </c>
      <c r="OIS48" s="228">
        <v>0</v>
      </c>
      <c r="OIT48" s="228">
        <v>0</v>
      </c>
      <c r="OIU48" s="228">
        <v>0</v>
      </c>
      <c r="OIV48" s="228">
        <v>0</v>
      </c>
      <c r="OIW48" s="228">
        <v>1</v>
      </c>
      <c r="OIX48" s="228">
        <v>0</v>
      </c>
      <c r="OIY48" s="228">
        <v>0</v>
      </c>
      <c r="OIZ48" s="228">
        <v>0</v>
      </c>
      <c r="OJA48" s="228">
        <v>0</v>
      </c>
      <c r="OJB48" s="228">
        <v>0</v>
      </c>
      <c r="OJC48" s="228">
        <v>0</v>
      </c>
      <c r="OJD48" s="228">
        <v>0</v>
      </c>
      <c r="OJE48" s="228">
        <v>0</v>
      </c>
      <c r="OJF48" s="228">
        <v>0</v>
      </c>
      <c r="OJG48" s="228">
        <v>0</v>
      </c>
      <c r="OJH48" s="228">
        <v>0</v>
      </c>
      <c r="OJI48" s="228">
        <v>0</v>
      </c>
      <c r="OJJ48" s="228">
        <v>0</v>
      </c>
      <c r="OJK48" s="228">
        <v>0</v>
      </c>
      <c r="OJL48" s="228">
        <v>0</v>
      </c>
      <c r="OJM48" s="228">
        <v>1</v>
      </c>
      <c r="OJN48" s="228">
        <v>0</v>
      </c>
      <c r="OJO48" s="228">
        <v>0</v>
      </c>
      <c r="OJP48" s="228">
        <v>0</v>
      </c>
      <c r="OJQ48" s="228">
        <v>0</v>
      </c>
      <c r="OJR48" s="228">
        <v>0</v>
      </c>
      <c r="OJS48" s="228">
        <v>0</v>
      </c>
      <c r="OJT48" s="228">
        <v>0</v>
      </c>
      <c r="OJU48" s="228">
        <v>0</v>
      </c>
      <c r="OJV48" s="228">
        <v>0</v>
      </c>
      <c r="OJW48" s="228">
        <v>0</v>
      </c>
      <c r="OJX48" s="228">
        <v>0</v>
      </c>
      <c r="OJY48" s="228">
        <v>0</v>
      </c>
      <c r="OJZ48" s="228">
        <v>0</v>
      </c>
      <c r="OKA48" s="228">
        <v>0</v>
      </c>
      <c r="OKB48" s="228">
        <v>0</v>
      </c>
      <c r="OKC48" s="228">
        <v>1</v>
      </c>
      <c r="OKD48" s="228">
        <v>0</v>
      </c>
      <c r="OKE48" s="228">
        <v>0</v>
      </c>
      <c r="OKF48" s="228">
        <v>0</v>
      </c>
      <c r="OKG48" s="228">
        <v>0</v>
      </c>
      <c r="OKH48" s="228">
        <v>0</v>
      </c>
      <c r="OKI48" s="228">
        <v>0</v>
      </c>
      <c r="OKJ48" s="228">
        <v>0</v>
      </c>
      <c r="OKK48" s="228">
        <v>0</v>
      </c>
      <c r="OKL48" s="228">
        <v>0</v>
      </c>
      <c r="OKM48" s="228">
        <v>0</v>
      </c>
      <c r="OKN48" s="228">
        <v>0</v>
      </c>
      <c r="OKO48" s="228">
        <v>0</v>
      </c>
      <c r="OKP48" s="228">
        <v>0</v>
      </c>
      <c r="OKQ48" s="228">
        <v>0</v>
      </c>
      <c r="OKR48" s="228">
        <v>0</v>
      </c>
      <c r="OKS48" s="228">
        <v>1</v>
      </c>
      <c r="OKT48" s="228">
        <v>0</v>
      </c>
      <c r="OKU48" s="228">
        <v>0</v>
      </c>
      <c r="OKV48" s="228">
        <v>0</v>
      </c>
      <c r="OKW48" s="228">
        <v>0</v>
      </c>
      <c r="OKX48" s="228">
        <v>0</v>
      </c>
      <c r="OKY48" s="228">
        <v>0</v>
      </c>
      <c r="OKZ48" s="228">
        <v>0</v>
      </c>
      <c r="OLA48" s="228">
        <v>0</v>
      </c>
      <c r="OLB48" s="228">
        <v>0</v>
      </c>
      <c r="OLC48" s="228">
        <v>0</v>
      </c>
      <c r="OLD48" s="228">
        <v>0</v>
      </c>
      <c r="OLE48" s="228">
        <v>0</v>
      </c>
      <c r="OLF48" s="228">
        <v>0</v>
      </c>
      <c r="OLG48" s="228">
        <v>0</v>
      </c>
      <c r="OLH48" s="228">
        <v>0</v>
      </c>
      <c r="OLI48" s="228">
        <v>1</v>
      </c>
      <c r="OLJ48" s="228">
        <v>0</v>
      </c>
      <c r="OLK48" s="228">
        <v>0</v>
      </c>
      <c r="OLL48" s="228">
        <v>0</v>
      </c>
      <c r="OLM48" s="228">
        <v>0</v>
      </c>
      <c r="OLN48" s="228">
        <v>0</v>
      </c>
      <c r="OLO48" s="228">
        <v>0</v>
      </c>
      <c r="OLP48" s="228">
        <v>0</v>
      </c>
      <c r="OLQ48" s="228">
        <v>0</v>
      </c>
      <c r="OLR48" s="228">
        <v>0</v>
      </c>
      <c r="OLS48" s="228">
        <v>0</v>
      </c>
      <c r="OLT48" s="228">
        <v>0</v>
      </c>
      <c r="OLU48" s="228">
        <v>0</v>
      </c>
      <c r="OLV48" s="228">
        <v>0</v>
      </c>
      <c r="OLW48" s="228">
        <v>0</v>
      </c>
      <c r="OLX48" s="228">
        <v>0</v>
      </c>
      <c r="OLY48" s="228">
        <v>1</v>
      </c>
      <c r="OLZ48" s="228">
        <v>0</v>
      </c>
      <c r="OMA48" s="228">
        <v>0</v>
      </c>
      <c r="OMB48" s="228">
        <v>0</v>
      </c>
      <c r="OMC48" s="228">
        <v>0</v>
      </c>
      <c r="OMD48" s="228">
        <v>0</v>
      </c>
      <c r="OME48" s="228">
        <v>0</v>
      </c>
      <c r="OMF48" s="228">
        <v>0</v>
      </c>
      <c r="OMG48" s="228">
        <v>0</v>
      </c>
      <c r="OMH48" s="228">
        <v>0</v>
      </c>
      <c r="OMI48" s="228">
        <v>0</v>
      </c>
      <c r="OMJ48" s="228">
        <v>0</v>
      </c>
      <c r="OMK48" s="228">
        <v>0</v>
      </c>
      <c r="OML48" s="228">
        <v>0</v>
      </c>
      <c r="OMM48" s="228">
        <v>0</v>
      </c>
      <c r="OMN48" s="228">
        <v>0</v>
      </c>
      <c r="OMO48" s="228">
        <v>1</v>
      </c>
      <c r="OMP48" s="228">
        <v>0</v>
      </c>
      <c r="OMQ48" s="228">
        <v>0</v>
      </c>
      <c r="OMR48" s="228">
        <v>0</v>
      </c>
      <c r="OMS48" s="228">
        <v>0</v>
      </c>
      <c r="OMT48" s="228">
        <v>0</v>
      </c>
      <c r="OMU48" s="228">
        <v>0</v>
      </c>
      <c r="OMV48" s="228">
        <v>0</v>
      </c>
      <c r="OMW48" s="228">
        <v>0</v>
      </c>
      <c r="OMX48" s="228">
        <v>0</v>
      </c>
      <c r="OMY48" s="228">
        <v>0</v>
      </c>
      <c r="OMZ48" s="228">
        <v>0</v>
      </c>
      <c r="ONA48" s="228">
        <v>0</v>
      </c>
      <c r="ONB48" s="228">
        <v>0</v>
      </c>
      <c r="ONC48" s="228">
        <v>0</v>
      </c>
      <c r="OND48" s="228">
        <v>0</v>
      </c>
      <c r="ONE48" s="228">
        <v>1</v>
      </c>
      <c r="ONF48" s="228">
        <v>0</v>
      </c>
      <c r="ONG48" s="228">
        <v>0</v>
      </c>
      <c r="ONH48" s="228">
        <v>0</v>
      </c>
      <c r="ONI48" s="228">
        <v>0</v>
      </c>
      <c r="ONJ48" s="228">
        <v>0</v>
      </c>
      <c r="ONK48" s="228">
        <v>0</v>
      </c>
      <c r="ONL48" s="228">
        <v>0</v>
      </c>
      <c r="ONM48" s="228">
        <v>0</v>
      </c>
      <c r="ONN48" s="228">
        <v>0</v>
      </c>
      <c r="ONO48" s="228">
        <v>0</v>
      </c>
      <c r="ONP48" s="228">
        <v>0</v>
      </c>
      <c r="ONQ48" s="228">
        <v>0</v>
      </c>
      <c r="ONR48" s="228">
        <v>0</v>
      </c>
      <c r="ONS48" s="228">
        <v>0</v>
      </c>
      <c r="ONT48" s="228">
        <v>0</v>
      </c>
      <c r="ONU48" s="228">
        <v>1</v>
      </c>
      <c r="ONV48" s="228">
        <v>0</v>
      </c>
      <c r="ONW48" s="228">
        <v>0</v>
      </c>
      <c r="ONX48" s="228">
        <v>0</v>
      </c>
      <c r="ONY48" s="228">
        <v>0</v>
      </c>
      <c r="ONZ48" s="228">
        <v>0</v>
      </c>
      <c r="OOA48" s="228">
        <v>0</v>
      </c>
      <c r="OOB48" s="228">
        <v>0</v>
      </c>
      <c r="OOC48" s="228">
        <v>0</v>
      </c>
      <c r="OOD48" s="228">
        <v>0</v>
      </c>
      <c r="OOE48" s="228">
        <v>0</v>
      </c>
      <c r="OOF48" s="228">
        <v>0</v>
      </c>
      <c r="OOG48" s="228">
        <v>0</v>
      </c>
      <c r="OOH48" s="228">
        <v>0</v>
      </c>
      <c r="OOI48" s="228">
        <v>0</v>
      </c>
      <c r="OOJ48" s="228">
        <v>0</v>
      </c>
      <c r="OOK48" s="228">
        <v>1</v>
      </c>
      <c r="OOL48" s="228">
        <v>0</v>
      </c>
      <c r="OOM48" s="228">
        <v>0</v>
      </c>
      <c r="OON48" s="228">
        <v>0</v>
      </c>
      <c r="OOO48" s="228">
        <v>0</v>
      </c>
      <c r="OOP48" s="228">
        <v>0</v>
      </c>
      <c r="OOQ48" s="228">
        <v>0</v>
      </c>
      <c r="OOR48" s="228">
        <v>0</v>
      </c>
      <c r="OOS48" s="228">
        <v>0</v>
      </c>
      <c r="OOT48" s="228">
        <v>0</v>
      </c>
      <c r="OOU48" s="228">
        <v>0</v>
      </c>
      <c r="OOV48" s="228">
        <v>0</v>
      </c>
      <c r="OOW48" s="228">
        <v>0</v>
      </c>
      <c r="OOX48" s="228">
        <v>0</v>
      </c>
      <c r="OOY48" s="228">
        <v>0</v>
      </c>
      <c r="OOZ48" s="228">
        <v>0</v>
      </c>
      <c r="OPA48" s="228">
        <v>1</v>
      </c>
      <c r="OPB48" s="228">
        <v>0</v>
      </c>
      <c r="OPC48" s="228">
        <v>0</v>
      </c>
      <c r="OPD48" s="228">
        <v>0</v>
      </c>
      <c r="OPE48" s="228">
        <v>0</v>
      </c>
      <c r="OPF48" s="228">
        <v>0</v>
      </c>
      <c r="OPG48" s="228">
        <v>0</v>
      </c>
      <c r="OPH48" s="228">
        <v>0</v>
      </c>
      <c r="OPI48" s="228">
        <v>0</v>
      </c>
      <c r="OPJ48" s="228">
        <v>0</v>
      </c>
      <c r="OPK48" s="228">
        <v>0</v>
      </c>
      <c r="OPL48" s="228">
        <v>0</v>
      </c>
      <c r="OPM48" s="228">
        <v>0</v>
      </c>
      <c r="OPN48" s="228">
        <v>0</v>
      </c>
      <c r="OPO48" s="228">
        <v>0</v>
      </c>
      <c r="OPP48" s="228">
        <v>0</v>
      </c>
      <c r="OPQ48" s="228">
        <v>1</v>
      </c>
      <c r="OPR48" s="228">
        <v>0</v>
      </c>
      <c r="OPS48" s="228">
        <v>0</v>
      </c>
      <c r="OPT48" s="228">
        <v>0</v>
      </c>
      <c r="OPU48" s="228">
        <v>0</v>
      </c>
      <c r="OPV48" s="228">
        <v>0</v>
      </c>
      <c r="OPW48" s="228">
        <v>0</v>
      </c>
      <c r="OPX48" s="228">
        <v>0</v>
      </c>
      <c r="OPY48" s="228">
        <v>0</v>
      </c>
      <c r="OPZ48" s="228">
        <v>0</v>
      </c>
      <c r="OQA48" s="228">
        <v>0</v>
      </c>
      <c r="OQB48" s="228">
        <v>0</v>
      </c>
      <c r="OQC48" s="228">
        <v>0</v>
      </c>
      <c r="OQD48" s="228">
        <v>0</v>
      </c>
      <c r="OQE48" s="228">
        <v>0</v>
      </c>
      <c r="OQF48" s="228">
        <v>0</v>
      </c>
      <c r="OQG48" s="228">
        <v>1</v>
      </c>
      <c r="OQH48" s="228">
        <v>0</v>
      </c>
      <c r="OQI48" s="228">
        <v>0</v>
      </c>
      <c r="OQJ48" s="228">
        <v>0</v>
      </c>
      <c r="OQK48" s="228">
        <v>0</v>
      </c>
      <c r="OQL48" s="228">
        <v>0</v>
      </c>
      <c r="OQM48" s="228">
        <v>0</v>
      </c>
      <c r="OQN48" s="228">
        <v>0</v>
      </c>
      <c r="OQO48" s="228">
        <v>0</v>
      </c>
      <c r="OQP48" s="228">
        <v>0</v>
      </c>
      <c r="OQQ48" s="228">
        <v>0</v>
      </c>
      <c r="OQR48" s="228">
        <v>0</v>
      </c>
      <c r="OQS48" s="228">
        <v>0</v>
      </c>
      <c r="OQT48" s="228">
        <v>0</v>
      </c>
      <c r="OQU48" s="228">
        <v>0</v>
      </c>
      <c r="OQV48" s="228">
        <v>0</v>
      </c>
      <c r="OQW48" s="228">
        <v>1</v>
      </c>
      <c r="OQX48" s="228">
        <v>0</v>
      </c>
      <c r="OQY48" s="228">
        <v>0</v>
      </c>
      <c r="OQZ48" s="228">
        <v>0</v>
      </c>
      <c r="ORA48" s="228">
        <v>0</v>
      </c>
      <c r="ORB48" s="228">
        <v>0</v>
      </c>
      <c r="ORC48" s="228">
        <v>0</v>
      </c>
      <c r="ORD48" s="228">
        <v>0</v>
      </c>
      <c r="ORE48" s="228">
        <v>0</v>
      </c>
      <c r="ORF48" s="228">
        <v>0</v>
      </c>
      <c r="ORG48" s="228">
        <v>0</v>
      </c>
      <c r="ORH48" s="228">
        <v>0</v>
      </c>
      <c r="ORI48" s="228">
        <v>0</v>
      </c>
      <c r="ORJ48" s="228">
        <v>0</v>
      </c>
      <c r="ORK48" s="228">
        <v>0</v>
      </c>
      <c r="ORL48" s="228">
        <v>0</v>
      </c>
      <c r="ORM48" s="228">
        <v>1</v>
      </c>
      <c r="ORN48" s="228">
        <v>0</v>
      </c>
      <c r="ORO48" s="228">
        <v>0</v>
      </c>
      <c r="ORP48" s="228">
        <v>0</v>
      </c>
      <c r="ORQ48" s="228">
        <v>0</v>
      </c>
      <c r="ORR48" s="228">
        <v>0</v>
      </c>
      <c r="ORS48" s="228">
        <v>0</v>
      </c>
      <c r="ORT48" s="228">
        <v>0</v>
      </c>
      <c r="ORU48" s="228">
        <v>0</v>
      </c>
      <c r="ORV48" s="228">
        <v>0</v>
      </c>
      <c r="ORW48" s="228">
        <v>0</v>
      </c>
      <c r="ORX48" s="228">
        <v>0</v>
      </c>
      <c r="ORY48" s="228">
        <v>0</v>
      </c>
      <c r="ORZ48" s="228">
        <v>0</v>
      </c>
      <c r="OSA48" s="228">
        <v>0</v>
      </c>
      <c r="OSB48" s="228">
        <v>0</v>
      </c>
      <c r="OSC48" s="228">
        <v>1</v>
      </c>
      <c r="OSD48" s="228">
        <v>0</v>
      </c>
      <c r="OSE48" s="228">
        <v>0</v>
      </c>
      <c r="OSF48" s="228">
        <v>0</v>
      </c>
      <c r="OSG48" s="228">
        <v>0</v>
      </c>
      <c r="OSH48" s="228">
        <v>0</v>
      </c>
      <c r="OSI48" s="228">
        <v>0</v>
      </c>
      <c r="OSJ48" s="228">
        <v>0</v>
      </c>
      <c r="OSK48" s="228">
        <v>0</v>
      </c>
      <c r="OSL48" s="228">
        <v>0</v>
      </c>
      <c r="OSM48" s="228">
        <v>0</v>
      </c>
      <c r="OSN48" s="228">
        <v>0</v>
      </c>
      <c r="OSO48" s="228">
        <v>0</v>
      </c>
      <c r="OSP48" s="228">
        <v>0</v>
      </c>
      <c r="OSQ48" s="228">
        <v>0</v>
      </c>
      <c r="OSR48" s="228">
        <v>0</v>
      </c>
      <c r="OSS48" s="228">
        <v>1</v>
      </c>
      <c r="OST48" s="228">
        <v>0</v>
      </c>
      <c r="OSU48" s="228">
        <v>0</v>
      </c>
      <c r="OSV48" s="228">
        <v>0</v>
      </c>
      <c r="OSW48" s="228">
        <v>0</v>
      </c>
      <c r="OSX48" s="228">
        <v>0</v>
      </c>
      <c r="OSY48" s="228">
        <v>0</v>
      </c>
      <c r="OSZ48" s="228">
        <v>0</v>
      </c>
      <c r="OTA48" s="228">
        <v>0</v>
      </c>
      <c r="OTB48" s="228">
        <v>0</v>
      </c>
      <c r="OTC48" s="228">
        <v>0</v>
      </c>
      <c r="OTD48" s="228">
        <v>0</v>
      </c>
      <c r="OTE48" s="228">
        <v>0</v>
      </c>
      <c r="OTF48" s="228">
        <v>0</v>
      </c>
      <c r="OTG48" s="228">
        <v>0</v>
      </c>
      <c r="OTH48" s="228">
        <v>0</v>
      </c>
      <c r="OTI48" s="228">
        <v>1</v>
      </c>
      <c r="OTJ48" s="228">
        <v>0</v>
      </c>
      <c r="OTK48" s="228">
        <v>0</v>
      </c>
      <c r="OTL48" s="228">
        <v>0</v>
      </c>
      <c r="OTM48" s="228">
        <v>0</v>
      </c>
      <c r="OTN48" s="228">
        <v>0</v>
      </c>
      <c r="OTO48" s="228">
        <v>0</v>
      </c>
      <c r="OTP48" s="228">
        <v>0</v>
      </c>
      <c r="OTQ48" s="228">
        <v>0</v>
      </c>
      <c r="OTR48" s="228">
        <v>0</v>
      </c>
      <c r="OTS48" s="228">
        <v>0</v>
      </c>
      <c r="OTT48" s="228">
        <v>0</v>
      </c>
      <c r="OTU48" s="228">
        <v>0</v>
      </c>
      <c r="OTV48" s="228">
        <v>0</v>
      </c>
      <c r="OTW48" s="228">
        <v>0</v>
      </c>
      <c r="OTX48" s="228">
        <v>0</v>
      </c>
      <c r="OTY48" s="228">
        <v>1</v>
      </c>
      <c r="OTZ48" s="228">
        <v>0</v>
      </c>
      <c r="OUA48" s="228">
        <v>0</v>
      </c>
      <c r="OUB48" s="228">
        <v>0</v>
      </c>
      <c r="OUC48" s="228">
        <v>0</v>
      </c>
      <c r="OUD48" s="228">
        <v>0</v>
      </c>
      <c r="OUE48" s="228">
        <v>0</v>
      </c>
      <c r="OUF48" s="228">
        <v>0</v>
      </c>
      <c r="OUG48" s="228">
        <v>0</v>
      </c>
      <c r="OUH48" s="228">
        <v>0</v>
      </c>
      <c r="OUI48" s="228">
        <v>0</v>
      </c>
      <c r="OUJ48" s="228">
        <v>0</v>
      </c>
      <c r="OUK48" s="228">
        <v>0</v>
      </c>
      <c r="OUL48" s="228">
        <v>0</v>
      </c>
      <c r="OUM48" s="228">
        <v>0</v>
      </c>
      <c r="OUN48" s="228">
        <v>0</v>
      </c>
      <c r="OUO48" s="228">
        <v>1</v>
      </c>
      <c r="OUP48" s="228">
        <v>0</v>
      </c>
      <c r="OUQ48" s="228">
        <v>0</v>
      </c>
      <c r="OUR48" s="228">
        <v>0</v>
      </c>
      <c r="OUS48" s="228">
        <v>0</v>
      </c>
      <c r="OUT48" s="228">
        <v>0</v>
      </c>
      <c r="OUU48" s="228">
        <v>0</v>
      </c>
      <c r="OUV48" s="228">
        <v>0</v>
      </c>
      <c r="OUW48" s="228">
        <v>0</v>
      </c>
      <c r="OUX48" s="228">
        <v>0</v>
      </c>
      <c r="OUY48" s="228">
        <v>0</v>
      </c>
      <c r="OUZ48" s="228">
        <v>0</v>
      </c>
      <c r="OVA48" s="228">
        <v>0</v>
      </c>
      <c r="OVB48" s="228">
        <v>0</v>
      </c>
      <c r="OVC48" s="228">
        <v>0</v>
      </c>
      <c r="OVD48" s="228">
        <v>0</v>
      </c>
      <c r="OVE48" s="228">
        <v>1</v>
      </c>
      <c r="OVF48" s="228">
        <v>0</v>
      </c>
      <c r="OVG48" s="228">
        <v>0</v>
      </c>
      <c r="OVH48" s="228">
        <v>0</v>
      </c>
      <c r="OVI48" s="228">
        <v>0</v>
      </c>
      <c r="OVJ48" s="228">
        <v>0</v>
      </c>
      <c r="OVK48" s="228">
        <v>0</v>
      </c>
      <c r="OVL48" s="228">
        <v>0</v>
      </c>
      <c r="OVM48" s="228">
        <v>0</v>
      </c>
      <c r="OVN48" s="228">
        <v>0</v>
      </c>
      <c r="OVO48" s="228">
        <v>0</v>
      </c>
      <c r="OVP48" s="228">
        <v>0</v>
      </c>
      <c r="OVQ48" s="228">
        <v>0</v>
      </c>
      <c r="OVR48" s="228">
        <v>0</v>
      </c>
      <c r="OVS48" s="228">
        <v>0</v>
      </c>
      <c r="OVT48" s="228">
        <v>0</v>
      </c>
      <c r="OVU48" s="228">
        <v>1</v>
      </c>
      <c r="OVV48" s="228">
        <v>0</v>
      </c>
      <c r="OVW48" s="228">
        <v>0</v>
      </c>
      <c r="OVX48" s="228">
        <v>0</v>
      </c>
      <c r="OVY48" s="228">
        <v>0</v>
      </c>
      <c r="OVZ48" s="228">
        <v>0</v>
      </c>
      <c r="OWA48" s="228">
        <v>0</v>
      </c>
      <c r="OWB48" s="228">
        <v>0</v>
      </c>
      <c r="OWC48" s="228">
        <v>0</v>
      </c>
      <c r="OWD48" s="228">
        <v>0</v>
      </c>
      <c r="OWE48" s="228">
        <v>0</v>
      </c>
      <c r="OWF48" s="228">
        <v>0</v>
      </c>
      <c r="OWG48" s="228">
        <v>0</v>
      </c>
      <c r="OWH48" s="228">
        <v>0</v>
      </c>
      <c r="OWI48" s="228">
        <v>0</v>
      </c>
      <c r="OWJ48" s="228">
        <v>0</v>
      </c>
      <c r="OWK48" s="228">
        <v>1</v>
      </c>
      <c r="OWL48" s="228">
        <v>0</v>
      </c>
      <c r="OWM48" s="228">
        <v>0</v>
      </c>
      <c r="OWN48" s="228">
        <v>0</v>
      </c>
      <c r="OWO48" s="228">
        <v>0</v>
      </c>
      <c r="OWP48" s="228">
        <v>0</v>
      </c>
      <c r="OWQ48" s="228">
        <v>0</v>
      </c>
      <c r="OWR48" s="228">
        <v>0</v>
      </c>
      <c r="OWS48" s="228">
        <v>0</v>
      </c>
      <c r="OWT48" s="228">
        <v>0</v>
      </c>
      <c r="OWU48" s="228">
        <v>0</v>
      </c>
      <c r="OWV48" s="228">
        <v>0</v>
      </c>
      <c r="OWW48" s="228">
        <v>0</v>
      </c>
      <c r="OWX48" s="228">
        <v>0</v>
      </c>
      <c r="OWY48" s="228">
        <v>0</v>
      </c>
      <c r="OWZ48" s="228">
        <v>0</v>
      </c>
      <c r="OXA48" s="228">
        <v>1</v>
      </c>
      <c r="OXB48" s="228">
        <v>0</v>
      </c>
      <c r="OXC48" s="228">
        <v>0</v>
      </c>
      <c r="OXD48" s="228">
        <v>0</v>
      </c>
      <c r="OXE48" s="228">
        <v>0</v>
      </c>
      <c r="OXF48" s="228">
        <v>0</v>
      </c>
      <c r="OXG48" s="228">
        <v>0</v>
      </c>
      <c r="OXH48" s="228">
        <v>0</v>
      </c>
      <c r="OXI48" s="228">
        <v>0</v>
      </c>
      <c r="OXJ48" s="228">
        <v>0</v>
      </c>
      <c r="OXK48" s="228">
        <v>0</v>
      </c>
      <c r="OXL48" s="228">
        <v>0</v>
      </c>
      <c r="OXM48" s="228">
        <v>0</v>
      </c>
      <c r="OXN48" s="228">
        <v>0</v>
      </c>
      <c r="OXO48" s="228">
        <v>0</v>
      </c>
      <c r="OXP48" s="228">
        <v>0</v>
      </c>
      <c r="OXQ48" s="228">
        <v>1</v>
      </c>
      <c r="OXR48" s="228">
        <v>0</v>
      </c>
      <c r="OXS48" s="228">
        <v>0</v>
      </c>
      <c r="OXT48" s="228">
        <v>0</v>
      </c>
      <c r="OXU48" s="228">
        <v>0</v>
      </c>
      <c r="OXV48" s="228">
        <v>0</v>
      </c>
      <c r="OXW48" s="228">
        <v>0</v>
      </c>
      <c r="OXX48" s="228">
        <v>0</v>
      </c>
      <c r="OXY48" s="228">
        <v>0</v>
      </c>
      <c r="OXZ48" s="228">
        <v>0</v>
      </c>
      <c r="OYA48" s="228">
        <v>0</v>
      </c>
      <c r="OYB48" s="228">
        <v>0</v>
      </c>
      <c r="OYC48" s="228">
        <v>0</v>
      </c>
      <c r="OYD48" s="228">
        <v>0</v>
      </c>
      <c r="OYE48" s="228">
        <v>0</v>
      </c>
      <c r="OYF48" s="228">
        <v>0</v>
      </c>
      <c r="OYG48" s="228">
        <v>1</v>
      </c>
      <c r="OYH48" s="228">
        <v>0</v>
      </c>
      <c r="OYI48" s="228">
        <v>0</v>
      </c>
      <c r="OYJ48" s="228">
        <v>0</v>
      </c>
      <c r="OYK48" s="228">
        <v>0</v>
      </c>
      <c r="OYL48" s="228">
        <v>0</v>
      </c>
      <c r="OYM48" s="228">
        <v>0</v>
      </c>
      <c r="OYN48" s="228">
        <v>0</v>
      </c>
      <c r="OYO48" s="228">
        <v>0</v>
      </c>
      <c r="OYP48" s="228">
        <v>0</v>
      </c>
      <c r="OYQ48" s="228">
        <v>0</v>
      </c>
      <c r="OYR48" s="228">
        <v>0</v>
      </c>
      <c r="OYS48" s="228">
        <v>0</v>
      </c>
      <c r="OYT48" s="228">
        <v>0</v>
      </c>
      <c r="OYU48" s="228">
        <v>0</v>
      </c>
      <c r="OYV48" s="228">
        <v>0</v>
      </c>
      <c r="OYW48" s="228">
        <v>1</v>
      </c>
      <c r="OYX48" s="228">
        <v>0</v>
      </c>
      <c r="OYY48" s="228">
        <v>0</v>
      </c>
      <c r="OYZ48" s="228">
        <v>0</v>
      </c>
      <c r="OZA48" s="228">
        <v>0</v>
      </c>
      <c r="OZB48" s="228">
        <v>0</v>
      </c>
      <c r="OZC48" s="228">
        <v>0</v>
      </c>
      <c r="OZD48" s="228">
        <v>0</v>
      </c>
      <c r="OZE48" s="228">
        <v>0</v>
      </c>
      <c r="OZF48" s="228">
        <v>0</v>
      </c>
      <c r="OZG48" s="228">
        <v>0</v>
      </c>
      <c r="OZH48" s="228">
        <v>0</v>
      </c>
      <c r="OZI48" s="228">
        <v>0</v>
      </c>
      <c r="OZJ48" s="228">
        <v>0</v>
      </c>
      <c r="OZK48" s="228">
        <v>0</v>
      </c>
      <c r="OZL48" s="228">
        <v>0</v>
      </c>
      <c r="OZM48" s="228">
        <v>1</v>
      </c>
      <c r="OZN48" s="228">
        <v>0</v>
      </c>
      <c r="OZO48" s="228">
        <v>0</v>
      </c>
      <c r="OZP48" s="228">
        <v>0</v>
      </c>
      <c r="OZQ48" s="228">
        <v>0</v>
      </c>
      <c r="OZR48" s="228">
        <v>0</v>
      </c>
      <c r="OZS48" s="228">
        <v>0</v>
      </c>
      <c r="OZT48" s="228">
        <v>0</v>
      </c>
      <c r="OZU48" s="228">
        <v>0</v>
      </c>
      <c r="OZV48" s="228">
        <v>0</v>
      </c>
      <c r="OZW48" s="228">
        <v>0</v>
      </c>
      <c r="OZX48" s="228">
        <v>0</v>
      </c>
      <c r="OZY48" s="228">
        <v>0</v>
      </c>
      <c r="OZZ48" s="228">
        <v>0</v>
      </c>
      <c r="PAA48" s="228">
        <v>0</v>
      </c>
      <c r="PAB48" s="228">
        <v>0</v>
      </c>
      <c r="PAC48" s="228">
        <v>1</v>
      </c>
      <c r="PAD48" s="228">
        <v>0</v>
      </c>
      <c r="PAE48" s="228">
        <v>0</v>
      </c>
      <c r="PAF48" s="228">
        <v>0</v>
      </c>
      <c r="PAG48" s="228">
        <v>0</v>
      </c>
      <c r="PAH48" s="228">
        <v>0</v>
      </c>
      <c r="PAI48" s="228">
        <v>0</v>
      </c>
      <c r="PAJ48" s="228">
        <v>0</v>
      </c>
      <c r="PAK48" s="228">
        <v>0</v>
      </c>
      <c r="PAL48" s="228">
        <v>0</v>
      </c>
      <c r="PAM48" s="228">
        <v>0</v>
      </c>
      <c r="PAN48" s="228">
        <v>0</v>
      </c>
      <c r="PAO48" s="228">
        <v>0</v>
      </c>
      <c r="PAP48" s="228">
        <v>0</v>
      </c>
      <c r="PAQ48" s="228">
        <v>0</v>
      </c>
      <c r="PAR48" s="228">
        <v>0</v>
      </c>
      <c r="PAS48" s="228">
        <v>1</v>
      </c>
      <c r="PAT48" s="228">
        <v>0</v>
      </c>
      <c r="PAU48" s="228">
        <v>0</v>
      </c>
      <c r="PAV48" s="228">
        <v>0</v>
      </c>
      <c r="PAW48" s="228">
        <v>0</v>
      </c>
      <c r="PAX48" s="228">
        <v>0</v>
      </c>
      <c r="PAY48" s="228">
        <v>0</v>
      </c>
      <c r="PAZ48" s="228">
        <v>0</v>
      </c>
      <c r="PBA48" s="228">
        <v>0</v>
      </c>
      <c r="PBB48" s="228">
        <v>0</v>
      </c>
      <c r="PBC48" s="228">
        <v>0</v>
      </c>
      <c r="PBD48" s="228">
        <v>0</v>
      </c>
      <c r="PBE48" s="228">
        <v>0</v>
      </c>
      <c r="PBF48" s="228">
        <v>0</v>
      </c>
      <c r="PBG48" s="228">
        <v>0</v>
      </c>
      <c r="PBH48" s="228">
        <v>0</v>
      </c>
      <c r="PBI48" s="228">
        <v>1</v>
      </c>
      <c r="PBJ48" s="228">
        <v>0</v>
      </c>
      <c r="PBK48" s="228">
        <v>0</v>
      </c>
      <c r="PBL48" s="228">
        <v>0</v>
      </c>
      <c r="PBM48" s="228">
        <v>0</v>
      </c>
      <c r="PBN48" s="228">
        <v>0</v>
      </c>
      <c r="PBO48" s="228">
        <v>0</v>
      </c>
      <c r="PBP48" s="228">
        <v>0</v>
      </c>
      <c r="PBQ48" s="228">
        <v>0</v>
      </c>
      <c r="PBR48" s="228">
        <v>0</v>
      </c>
      <c r="PBS48" s="228">
        <v>0</v>
      </c>
      <c r="PBT48" s="228">
        <v>0</v>
      </c>
      <c r="PBU48" s="228">
        <v>0</v>
      </c>
      <c r="PBV48" s="228">
        <v>0</v>
      </c>
      <c r="PBW48" s="228">
        <v>0</v>
      </c>
      <c r="PBX48" s="228">
        <v>0</v>
      </c>
      <c r="PBY48" s="228">
        <v>1</v>
      </c>
      <c r="PBZ48" s="228">
        <v>0</v>
      </c>
      <c r="PCA48" s="228">
        <v>0</v>
      </c>
      <c r="PCB48" s="228">
        <v>0</v>
      </c>
      <c r="PCC48" s="228">
        <v>0</v>
      </c>
      <c r="PCD48" s="228">
        <v>0</v>
      </c>
      <c r="PCE48" s="228">
        <v>0</v>
      </c>
      <c r="PCF48" s="228">
        <v>0</v>
      </c>
      <c r="PCG48" s="228">
        <v>0</v>
      </c>
      <c r="PCH48" s="228">
        <v>0</v>
      </c>
      <c r="PCI48" s="228">
        <v>0</v>
      </c>
      <c r="PCJ48" s="228">
        <v>0</v>
      </c>
      <c r="PCK48" s="228">
        <v>0</v>
      </c>
      <c r="PCL48" s="228">
        <v>0</v>
      </c>
      <c r="PCM48" s="228">
        <v>0</v>
      </c>
      <c r="PCN48" s="228">
        <v>0</v>
      </c>
      <c r="PCO48" s="228">
        <v>1</v>
      </c>
      <c r="PCP48" s="228">
        <v>0</v>
      </c>
      <c r="PCQ48" s="228">
        <v>0</v>
      </c>
      <c r="PCR48" s="228">
        <v>0</v>
      </c>
      <c r="PCS48" s="228">
        <v>0</v>
      </c>
      <c r="PCT48" s="228">
        <v>0</v>
      </c>
      <c r="PCU48" s="228">
        <v>0</v>
      </c>
      <c r="PCV48" s="228">
        <v>0</v>
      </c>
      <c r="PCW48" s="228">
        <v>0</v>
      </c>
      <c r="PCX48" s="228">
        <v>0</v>
      </c>
      <c r="PCY48" s="228">
        <v>0</v>
      </c>
      <c r="PCZ48" s="228">
        <v>0</v>
      </c>
      <c r="PDA48" s="228">
        <v>0</v>
      </c>
      <c r="PDB48" s="228">
        <v>0</v>
      </c>
      <c r="PDC48" s="228">
        <v>0</v>
      </c>
      <c r="PDD48" s="228">
        <v>0</v>
      </c>
      <c r="PDE48" s="228">
        <v>1</v>
      </c>
      <c r="PDF48" s="228">
        <v>0</v>
      </c>
      <c r="PDG48" s="228">
        <v>0</v>
      </c>
      <c r="PDH48" s="228">
        <v>0</v>
      </c>
      <c r="PDI48" s="228">
        <v>0</v>
      </c>
      <c r="PDJ48" s="228">
        <v>0</v>
      </c>
      <c r="PDK48" s="228">
        <v>0</v>
      </c>
      <c r="PDL48" s="228">
        <v>0</v>
      </c>
      <c r="PDM48" s="228">
        <v>0</v>
      </c>
      <c r="PDN48" s="228">
        <v>0</v>
      </c>
      <c r="PDO48" s="228">
        <v>0</v>
      </c>
      <c r="PDP48" s="228">
        <v>0</v>
      </c>
      <c r="PDQ48" s="228">
        <v>0</v>
      </c>
      <c r="PDR48" s="228">
        <v>0</v>
      </c>
      <c r="PDS48" s="228">
        <v>0</v>
      </c>
      <c r="PDT48" s="228">
        <v>0</v>
      </c>
      <c r="PDU48" s="228">
        <v>1</v>
      </c>
      <c r="PDV48" s="228">
        <v>0</v>
      </c>
      <c r="PDW48" s="228">
        <v>0</v>
      </c>
      <c r="PDX48" s="228">
        <v>0</v>
      </c>
      <c r="PDY48" s="228">
        <v>0</v>
      </c>
      <c r="PDZ48" s="228">
        <v>0</v>
      </c>
      <c r="PEA48" s="228">
        <v>0</v>
      </c>
      <c r="PEB48" s="228">
        <v>0</v>
      </c>
      <c r="PEC48" s="228">
        <v>0</v>
      </c>
      <c r="PED48" s="228">
        <v>0</v>
      </c>
      <c r="PEE48" s="228">
        <v>0</v>
      </c>
      <c r="PEF48" s="228">
        <v>0</v>
      </c>
      <c r="PEG48" s="228">
        <v>0</v>
      </c>
      <c r="PEH48" s="228">
        <v>0</v>
      </c>
      <c r="PEI48" s="228">
        <v>0</v>
      </c>
      <c r="PEJ48" s="228">
        <v>0</v>
      </c>
      <c r="PEK48" s="228">
        <v>1</v>
      </c>
      <c r="PEL48" s="228">
        <v>0</v>
      </c>
      <c r="PEM48" s="228">
        <v>0</v>
      </c>
      <c r="PEN48" s="228">
        <v>0</v>
      </c>
      <c r="PEO48" s="228">
        <v>0</v>
      </c>
      <c r="PEP48" s="228">
        <v>0</v>
      </c>
      <c r="PEQ48" s="228">
        <v>0</v>
      </c>
      <c r="PER48" s="228">
        <v>0</v>
      </c>
      <c r="PES48" s="228">
        <v>0</v>
      </c>
      <c r="PET48" s="228">
        <v>0</v>
      </c>
      <c r="PEU48" s="228">
        <v>0</v>
      </c>
      <c r="PEV48" s="228">
        <v>0</v>
      </c>
      <c r="PEW48" s="228">
        <v>0</v>
      </c>
      <c r="PEX48" s="228">
        <v>0</v>
      </c>
      <c r="PEY48" s="228">
        <v>0</v>
      </c>
      <c r="PEZ48" s="228">
        <v>0</v>
      </c>
      <c r="PFA48" s="228">
        <v>1</v>
      </c>
      <c r="PFB48" s="228">
        <v>0</v>
      </c>
      <c r="PFC48" s="228">
        <v>0</v>
      </c>
      <c r="PFD48" s="228">
        <v>0</v>
      </c>
      <c r="PFE48" s="228">
        <v>0</v>
      </c>
      <c r="PFF48" s="228">
        <v>0</v>
      </c>
      <c r="PFG48" s="228">
        <v>0</v>
      </c>
      <c r="PFH48" s="228">
        <v>0</v>
      </c>
      <c r="PFI48" s="228">
        <v>0</v>
      </c>
      <c r="PFJ48" s="228">
        <v>0</v>
      </c>
      <c r="PFK48" s="228">
        <v>0</v>
      </c>
      <c r="PFL48" s="228">
        <v>0</v>
      </c>
      <c r="PFM48" s="228">
        <v>0</v>
      </c>
      <c r="PFN48" s="228">
        <v>0</v>
      </c>
      <c r="PFO48" s="228">
        <v>0</v>
      </c>
      <c r="PFP48" s="228">
        <v>0</v>
      </c>
      <c r="PFQ48" s="228">
        <v>1</v>
      </c>
      <c r="PFR48" s="228">
        <v>0</v>
      </c>
      <c r="PFS48" s="228">
        <v>0</v>
      </c>
      <c r="PFT48" s="228">
        <v>0</v>
      </c>
      <c r="PFU48" s="228">
        <v>0</v>
      </c>
      <c r="PFV48" s="228">
        <v>0</v>
      </c>
      <c r="PFW48" s="228">
        <v>0</v>
      </c>
      <c r="PFX48" s="228">
        <v>0</v>
      </c>
      <c r="PFY48" s="228">
        <v>0</v>
      </c>
      <c r="PFZ48" s="228">
        <v>0</v>
      </c>
      <c r="PGA48" s="228">
        <v>0</v>
      </c>
      <c r="PGB48" s="228">
        <v>0</v>
      </c>
      <c r="PGC48" s="228">
        <v>0</v>
      </c>
      <c r="PGD48" s="228">
        <v>0</v>
      </c>
      <c r="PGE48" s="228">
        <v>0</v>
      </c>
      <c r="PGF48" s="228">
        <v>0</v>
      </c>
      <c r="PGG48" s="228">
        <v>1</v>
      </c>
      <c r="PGH48" s="228">
        <v>0</v>
      </c>
      <c r="PGI48" s="228">
        <v>0</v>
      </c>
      <c r="PGJ48" s="228">
        <v>0</v>
      </c>
      <c r="PGK48" s="228">
        <v>0</v>
      </c>
      <c r="PGL48" s="228">
        <v>0</v>
      </c>
      <c r="PGM48" s="228">
        <v>0</v>
      </c>
      <c r="PGN48" s="228">
        <v>0</v>
      </c>
      <c r="PGO48" s="228">
        <v>0</v>
      </c>
      <c r="PGP48" s="228">
        <v>0</v>
      </c>
      <c r="PGQ48" s="228">
        <v>0</v>
      </c>
      <c r="PGR48" s="228">
        <v>0</v>
      </c>
      <c r="PGS48" s="228">
        <v>0</v>
      </c>
      <c r="PGT48" s="228">
        <v>0</v>
      </c>
      <c r="PGU48" s="228">
        <v>0</v>
      </c>
      <c r="PGV48" s="228">
        <v>0</v>
      </c>
      <c r="PGW48" s="228">
        <v>1</v>
      </c>
      <c r="PGX48" s="228">
        <v>0</v>
      </c>
      <c r="PGY48" s="228">
        <v>0</v>
      </c>
      <c r="PGZ48" s="228">
        <v>0</v>
      </c>
      <c r="PHA48" s="228">
        <v>0</v>
      </c>
      <c r="PHB48" s="228">
        <v>0</v>
      </c>
      <c r="PHC48" s="228">
        <v>0</v>
      </c>
      <c r="PHD48" s="228">
        <v>0</v>
      </c>
      <c r="PHE48" s="228">
        <v>0</v>
      </c>
      <c r="PHF48" s="228">
        <v>0</v>
      </c>
      <c r="PHG48" s="228">
        <v>0</v>
      </c>
      <c r="PHH48" s="228">
        <v>0</v>
      </c>
      <c r="PHI48" s="228">
        <v>0</v>
      </c>
      <c r="PHJ48" s="228">
        <v>0</v>
      </c>
      <c r="PHK48" s="228">
        <v>0</v>
      </c>
      <c r="PHL48" s="228">
        <v>0</v>
      </c>
      <c r="PHM48" s="228">
        <v>1</v>
      </c>
      <c r="PHN48" s="228">
        <v>0</v>
      </c>
      <c r="PHO48" s="228">
        <v>0</v>
      </c>
      <c r="PHP48" s="228">
        <v>0</v>
      </c>
      <c r="PHQ48" s="228">
        <v>0</v>
      </c>
      <c r="PHR48" s="228">
        <v>0</v>
      </c>
      <c r="PHS48" s="228">
        <v>0</v>
      </c>
      <c r="PHT48" s="228">
        <v>0</v>
      </c>
      <c r="PHU48" s="228">
        <v>0</v>
      </c>
      <c r="PHV48" s="228">
        <v>0</v>
      </c>
      <c r="PHW48" s="228">
        <v>0</v>
      </c>
      <c r="PHX48" s="228">
        <v>0</v>
      </c>
      <c r="PHY48" s="228">
        <v>0</v>
      </c>
      <c r="PHZ48" s="228">
        <v>0</v>
      </c>
      <c r="PIA48" s="228">
        <v>0</v>
      </c>
      <c r="PIB48" s="228">
        <v>0</v>
      </c>
      <c r="PIC48" s="228">
        <v>1</v>
      </c>
      <c r="PID48" s="228">
        <v>0</v>
      </c>
      <c r="PIE48" s="228">
        <v>0</v>
      </c>
      <c r="PIF48" s="228">
        <v>0</v>
      </c>
      <c r="PIG48" s="228">
        <v>0</v>
      </c>
      <c r="PIH48" s="228">
        <v>0</v>
      </c>
      <c r="PII48" s="228">
        <v>0</v>
      </c>
      <c r="PIJ48" s="228">
        <v>0</v>
      </c>
      <c r="PIK48" s="228">
        <v>0</v>
      </c>
      <c r="PIL48" s="228">
        <v>0</v>
      </c>
      <c r="PIM48" s="228">
        <v>0</v>
      </c>
      <c r="PIN48" s="228">
        <v>0</v>
      </c>
      <c r="PIO48" s="228">
        <v>0</v>
      </c>
      <c r="PIP48" s="228">
        <v>0</v>
      </c>
      <c r="PIQ48" s="228">
        <v>0</v>
      </c>
      <c r="PIR48" s="228">
        <v>0</v>
      </c>
      <c r="PIS48" s="228">
        <v>1</v>
      </c>
      <c r="PIT48" s="228">
        <v>0</v>
      </c>
      <c r="PIU48" s="228">
        <v>0</v>
      </c>
      <c r="PIV48" s="228">
        <v>0</v>
      </c>
      <c r="PIW48" s="228">
        <v>0</v>
      </c>
      <c r="PIX48" s="228">
        <v>0</v>
      </c>
      <c r="PIY48" s="228">
        <v>0</v>
      </c>
      <c r="PIZ48" s="228">
        <v>0</v>
      </c>
      <c r="PJA48" s="228">
        <v>0</v>
      </c>
      <c r="PJB48" s="228">
        <v>0</v>
      </c>
      <c r="PJC48" s="228">
        <v>0</v>
      </c>
      <c r="PJD48" s="228">
        <v>0</v>
      </c>
      <c r="PJE48" s="228">
        <v>0</v>
      </c>
      <c r="PJF48" s="228">
        <v>0</v>
      </c>
      <c r="PJG48" s="228">
        <v>0</v>
      </c>
      <c r="PJH48" s="228">
        <v>0</v>
      </c>
      <c r="PJI48" s="228">
        <v>1</v>
      </c>
      <c r="PJJ48" s="228">
        <v>0</v>
      </c>
      <c r="PJK48" s="228">
        <v>0</v>
      </c>
      <c r="PJL48" s="228">
        <v>0</v>
      </c>
      <c r="PJM48" s="228">
        <v>0</v>
      </c>
      <c r="PJN48" s="228">
        <v>0</v>
      </c>
      <c r="PJO48" s="228">
        <v>0</v>
      </c>
      <c r="PJP48" s="228">
        <v>0</v>
      </c>
      <c r="PJQ48" s="228">
        <v>0</v>
      </c>
      <c r="PJR48" s="228">
        <v>0</v>
      </c>
      <c r="PJS48" s="228">
        <v>0</v>
      </c>
      <c r="PJT48" s="228">
        <v>0</v>
      </c>
      <c r="PJU48" s="228">
        <v>0</v>
      </c>
      <c r="PJV48" s="228">
        <v>0</v>
      </c>
      <c r="PJW48" s="228">
        <v>0</v>
      </c>
      <c r="PJX48" s="228">
        <v>0</v>
      </c>
      <c r="PJY48" s="228">
        <v>1</v>
      </c>
      <c r="PJZ48" s="228">
        <v>0</v>
      </c>
      <c r="PKA48" s="228">
        <v>0</v>
      </c>
      <c r="PKB48" s="228">
        <v>0</v>
      </c>
      <c r="PKC48" s="228">
        <v>0</v>
      </c>
      <c r="PKD48" s="228">
        <v>0</v>
      </c>
      <c r="PKE48" s="228">
        <v>0</v>
      </c>
      <c r="PKF48" s="228">
        <v>0</v>
      </c>
      <c r="PKG48" s="228">
        <v>0</v>
      </c>
      <c r="PKH48" s="228">
        <v>0</v>
      </c>
      <c r="PKI48" s="228">
        <v>0</v>
      </c>
      <c r="PKJ48" s="228">
        <v>0</v>
      </c>
      <c r="PKK48" s="228">
        <v>0</v>
      </c>
      <c r="PKL48" s="228">
        <v>0</v>
      </c>
      <c r="PKM48" s="228">
        <v>0</v>
      </c>
      <c r="PKN48" s="228">
        <v>0</v>
      </c>
      <c r="PKO48" s="228">
        <v>1</v>
      </c>
      <c r="PKP48" s="228">
        <v>0</v>
      </c>
      <c r="PKQ48" s="228">
        <v>0</v>
      </c>
      <c r="PKR48" s="228">
        <v>0</v>
      </c>
      <c r="PKS48" s="228">
        <v>0</v>
      </c>
      <c r="PKT48" s="228">
        <v>0</v>
      </c>
      <c r="PKU48" s="228">
        <v>0</v>
      </c>
      <c r="PKV48" s="228">
        <v>0</v>
      </c>
      <c r="PKW48" s="228">
        <v>0</v>
      </c>
      <c r="PKX48" s="228">
        <v>0</v>
      </c>
      <c r="PKY48" s="228">
        <v>0</v>
      </c>
      <c r="PKZ48" s="228">
        <v>0</v>
      </c>
      <c r="PLA48" s="228">
        <v>0</v>
      </c>
      <c r="PLB48" s="228">
        <v>0</v>
      </c>
      <c r="PLC48" s="228">
        <v>0</v>
      </c>
      <c r="PLD48" s="228">
        <v>0</v>
      </c>
      <c r="PLE48" s="228">
        <v>1</v>
      </c>
      <c r="PLF48" s="228">
        <v>0</v>
      </c>
      <c r="PLG48" s="228">
        <v>0</v>
      </c>
      <c r="PLH48" s="228">
        <v>0</v>
      </c>
      <c r="PLI48" s="228">
        <v>0</v>
      </c>
      <c r="PLJ48" s="228">
        <v>0</v>
      </c>
      <c r="PLK48" s="228">
        <v>0</v>
      </c>
      <c r="PLL48" s="228">
        <v>0</v>
      </c>
      <c r="PLM48" s="228">
        <v>0</v>
      </c>
      <c r="PLN48" s="228">
        <v>0</v>
      </c>
      <c r="PLO48" s="228">
        <v>0</v>
      </c>
      <c r="PLP48" s="228">
        <v>0</v>
      </c>
      <c r="PLQ48" s="228">
        <v>0</v>
      </c>
      <c r="PLR48" s="228">
        <v>0</v>
      </c>
      <c r="PLS48" s="228">
        <v>0</v>
      </c>
      <c r="PLT48" s="228">
        <v>0</v>
      </c>
      <c r="PLU48" s="228">
        <v>1</v>
      </c>
      <c r="PLV48" s="228">
        <v>0</v>
      </c>
      <c r="PLW48" s="228">
        <v>0</v>
      </c>
      <c r="PLX48" s="228">
        <v>0</v>
      </c>
      <c r="PLY48" s="228">
        <v>0</v>
      </c>
      <c r="PLZ48" s="228">
        <v>0</v>
      </c>
      <c r="PMA48" s="228">
        <v>0</v>
      </c>
      <c r="PMB48" s="228">
        <v>0</v>
      </c>
      <c r="PMC48" s="228">
        <v>0</v>
      </c>
      <c r="PMD48" s="228">
        <v>0</v>
      </c>
      <c r="PME48" s="228">
        <v>0</v>
      </c>
      <c r="PMF48" s="228">
        <v>0</v>
      </c>
      <c r="PMG48" s="228">
        <v>0</v>
      </c>
      <c r="PMH48" s="228">
        <v>0</v>
      </c>
      <c r="PMI48" s="228">
        <v>0</v>
      </c>
      <c r="PMJ48" s="228">
        <v>0</v>
      </c>
      <c r="PMK48" s="228">
        <v>1</v>
      </c>
      <c r="PML48" s="228">
        <v>0</v>
      </c>
      <c r="PMM48" s="228">
        <v>0</v>
      </c>
      <c r="PMN48" s="228">
        <v>0</v>
      </c>
      <c r="PMO48" s="228">
        <v>0</v>
      </c>
      <c r="PMP48" s="228">
        <v>0</v>
      </c>
      <c r="PMQ48" s="228">
        <v>0</v>
      </c>
      <c r="PMR48" s="228">
        <v>0</v>
      </c>
      <c r="PMS48" s="228">
        <v>0</v>
      </c>
      <c r="PMT48" s="228">
        <v>0</v>
      </c>
      <c r="PMU48" s="228">
        <v>0</v>
      </c>
      <c r="PMV48" s="228">
        <v>0</v>
      </c>
      <c r="PMW48" s="228">
        <v>0</v>
      </c>
      <c r="PMX48" s="228">
        <v>0</v>
      </c>
      <c r="PMY48" s="228">
        <v>0</v>
      </c>
      <c r="PMZ48" s="228">
        <v>0</v>
      </c>
      <c r="PNA48" s="228">
        <v>1</v>
      </c>
      <c r="PNB48" s="228">
        <v>0</v>
      </c>
      <c r="PNC48" s="228">
        <v>0</v>
      </c>
      <c r="PND48" s="228">
        <v>0</v>
      </c>
      <c r="PNE48" s="228">
        <v>0</v>
      </c>
      <c r="PNF48" s="228">
        <v>0</v>
      </c>
      <c r="PNG48" s="228">
        <v>0</v>
      </c>
      <c r="PNH48" s="228">
        <v>0</v>
      </c>
      <c r="PNI48" s="228">
        <v>0</v>
      </c>
      <c r="PNJ48" s="228">
        <v>0</v>
      </c>
      <c r="PNK48" s="228">
        <v>0</v>
      </c>
      <c r="PNL48" s="228">
        <v>0</v>
      </c>
      <c r="PNM48" s="228">
        <v>0</v>
      </c>
      <c r="PNN48" s="228">
        <v>0</v>
      </c>
      <c r="PNO48" s="228">
        <v>0</v>
      </c>
      <c r="PNP48" s="228">
        <v>0</v>
      </c>
      <c r="PNQ48" s="228">
        <v>1</v>
      </c>
      <c r="PNR48" s="228">
        <v>0</v>
      </c>
      <c r="PNS48" s="228">
        <v>0</v>
      </c>
      <c r="PNT48" s="228">
        <v>0</v>
      </c>
      <c r="PNU48" s="228">
        <v>0</v>
      </c>
      <c r="PNV48" s="228">
        <v>0</v>
      </c>
      <c r="PNW48" s="228">
        <v>0</v>
      </c>
      <c r="PNX48" s="228">
        <v>0</v>
      </c>
      <c r="PNY48" s="228">
        <v>0</v>
      </c>
      <c r="PNZ48" s="228">
        <v>0</v>
      </c>
      <c r="POA48" s="228">
        <v>0</v>
      </c>
      <c r="POB48" s="228">
        <v>0</v>
      </c>
      <c r="POC48" s="228">
        <v>0</v>
      </c>
      <c r="POD48" s="228">
        <v>0</v>
      </c>
      <c r="POE48" s="228">
        <v>0</v>
      </c>
      <c r="POF48" s="228">
        <v>0</v>
      </c>
      <c r="POG48" s="228">
        <v>1</v>
      </c>
      <c r="POH48" s="228">
        <v>0</v>
      </c>
      <c r="POI48" s="228">
        <v>0</v>
      </c>
      <c r="POJ48" s="228">
        <v>0</v>
      </c>
      <c r="POK48" s="228">
        <v>0</v>
      </c>
      <c r="POL48" s="228">
        <v>0</v>
      </c>
      <c r="POM48" s="228">
        <v>0</v>
      </c>
      <c r="PON48" s="228">
        <v>0</v>
      </c>
      <c r="POO48" s="228">
        <v>0</v>
      </c>
      <c r="POP48" s="228">
        <v>0</v>
      </c>
      <c r="POQ48" s="228">
        <v>0</v>
      </c>
      <c r="POR48" s="228">
        <v>0</v>
      </c>
      <c r="POS48" s="228">
        <v>0</v>
      </c>
      <c r="POT48" s="228">
        <v>0</v>
      </c>
      <c r="POU48" s="228">
        <v>0</v>
      </c>
      <c r="POV48" s="228">
        <v>0</v>
      </c>
      <c r="POW48" s="228">
        <v>1</v>
      </c>
      <c r="POX48" s="228">
        <v>0</v>
      </c>
      <c r="POY48" s="228">
        <v>0</v>
      </c>
      <c r="POZ48" s="228">
        <v>0</v>
      </c>
      <c r="PPA48" s="228">
        <v>0</v>
      </c>
      <c r="PPB48" s="228">
        <v>0</v>
      </c>
      <c r="PPC48" s="228">
        <v>0</v>
      </c>
      <c r="PPD48" s="228">
        <v>0</v>
      </c>
      <c r="PPE48" s="228">
        <v>0</v>
      </c>
      <c r="PPF48" s="228">
        <v>0</v>
      </c>
      <c r="PPG48" s="228">
        <v>0</v>
      </c>
      <c r="PPH48" s="228">
        <v>0</v>
      </c>
      <c r="PPI48" s="228">
        <v>0</v>
      </c>
      <c r="PPJ48" s="228">
        <v>0</v>
      </c>
      <c r="PPK48" s="228">
        <v>0</v>
      </c>
      <c r="PPL48" s="228">
        <v>0</v>
      </c>
      <c r="PPM48" s="228">
        <v>1</v>
      </c>
      <c r="PPN48" s="228">
        <v>0</v>
      </c>
      <c r="PPO48" s="228">
        <v>0</v>
      </c>
      <c r="PPP48" s="228">
        <v>0</v>
      </c>
      <c r="PPQ48" s="228">
        <v>0</v>
      </c>
      <c r="PPR48" s="228">
        <v>0</v>
      </c>
      <c r="PPS48" s="228">
        <v>0</v>
      </c>
      <c r="PPT48" s="228">
        <v>0</v>
      </c>
      <c r="PPU48" s="228">
        <v>0</v>
      </c>
      <c r="PPV48" s="228">
        <v>0</v>
      </c>
      <c r="PPW48" s="228">
        <v>0</v>
      </c>
      <c r="PPX48" s="228">
        <v>0</v>
      </c>
      <c r="PPY48" s="228">
        <v>0</v>
      </c>
      <c r="PPZ48" s="228">
        <v>0</v>
      </c>
      <c r="PQA48" s="228">
        <v>0</v>
      </c>
      <c r="PQB48" s="228">
        <v>0</v>
      </c>
      <c r="PQC48" s="228">
        <v>1</v>
      </c>
      <c r="PQD48" s="228">
        <v>0</v>
      </c>
      <c r="PQE48" s="228">
        <v>0</v>
      </c>
      <c r="PQF48" s="228">
        <v>0</v>
      </c>
      <c r="PQG48" s="228">
        <v>0</v>
      </c>
      <c r="PQH48" s="228">
        <v>0</v>
      </c>
      <c r="PQI48" s="228">
        <v>0</v>
      </c>
      <c r="PQJ48" s="228">
        <v>0</v>
      </c>
      <c r="PQK48" s="228">
        <v>0</v>
      </c>
      <c r="PQL48" s="228">
        <v>0</v>
      </c>
      <c r="PQM48" s="228">
        <v>0</v>
      </c>
      <c r="PQN48" s="228">
        <v>0</v>
      </c>
      <c r="PQO48" s="228">
        <v>0</v>
      </c>
      <c r="PQP48" s="228">
        <v>0</v>
      </c>
      <c r="PQQ48" s="228">
        <v>0</v>
      </c>
      <c r="PQR48" s="228">
        <v>0</v>
      </c>
      <c r="PQS48" s="228">
        <v>1</v>
      </c>
      <c r="PQT48" s="228">
        <v>0</v>
      </c>
      <c r="PQU48" s="228">
        <v>0</v>
      </c>
      <c r="PQV48" s="228">
        <v>0</v>
      </c>
      <c r="PQW48" s="228">
        <v>0</v>
      </c>
      <c r="PQX48" s="228">
        <v>0</v>
      </c>
      <c r="PQY48" s="228">
        <v>0</v>
      </c>
      <c r="PQZ48" s="228">
        <v>0</v>
      </c>
      <c r="PRA48" s="228">
        <v>0</v>
      </c>
      <c r="PRB48" s="228">
        <v>0</v>
      </c>
      <c r="PRC48" s="228">
        <v>0</v>
      </c>
      <c r="PRD48" s="228">
        <v>0</v>
      </c>
      <c r="PRE48" s="228">
        <v>0</v>
      </c>
      <c r="PRF48" s="228">
        <v>0</v>
      </c>
      <c r="PRG48" s="228">
        <v>0</v>
      </c>
      <c r="PRH48" s="228">
        <v>0</v>
      </c>
      <c r="PRI48" s="228">
        <v>1</v>
      </c>
      <c r="PRJ48" s="228">
        <v>0</v>
      </c>
      <c r="PRK48" s="228">
        <v>0</v>
      </c>
      <c r="PRL48" s="228">
        <v>0</v>
      </c>
      <c r="PRM48" s="228">
        <v>0</v>
      </c>
      <c r="PRN48" s="228">
        <v>0</v>
      </c>
      <c r="PRO48" s="228">
        <v>0</v>
      </c>
      <c r="PRP48" s="228">
        <v>0</v>
      </c>
      <c r="PRQ48" s="228">
        <v>0</v>
      </c>
      <c r="PRR48" s="228">
        <v>0</v>
      </c>
      <c r="PRS48" s="228">
        <v>0</v>
      </c>
      <c r="PRT48" s="228">
        <v>0</v>
      </c>
      <c r="PRU48" s="228">
        <v>0</v>
      </c>
      <c r="PRV48" s="228">
        <v>0</v>
      </c>
      <c r="PRW48" s="228">
        <v>0</v>
      </c>
      <c r="PRX48" s="228">
        <v>0</v>
      </c>
      <c r="PRY48" s="228">
        <v>1</v>
      </c>
      <c r="PRZ48" s="228">
        <v>0</v>
      </c>
      <c r="PSA48" s="228">
        <v>0</v>
      </c>
      <c r="PSB48" s="228">
        <v>0</v>
      </c>
      <c r="PSC48" s="228">
        <v>0</v>
      </c>
      <c r="PSD48" s="228">
        <v>0</v>
      </c>
      <c r="PSE48" s="228">
        <v>0</v>
      </c>
      <c r="PSF48" s="228">
        <v>0</v>
      </c>
      <c r="PSG48" s="228">
        <v>0</v>
      </c>
      <c r="PSH48" s="228">
        <v>0</v>
      </c>
      <c r="PSI48" s="228">
        <v>0</v>
      </c>
      <c r="PSJ48" s="228">
        <v>0</v>
      </c>
      <c r="PSK48" s="228">
        <v>0</v>
      </c>
      <c r="PSL48" s="228">
        <v>0</v>
      </c>
      <c r="PSM48" s="228">
        <v>0</v>
      </c>
      <c r="PSN48" s="228">
        <v>0</v>
      </c>
      <c r="PSO48" s="228">
        <v>1</v>
      </c>
      <c r="PSP48" s="228">
        <v>0</v>
      </c>
      <c r="PSQ48" s="228">
        <v>0</v>
      </c>
      <c r="PSR48" s="228">
        <v>0</v>
      </c>
      <c r="PSS48" s="228">
        <v>0</v>
      </c>
      <c r="PST48" s="228">
        <v>0</v>
      </c>
      <c r="PSU48" s="228">
        <v>0</v>
      </c>
      <c r="PSV48" s="228">
        <v>0</v>
      </c>
      <c r="PSW48" s="228">
        <v>0</v>
      </c>
      <c r="PSX48" s="228">
        <v>0</v>
      </c>
      <c r="PSY48" s="228">
        <v>0</v>
      </c>
      <c r="PSZ48" s="228">
        <v>0</v>
      </c>
      <c r="PTA48" s="228">
        <v>0</v>
      </c>
      <c r="PTB48" s="228">
        <v>0</v>
      </c>
      <c r="PTC48" s="228">
        <v>0</v>
      </c>
      <c r="PTD48" s="228">
        <v>0</v>
      </c>
      <c r="PTE48" s="228">
        <v>1</v>
      </c>
      <c r="PTF48" s="228">
        <v>0</v>
      </c>
      <c r="PTG48" s="228">
        <v>0</v>
      </c>
      <c r="PTH48" s="228">
        <v>0</v>
      </c>
      <c r="PTI48" s="228">
        <v>0</v>
      </c>
      <c r="PTJ48" s="228">
        <v>0</v>
      </c>
      <c r="PTK48" s="228">
        <v>0</v>
      </c>
      <c r="PTL48" s="228">
        <v>0</v>
      </c>
      <c r="PTM48" s="228">
        <v>0</v>
      </c>
      <c r="PTN48" s="228">
        <v>0</v>
      </c>
      <c r="PTO48" s="228">
        <v>0</v>
      </c>
      <c r="PTP48" s="228">
        <v>0</v>
      </c>
      <c r="PTQ48" s="228">
        <v>0</v>
      </c>
      <c r="PTR48" s="228">
        <v>0</v>
      </c>
      <c r="PTS48" s="228">
        <v>0</v>
      </c>
      <c r="PTT48" s="228">
        <v>0</v>
      </c>
      <c r="PTU48" s="228">
        <v>1</v>
      </c>
      <c r="PTV48" s="228">
        <v>0</v>
      </c>
      <c r="PTW48" s="228">
        <v>0</v>
      </c>
      <c r="PTX48" s="228">
        <v>0</v>
      </c>
      <c r="PTY48" s="228">
        <v>0</v>
      </c>
      <c r="PTZ48" s="228">
        <v>0</v>
      </c>
      <c r="PUA48" s="228">
        <v>0</v>
      </c>
      <c r="PUB48" s="228">
        <v>0</v>
      </c>
      <c r="PUC48" s="228">
        <v>0</v>
      </c>
      <c r="PUD48" s="228">
        <v>0</v>
      </c>
      <c r="PUE48" s="228">
        <v>0</v>
      </c>
      <c r="PUF48" s="228">
        <v>0</v>
      </c>
      <c r="PUG48" s="228">
        <v>0</v>
      </c>
      <c r="PUH48" s="228">
        <v>0</v>
      </c>
      <c r="PUI48" s="228">
        <v>0</v>
      </c>
      <c r="PUJ48" s="228">
        <v>0</v>
      </c>
      <c r="PUK48" s="228">
        <v>1</v>
      </c>
      <c r="PUL48" s="228">
        <v>0</v>
      </c>
      <c r="PUM48" s="228">
        <v>0</v>
      </c>
      <c r="PUN48" s="228">
        <v>0</v>
      </c>
      <c r="PUO48" s="228">
        <v>0</v>
      </c>
      <c r="PUP48" s="228">
        <v>0</v>
      </c>
      <c r="PUQ48" s="228">
        <v>0</v>
      </c>
      <c r="PUR48" s="228">
        <v>0</v>
      </c>
      <c r="PUS48" s="228">
        <v>0</v>
      </c>
      <c r="PUT48" s="228">
        <v>0</v>
      </c>
      <c r="PUU48" s="228">
        <v>0</v>
      </c>
      <c r="PUV48" s="228">
        <v>0</v>
      </c>
      <c r="PUW48" s="228">
        <v>0</v>
      </c>
      <c r="PUX48" s="228">
        <v>0</v>
      </c>
      <c r="PUY48" s="228">
        <v>0</v>
      </c>
      <c r="PUZ48" s="228">
        <v>0</v>
      </c>
      <c r="PVA48" s="228">
        <v>1</v>
      </c>
      <c r="PVB48" s="228">
        <v>0</v>
      </c>
      <c r="PVC48" s="228">
        <v>0</v>
      </c>
      <c r="PVD48" s="228">
        <v>0</v>
      </c>
      <c r="PVE48" s="228">
        <v>0</v>
      </c>
      <c r="PVF48" s="228">
        <v>0</v>
      </c>
      <c r="PVG48" s="228">
        <v>0</v>
      </c>
      <c r="PVH48" s="228">
        <v>0</v>
      </c>
      <c r="PVI48" s="228">
        <v>0</v>
      </c>
      <c r="PVJ48" s="228">
        <v>0</v>
      </c>
      <c r="PVK48" s="228">
        <v>0</v>
      </c>
      <c r="PVL48" s="228">
        <v>0</v>
      </c>
      <c r="PVM48" s="228">
        <v>0</v>
      </c>
      <c r="PVN48" s="228">
        <v>0</v>
      </c>
      <c r="PVO48" s="228">
        <v>0</v>
      </c>
      <c r="PVP48" s="228">
        <v>0</v>
      </c>
      <c r="PVQ48" s="228">
        <v>1</v>
      </c>
      <c r="PVR48" s="228">
        <v>0</v>
      </c>
      <c r="PVS48" s="228">
        <v>0</v>
      </c>
      <c r="PVT48" s="228">
        <v>0</v>
      </c>
      <c r="PVU48" s="228">
        <v>0</v>
      </c>
      <c r="PVV48" s="228">
        <v>0</v>
      </c>
      <c r="PVW48" s="228">
        <v>0</v>
      </c>
      <c r="PVX48" s="228">
        <v>0</v>
      </c>
      <c r="PVY48" s="228">
        <v>0</v>
      </c>
      <c r="PVZ48" s="228">
        <v>0</v>
      </c>
      <c r="PWA48" s="228">
        <v>0</v>
      </c>
      <c r="PWB48" s="228">
        <v>0</v>
      </c>
      <c r="PWC48" s="228">
        <v>0</v>
      </c>
      <c r="PWD48" s="228">
        <v>0</v>
      </c>
      <c r="PWE48" s="228">
        <v>0</v>
      </c>
      <c r="PWF48" s="228">
        <v>0</v>
      </c>
      <c r="PWG48" s="228">
        <v>1</v>
      </c>
      <c r="PWH48" s="228">
        <v>0</v>
      </c>
      <c r="PWI48" s="228">
        <v>0</v>
      </c>
      <c r="PWJ48" s="228">
        <v>0</v>
      </c>
      <c r="PWK48" s="228">
        <v>0</v>
      </c>
      <c r="PWL48" s="228">
        <v>0</v>
      </c>
      <c r="PWM48" s="228">
        <v>0</v>
      </c>
      <c r="PWN48" s="228">
        <v>0</v>
      </c>
      <c r="PWO48" s="228">
        <v>0</v>
      </c>
      <c r="PWP48" s="228">
        <v>0</v>
      </c>
      <c r="PWQ48" s="228">
        <v>0</v>
      </c>
      <c r="PWR48" s="228">
        <v>0</v>
      </c>
      <c r="PWS48" s="228">
        <v>0</v>
      </c>
      <c r="PWT48" s="228">
        <v>0</v>
      </c>
      <c r="PWU48" s="228">
        <v>0</v>
      </c>
      <c r="PWV48" s="228">
        <v>0</v>
      </c>
      <c r="PWW48" s="228">
        <v>1</v>
      </c>
      <c r="PWX48" s="228">
        <v>0</v>
      </c>
      <c r="PWY48" s="228">
        <v>0</v>
      </c>
      <c r="PWZ48" s="228">
        <v>0</v>
      </c>
      <c r="PXA48" s="228">
        <v>0</v>
      </c>
      <c r="PXB48" s="228">
        <v>0</v>
      </c>
      <c r="PXC48" s="228">
        <v>0</v>
      </c>
      <c r="PXD48" s="228">
        <v>0</v>
      </c>
      <c r="PXE48" s="228">
        <v>0</v>
      </c>
      <c r="PXF48" s="228">
        <v>0</v>
      </c>
      <c r="PXG48" s="228">
        <v>0</v>
      </c>
      <c r="PXH48" s="228">
        <v>0</v>
      </c>
      <c r="PXI48" s="228">
        <v>0</v>
      </c>
      <c r="PXJ48" s="228">
        <v>0</v>
      </c>
      <c r="PXK48" s="228">
        <v>0</v>
      </c>
      <c r="PXL48" s="228">
        <v>0</v>
      </c>
      <c r="PXM48" s="228">
        <v>1</v>
      </c>
      <c r="PXN48" s="228">
        <v>0</v>
      </c>
      <c r="PXO48" s="228">
        <v>0</v>
      </c>
      <c r="PXP48" s="228">
        <v>0</v>
      </c>
      <c r="PXQ48" s="228">
        <v>0</v>
      </c>
      <c r="PXR48" s="228">
        <v>0</v>
      </c>
      <c r="PXS48" s="228">
        <v>0</v>
      </c>
      <c r="PXT48" s="228">
        <v>0</v>
      </c>
      <c r="PXU48" s="228">
        <v>0</v>
      </c>
      <c r="PXV48" s="228">
        <v>0</v>
      </c>
      <c r="PXW48" s="228">
        <v>0</v>
      </c>
      <c r="PXX48" s="228">
        <v>0</v>
      </c>
      <c r="PXY48" s="228">
        <v>0</v>
      </c>
      <c r="PXZ48" s="228">
        <v>0</v>
      </c>
      <c r="PYA48" s="228">
        <v>0</v>
      </c>
      <c r="PYB48" s="228">
        <v>0</v>
      </c>
      <c r="PYC48" s="228">
        <v>1</v>
      </c>
      <c r="PYD48" s="228">
        <v>0</v>
      </c>
      <c r="PYE48" s="228">
        <v>0</v>
      </c>
      <c r="PYF48" s="228">
        <v>0</v>
      </c>
      <c r="PYG48" s="228">
        <v>0</v>
      </c>
      <c r="PYH48" s="228">
        <v>0</v>
      </c>
      <c r="PYI48" s="228">
        <v>0</v>
      </c>
      <c r="PYJ48" s="228">
        <v>0</v>
      </c>
      <c r="PYK48" s="228">
        <v>0</v>
      </c>
      <c r="PYL48" s="228">
        <v>0</v>
      </c>
      <c r="PYM48" s="228">
        <v>0</v>
      </c>
      <c r="PYN48" s="228">
        <v>0</v>
      </c>
      <c r="PYO48" s="228">
        <v>0</v>
      </c>
      <c r="PYP48" s="228">
        <v>0</v>
      </c>
      <c r="PYQ48" s="228">
        <v>0</v>
      </c>
      <c r="PYR48" s="228">
        <v>0</v>
      </c>
      <c r="PYS48" s="228">
        <v>1</v>
      </c>
      <c r="PYT48" s="228">
        <v>0</v>
      </c>
      <c r="PYU48" s="228">
        <v>0</v>
      </c>
      <c r="PYV48" s="228">
        <v>0</v>
      </c>
      <c r="PYW48" s="228">
        <v>0</v>
      </c>
      <c r="PYX48" s="228">
        <v>0</v>
      </c>
      <c r="PYY48" s="228">
        <v>0</v>
      </c>
      <c r="PYZ48" s="228">
        <v>0</v>
      </c>
      <c r="PZA48" s="228">
        <v>0</v>
      </c>
      <c r="PZB48" s="228">
        <v>0</v>
      </c>
      <c r="PZC48" s="228">
        <v>0</v>
      </c>
      <c r="PZD48" s="228">
        <v>0</v>
      </c>
      <c r="PZE48" s="228">
        <v>0</v>
      </c>
      <c r="PZF48" s="228">
        <v>0</v>
      </c>
      <c r="PZG48" s="228">
        <v>0</v>
      </c>
      <c r="PZH48" s="228">
        <v>0</v>
      </c>
      <c r="PZI48" s="228">
        <v>1</v>
      </c>
      <c r="PZJ48" s="228">
        <v>0</v>
      </c>
      <c r="PZK48" s="228">
        <v>0</v>
      </c>
      <c r="PZL48" s="228">
        <v>0</v>
      </c>
      <c r="PZM48" s="228">
        <v>0</v>
      </c>
      <c r="PZN48" s="228">
        <v>0</v>
      </c>
      <c r="PZO48" s="228">
        <v>0</v>
      </c>
      <c r="PZP48" s="228">
        <v>0</v>
      </c>
      <c r="PZQ48" s="228">
        <v>0</v>
      </c>
      <c r="PZR48" s="228">
        <v>0</v>
      </c>
      <c r="PZS48" s="228">
        <v>0</v>
      </c>
      <c r="PZT48" s="228">
        <v>0</v>
      </c>
      <c r="PZU48" s="228">
        <v>0</v>
      </c>
      <c r="PZV48" s="228">
        <v>0</v>
      </c>
      <c r="PZW48" s="228">
        <v>0</v>
      </c>
      <c r="PZX48" s="228">
        <v>0</v>
      </c>
      <c r="PZY48" s="228">
        <v>1</v>
      </c>
      <c r="PZZ48" s="228">
        <v>0</v>
      </c>
      <c r="QAA48" s="228">
        <v>0</v>
      </c>
      <c r="QAB48" s="228">
        <v>0</v>
      </c>
      <c r="QAC48" s="228">
        <v>0</v>
      </c>
      <c r="QAD48" s="228">
        <v>0</v>
      </c>
      <c r="QAE48" s="228">
        <v>0</v>
      </c>
      <c r="QAF48" s="228">
        <v>0</v>
      </c>
      <c r="QAG48" s="228">
        <v>0</v>
      </c>
      <c r="QAH48" s="228">
        <v>0</v>
      </c>
      <c r="QAI48" s="228">
        <v>0</v>
      </c>
      <c r="QAJ48" s="228">
        <v>0</v>
      </c>
      <c r="QAK48" s="228">
        <v>0</v>
      </c>
      <c r="QAL48" s="228">
        <v>0</v>
      </c>
      <c r="QAM48" s="228">
        <v>0</v>
      </c>
      <c r="QAN48" s="228">
        <v>0</v>
      </c>
      <c r="QAO48" s="228">
        <v>1</v>
      </c>
      <c r="QAP48" s="228">
        <v>0</v>
      </c>
      <c r="QAQ48" s="228">
        <v>0</v>
      </c>
      <c r="QAR48" s="228">
        <v>0</v>
      </c>
      <c r="QAS48" s="228">
        <v>0</v>
      </c>
      <c r="QAT48" s="228">
        <v>0</v>
      </c>
      <c r="QAU48" s="228">
        <v>0</v>
      </c>
      <c r="QAV48" s="228">
        <v>0</v>
      </c>
      <c r="QAW48" s="228">
        <v>0</v>
      </c>
      <c r="QAX48" s="228">
        <v>0</v>
      </c>
      <c r="QAY48" s="228">
        <v>0</v>
      </c>
      <c r="QAZ48" s="228">
        <v>0</v>
      </c>
      <c r="QBA48" s="228">
        <v>0</v>
      </c>
      <c r="QBB48" s="228">
        <v>0</v>
      </c>
      <c r="QBC48" s="228">
        <v>0</v>
      </c>
      <c r="QBD48" s="228">
        <v>0</v>
      </c>
      <c r="QBE48" s="228">
        <v>1</v>
      </c>
      <c r="QBF48" s="228">
        <v>0</v>
      </c>
      <c r="QBG48" s="228">
        <v>0</v>
      </c>
      <c r="QBH48" s="228">
        <v>0</v>
      </c>
      <c r="QBI48" s="228">
        <v>0</v>
      </c>
      <c r="QBJ48" s="228">
        <v>0</v>
      </c>
      <c r="QBK48" s="228">
        <v>0</v>
      </c>
      <c r="QBL48" s="228">
        <v>0</v>
      </c>
      <c r="QBM48" s="228">
        <v>0</v>
      </c>
      <c r="QBN48" s="228">
        <v>0</v>
      </c>
      <c r="QBO48" s="228">
        <v>0</v>
      </c>
      <c r="QBP48" s="228">
        <v>0</v>
      </c>
      <c r="QBQ48" s="228">
        <v>0</v>
      </c>
      <c r="QBR48" s="228">
        <v>0</v>
      </c>
      <c r="QBS48" s="228">
        <v>0</v>
      </c>
      <c r="QBT48" s="228">
        <v>0</v>
      </c>
      <c r="QBU48" s="228">
        <v>1</v>
      </c>
      <c r="QBV48" s="228">
        <v>0</v>
      </c>
      <c r="QBW48" s="228">
        <v>0</v>
      </c>
      <c r="QBX48" s="228">
        <v>0</v>
      </c>
      <c r="QBY48" s="228">
        <v>0</v>
      </c>
      <c r="QBZ48" s="228">
        <v>0</v>
      </c>
      <c r="QCA48" s="228">
        <v>0</v>
      </c>
      <c r="QCB48" s="228">
        <v>0</v>
      </c>
      <c r="QCC48" s="228">
        <v>0</v>
      </c>
      <c r="QCD48" s="228">
        <v>0</v>
      </c>
      <c r="QCE48" s="228">
        <v>0</v>
      </c>
      <c r="QCF48" s="228">
        <v>0</v>
      </c>
      <c r="QCG48" s="228">
        <v>0</v>
      </c>
      <c r="QCH48" s="228">
        <v>0</v>
      </c>
      <c r="QCI48" s="228">
        <v>0</v>
      </c>
      <c r="QCJ48" s="228">
        <v>0</v>
      </c>
      <c r="QCK48" s="228">
        <v>1</v>
      </c>
      <c r="QCL48" s="228">
        <v>0</v>
      </c>
      <c r="QCM48" s="228">
        <v>0</v>
      </c>
      <c r="QCN48" s="228">
        <v>0</v>
      </c>
      <c r="QCO48" s="228">
        <v>0</v>
      </c>
      <c r="QCP48" s="228">
        <v>0</v>
      </c>
      <c r="QCQ48" s="228">
        <v>0</v>
      </c>
      <c r="QCR48" s="228">
        <v>0</v>
      </c>
      <c r="QCS48" s="228">
        <v>0</v>
      </c>
      <c r="QCT48" s="228">
        <v>0</v>
      </c>
      <c r="QCU48" s="228">
        <v>0</v>
      </c>
      <c r="QCV48" s="228">
        <v>0</v>
      </c>
      <c r="QCW48" s="228">
        <v>0</v>
      </c>
      <c r="QCX48" s="228">
        <v>0</v>
      </c>
      <c r="QCY48" s="228">
        <v>0</v>
      </c>
      <c r="QCZ48" s="228">
        <v>0</v>
      </c>
      <c r="QDA48" s="228">
        <v>1</v>
      </c>
      <c r="QDB48" s="228">
        <v>0</v>
      </c>
      <c r="QDC48" s="228">
        <v>0</v>
      </c>
      <c r="QDD48" s="228">
        <v>0</v>
      </c>
      <c r="QDE48" s="228">
        <v>0</v>
      </c>
      <c r="QDF48" s="228">
        <v>0</v>
      </c>
      <c r="QDG48" s="228">
        <v>0</v>
      </c>
      <c r="QDH48" s="228">
        <v>0</v>
      </c>
      <c r="QDI48" s="228">
        <v>0</v>
      </c>
      <c r="QDJ48" s="228">
        <v>0</v>
      </c>
      <c r="QDK48" s="228">
        <v>0</v>
      </c>
      <c r="QDL48" s="228">
        <v>0</v>
      </c>
      <c r="QDM48" s="228">
        <v>0</v>
      </c>
      <c r="QDN48" s="228">
        <v>0</v>
      </c>
      <c r="QDO48" s="228">
        <v>0</v>
      </c>
      <c r="QDP48" s="228">
        <v>0</v>
      </c>
      <c r="QDQ48" s="228">
        <v>1</v>
      </c>
      <c r="QDR48" s="228">
        <v>0</v>
      </c>
      <c r="QDS48" s="228">
        <v>0</v>
      </c>
      <c r="QDT48" s="228">
        <v>0</v>
      </c>
      <c r="QDU48" s="228">
        <v>0</v>
      </c>
      <c r="QDV48" s="228">
        <v>0</v>
      </c>
      <c r="QDW48" s="228">
        <v>0</v>
      </c>
      <c r="QDX48" s="228">
        <v>0</v>
      </c>
      <c r="QDY48" s="228">
        <v>0</v>
      </c>
      <c r="QDZ48" s="228">
        <v>0</v>
      </c>
      <c r="QEA48" s="228">
        <v>0</v>
      </c>
      <c r="QEB48" s="228">
        <v>0</v>
      </c>
      <c r="QEC48" s="228">
        <v>0</v>
      </c>
      <c r="QED48" s="228">
        <v>0</v>
      </c>
      <c r="QEE48" s="228">
        <v>0</v>
      </c>
      <c r="QEF48" s="228">
        <v>0</v>
      </c>
      <c r="QEG48" s="228">
        <v>1</v>
      </c>
      <c r="QEH48" s="228">
        <v>0</v>
      </c>
      <c r="QEI48" s="228">
        <v>0</v>
      </c>
      <c r="QEJ48" s="228">
        <v>0</v>
      </c>
      <c r="QEK48" s="228">
        <v>0</v>
      </c>
      <c r="QEL48" s="228">
        <v>0</v>
      </c>
      <c r="QEM48" s="228">
        <v>0</v>
      </c>
      <c r="QEN48" s="228">
        <v>0</v>
      </c>
      <c r="QEO48" s="228">
        <v>0</v>
      </c>
      <c r="QEP48" s="228">
        <v>0</v>
      </c>
      <c r="QEQ48" s="228">
        <v>0</v>
      </c>
      <c r="QER48" s="228">
        <v>0</v>
      </c>
      <c r="QES48" s="228">
        <v>0</v>
      </c>
      <c r="QET48" s="228">
        <v>0</v>
      </c>
      <c r="QEU48" s="228">
        <v>0</v>
      </c>
      <c r="QEV48" s="228">
        <v>0</v>
      </c>
      <c r="QEW48" s="228">
        <v>1</v>
      </c>
      <c r="QEX48" s="228">
        <v>0</v>
      </c>
      <c r="QEY48" s="228">
        <v>0</v>
      </c>
      <c r="QEZ48" s="228">
        <v>0</v>
      </c>
      <c r="QFA48" s="228">
        <v>0</v>
      </c>
      <c r="QFB48" s="228">
        <v>0</v>
      </c>
      <c r="QFC48" s="228">
        <v>0</v>
      </c>
      <c r="QFD48" s="228">
        <v>0</v>
      </c>
      <c r="QFE48" s="228">
        <v>0</v>
      </c>
      <c r="QFF48" s="228">
        <v>0</v>
      </c>
      <c r="QFG48" s="228">
        <v>0</v>
      </c>
      <c r="QFH48" s="228">
        <v>0</v>
      </c>
      <c r="QFI48" s="228">
        <v>0</v>
      </c>
      <c r="QFJ48" s="228">
        <v>0</v>
      </c>
      <c r="QFK48" s="228">
        <v>0</v>
      </c>
      <c r="QFL48" s="228">
        <v>0</v>
      </c>
      <c r="QFM48" s="228">
        <v>1</v>
      </c>
      <c r="QFN48" s="228">
        <v>0</v>
      </c>
      <c r="QFO48" s="228">
        <v>0</v>
      </c>
      <c r="QFP48" s="228">
        <v>0</v>
      </c>
      <c r="QFQ48" s="228">
        <v>0</v>
      </c>
      <c r="QFR48" s="228">
        <v>0</v>
      </c>
      <c r="QFS48" s="228">
        <v>0</v>
      </c>
      <c r="QFT48" s="228">
        <v>0</v>
      </c>
      <c r="QFU48" s="228">
        <v>0</v>
      </c>
      <c r="QFV48" s="228">
        <v>0</v>
      </c>
      <c r="QFW48" s="228">
        <v>0</v>
      </c>
      <c r="QFX48" s="228">
        <v>0</v>
      </c>
      <c r="QFY48" s="228">
        <v>0</v>
      </c>
      <c r="QFZ48" s="228">
        <v>0</v>
      </c>
      <c r="QGA48" s="228">
        <v>0</v>
      </c>
      <c r="QGB48" s="228">
        <v>0</v>
      </c>
      <c r="QGC48" s="228">
        <v>1</v>
      </c>
      <c r="QGD48" s="228">
        <v>0</v>
      </c>
      <c r="QGE48" s="228">
        <v>0</v>
      </c>
      <c r="QGF48" s="228">
        <v>0</v>
      </c>
      <c r="QGG48" s="228">
        <v>0</v>
      </c>
      <c r="QGH48" s="228">
        <v>0</v>
      </c>
      <c r="QGI48" s="228">
        <v>0</v>
      </c>
      <c r="QGJ48" s="228">
        <v>0</v>
      </c>
      <c r="QGK48" s="228">
        <v>0</v>
      </c>
      <c r="QGL48" s="228">
        <v>0</v>
      </c>
      <c r="QGM48" s="228">
        <v>0</v>
      </c>
      <c r="QGN48" s="228">
        <v>0</v>
      </c>
      <c r="QGO48" s="228">
        <v>0</v>
      </c>
      <c r="QGP48" s="228">
        <v>0</v>
      </c>
      <c r="QGQ48" s="228">
        <v>0</v>
      </c>
      <c r="QGR48" s="228">
        <v>0</v>
      </c>
      <c r="QGS48" s="228">
        <v>1</v>
      </c>
      <c r="QGT48" s="228">
        <v>0</v>
      </c>
      <c r="QGU48" s="228">
        <v>0</v>
      </c>
      <c r="QGV48" s="228">
        <v>0</v>
      </c>
      <c r="QGW48" s="228">
        <v>0</v>
      </c>
      <c r="QGX48" s="228">
        <v>0</v>
      </c>
      <c r="QGY48" s="228">
        <v>0</v>
      </c>
      <c r="QGZ48" s="228">
        <v>0</v>
      </c>
      <c r="QHA48" s="228">
        <v>0</v>
      </c>
      <c r="QHB48" s="228">
        <v>0</v>
      </c>
      <c r="QHC48" s="228">
        <v>0</v>
      </c>
      <c r="QHD48" s="228">
        <v>0</v>
      </c>
      <c r="QHE48" s="228">
        <v>0</v>
      </c>
      <c r="QHF48" s="228">
        <v>0</v>
      </c>
      <c r="QHG48" s="228">
        <v>0</v>
      </c>
      <c r="QHH48" s="228">
        <v>0</v>
      </c>
      <c r="QHI48" s="228">
        <v>1</v>
      </c>
      <c r="QHJ48" s="228">
        <v>0</v>
      </c>
      <c r="QHK48" s="228">
        <v>0</v>
      </c>
      <c r="QHL48" s="228">
        <v>0</v>
      </c>
      <c r="QHM48" s="228">
        <v>0</v>
      </c>
      <c r="QHN48" s="228">
        <v>0</v>
      </c>
      <c r="QHO48" s="228">
        <v>0</v>
      </c>
      <c r="QHP48" s="228">
        <v>0</v>
      </c>
      <c r="QHQ48" s="228">
        <v>0</v>
      </c>
      <c r="QHR48" s="228">
        <v>0</v>
      </c>
      <c r="QHS48" s="228">
        <v>0</v>
      </c>
      <c r="QHT48" s="228">
        <v>0</v>
      </c>
      <c r="QHU48" s="228">
        <v>0</v>
      </c>
      <c r="QHV48" s="228">
        <v>0</v>
      </c>
      <c r="QHW48" s="228">
        <v>0</v>
      </c>
      <c r="QHX48" s="228">
        <v>0</v>
      </c>
      <c r="QHY48" s="228">
        <v>1</v>
      </c>
      <c r="QHZ48" s="228">
        <v>0</v>
      </c>
      <c r="QIA48" s="228">
        <v>0</v>
      </c>
      <c r="QIB48" s="228">
        <v>0</v>
      </c>
      <c r="QIC48" s="228">
        <v>0</v>
      </c>
      <c r="QID48" s="228">
        <v>0</v>
      </c>
      <c r="QIE48" s="228">
        <v>0</v>
      </c>
      <c r="QIF48" s="228">
        <v>0</v>
      </c>
      <c r="QIG48" s="228">
        <v>0</v>
      </c>
      <c r="QIH48" s="228">
        <v>0</v>
      </c>
      <c r="QII48" s="228">
        <v>0</v>
      </c>
      <c r="QIJ48" s="228">
        <v>0</v>
      </c>
      <c r="QIK48" s="228">
        <v>0</v>
      </c>
      <c r="QIL48" s="228">
        <v>0</v>
      </c>
      <c r="QIM48" s="228">
        <v>0</v>
      </c>
      <c r="QIN48" s="228">
        <v>0</v>
      </c>
      <c r="QIO48" s="228">
        <v>1</v>
      </c>
      <c r="QIP48" s="228">
        <v>0</v>
      </c>
      <c r="QIQ48" s="228">
        <v>0</v>
      </c>
      <c r="QIR48" s="228">
        <v>0</v>
      </c>
      <c r="QIS48" s="228">
        <v>0</v>
      </c>
      <c r="QIT48" s="228">
        <v>0</v>
      </c>
      <c r="QIU48" s="228">
        <v>0</v>
      </c>
      <c r="QIV48" s="228">
        <v>0</v>
      </c>
      <c r="QIW48" s="228">
        <v>0</v>
      </c>
      <c r="QIX48" s="228">
        <v>0</v>
      </c>
      <c r="QIY48" s="228">
        <v>0</v>
      </c>
      <c r="QIZ48" s="228">
        <v>0</v>
      </c>
      <c r="QJA48" s="228">
        <v>0</v>
      </c>
      <c r="QJB48" s="228">
        <v>0</v>
      </c>
      <c r="QJC48" s="228">
        <v>0</v>
      </c>
      <c r="QJD48" s="228">
        <v>0</v>
      </c>
      <c r="QJE48" s="228">
        <v>1</v>
      </c>
      <c r="QJF48" s="228">
        <v>0</v>
      </c>
      <c r="QJG48" s="228">
        <v>0</v>
      </c>
      <c r="QJH48" s="228">
        <v>0</v>
      </c>
      <c r="QJI48" s="228">
        <v>0</v>
      </c>
      <c r="QJJ48" s="228">
        <v>0</v>
      </c>
      <c r="QJK48" s="228">
        <v>0</v>
      </c>
      <c r="QJL48" s="228">
        <v>0</v>
      </c>
      <c r="QJM48" s="228">
        <v>0</v>
      </c>
      <c r="QJN48" s="228">
        <v>0</v>
      </c>
      <c r="QJO48" s="228">
        <v>0</v>
      </c>
      <c r="QJP48" s="228">
        <v>0</v>
      </c>
      <c r="QJQ48" s="228">
        <v>0</v>
      </c>
      <c r="QJR48" s="228">
        <v>0</v>
      </c>
      <c r="QJS48" s="228">
        <v>0</v>
      </c>
      <c r="QJT48" s="228">
        <v>0</v>
      </c>
      <c r="QJU48" s="228">
        <v>1</v>
      </c>
      <c r="QJV48" s="228">
        <v>0</v>
      </c>
      <c r="QJW48" s="228">
        <v>0</v>
      </c>
      <c r="QJX48" s="228">
        <v>0</v>
      </c>
      <c r="QJY48" s="228">
        <v>0</v>
      </c>
      <c r="QJZ48" s="228">
        <v>0</v>
      </c>
      <c r="QKA48" s="228">
        <v>0</v>
      </c>
      <c r="QKB48" s="228">
        <v>0</v>
      </c>
      <c r="QKC48" s="228">
        <v>0</v>
      </c>
      <c r="QKD48" s="228">
        <v>0</v>
      </c>
      <c r="QKE48" s="228">
        <v>0</v>
      </c>
      <c r="QKF48" s="228">
        <v>0</v>
      </c>
      <c r="QKG48" s="228">
        <v>0</v>
      </c>
      <c r="QKH48" s="228">
        <v>0</v>
      </c>
      <c r="QKI48" s="228">
        <v>0</v>
      </c>
      <c r="QKJ48" s="228">
        <v>0</v>
      </c>
      <c r="QKK48" s="228">
        <v>1</v>
      </c>
      <c r="QKL48" s="228">
        <v>0</v>
      </c>
      <c r="QKM48" s="228">
        <v>0</v>
      </c>
      <c r="QKN48" s="228">
        <v>0</v>
      </c>
      <c r="QKO48" s="228">
        <v>0</v>
      </c>
      <c r="QKP48" s="228">
        <v>0</v>
      </c>
      <c r="QKQ48" s="228">
        <v>0</v>
      </c>
      <c r="QKR48" s="228">
        <v>0</v>
      </c>
      <c r="QKS48" s="228">
        <v>0</v>
      </c>
      <c r="QKT48" s="228">
        <v>0</v>
      </c>
      <c r="QKU48" s="228">
        <v>0</v>
      </c>
      <c r="QKV48" s="228">
        <v>0</v>
      </c>
      <c r="QKW48" s="228">
        <v>0</v>
      </c>
      <c r="QKX48" s="228">
        <v>0</v>
      </c>
      <c r="QKY48" s="228">
        <v>0</v>
      </c>
      <c r="QKZ48" s="228">
        <v>0</v>
      </c>
      <c r="QLA48" s="228">
        <v>1</v>
      </c>
      <c r="QLB48" s="228">
        <v>0</v>
      </c>
      <c r="QLC48" s="228">
        <v>0</v>
      </c>
      <c r="QLD48" s="228">
        <v>0</v>
      </c>
      <c r="QLE48" s="228">
        <v>0</v>
      </c>
      <c r="QLF48" s="228">
        <v>0</v>
      </c>
      <c r="QLG48" s="228">
        <v>0</v>
      </c>
      <c r="QLH48" s="228">
        <v>0</v>
      </c>
      <c r="QLI48" s="228">
        <v>0</v>
      </c>
      <c r="QLJ48" s="228">
        <v>0</v>
      </c>
      <c r="QLK48" s="228">
        <v>0</v>
      </c>
      <c r="QLL48" s="228">
        <v>0</v>
      </c>
      <c r="QLM48" s="228">
        <v>0</v>
      </c>
      <c r="QLN48" s="228">
        <v>0</v>
      </c>
      <c r="QLO48" s="228">
        <v>0</v>
      </c>
      <c r="QLP48" s="228">
        <v>0</v>
      </c>
      <c r="QLQ48" s="228">
        <v>1</v>
      </c>
      <c r="QLR48" s="228">
        <v>0</v>
      </c>
      <c r="QLS48" s="228">
        <v>0</v>
      </c>
      <c r="QLT48" s="228">
        <v>0</v>
      </c>
      <c r="QLU48" s="228">
        <v>0</v>
      </c>
      <c r="QLV48" s="228">
        <v>0</v>
      </c>
      <c r="QLW48" s="228">
        <v>0</v>
      </c>
      <c r="QLX48" s="228">
        <v>0</v>
      </c>
      <c r="QLY48" s="228">
        <v>0</v>
      </c>
      <c r="QLZ48" s="228">
        <v>0</v>
      </c>
      <c r="QMA48" s="228">
        <v>0</v>
      </c>
      <c r="QMB48" s="228">
        <v>0</v>
      </c>
      <c r="QMC48" s="228">
        <v>0</v>
      </c>
      <c r="QMD48" s="228">
        <v>0</v>
      </c>
      <c r="QME48" s="228">
        <v>0</v>
      </c>
      <c r="QMF48" s="228">
        <v>0</v>
      </c>
      <c r="QMG48" s="228">
        <v>1</v>
      </c>
      <c r="QMH48" s="228">
        <v>0</v>
      </c>
      <c r="QMI48" s="228">
        <v>0</v>
      </c>
      <c r="QMJ48" s="228">
        <v>0</v>
      </c>
      <c r="QMK48" s="228">
        <v>0</v>
      </c>
      <c r="QML48" s="228">
        <v>0</v>
      </c>
      <c r="QMM48" s="228">
        <v>0</v>
      </c>
      <c r="QMN48" s="228">
        <v>0</v>
      </c>
      <c r="QMO48" s="228">
        <v>0</v>
      </c>
      <c r="QMP48" s="228">
        <v>0</v>
      </c>
      <c r="QMQ48" s="228">
        <v>0</v>
      </c>
      <c r="QMR48" s="228">
        <v>0</v>
      </c>
      <c r="QMS48" s="228">
        <v>0</v>
      </c>
      <c r="QMT48" s="228">
        <v>0</v>
      </c>
      <c r="QMU48" s="228">
        <v>0</v>
      </c>
      <c r="QMV48" s="228">
        <v>0</v>
      </c>
      <c r="QMW48" s="228">
        <v>1</v>
      </c>
      <c r="QMX48" s="228">
        <v>0</v>
      </c>
      <c r="QMY48" s="228">
        <v>0</v>
      </c>
      <c r="QMZ48" s="228">
        <v>0</v>
      </c>
      <c r="QNA48" s="228">
        <v>0</v>
      </c>
      <c r="QNB48" s="228">
        <v>0</v>
      </c>
      <c r="QNC48" s="228">
        <v>0</v>
      </c>
      <c r="QND48" s="228">
        <v>0</v>
      </c>
      <c r="QNE48" s="228">
        <v>0</v>
      </c>
      <c r="QNF48" s="228">
        <v>0</v>
      </c>
      <c r="QNG48" s="228">
        <v>0</v>
      </c>
      <c r="QNH48" s="228">
        <v>0</v>
      </c>
      <c r="QNI48" s="228">
        <v>0</v>
      </c>
      <c r="QNJ48" s="228">
        <v>0</v>
      </c>
      <c r="QNK48" s="228">
        <v>0</v>
      </c>
      <c r="QNL48" s="228">
        <v>0</v>
      </c>
      <c r="QNM48" s="228">
        <v>1</v>
      </c>
      <c r="QNN48" s="228">
        <v>0</v>
      </c>
      <c r="QNO48" s="228">
        <v>0</v>
      </c>
      <c r="QNP48" s="228">
        <v>0</v>
      </c>
      <c r="QNQ48" s="228">
        <v>0</v>
      </c>
      <c r="QNR48" s="228">
        <v>0</v>
      </c>
      <c r="QNS48" s="228">
        <v>0</v>
      </c>
      <c r="QNT48" s="228">
        <v>0</v>
      </c>
      <c r="QNU48" s="228">
        <v>0</v>
      </c>
      <c r="QNV48" s="228">
        <v>0</v>
      </c>
      <c r="QNW48" s="228">
        <v>0</v>
      </c>
      <c r="QNX48" s="228">
        <v>0</v>
      </c>
      <c r="QNY48" s="228">
        <v>0</v>
      </c>
      <c r="QNZ48" s="228">
        <v>0</v>
      </c>
      <c r="QOA48" s="228">
        <v>0</v>
      </c>
      <c r="QOB48" s="228">
        <v>0</v>
      </c>
      <c r="QOC48" s="228">
        <v>1</v>
      </c>
      <c r="QOD48" s="228">
        <v>0</v>
      </c>
      <c r="QOE48" s="228">
        <v>0</v>
      </c>
      <c r="QOF48" s="228">
        <v>0</v>
      </c>
      <c r="QOG48" s="228">
        <v>0</v>
      </c>
      <c r="QOH48" s="228">
        <v>0</v>
      </c>
      <c r="QOI48" s="228">
        <v>0</v>
      </c>
      <c r="QOJ48" s="228">
        <v>0</v>
      </c>
      <c r="QOK48" s="228">
        <v>0</v>
      </c>
      <c r="QOL48" s="228">
        <v>0</v>
      </c>
      <c r="QOM48" s="228">
        <v>0</v>
      </c>
      <c r="QON48" s="228">
        <v>0</v>
      </c>
      <c r="QOO48" s="228">
        <v>0</v>
      </c>
      <c r="QOP48" s="228">
        <v>0</v>
      </c>
      <c r="QOQ48" s="228">
        <v>0</v>
      </c>
      <c r="QOR48" s="228">
        <v>0</v>
      </c>
      <c r="QOS48" s="228">
        <v>1</v>
      </c>
      <c r="QOT48" s="228">
        <v>0</v>
      </c>
      <c r="QOU48" s="228">
        <v>0</v>
      </c>
      <c r="QOV48" s="228">
        <v>0</v>
      </c>
      <c r="QOW48" s="228">
        <v>0</v>
      </c>
      <c r="QOX48" s="228">
        <v>0</v>
      </c>
      <c r="QOY48" s="228">
        <v>0</v>
      </c>
      <c r="QOZ48" s="228">
        <v>0</v>
      </c>
      <c r="QPA48" s="228">
        <v>0</v>
      </c>
      <c r="QPB48" s="228">
        <v>0</v>
      </c>
      <c r="QPC48" s="228">
        <v>0</v>
      </c>
      <c r="QPD48" s="228">
        <v>0</v>
      </c>
      <c r="QPE48" s="228">
        <v>0</v>
      </c>
      <c r="QPF48" s="228">
        <v>0</v>
      </c>
      <c r="QPG48" s="228">
        <v>0</v>
      </c>
      <c r="QPH48" s="228">
        <v>0</v>
      </c>
      <c r="QPI48" s="228">
        <v>1</v>
      </c>
      <c r="QPJ48" s="228">
        <v>0</v>
      </c>
      <c r="QPK48" s="228">
        <v>0</v>
      </c>
      <c r="QPL48" s="228">
        <v>0</v>
      </c>
      <c r="QPM48" s="228">
        <v>0</v>
      </c>
      <c r="QPN48" s="228">
        <v>0</v>
      </c>
      <c r="QPO48" s="228">
        <v>0</v>
      </c>
      <c r="QPP48" s="228">
        <v>0</v>
      </c>
      <c r="QPQ48" s="228">
        <v>0</v>
      </c>
      <c r="QPR48" s="228">
        <v>0</v>
      </c>
      <c r="QPS48" s="228">
        <v>0</v>
      </c>
      <c r="QPT48" s="228">
        <v>0</v>
      </c>
      <c r="QPU48" s="228">
        <v>0</v>
      </c>
      <c r="QPV48" s="228">
        <v>0</v>
      </c>
      <c r="QPW48" s="228">
        <v>0</v>
      </c>
      <c r="QPX48" s="228">
        <v>0</v>
      </c>
      <c r="QPY48" s="228">
        <v>1</v>
      </c>
      <c r="QPZ48" s="228">
        <v>0</v>
      </c>
      <c r="QQA48" s="228">
        <v>0</v>
      </c>
      <c r="QQB48" s="228">
        <v>0</v>
      </c>
      <c r="QQC48" s="228">
        <v>0</v>
      </c>
      <c r="QQD48" s="228">
        <v>0</v>
      </c>
      <c r="QQE48" s="228">
        <v>0</v>
      </c>
      <c r="QQF48" s="228">
        <v>0</v>
      </c>
      <c r="QQG48" s="228">
        <v>0</v>
      </c>
      <c r="QQH48" s="228">
        <v>0</v>
      </c>
      <c r="QQI48" s="228">
        <v>0</v>
      </c>
      <c r="QQJ48" s="228">
        <v>0</v>
      </c>
      <c r="QQK48" s="228">
        <v>0</v>
      </c>
      <c r="QQL48" s="228">
        <v>0</v>
      </c>
      <c r="QQM48" s="228">
        <v>0</v>
      </c>
      <c r="QQN48" s="228">
        <v>0</v>
      </c>
      <c r="QQO48" s="228">
        <v>1</v>
      </c>
      <c r="QQP48" s="228">
        <v>0</v>
      </c>
      <c r="QQQ48" s="228">
        <v>0</v>
      </c>
      <c r="QQR48" s="228">
        <v>0</v>
      </c>
      <c r="QQS48" s="228">
        <v>0</v>
      </c>
      <c r="QQT48" s="228">
        <v>0</v>
      </c>
      <c r="QQU48" s="228">
        <v>0</v>
      </c>
      <c r="QQV48" s="228">
        <v>0</v>
      </c>
      <c r="QQW48" s="228">
        <v>0</v>
      </c>
      <c r="QQX48" s="228">
        <v>0</v>
      </c>
      <c r="QQY48" s="228">
        <v>0</v>
      </c>
      <c r="QQZ48" s="228">
        <v>0</v>
      </c>
      <c r="QRA48" s="228">
        <v>0</v>
      </c>
      <c r="QRB48" s="228">
        <v>0</v>
      </c>
      <c r="QRC48" s="228">
        <v>0</v>
      </c>
      <c r="QRD48" s="228">
        <v>0</v>
      </c>
      <c r="QRE48" s="228">
        <v>1</v>
      </c>
      <c r="QRF48" s="228">
        <v>0</v>
      </c>
      <c r="QRG48" s="228">
        <v>0</v>
      </c>
      <c r="QRH48" s="228">
        <v>0</v>
      </c>
      <c r="QRI48" s="228">
        <v>0</v>
      </c>
      <c r="QRJ48" s="228">
        <v>0</v>
      </c>
      <c r="QRK48" s="228">
        <v>0</v>
      </c>
      <c r="QRL48" s="228">
        <v>0</v>
      </c>
      <c r="QRM48" s="228">
        <v>0</v>
      </c>
      <c r="QRN48" s="228">
        <v>0</v>
      </c>
      <c r="QRO48" s="228">
        <v>0</v>
      </c>
      <c r="QRP48" s="228">
        <v>0</v>
      </c>
      <c r="QRQ48" s="228">
        <v>0</v>
      </c>
      <c r="QRR48" s="228">
        <v>0</v>
      </c>
      <c r="QRS48" s="228">
        <v>0</v>
      </c>
      <c r="QRT48" s="228">
        <v>0</v>
      </c>
      <c r="QRU48" s="228">
        <v>1</v>
      </c>
      <c r="QRV48" s="228">
        <v>0</v>
      </c>
      <c r="QRW48" s="228">
        <v>0</v>
      </c>
      <c r="QRX48" s="228">
        <v>0</v>
      </c>
      <c r="QRY48" s="228">
        <v>0</v>
      </c>
      <c r="QRZ48" s="228">
        <v>0</v>
      </c>
      <c r="QSA48" s="228">
        <v>0</v>
      </c>
      <c r="QSB48" s="228">
        <v>0</v>
      </c>
      <c r="QSC48" s="228">
        <v>0</v>
      </c>
      <c r="QSD48" s="228">
        <v>0</v>
      </c>
      <c r="QSE48" s="228">
        <v>0</v>
      </c>
      <c r="QSF48" s="228">
        <v>0</v>
      </c>
      <c r="QSG48" s="228">
        <v>0</v>
      </c>
      <c r="QSH48" s="228">
        <v>0</v>
      </c>
      <c r="QSI48" s="228">
        <v>0</v>
      </c>
      <c r="QSJ48" s="228">
        <v>0</v>
      </c>
      <c r="QSK48" s="228">
        <v>1</v>
      </c>
      <c r="QSL48" s="228">
        <v>0</v>
      </c>
      <c r="QSM48" s="228">
        <v>0</v>
      </c>
      <c r="QSN48" s="228">
        <v>0</v>
      </c>
      <c r="QSO48" s="228">
        <v>0</v>
      </c>
      <c r="QSP48" s="228">
        <v>0</v>
      </c>
      <c r="QSQ48" s="228">
        <v>0</v>
      </c>
      <c r="QSR48" s="228">
        <v>0</v>
      </c>
      <c r="QSS48" s="228">
        <v>0</v>
      </c>
      <c r="QST48" s="228">
        <v>0</v>
      </c>
      <c r="QSU48" s="228">
        <v>0</v>
      </c>
      <c r="QSV48" s="228">
        <v>0</v>
      </c>
      <c r="QSW48" s="228">
        <v>0</v>
      </c>
      <c r="QSX48" s="228">
        <v>0</v>
      </c>
      <c r="QSY48" s="228">
        <v>0</v>
      </c>
      <c r="QSZ48" s="228">
        <v>0</v>
      </c>
      <c r="QTA48" s="228">
        <v>1</v>
      </c>
      <c r="QTB48" s="228">
        <v>0</v>
      </c>
      <c r="QTC48" s="228">
        <v>0</v>
      </c>
      <c r="QTD48" s="228">
        <v>0</v>
      </c>
      <c r="QTE48" s="228">
        <v>0</v>
      </c>
      <c r="QTF48" s="228">
        <v>0</v>
      </c>
      <c r="QTG48" s="228">
        <v>0</v>
      </c>
      <c r="QTH48" s="228">
        <v>0</v>
      </c>
      <c r="QTI48" s="228">
        <v>0</v>
      </c>
      <c r="QTJ48" s="228">
        <v>0</v>
      </c>
      <c r="QTK48" s="228">
        <v>0</v>
      </c>
      <c r="QTL48" s="228">
        <v>0</v>
      </c>
      <c r="QTM48" s="228">
        <v>0</v>
      </c>
      <c r="QTN48" s="228">
        <v>0</v>
      </c>
      <c r="QTO48" s="228">
        <v>0</v>
      </c>
      <c r="QTP48" s="228">
        <v>0</v>
      </c>
      <c r="QTQ48" s="228">
        <v>1</v>
      </c>
      <c r="QTR48" s="228">
        <v>0</v>
      </c>
      <c r="QTS48" s="228">
        <v>0</v>
      </c>
      <c r="QTT48" s="228">
        <v>0</v>
      </c>
      <c r="QTU48" s="228">
        <v>0</v>
      </c>
      <c r="QTV48" s="228">
        <v>0</v>
      </c>
      <c r="QTW48" s="228">
        <v>0</v>
      </c>
      <c r="QTX48" s="228">
        <v>0</v>
      </c>
      <c r="QTY48" s="228">
        <v>0</v>
      </c>
      <c r="QTZ48" s="228">
        <v>0</v>
      </c>
      <c r="QUA48" s="228">
        <v>0</v>
      </c>
      <c r="QUB48" s="228">
        <v>0</v>
      </c>
      <c r="QUC48" s="228">
        <v>0</v>
      </c>
      <c r="QUD48" s="228">
        <v>0</v>
      </c>
      <c r="QUE48" s="228">
        <v>0</v>
      </c>
      <c r="QUF48" s="228">
        <v>0</v>
      </c>
      <c r="QUG48" s="228">
        <v>1</v>
      </c>
      <c r="QUH48" s="228">
        <v>0</v>
      </c>
      <c r="QUI48" s="228">
        <v>0</v>
      </c>
      <c r="QUJ48" s="228">
        <v>0</v>
      </c>
      <c r="QUK48" s="228">
        <v>0</v>
      </c>
      <c r="QUL48" s="228">
        <v>0</v>
      </c>
      <c r="QUM48" s="228">
        <v>0</v>
      </c>
      <c r="QUN48" s="228">
        <v>0</v>
      </c>
      <c r="QUO48" s="228">
        <v>0</v>
      </c>
      <c r="QUP48" s="228">
        <v>0</v>
      </c>
      <c r="QUQ48" s="228">
        <v>0</v>
      </c>
      <c r="QUR48" s="228">
        <v>0</v>
      </c>
      <c r="QUS48" s="228">
        <v>0</v>
      </c>
      <c r="QUT48" s="228">
        <v>0</v>
      </c>
      <c r="QUU48" s="228">
        <v>0</v>
      </c>
      <c r="QUV48" s="228">
        <v>0</v>
      </c>
      <c r="QUW48" s="228">
        <v>1</v>
      </c>
      <c r="QUX48" s="228">
        <v>0</v>
      </c>
      <c r="QUY48" s="228">
        <v>0</v>
      </c>
      <c r="QUZ48" s="228">
        <v>0</v>
      </c>
      <c r="QVA48" s="228">
        <v>0</v>
      </c>
      <c r="QVB48" s="228">
        <v>0</v>
      </c>
      <c r="QVC48" s="228">
        <v>0</v>
      </c>
      <c r="QVD48" s="228">
        <v>0</v>
      </c>
      <c r="QVE48" s="228">
        <v>0</v>
      </c>
      <c r="QVF48" s="228">
        <v>0</v>
      </c>
      <c r="QVG48" s="228">
        <v>0</v>
      </c>
      <c r="QVH48" s="228">
        <v>0</v>
      </c>
      <c r="QVI48" s="228">
        <v>0</v>
      </c>
      <c r="QVJ48" s="228">
        <v>0</v>
      </c>
      <c r="QVK48" s="228">
        <v>0</v>
      </c>
      <c r="QVL48" s="228">
        <v>0</v>
      </c>
      <c r="QVM48" s="228">
        <v>1</v>
      </c>
      <c r="QVN48" s="228">
        <v>0</v>
      </c>
      <c r="QVO48" s="228">
        <v>0</v>
      </c>
      <c r="QVP48" s="228">
        <v>0</v>
      </c>
      <c r="QVQ48" s="228">
        <v>0</v>
      </c>
      <c r="QVR48" s="228">
        <v>0</v>
      </c>
      <c r="QVS48" s="228">
        <v>0</v>
      </c>
      <c r="QVT48" s="228">
        <v>0</v>
      </c>
      <c r="QVU48" s="228">
        <v>0</v>
      </c>
      <c r="QVV48" s="228">
        <v>0</v>
      </c>
      <c r="QVW48" s="228">
        <v>0</v>
      </c>
      <c r="QVX48" s="228">
        <v>0</v>
      </c>
      <c r="QVY48" s="228">
        <v>0</v>
      </c>
      <c r="QVZ48" s="228">
        <v>0</v>
      </c>
      <c r="QWA48" s="228">
        <v>0</v>
      </c>
      <c r="QWB48" s="228">
        <v>0</v>
      </c>
      <c r="QWC48" s="228">
        <v>1</v>
      </c>
      <c r="QWD48" s="228">
        <v>0</v>
      </c>
      <c r="QWE48" s="228">
        <v>0</v>
      </c>
      <c r="QWF48" s="228">
        <v>0</v>
      </c>
      <c r="QWG48" s="228">
        <v>0</v>
      </c>
      <c r="QWH48" s="228">
        <v>0</v>
      </c>
      <c r="QWI48" s="228">
        <v>0</v>
      </c>
      <c r="QWJ48" s="228">
        <v>0</v>
      </c>
      <c r="QWK48" s="228">
        <v>0</v>
      </c>
      <c r="QWL48" s="228">
        <v>0</v>
      </c>
      <c r="QWM48" s="228">
        <v>0</v>
      </c>
      <c r="QWN48" s="228">
        <v>0</v>
      </c>
      <c r="QWO48" s="228">
        <v>0</v>
      </c>
      <c r="QWP48" s="228">
        <v>0</v>
      </c>
      <c r="QWQ48" s="228">
        <v>0</v>
      </c>
      <c r="QWR48" s="228">
        <v>0</v>
      </c>
      <c r="QWS48" s="228">
        <v>1</v>
      </c>
      <c r="QWT48" s="228">
        <v>0</v>
      </c>
      <c r="QWU48" s="228">
        <v>0</v>
      </c>
      <c r="QWV48" s="228">
        <v>0</v>
      </c>
      <c r="QWW48" s="228">
        <v>0</v>
      </c>
      <c r="QWX48" s="228">
        <v>0</v>
      </c>
      <c r="QWY48" s="228">
        <v>0</v>
      </c>
      <c r="QWZ48" s="228">
        <v>0</v>
      </c>
      <c r="QXA48" s="228">
        <v>0</v>
      </c>
      <c r="QXB48" s="228">
        <v>0</v>
      </c>
      <c r="QXC48" s="228">
        <v>0</v>
      </c>
      <c r="QXD48" s="228">
        <v>0</v>
      </c>
      <c r="QXE48" s="228">
        <v>0</v>
      </c>
      <c r="QXF48" s="228">
        <v>0</v>
      </c>
      <c r="QXG48" s="228">
        <v>0</v>
      </c>
      <c r="QXH48" s="228">
        <v>0</v>
      </c>
      <c r="QXI48" s="228">
        <v>1</v>
      </c>
      <c r="QXJ48" s="228">
        <v>0</v>
      </c>
      <c r="QXK48" s="228">
        <v>0</v>
      </c>
      <c r="QXL48" s="228">
        <v>0</v>
      </c>
      <c r="QXM48" s="228">
        <v>0</v>
      </c>
      <c r="QXN48" s="228">
        <v>0</v>
      </c>
      <c r="QXO48" s="228">
        <v>0</v>
      </c>
      <c r="QXP48" s="228">
        <v>0</v>
      </c>
      <c r="QXQ48" s="228">
        <v>0</v>
      </c>
      <c r="QXR48" s="228">
        <v>0</v>
      </c>
      <c r="QXS48" s="228">
        <v>0</v>
      </c>
      <c r="QXT48" s="228">
        <v>0</v>
      </c>
      <c r="QXU48" s="228">
        <v>0</v>
      </c>
      <c r="QXV48" s="228">
        <v>0</v>
      </c>
      <c r="QXW48" s="228">
        <v>0</v>
      </c>
      <c r="QXX48" s="228">
        <v>0</v>
      </c>
      <c r="QXY48" s="228">
        <v>1</v>
      </c>
      <c r="QXZ48" s="228">
        <v>0</v>
      </c>
      <c r="QYA48" s="228">
        <v>0</v>
      </c>
      <c r="QYB48" s="228">
        <v>0</v>
      </c>
      <c r="QYC48" s="228">
        <v>0</v>
      </c>
      <c r="QYD48" s="228">
        <v>0</v>
      </c>
      <c r="QYE48" s="228">
        <v>0</v>
      </c>
      <c r="QYF48" s="228">
        <v>0</v>
      </c>
      <c r="QYG48" s="228">
        <v>0</v>
      </c>
      <c r="QYH48" s="228">
        <v>0</v>
      </c>
      <c r="QYI48" s="228">
        <v>0</v>
      </c>
      <c r="QYJ48" s="228">
        <v>0</v>
      </c>
      <c r="QYK48" s="228">
        <v>0</v>
      </c>
      <c r="QYL48" s="228">
        <v>0</v>
      </c>
      <c r="QYM48" s="228">
        <v>0</v>
      </c>
      <c r="QYN48" s="228">
        <v>0</v>
      </c>
      <c r="QYO48" s="228">
        <v>1</v>
      </c>
      <c r="QYP48" s="228">
        <v>0</v>
      </c>
      <c r="QYQ48" s="228">
        <v>0</v>
      </c>
      <c r="QYR48" s="228">
        <v>0</v>
      </c>
      <c r="QYS48" s="228">
        <v>0</v>
      </c>
      <c r="QYT48" s="228">
        <v>0</v>
      </c>
      <c r="QYU48" s="228">
        <v>0</v>
      </c>
      <c r="QYV48" s="228">
        <v>0</v>
      </c>
      <c r="QYW48" s="228">
        <v>0</v>
      </c>
      <c r="QYX48" s="228">
        <v>0</v>
      </c>
      <c r="QYY48" s="228">
        <v>0</v>
      </c>
      <c r="QYZ48" s="228">
        <v>0</v>
      </c>
      <c r="QZA48" s="228">
        <v>0</v>
      </c>
      <c r="QZB48" s="228">
        <v>0</v>
      </c>
      <c r="QZC48" s="228">
        <v>0</v>
      </c>
      <c r="QZD48" s="228">
        <v>0</v>
      </c>
      <c r="QZE48" s="228">
        <v>1</v>
      </c>
      <c r="QZF48" s="228">
        <v>0</v>
      </c>
      <c r="QZG48" s="228">
        <v>0</v>
      </c>
      <c r="QZH48" s="228">
        <v>0</v>
      </c>
      <c r="QZI48" s="228">
        <v>0</v>
      </c>
      <c r="QZJ48" s="228">
        <v>0</v>
      </c>
      <c r="QZK48" s="228">
        <v>0</v>
      </c>
      <c r="QZL48" s="228">
        <v>0</v>
      </c>
      <c r="QZM48" s="228">
        <v>0</v>
      </c>
      <c r="QZN48" s="228">
        <v>0</v>
      </c>
      <c r="QZO48" s="228">
        <v>0</v>
      </c>
      <c r="QZP48" s="228">
        <v>0</v>
      </c>
      <c r="QZQ48" s="228">
        <v>0</v>
      </c>
      <c r="QZR48" s="228">
        <v>0</v>
      </c>
      <c r="QZS48" s="228">
        <v>0</v>
      </c>
      <c r="QZT48" s="228">
        <v>0</v>
      </c>
      <c r="QZU48" s="228">
        <v>1</v>
      </c>
      <c r="QZV48" s="228">
        <v>0</v>
      </c>
      <c r="QZW48" s="228">
        <v>0</v>
      </c>
      <c r="QZX48" s="228">
        <v>0</v>
      </c>
      <c r="QZY48" s="228">
        <v>0</v>
      </c>
      <c r="QZZ48" s="228">
        <v>0</v>
      </c>
      <c r="RAA48" s="228">
        <v>0</v>
      </c>
      <c r="RAB48" s="228">
        <v>0</v>
      </c>
      <c r="RAC48" s="228">
        <v>0</v>
      </c>
      <c r="RAD48" s="228">
        <v>0</v>
      </c>
      <c r="RAE48" s="228">
        <v>0</v>
      </c>
      <c r="RAF48" s="228">
        <v>0</v>
      </c>
      <c r="RAG48" s="228">
        <v>0</v>
      </c>
      <c r="RAH48" s="228">
        <v>0</v>
      </c>
      <c r="RAI48" s="228">
        <v>0</v>
      </c>
      <c r="RAJ48" s="228">
        <v>0</v>
      </c>
      <c r="RAK48" s="228">
        <v>1</v>
      </c>
      <c r="RAL48" s="228">
        <v>0</v>
      </c>
      <c r="RAM48" s="228">
        <v>0</v>
      </c>
      <c r="RAN48" s="228">
        <v>0</v>
      </c>
      <c r="RAO48" s="228">
        <v>0</v>
      </c>
      <c r="RAP48" s="228">
        <v>0</v>
      </c>
      <c r="RAQ48" s="228">
        <v>0</v>
      </c>
      <c r="RAR48" s="228">
        <v>0</v>
      </c>
      <c r="RAS48" s="228">
        <v>0</v>
      </c>
      <c r="RAT48" s="228">
        <v>0</v>
      </c>
      <c r="RAU48" s="228">
        <v>0</v>
      </c>
      <c r="RAV48" s="228">
        <v>0</v>
      </c>
      <c r="RAW48" s="228">
        <v>0</v>
      </c>
      <c r="RAX48" s="228">
        <v>0</v>
      </c>
      <c r="RAY48" s="228">
        <v>0</v>
      </c>
      <c r="RAZ48" s="228">
        <v>0</v>
      </c>
      <c r="RBA48" s="228">
        <v>1</v>
      </c>
      <c r="RBB48" s="228">
        <v>0</v>
      </c>
      <c r="RBC48" s="228">
        <v>0</v>
      </c>
      <c r="RBD48" s="228">
        <v>0</v>
      </c>
      <c r="RBE48" s="228">
        <v>0</v>
      </c>
      <c r="RBF48" s="228">
        <v>0</v>
      </c>
      <c r="RBG48" s="228">
        <v>0</v>
      </c>
      <c r="RBH48" s="228">
        <v>0</v>
      </c>
      <c r="RBI48" s="228">
        <v>0</v>
      </c>
      <c r="RBJ48" s="228">
        <v>0</v>
      </c>
      <c r="RBK48" s="228">
        <v>0</v>
      </c>
      <c r="RBL48" s="228">
        <v>0</v>
      </c>
      <c r="RBM48" s="228">
        <v>0</v>
      </c>
      <c r="RBN48" s="228">
        <v>0</v>
      </c>
      <c r="RBO48" s="228">
        <v>0</v>
      </c>
      <c r="RBP48" s="228">
        <v>0</v>
      </c>
      <c r="RBQ48" s="228">
        <v>1</v>
      </c>
      <c r="RBR48" s="228">
        <v>0</v>
      </c>
      <c r="RBS48" s="228">
        <v>0</v>
      </c>
      <c r="RBT48" s="228">
        <v>0</v>
      </c>
      <c r="RBU48" s="228">
        <v>0</v>
      </c>
      <c r="RBV48" s="228">
        <v>0</v>
      </c>
      <c r="RBW48" s="228">
        <v>0</v>
      </c>
      <c r="RBX48" s="228">
        <v>0</v>
      </c>
      <c r="RBY48" s="228">
        <v>0</v>
      </c>
      <c r="RBZ48" s="228">
        <v>0</v>
      </c>
      <c r="RCA48" s="228">
        <v>0</v>
      </c>
      <c r="RCB48" s="228">
        <v>0</v>
      </c>
      <c r="RCC48" s="228">
        <v>0</v>
      </c>
      <c r="RCD48" s="228">
        <v>0</v>
      </c>
      <c r="RCE48" s="228">
        <v>0</v>
      </c>
      <c r="RCF48" s="228">
        <v>0</v>
      </c>
      <c r="RCG48" s="228">
        <v>1</v>
      </c>
      <c r="RCH48" s="228">
        <v>0</v>
      </c>
      <c r="RCI48" s="228">
        <v>0</v>
      </c>
      <c r="RCJ48" s="228">
        <v>0</v>
      </c>
      <c r="RCK48" s="228">
        <v>0</v>
      </c>
      <c r="RCL48" s="228">
        <v>0</v>
      </c>
      <c r="RCM48" s="228">
        <v>0</v>
      </c>
      <c r="RCN48" s="228">
        <v>0</v>
      </c>
      <c r="RCO48" s="228">
        <v>0</v>
      </c>
      <c r="RCP48" s="228">
        <v>0</v>
      </c>
      <c r="RCQ48" s="228">
        <v>0</v>
      </c>
      <c r="RCR48" s="228">
        <v>0</v>
      </c>
      <c r="RCS48" s="228">
        <v>0</v>
      </c>
      <c r="RCT48" s="228">
        <v>0</v>
      </c>
      <c r="RCU48" s="228">
        <v>0</v>
      </c>
      <c r="RCV48" s="228">
        <v>0</v>
      </c>
      <c r="RCW48" s="228">
        <v>1</v>
      </c>
      <c r="RCX48" s="228">
        <v>0</v>
      </c>
      <c r="RCY48" s="228">
        <v>0</v>
      </c>
      <c r="RCZ48" s="228">
        <v>0</v>
      </c>
      <c r="RDA48" s="228">
        <v>0</v>
      </c>
      <c r="RDB48" s="228">
        <v>0</v>
      </c>
      <c r="RDC48" s="228">
        <v>0</v>
      </c>
      <c r="RDD48" s="228">
        <v>0</v>
      </c>
      <c r="RDE48" s="228">
        <v>0</v>
      </c>
      <c r="RDF48" s="228">
        <v>0</v>
      </c>
      <c r="RDG48" s="228">
        <v>0</v>
      </c>
      <c r="RDH48" s="228">
        <v>0</v>
      </c>
      <c r="RDI48" s="228">
        <v>0</v>
      </c>
      <c r="RDJ48" s="228">
        <v>0</v>
      </c>
      <c r="RDK48" s="228">
        <v>0</v>
      </c>
      <c r="RDL48" s="228">
        <v>0</v>
      </c>
      <c r="RDM48" s="228">
        <v>1</v>
      </c>
      <c r="RDN48" s="228">
        <v>0</v>
      </c>
      <c r="RDO48" s="228">
        <v>0</v>
      </c>
      <c r="RDP48" s="228">
        <v>0</v>
      </c>
      <c r="RDQ48" s="228">
        <v>0</v>
      </c>
      <c r="RDR48" s="228">
        <v>0</v>
      </c>
      <c r="RDS48" s="228">
        <v>0</v>
      </c>
      <c r="RDT48" s="228">
        <v>0</v>
      </c>
      <c r="RDU48" s="228">
        <v>0</v>
      </c>
      <c r="RDV48" s="228">
        <v>0</v>
      </c>
      <c r="RDW48" s="228">
        <v>0</v>
      </c>
      <c r="RDX48" s="228">
        <v>0</v>
      </c>
      <c r="RDY48" s="228">
        <v>0</v>
      </c>
      <c r="RDZ48" s="228">
        <v>0</v>
      </c>
      <c r="REA48" s="228">
        <v>0</v>
      </c>
      <c r="REB48" s="228">
        <v>0</v>
      </c>
      <c r="REC48" s="228">
        <v>1</v>
      </c>
      <c r="RED48" s="228">
        <v>0</v>
      </c>
      <c r="REE48" s="228">
        <v>0</v>
      </c>
      <c r="REF48" s="228">
        <v>0</v>
      </c>
      <c r="REG48" s="228">
        <v>0</v>
      </c>
      <c r="REH48" s="228">
        <v>0</v>
      </c>
      <c r="REI48" s="228">
        <v>0</v>
      </c>
      <c r="REJ48" s="228">
        <v>0</v>
      </c>
      <c r="REK48" s="228">
        <v>0</v>
      </c>
      <c r="REL48" s="228">
        <v>0</v>
      </c>
      <c r="REM48" s="228">
        <v>0</v>
      </c>
      <c r="REN48" s="228">
        <v>0</v>
      </c>
      <c r="REO48" s="228">
        <v>0</v>
      </c>
      <c r="REP48" s="228">
        <v>0</v>
      </c>
      <c r="REQ48" s="228">
        <v>0</v>
      </c>
      <c r="RER48" s="228">
        <v>0</v>
      </c>
      <c r="RES48" s="228">
        <v>1</v>
      </c>
      <c r="RET48" s="228">
        <v>0</v>
      </c>
      <c r="REU48" s="228">
        <v>0</v>
      </c>
      <c r="REV48" s="228">
        <v>0</v>
      </c>
      <c r="REW48" s="228">
        <v>0</v>
      </c>
      <c r="REX48" s="228">
        <v>0</v>
      </c>
      <c r="REY48" s="228">
        <v>0</v>
      </c>
      <c r="REZ48" s="228">
        <v>0</v>
      </c>
      <c r="RFA48" s="228">
        <v>0</v>
      </c>
      <c r="RFB48" s="228">
        <v>0</v>
      </c>
      <c r="RFC48" s="228">
        <v>0</v>
      </c>
      <c r="RFD48" s="228">
        <v>0</v>
      </c>
      <c r="RFE48" s="228">
        <v>0</v>
      </c>
      <c r="RFF48" s="228">
        <v>0</v>
      </c>
      <c r="RFG48" s="228">
        <v>0</v>
      </c>
      <c r="RFH48" s="228">
        <v>0</v>
      </c>
      <c r="RFI48" s="228">
        <v>1</v>
      </c>
      <c r="RFJ48" s="228">
        <v>0</v>
      </c>
      <c r="RFK48" s="228">
        <v>0</v>
      </c>
      <c r="RFL48" s="228">
        <v>0</v>
      </c>
      <c r="RFM48" s="228">
        <v>0</v>
      </c>
      <c r="RFN48" s="228">
        <v>0</v>
      </c>
      <c r="RFO48" s="228">
        <v>0</v>
      </c>
      <c r="RFP48" s="228">
        <v>0</v>
      </c>
      <c r="RFQ48" s="228">
        <v>0</v>
      </c>
      <c r="RFR48" s="228">
        <v>0</v>
      </c>
      <c r="RFS48" s="228">
        <v>0</v>
      </c>
      <c r="RFT48" s="228">
        <v>0</v>
      </c>
      <c r="RFU48" s="228">
        <v>0</v>
      </c>
      <c r="RFV48" s="228">
        <v>0</v>
      </c>
      <c r="RFW48" s="228">
        <v>0</v>
      </c>
      <c r="RFX48" s="228">
        <v>0</v>
      </c>
      <c r="RFY48" s="228">
        <v>1</v>
      </c>
      <c r="RFZ48" s="228">
        <v>0</v>
      </c>
      <c r="RGA48" s="228">
        <v>0</v>
      </c>
      <c r="RGB48" s="228">
        <v>0</v>
      </c>
      <c r="RGC48" s="228">
        <v>0</v>
      </c>
      <c r="RGD48" s="228">
        <v>0</v>
      </c>
      <c r="RGE48" s="228">
        <v>0</v>
      </c>
      <c r="RGF48" s="228">
        <v>0</v>
      </c>
      <c r="RGG48" s="228">
        <v>0</v>
      </c>
      <c r="RGH48" s="228">
        <v>0</v>
      </c>
      <c r="RGI48" s="228">
        <v>0</v>
      </c>
      <c r="RGJ48" s="228">
        <v>0</v>
      </c>
      <c r="RGK48" s="228">
        <v>0</v>
      </c>
      <c r="RGL48" s="228">
        <v>0</v>
      </c>
      <c r="RGM48" s="228">
        <v>0</v>
      </c>
      <c r="RGN48" s="228">
        <v>0</v>
      </c>
      <c r="RGO48" s="228">
        <v>1</v>
      </c>
      <c r="RGP48" s="228">
        <v>0</v>
      </c>
      <c r="RGQ48" s="228">
        <v>0</v>
      </c>
      <c r="RGR48" s="228">
        <v>0</v>
      </c>
      <c r="RGS48" s="228">
        <v>0</v>
      </c>
      <c r="RGT48" s="228">
        <v>0</v>
      </c>
      <c r="RGU48" s="228">
        <v>0</v>
      </c>
      <c r="RGV48" s="228">
        <v>0</v>
      </c>
      <c r="RGW48" s="228">
        <v>0</v>
      </c>
      <c r="RGX48" s="228">
        <v>0</v>
      </c>
      <c r="RGY48" s="228">
        <v>0</v>
      </c>
      <c r="RGZ48" s="228">
        <v>0</v>
      </c>
      <c r="RHA48" s="228">
        <v>0</v>
      </c>
      <c r="RHB48" s="228">
        <v>0</v>
      </c>
      <c r="RHC48" s="228">
        <v>0</v>
      </c>
      <c r="RHD48" s="228">
        <v>0</v>
      </c>
      <c r="RHE48" s="228">
        <v>1</v>
      </c>
      <c r="RHF48" s="228">
        <v>0</v>
      </c>
      <c r="RHG48" s="228">
        <v>0</v>
      </c>
      <c r="RHH48" s="228">
        <v>0</v>
      </c>
      <c r="RHI48" s="228">
        <v>0</v>
      </c>
      <c r="RHJ48" s="228">
        <v>0</v>
      </c>
      <c r="RHK48" s="228">
        <v>0</v>
      </c>
      <c r="RHL48" s="228">
        <v>0</v>
      </c>
      <c r="RHM48" s="228">
        <v>0</v>
      </c>
      <c r="RHN48" s="228">
        <v>0</v>
      </c>
      <c r="RHO48" s="228">
        <v>0</v>
      </c>
      <c r="RHP48" s="228">
        <v>0</v>
      </c>
      <c r="RHQ48" s="228">
        <v>0</v>
      </c>
      <c r="RHR48" s="228">
        <v>0</v>
      </c>
      <c r="RHS48" s="228">
        <v>0</v>
      </c>
      <c r="RHT48" s="228">
        <v>0</v>
      </c>
      <c r="RHU48" s="228">
        <v>1</v>
      </c>
      <c r="RHV48" s="228">
        <v>0</v>
      </c>
      <c r="RHW48" s="228">
        <v>0</v>
      </c>
      <c r="RHX48" s="228">
        <v>0</v>
      </c>
      <c r="RHY48" s="228">
        <v>0</v>
      </c>
      <c r="RHZ48" s="228">
        <v>0</v>
      </c>
      <c r="RIA48" s="228">
        <v>0</v>
      </c>
      <c r="RIB48" s="228">
        <v>0</v>
      </c>
      <c r="RIC48" s="228">
        <v>0</v>
      </c>
      <c r="RID48" s="228">
        <v>0</v>
      </c>
      <c r="RIE48" s="228">
        <v>0</v>
      </c>
      <c r="RIF48" s="228">
        <v>0</v>
      </c>
      <c r="RIG48" s="228">
        <v>0</v>
      </c>
      <c r="RIH48" s="228">
        <v>0</v>
      </c>
      <c r="RII48" s="228">
        <v>0</v>
      </c>
      <c r="RIJ48" s="228">
        <v>0</v>
      </c>
      <c r="RIK48" s="228">
        <v>1</v>
      </c>
      <c r="RIL48" s="228">
        <v>0</v>
      </c>
      <c r="RIM48" s="228">
        <v>0</v>
      </c>
      <c r="RIN48" s="228">
        <v>0</v>
      </c>
      <c r="RIO48" s="228">
        <v>0</v>
      </c>
      <c r="RIP48" s="228">
        <v>0</v>
      </c>
      <c r="RIQ48" s="228">
        <v>0</v>
      </c>
      <c r="RIR48" s="228">
        <v>0</v>
      </c>
      <c r="RIS48" s="228">
        <v>0</v>
      </c>
      <c r="RIT48" s="228">
        <v>0</v>
      </c>
      <c r="RIU48" s="228">
        <v>0</v>
      </c>
      <c r="RIV48" s="228">
        <v>0</v>
      </c>
      <c r="RIW48" s="228">
        <v>0</v>
      </c>
      <c r="RIX48" s="228">
        <v>0</v>
      </c>
      <c r="RIY48" s="228">
        <v>0</v>
      </c>
      <c r="RIZ48" s="228">
        <v>0</v>
      </c>
      <c r="RJA48" s="228">
        <v>1</v>
      </c>
      <c r="RJB48" s="228">
        <v>0</v>
      </c>
      <c r="RJC48" s="228">
        <v>0</v>
      </c>
      <c r="RJD48" s="228">
        <v>0</v>
      </c>
      <c r="RJE48" s="228">
        <v>0</v>
      </c>
      <c r="RJF48" s="228">
        <v>0</v>
      </c>
      <c r="RJG48" s="228">
        <v>0</v>
      </c>
      <c r="RJH48" s="228">
        <v>0</v>
      </c>
      <c r="RJI48" s="228">
        <v>0</v>
      </c>
      <c r="RJJ48" s="228">
        <v>0</v>
      </c>
      <c r="RJK48" s="228">
        <v>0</v>
      </c>
      <c r="RJL48" s="228">
        <v>0</v>
      </c>
      <c r="RJM48" s="228">
        <v>0</v>
      </c>
      <c r="RJN48" s="228">
        <v>0</v>
      </c>
      <c r="RJO48" s="228">
        <v>0</v>
      </c>
      <c r="RJP48" s="228">
        <v>0</v>
      </c>
      <c r="RJQ48" s="228">
        <v>1</v>
      </c>
      <c r="RJR48" s="228">
        <v>0</v>
      </c>
      <c r="RJS48" s="228">
        <v>0</v>
      </c>
      <c r="RJT48" s="228">
        <v>0</v>
      </c>
      <c r="RJU48" s="228">
        <v>0</v>
      </c>
      <c r="RJV48" s="228">
        <v>0</v>
      </c>
      <c r="RJW48" s="228">
        <v>0</v>
      </c>
      <c r="RJX48" s="228">
        <v>0</v>
      </c>
      <c r="RJY48" s="228">
        <v>0</v>
      </c>
      <c r="RJZ48" s="228">
        <v>0</v>
      </c>
      <c r="RKA48" s="228">
        <v>0</v>
      </c>
      <c r="RKB48" s="228">
        <v>0</v>
      </c>
      <c r="RKC48" s="228">
        <v>0</v>
      </c>
      <c r="RKD48" s="228">
        <v>0</v>
      </c>
      <c r="RKE48" s="228">
        <v>0</v>
      </c>
      <c r="RKF48" s="228">
        <v>0</v>
      </c>
      <c r="RKG48" s="228">
        <v>1</v>
      </c>
      <c r="RKH48" s="228">
        <v>0</v>
      </c>
      <c r="RKI48" s="228">
        <v>0</v>
      </c>
      <c r="RKJ48" s="228">
        <v>0</v>
      </c>
      <c r="RKK48" s="228">
        <v>0</v>
      </c>
      <c r="RKL48" s="228">
        <v>0</v>
      </c>
      <c r="RKM48" s="228">
        <v>0</v>
      </c>
      <c r="RKN48" s="228">
        <v>0</v>
      </c>
      <c r="RKO48" s="228">
        <v>0</v>
      </c>
      <c r="RKP48" s="228">
        <v>0</v>
      </c>
      <c r="RKQ48" s="228">
        <v>0</v>
      </c>
      <c r="RKR48" s="228">
        <v>0</v>
      </c>
      <c r="RKS48" s="228">
        <v>0</v>
      </c>
      <c r="RKT48" s="228">
        <v>0</v>
      </c>
      <c r="RKU48" s="228">
        <v>0</v>
      </c>
      <c r="RKV48" s="228">
        <v>0</v>
      </c>
      <c r="RKW48" s="228">
        <v>1</v>
      </c>
      <c r="RKX48" s="228">
        <v>0</v>
      </c>
      <c r="RKY48" s="228">
        <v>0</v>
      </c>
      <c r="RKZ48" s="228">
        <v>0</v>
      </c>
      <c r="RLA48" s="228">
        <v>0</v>
      </c>
      <c r="RLB48" s="228">
        <v>0</v>
      </c>
      <c r="RLC48" s="228">
        <v>0</v>
      </c>
      <c r="RLD48" s="228">
        <v>0</v>
      </c>
      <c r="RLE48" s="228">
        <v>0</v>
      </c>
      <c r="RLF48" s="228">
        <v>0</v>
      </c>
      <c r="RLG48" s="228">
        <v>0</v>
      </c>
      <c r="RLH48" s="228">
        <v>0</v>
      </c>
      <c r="RLI48" s="228">
        <v>0</v>
      </c>
      <c r="RLJ48" s="228">
        <v>0</v>
      </c>
      <c r="RLK48" s="228">
        <v>0</v>
      </c>
      <c r="RLL48" s="228">
        <v>0</v>
      </c>
      <c r="RLM48" s="228">
        <v>1</v>
      </c>
      <c r="RLN48" s="228">
        <v>0</v>
      </c>
      <c r="RLO48" s="228">
        <v>0</v>
      </c>
      <c r="RLP48" s="228">
        <v>0</v>
      </c>
      <c r="RLQ48" s="228">
        <v>0</v>
      </c>
      <c r="RLR48" s="228">
        <v>0</v>
      </c>
      <c r="RLS48" s="228">
        <v>0</v>
      </c>
      <c r="RLT48" s="228">
        <v>0</v>
      </c>
      <c r="RLU48" s="228">
        <v>0</v>
      </c>
      <c r="RLV48" s="228">
        <v>0</v>
      </c>
      <c r="RLW48" s="228">
        <v>0</v>
      </c>
      <c r="RLX48" s="228">
        <v>0</v>
      </c>
      <c r="RLY48" s="228">
        <v>0</v>
      </c>
      <c r="RLZ48" s="228">
        <v>0</v>
      </c>
      <c r="RMA48" s="228">
        <v>0</v>
      </c>
      <c r="RMB48" s="228">
        <v>0</v>
      </c>
      <c r="RMC48" s="228">
        <v>1</v>
      </c>
      <c r="RMD48" s="228">
        <v>0</v>
      </c>
      <c r="RME48" s="228">
        <v>0</v>
      </c>
      <c r="RMF48" s="228">
        <v>0</v>
      </c>
      <c r="RMG48" s="228">
        <v>0</v>
      </c>
      <c r="RMH48" s="228">
        <v>0</v>
      </c>
      <c r="RMI48" s="228">
        <v>0</v>
      </c>
      <c r="RMJ48" s="228">
        <v>0</v>
      </c>
      <c r="RMK48" s="228">
        <v>0</v>
      </c>
      <c r="RML48" s="228">
        <v>0</v>
      </c>
      <c r="RMM48" s="228">
        <v>0</v>
      </c>
      <c r="RMN48" s="228">
        <v>0</v>
      </c>
      <c r="RMO48" s="228">
        <v>0</v>
      </c>
      <c r="RMP48" s="228">
        <v>0</v>
      </c>
      <c r="RMQ48" s="228">
        <v>0</v>
      </c>
      <c r="RMR48" s="228">
        <v>0</v>
      </c>
      <c r="RMS48" s="228">
        <v>1</v>
      </c>
      <c r="RMT48" s="228">
        <v>0</v>
      </c>
      <c r="RMU48" s="228">
        <v>0</v>
      </c>
      <c r="RMV48" s="228">
        <v>0</v>
      </c>
      <c r="RMW48" s="228">
        <v>0</v>
      </c>
      <c r="RMX48" s="228">
        <v>0</v>
      </c>
      <c r="RMY48" s="228">
        <v>0</v>
      </c>
      <c r="RMZ48" s="228">
        <v>0</v>
      </c>
      <c r="RNA48" s="228">
        <v>0</v>
      </c>
      <c r="RNB48" s="228">
        <v>0</v>
      </c>
      <c r="RNC48" s="228">
        <v>0</v>
      </c>
      <c r="RND48" s="228">
        <v>0</v>
      </c>
      <c r="RNE48" s="228">
        <v>0</v>
      </c>
      <c r="RNF48" s="228">
        <v>0</v>
      </c>
      <c r="RNG48" s="228">
        <v>0</v>
      </c>
      <c r="RNH48" s="228">
        <v>0</v>
      </c>
      <c r="RNI48" s="228">
        <v>1</v>
      </c>
      <c r="RNJ48" s="228">
        <v>0</v>
      </c>
      <c r="RNK48" s="228">
        <v>0</v>
      </c>
      <c r="RNL48" s="228">
        <v>0</v>
      </c>
      <c r="RNM48" s="228">
        <v>0</v>
      </c>
      <c r="RNN48" s="228">
        <v>0</v>
      </c>
      <c r="RNO48" s="228">
        <v>0</v>
      </c>
      <c r="RNP48" s="228">
        <v>0</v>
      </c>
      <c r="RNQ48" s="228">
        <v>0</v>
      </c>
      <c r="RNR48" s="228">
        <v>0</v>
      </c>
      <c r="RNS48" s="228">
        <v>0</v>
      </c>
      <c r="RNT48" s="228">
        <v>0</v>
      </c>
      <c r="RNU48" s="228">
        <v>0</v>
      </c>
      <c r="RNV48" s="228">
        <v>0</v>
      </c>
      <c r="RNW48" s="228">
        <v>0</v>
      </c>
      <c r="RNX48" s="228">
        <v>0</v>
      </c>
      <c r="RNY48" s="228">
        <v>1</v>
      </c>
      <c r="RNZ48" s="228">
        <v>0</v>
      </c>
      <c r="ROA48" s="228">
        <v>0</v>
      </c>
      <c r="ROB48" s="228">
        <v>0</v>
      </c>
      <c r="ROC48" s="228">
        <v>0</v>
      </c>
      <c r="ROD48" s="228">
        <v>0</v>
      </c>
      <c r="ROE48" s="228">
        <v>0</v>
      </c>
      <c r="ROF48" s="228">
        <v>0</v>
      </c>
      <c r="ROG48" s="228">
        <v>0</v>
      </c>
      <c r="ROH48" s="228">
        <v>0</v>
      </c>
      <c r="ROI48" s="228">
        <v>0</v>
      </c>
      <c r="ROJ48" s="228">
        <v>0</v>
      </c>
      <c r="ROK48" s="228">
        <v>0</v>
      </c>
      <c r="ROL48" s="228">
        <v>0</v>
      </c>
      <c r="ROM48" s="228">
        <v>0</v>
      </c>
      <c r="RON48" s="228">
        <v>0</v>
      </c>
      <c r="ROO48" s="228">
        <v>1</v>
      </c>
      <c r="ROP48" s="228">
        <v>0</v>
      </c>
      <c r="ROQ48" s="228">
        <v>0</v>
      </c>
      <c r="ROR48" s="228">
        <v>0</v>
      </c>
      <c r="ROS48" s="228">
        <v>0</v>
      </c>
      <c r="ROT48" s="228">
        <v>0</v>
      </c>
      <c r="ROU48" s="228">
        <v>0</v>
      </c>
      <c r="ROV48" s="228">
        <v>0</v>
      </c>
      <c r="ROW48" s="228">
        <v>0</v>
      </c>
      <c r="ROX48" s="228">
        <v>0</v>
      </c>
      <c r="ROY48" s="228">
        <v>0</v>
      </c>
      <c r="ROZ48" s="228">
        <v>0</v>
      </c>
      <c r="RPA48" s="228">
        <v>0</v>
      </c>
      <c r="RPB48" s="228">
        <v>0</v>
      </c>
      <c r="RPC48" s="228">
        <v>0</v>
      </c>
      <c r="RPD48" s="228">
        <v>0</v>
      </c>
      <c r="RPE48" s="228">
        <v>1</v>
      </c>
      <c r="RPF48" s="228">
        <v>0</v>
      </c>
      <c r="RPG48" s="228">
        <v>0</v>
      </c>
      <c r="RPH48" s="228">
        <v>0</v>
      </c>
      <c r="RPI48" s="228">
        <v>0</v>
      </c>
      <c r="RPJ48" s="228">
        <v>0</v>
      </c>
      <c r="RPK48" s="228">
        <v>0</v>
      </c>
      <c r="RPL48" s="228">
        <v>0</v>
      </c>
      <c r="RPM48" s="228">
        <v>0</v>
      </c>
      <c r="RPN48" s="228">
        <v>0</v>
      </c>
      <c r="RPO48" s="228">
        <v>0</v>
      </c>
      <c r="RPP48" s="228">
        <v>0</v>
      </c>
      <c r="RPQ48" s="228">
        <v>0</v>
      </c>
      <c r="RPR48" s="228">
        <v>0</v>
      </c>
      <c r="RPS48" s="228">
        <v>0</v>
      </c>
      <c r="RPT48" s="228">
        <v>0</v>
      </c>
      <c r="RPU48" s="228">
        <v>1</v>
      </c>
      <c r="RPV48" s="228">
        <v>0</v>
      </c>
      <c r="RPW48" s="228">
        <v>0</v>
      </c>
      <c r="RPX48" s="228">
        <v>0</v>
      </c>
      <c r="RPY48" s="228">
        <v>0</v>
      </c>
      <c r="RPZ48" s="228">
        <v>0</v>
      </c>
      <c r="RQA48" s="228">
        <v>0</v>
      </c>
      <c r="RQB48" s="228">
        <v>0</v>
      </c>
      <c r="RQC48" s="228">
        <v>0</v>
      </c>
      <c r="RQD48" s="228">
        <v>0</v>
      </c>
      <c r="RQE48" s="228">
        <v>0</v>
      </c>
      <c r="RQF48" s="228">
        <v>0</v>
      </c>
      <c r="RQG48" s="228">
        <v>0</v>
      </c>
      <c r="RQH48" s="228">
        <v>0</v>
      </c>
      <c r="RQI48" s="228">
        <v>0</v>
      </c>
      <c r="RQJ48" s="228">
        <v>0</v>
      </c>
      <c r="RQK48" s="228">
        <v>1</v>
      </c>
      <c r="RQL48" s="228">
        <v>0</v>
      </c>
      <c r="RQM48" s="228">
        <v>0</v>
      </c>
      <c r="RQN48" s="228">
        <v>0</v>
      </c>
      <c r="RQO48" s="228">
        <v>0</v>
      </c>
      <c r="RQP48" s="228">
        <v>0</v>
      </c>
      <c r="RQQ48" s="228">
        <v>0</v>
      </c>
      <c r="RQR48" s="228">
        <v>0</v>
      </c>
      <c r="RQS48" s="228">
        <v>0</v>
      </c>
      <c r="RQT48" s="228">
        <v>0</v>
      </c>
      <c r="RQU48" s="228">
        <v>0</v>
      </c>
      <c r="RQV48" s="228">
        <v>0</v>
      </c>
      <c r="RQW48" s="228">
        <v>0</v>
      </c>
      <c r="RQX48" s="228">
        <v>0</v>
      </c>
      <c r="RQY48" s="228">
        <v>0</v>
      </c>
      <c r="RQZ48" s="228">
        <v>0</v>
      </c>
      <c r="RRA48" s="228">
        <v>1</v>
      </c>
      <c r="RRB48" s="228">
        <v>0</v>
      </c>
      <c r="RRC48" s="228">
        <v>0</v>
      </c>
      <c r="RRD48" s="228">
        <v>0</v>
      </c>
      <c r="RRE48" s="228">
        <v>0</v>
      </c>
      <c r="RRF48" s="228">
        <v>0</v>
      </c>
      <c r="RRG48" s="228">
        <v>0</v>
      </c>
      <c r="RRH48" s="228">
        <v>0</v>
      </c>
      <c r="RRI48" s="228">
        <v>0</v>
      </c>
      <c r="RRJ48" s="228">
        <v>0</v>
      </c>
      <c r="RRK48" s="228">
        <v>0</v>
      </c>
      <c r="RRL48" s="228">
        <v>0</v>
      </c>
      <c r="RRM48" s="228">
        <v>0</v>
      </c>
      <c r="RRN48" s="228">
        <v>0</v>
      </c>
      <c r="RRO48" s="228">
        <v>0</v>
      </c>
      <c r="RRP48" s="228">
        <v>0</v>
      </c>
      <c r="RRQ48" s="228">
        <v>1</v>
      </c>
      <c r="RRR48" s="228">
        <v>0</v>
      </c>
      <c r="RRS48" s="228">
        <v>0</v>
      </c>
      <c r="RRT48" s="228">
        <v>0</v>
      </c>
      <c r="RRU48" s="228">
        <v>0</v>
      </c>
      <c r="RRV48" s="228">
        <v>0</v>
      </c>
      <c r="RRW48" s="228">
        <v>0</v>
      </c>
      <c r="RRX48" s="228">
        <v>0</v>
      </c>
      <c r="RRY48" s="228">
        <v>0</v>
      </c>
      <c r="RRZ48" s="228">
        <v>0</v>
      </c>
      <c r="RSA48" s="228">
        <v>0</v>
      </c>
      <c r="RSB48" s="228">
        <v>0</v>
      </c>
      <c r="RSC48" s="228">
        <v>0</v>
      </c>
      <c r="RSD48" s="228">
        <v>0</v>
      </c>
      <c r="RSE48" s="228">
        <v>0</v>
      </c>
      <c r="RSF48" s="228">
        <v>0</v>
      </c>
      <c r="RSG48" s="228">
        <v>1</v>
      </c>
      <c r="RSH48" s="228">
        <v>0</v>
      </c>
      <c r="RSI48" s="228">
        <v>0</v>
      </c>
      <c r="RSJ48" s="228">
        <v>0</v>
      </c>
      <c r="RSK48" s="228">
        <v>0</v>
      </c>
      <c r="RSL48" s="228">
        <v>0</v>
      </c>
      <c r="RSM48" s="228">
        <v>0</v>
      </c>
      <c r="RSN48" s="228">
        <v>0</v>
      </c>
      <c r="RSO48" s="228">
        <v>0</v>
      </c>
      <c r="RSP48" s="228">
        <v>0</v>
      </c>
      <c r="RSQ48" s="228">
        <v>0</v>
      </c>
      <c r="RSR48" s="228">
        <v>0</v>
      </c>
      <c r="RSS48" s="228">
        <v>0</v>
      </c>
      <c r="RST48" s="228">
        <v>0</v>
      </c>
      <c r="RSU48" s="228">
        <v>0</v>
      </c>
      <c r="RSV48" s="228">
        <v>0</v>
      </c>
      <c r="RSW48" s="228">
        <v>1</v>
      </c>
      <c r="RSX48" s="228">
        <v>0</v>
      </c>
      <c r="RSY48" s="228">
        <v>0</v>
      </c>
      <c r="RSZ48" s="228">
        <v>0</v>
      </c>
      <c r="RTA48" s="228">
        <v>0</v>
      </c>
      <c r="RTB48" s="228">
        <v>0</v>
      </c>
      <c r="RTC48" s="228">
        <v>0</v>
      </c>
      <c r="RTD48" s="228">
        <v>0</v>
      </c>
      <c r="RTE48" s="228">
        <v>0</v>
      </c>
      <c r="RTF48" s="228">
        <v>0</v>
      </c>
      <c r="RTG48" s="228">
        <v>0</v>
      </c>
      <c r="RTH48" s="228">
        <v>0</v>
      </c>
      <c r="RTI48" s="228">
        <v>0</v>
      </c>
      <c r="RTJ48" s="228">
        <v>0</v>
      </c>
      <c r="RTK48" s="228">
        <v>0</v>
      </c>
      <c r="RTL48" s="228">
        <v>0</v>
      </c>
      <c r="RTM48" s="228">
        <v>1</v>
      </c>
      <c r="RTN48" s="228">
        <v>0</v>
      </c>
      <c r="RTO48" s="228">
        <v>0</v>
      </c>
      <c r="RTP48" s="228">
        <v>0</v>
      </c>
      <c r="RTQ48" s="228">
        <v>0</v>
      </c>
      <c r="RTR48" s="228">
        <v>0</v>
      </c>
      <c r="RTS48" s="228">
        <v>0</v>
      </c>
      <c r="RTT48" s="228">
        <v>0</v>
      </c>
      <c r="RTU48" s="228">
        <v>0</v>
      </c>
      <c r="RTV48" s="228">
        <v>0</v>
      </c>
      <c r="RTW48" s="228">
        <v>0</v>
      </c>
      <c r="RTX48" s="228">
        <v>0</v>
      </c>
      <c r="RTY48" s="228">
        <v>0</v>
      </c>
      <c r="RTZ48" s="228">
        <v>0</v>
      </c>
      <c r="RUA48" s="228">
        <v>0</v>
      </c>
      <c r="RUB48" s="228">
        <v>0</v>
      </c>
      <c r="RUC48" s="228">
        <v>1</v>
      </c>
      <c r="RUD48" s="228">
        <v>0</v>
      </c>
      <c r="RUE48" s="228">
        <v>0</v>
      </c>
      <c r="RUF48" s="228">
        <v>0</v>
      </c>
      <c r="RUG48" s="228">
        <v>0</v>
      </c>
      <c r="RUH48" s="228">
        <v>0</v>
      </c>
      <c r="RUI48" s="228">
        <v>0</v>
      </c>
      <c r="RUJ48" s="228">
        <v>0</v>
      </c>
      <c r="RUK48" s="228">
        <v>0</v>
      </c>
      <c r="RUL48" s="228">
        <v>0</v>
      </c>
      <c r="RUM48" s="228">
        <v>0</v>
      </c>
      <c r="RUN48" s="228">
        <v>0</v>
      </c>
      <c r="RUO48" s="228">
        <v>0</v>
      </c>
      <c r="RUP48" s="228">
        <v>0</v>
      </c>
      <c r="RUQ48" s="228">
        <v>0</v>
      </c>
      <c r="RUR48" s="228">
        <v>0</v>
      </c>
      <c r="RUS48" s="228">
        <v>1</v>
      </c>
      <c r="RUT48" s="228">
        <v>0</v>
      </c>
      <c r="RUU48" s="228">
        <v>0</v>
      </c>
      <c r="RUV48" s="228">
        <v>0</v>
      </c>
      <c r="RUW48" s="228">
        <v>0</v>
      </c>
      <c r="RUX48" s="228">
        <v>0</v>
      </c>
      <c r="RUY48" s="228">
        <v>0</v>
      </c>
      <c r="RUZ48" s="228">
        <v>0</v>
      </c>
      <c r="RVA48" s="228">
        <v>0</v>
      </c>
      <c r="RVB48" s="228">
        <v>0</v>
      </c>
      <c r="RVC48" s="228">
        <v>0</v>
      </c>
      <c r="RVD48" s="228">
        <v>0</v>
      </c>
      <c r="RVE48" s="228">
        <v>0</v>
      </c>
      <c r="RVF48" s="228">
        <v>0</v>
      </c>
      <c r="RVG48" s="228">
        <v>0</v>
      </c>
      <c r="RVH48" s="228">
        <v>0</v>
      </c>
      <c r="RVI48" s="228">
        <v>1</v>
      </c>
      <c r="RVJ48" s="228">
        <v>0</v>
      </c>
      <c r="RVK48" s="228">
        <v>0</v>
      </c>
      <c r="RVL48" s="228">
        <v>0</v>
      </c>
      <c r="RVM48" s="228">
        <v>0</v>
      </c>
      <c r="RVN48" s="228">
        <v>0</v>
      </c>
      <c r="RVO48" s="228">
        <v>0</v>
      </c>
      <c r="RVP48" s="228">
        <v>0</v>
      </c>
      <c r="RVQ48" s="228">
        <v>0</v>
      </c>
      <c r="RVR48" s="228">
        <v>0</v>
      </c>
      <c r="RVS48" s="228">
        <v>0</v>
      </c>
      <c r="RVT48" s="228">
        <v>0</v>
      </c>
      <c r="RVU48" s="228">
        <v>0</v>
      </c>
      <c r="RVV48" s="228">
        <v>0</v>
      </c>
      <c r="RVW48" s="228">
        <v>0</v>
      </c>
      <c r="RVX48" s="228">
        <v>0</v>
      </c>
      <c r="RVY48" s="228">
        <v>1</v>
      </c>
      <c r="RVZ48" s="228">
        <v>0</v>
      </c>
      <c r="RWA48" s="228">
        <v>0</v>
      </c>
      <c r="RWB48" s="228">
        <v>0</v>
      </c>
      <c r="RWC48" s="228">
        <v>0</v>
      </c>
      <c r="RWD48" s="228">
        <v>0</v>
      </c>
      <c r="RWE48" s="228">
        <v>0</v>
      </c>
      <c r="RWF48" s="228">
        <v>0</v>
      </c>
      <c r="RWG48" s="228">
        <v>0</v>
      </c>
      <c r="RWH48" s="228">
        <v>0</v>
      </c>
      <c r="RWI48" s="228">
        <v>0</v>
      </c>
      <c r="RWJ48" s="228">
        <v>0</v>
      </c>
      <c r="RWK48" s="228">
        <v>0</v>
      </c>
      <c r="RWL48" s="228">
        <v>0</v>
      </c>
      <c r="RWM48" s="228">
        <v>0</v>
      </c>
      <c r="RWN48" s="228">
        <v>0</v>
      </c>
      <c r="RWO48" s="228">
        <v>1</v>
      </c>
      <c r="RWP48" s="228">
        <v>0</v>
      </c>
      <c r="RWQ48" s="228">
        <v>0</v>
      </c>
      <c r="RWR48" s="228">
        <v>0</v>
      </c>
      <c r="RWS48" s="228">
        <v>0</v>
      </c>
      <c r="RWT48" s="228">
        <v>0</v>
      </c>
      <c r="RWU48" s="228">
        <v>0</v>
      </c>
      <c r="RWV48" s="228">
        <v>0</v>
      </c>
      <c r="RWW48" s="228">
        <v>0</v>
      </c>
      <c r="RWX48" s="228">
        <v>0</v>
      </c>
      <c r="RWY48" s="228">
        <v>0</v>
      </c>
      <c r="RWZ48" s="228">
        <v>0</v>
      </c>
      <c r="RXA48" s="228">
        <v>0</v>
      </c>
      <c r="RXB48" s="228">
        <v>0</v>
      </c>
      <c r="RXC48" s="228">
        <v>0</v>
      </c>
      <c r="RXD48" s="228">
        <v>0</v>
      </c>
      <c r="RXE48" s="228">
        <v>1</v>
      </c>
      <c r="RXF48" s="228">
        <v>0</v>
      </c>
      <c r="RXG48" s="228">
        <v>0</v>
      </c>
      <c r="RXH48" s="228">
        <v>0</v>
      </c>
      <c r="RXI48" s="228">
        <v>0</v>
      </c>
      <c r="RXJ48" s="228">
        <v>0</v>
      </c>
      <c r="RXK48" s="228">
        <v>0</v>
      </c>
      <c r="RXL48" s="228">
        <v>0</v>
      </c>
      <c r="RXM48" s="228">
        <v>0</v>
      </c>
      <c r="RXN48" s="228">
        <v>0</v>
      </c>
      <c r="RXO48" s="228">
        <v>0</v>
      </c>
      <c r="RXP48" s="228">
        <v>0</v>
      </c>
      <c r="RXQ48" s="228">
        <v>0</v>
      </c>
      <c r="RXR48" s="228">
        <v>0</v>
      </c>
      <c r="RXS48" s="228">
        <v>0</v>
      </c>
      <c r="RXT48" s="228">
        <v>0</v>
      </c>
      <c r="RXU48" s="228">
        <v>1</v>
      </c>
      <c r="RXV48" s="228">
        <v>0</v>
      </c>
      <c r="RXW48" s="228">
        <v>0</v>
      </c>
      <c r="RXX48" s="228">
        <v>0</v>
      </c>
      <c r="RXY48" s="228">
        <v>0</v>
      </c>
      <c r="RXZ48" s="228">
        <v>0</v>
      </c>
      <c r="RYA48" s="228">
        <v>0</v>
      </c>
      <c r="RYB48" s="228">
        <v>0</v>
      </c>
      <c r="RYC48" s="228">
        <v>0</v>
      </c>
      <c r="RYD48" s="228">
        <v>0</v>
      </c>
      <c r="RYE48" s="228">
        <v>0</v>
      </c>
      <c r="RYF48" s="228">
        <v>0</v>
      </c>
      <c r="RYG48" s="228">
        <v>0</v>
      </c>
      <c r="RYH48" s="228">
        <v>0</v>
      </c>
      <c r="RYI48" s="228">
        <v>0</v>
      </c>
      <c r="RYJ48" s="228">
        <v>0</v>
      </c>
      <c r="RYK48" s="228">
        <v>1</v>
      </c>
      <c r="RYL48" s="228">
        <v>0</v>
      </c>
      <c r="RYM48" s="228">
        <v>0</v>
      </c>
      <c r="RYN48" s="228">
        <v>0</v>
      </c>
      <c r="RYO48" s="228">
        <v>0</v>
      </c>
      <c r="RYP48" s="228">
        <v>0</v>
      </c>
      <c r="RYQ48" s="228">
        <v>0</v>
      </c>
      <c r="RYR48" s="228">
        <v>0</v>
      </c>
      <c r="RYS48" s="228">
        <v>0</v>
      </c>
      <c r="RYT48" s="228">
        <v>0</v>
      </c>
      <c r="RYU48" s="228">
        <v>0</v>
      </c>
      <c r="RYV48" s="228">
        <v>0</v>
      </c>
      <c r="RYW48" s="228">
        <v>0</v>
      </c>
      <c r="RYX48" s="228">
        <v>0</v>
      </c>
      <c r="RYY48" s="228">
        <v>0</v>
      </c>
      <c r="RYZ48" s="228">
        <v>0</v>
      </c>
      <c r="RZA48" s="228">
        <v>1</v>
      </c>
      <c r="RZB48" s="228">
        <v>0</v>
      </c>
      <c r="RZC48" s="228">
        <v>0</v>
      </c>
      <c r="RZD48" s="228">
        <v>0</v>
      </c>
      <c r="RZE48" s="228">
        <v>0</v>
      </c>
      <c r="RZF48" s="228">
        <v>0</v>
      </c>
      <c r="RZG48" s="228">
        <v>0</v>
      </c>
      <c r="RZH48" s="228">
        <v>0</v>
      </c>
      <c r="RZI48" s="228">
        <v>0</v>
      </c>
      <c r="RZJ48" s="228">
        <v>0</v>
      </c>
      <c r="RZK48" s="228">
        <v>0</v>
      </c>
      <c r="RZL48" s="228">
        <v>0</v>
      </c>
      <c r="RZM48" s="228">
        <v>0</v>
      </c>
      <c r="RZN48" s="228">
        <v>0</v>
      </c>
      <c r="RZO48" s="228">
        <v>0</v>
      </c>
      <c r="RZP48" s="228">
        <v>0</v>
      </c>
      <c r="RZQ48" s="228">
        <v>1</v>
      </c>
      <c r="RZR48" s="228">
        <v>0</v>
      </c>
      <c r="RZS48" s="228">
        <v>0</v>
      </c>
      <c r="RZT48" s="228">
        <v>0</v>
      </c>
      <c r="RZU48" s="228">
        <v>0</v>
      </c>
      <c r="RZV48" s="228">
        <v>0</v>
      </c>
      <c r="RZW48" s="228">
        <v>0</v>
      </c>
      <c r="RZX48" s="228">
        <v>0</v>
      </c>
      <c r="RZY48" s="228">
        <v>0</v>
      </c>
      <c r="RZZ48" s="228">
        <v>0</v>
      </c>
      <c r="SAA48" s="228">
        <v>0</v>
      </c>
      <c r="SAB48" s="228">
        <v>0</v>
      </c>
      <c r="SAC48" s="228">
        <v>0</v>
      </c>
      <c r="SAD48" s="228">
        <v>0</v>
      </c>
      <c r="SAE48" s="228">
        <v>0</v>
      </c>
      <c r="SAF48" s="228">
        <v>0</v>
      </c>
      <c r="SAG48" s="228">
        <v>1</v>
      </c>
      <c r="SAH48" s="228">
        <v>0</v>
      </c>
      <c r="SAI48" s="228">
        <v>0</v>
      </c>
      <c r="SAJ48" s="228">
        <v>0</v>
      </c>
      <c r="SAK48" s="228">
        <v>0</v>
      </c>
      <c r="SAL48" s="228">
        <v>0</v>
      </c>
      <c r="SAM48" s="228">
        <v>0</v>
      </c>
      <c r="SAN48" s="228">
        <v>0</v>
      </c>
      <c r="SAO48" s="228">
        <v>0</v>
      </c>
      <c r="SAP48" s="228">
        <v>0</v>
      </c>
      <c r="SAQ48" s="228">
        <v>0</v>
      </c>
      <c r="SAR48" s="228">
        <v>0</v>
      </c>
      <c r="SAS48" s="228">
        <v>0</v>
      </c>
      <c r="SAT48" s="228">
        <v>0</v>
      </c>
      <c r="SAU48" s="228">
        <v>0</v>
      </c>
      <c r="SAV48" s="228">
        <v>0</v>
      </c>
      <c r="SAW48" s="228">
        <v>1</v>
      </c>
      <c r="SAX48" s="228">
        <v>0</v>
      </c>
      <c r="SAY48" s="228">
        <v>0</v>
      </c>
      <c r="SAZ48" s="228">
        <v>0</v>
      </c>
      <c r="SBA48" s="228">
        <v>0</v>
      </c>
      <c r="SBB48" s="228">
        <v>0</v>
      </c>
      <c r="SBC48" s="228">
        <v>0</v>
      </c>
      <c r="SBD48" s="228">
        <v>0</v>
      </c>
      <c r="SBE48" s="228">
        <v>0</v>
      </c>
      <c r="SBF48" s="228">
        <v>0</v>
      </c>
      <c r="SBG48" s="228">
        <v>0</v>
      </c>
      <c r="SBH48" s="228">
        <v>0</v>
      </c>
      <c r="SBI48" s="228">
        <v>0</v>
      </c>
      <c r="SBJ48" s="228">
        <v>0</v>
      </c>
      <c r="SBK48" s="228">
        <v>0</v>
      </c>
      <c r="SBL48" s="228">
        <v>0</v>
      </c>
      <c r="SBM48" s="228">
        <v>1</v>
      </c>
      <c r="SBN48" s="228">
        <v>0</v>
      </c>
      <c r="SBO48" s="228">
        <v>0</v>
      </c>
      <c r="SBP48" s="228">
        <v>0</v>
      </c>
      <c r="SBQ48" s="228">
        <v>0</v>
      </c>
      <c r="SBR48" s="228">
        <v>0</v>
      </c>
      <c r="SBS48" s="228">
        <v>0</v>
      </c>
      <c r="SBT48" s="228">
        <v>0</v>
      </c>
      <c r="SBU48" s="228">
        <v>0</v>
      </c>
      <c r="SBV48" s="228">
        <v>0</v>
      </c>
      <c r="SBW48" s="228">
        <v>0</v>
      </c>
      <c r="SBX48" s="228">
        <v>0</v>
      </c>
      <c r="SBY48" s="228">
        <v>0</v>
      </c>
      <c r="SBZ48" s="228">
        <v>0</v>
      </c>
      <c r="SCA48" s="228">
        <v>0</v>
      </c>
      <c r="SCB48" s="228">
        <v>0</v>
      </c>
      <c r="SCC48" s="228">
        <v>1</v>
      </c>
      <c r="SCD48" s="228">
        <v>0</v>
      </c>
      <c r="SCE48" s="228">
        <v>0</v>
      </c>
      <c r="SCF48" s="228">
        <v>0</v>
      </c>
      <c r="SCG48" s="228">
        <v>0</v>
      </c>
      <c r="SCH48" s="228">
        <v>0</v>
      </c>
      <c r="SCI48" s="228">
        <v>0</v>
      </c>
      <c r="SCJ48" s="228">
        <v>0</v>
      </c>
      <c r="SCK48" s="228">
        <v>0</v>
      </c>
      <c r="SCL48" s="228">
        <v>0</v>
      </c>
      <c r="SCM48" s="228">
        <v>0</v>
      </c>
      <c r="SCN48" s="228">
        <v>0</v>
      </c>
      <c r="SCO48" s="228">
        <v>0</v>
      </c>
      <c r="SCP48" s="228">
        <v>0</v>
      </c>
      <c r="SCQ48" s="228">
        <v>0</v>
      </c>
      <c r="SCR48" s="228">
        <v>0</v>
      </c>
      <c r="SCS48" s="228">
        <v>1</v>
      </c>
      <c r="SCT48" s="228">
        <v>0</v>
      </c>
      <c r="SCU48" s="228">
        <v>0</v>
      </c>
      <c r="SCV48" s="228">
        <v>0</v>
      </c>
      <c r="SCW48" s="228">
        <v>0</v>
      </c>
      <c r="SCX48" s="228">
        <v>0</v>
      </c>
      <c r="SCY48" s="228">
        <v>0</v>
      </c>
      <c r="SCZ48" s="228">
        <v>0</v>
      </c>
      <c r="SDA48" s="228">
        <v>0</v>
      </c>
      <c r="SDB48" s="228">
        <v>0</v>
      </c>
      <c r="SDC48" s="228">
        <v>0</v>
      </c>
      <c r="SDD48" s="228">
        <v>0</v>
      </c>
      <c r="SDE48" s="228">
        <v>0</v>
      </c>
      <c r="SDF48" s="228">
        <v>0</v>
      </c>
      <c r="SDG48" s="228">
        <v>0</v>
      </c>
      <c r="SDH48" s="228">
        <v>0</v>
      </c>
      <c r="SDI48" s="228">
        <v>1</v>
      </c>
      <c r="SDJ48" s="228">
        <v>0</v>
      </c>
      <c r="SDK48" s="228">
        <v>0</v>
      </c>
      <c r="SDL48" s="228">
        <v>0</v>
      </c>
      <c r="SDM48" s="228">
        <v>0</v>
      </c>
      <c r="SDN48" s="228">
        <v>0</v>
      </c>
      <c r="SDO48" s="228">
        <v>0</v>
      </c>
      <c r="SDP48" s="228">
        <v>0</v>
      </c>
      <c r="SDQ48" s="228">
        <v>0</v>
      </c>
      <c r="SDR48" s="228">
        <v>0</v>
      </c>
      <c r="SDS48" s="228">
        <v>0</v>
      </c>
      <c r="SDT48" s="228">
        <v>0</v>
      </c>
      <c r="SDU48" s="228">
        <v>0</v>
      </c>
      <c r="SDV48" s="228">
        <v>0</v>
      </c>
      <c r="SDW48" s="228">
        <v>0</v>
      </c>
      <c r="SDX48" s="228">
        <v>0</v>
      </c>
      <c r="SDY48" s="228">
        <v>1</v>
      </c>
      <c r="SDZ48" s="228">
        <v>0</v>
      </c>
      <c r="SEA48" s="228">
        <v>0</v>
      </c>
      <c r="SEB48" s="228">
        <v>0</v>
      </c>
      <c r="SEC48" s="228">
        <v>0</v>
      </c>
      <c r="SED48" s="228">
        <v>0</v>
      </c>
      <c r="SEE48" s="228">
        <v>0</v>
      </c>
      <c r="SEF48" s="228">
        <v>0</v>
      </c>
      <c r="SEG48" s="228">
        <v>0</v>
      </c>
      <c r="SEH48" s="228">
        <v>0</v>
      </c>
      <c r="SEI48" s="228">
        <v>0</v>
      </c>
      <c r="SEJ48" s="228">
        <v>0</v>
      </c>
      <c r="SEK48" s="228">
        <v>0</v>
      </c>
      <c r="SEL48" s="228">
        <v>0</v>
      </c>
      <c r="SEM48" s="228">
        <v>0</v>
      </c>
      <c r="SEN48" s="228">
        <v>0</v>
      </c>
      <c r="SEO48" s="228">
        <v>1</v>
      </c>
      <c r="SEP48" s="228">
        <v>0</v>
      </c>
      <c r="SEQ48" s="228">
        <v>0</v>
      </c>
      <c r="SER48" s="228">
        <v>0</v>
      </c>
      <c r="SES48" s="228">
        <v>0</v>
      </c>
      <c r="SET48" s="228">
        <v>0</v>
      </c>
      <c r="SEU48" s="228">
        <v>0</v>
      </c>
      <c r="SEV48" s="228">
        <v>0</v>
      </c>
      <c r="SEW48" s="228">
        <v>0</v>
      </c>
      <c r="SEX48" s="228">
        <v>0</v>
      </c>
      <c r="SEY48" s="228">
        <v>0</v>
      </c>
      <c r="SEZ48" s="228">
        <v>0</v>
      </c>
      <c r="SFA48" s="228">
        <v>0</v>
      </c>
      <c r="SFB48" s="228">
        <v>0</v>
      </c>
      <c r="SFC48" s="228">
        <v>0</v>
      </c>
      <c r="SFD48" s="228">
        <v>0</v>
      </c>
      <c r="SFE48" s="228">
        <v>1</v>
      </c>
      <c r="SFF48" s="228">
        <v>0</v>
      </c>
      <c r="SFG48" s="228">
        <v>0</v>
      </c>
      <c r="SFH48" s="228">
        <v>0</v>
      </c>
      <c r="SFI48" s="228">
        <v>0</v>
      </c>
      <c r="SFJ48" s="228">
        <v>0</v>
      </c>
      <c r="SFK48" s="228">
        <v>0</v>
      </c>
      <c r="SFL48" s="228">
        <v>0</v>
      </c>
      <c r="SFM48" s="228">
        <v>0</v>
      </c>
      <c r="SFN48" s="228">
        <v>0</v>
      </c>
      <c r="SFO48" s="228">
        <v>0</v>
      </c>
      <c r="SFP48" s="228">
        <v>0</v>
      </c>
      <c r="SFQ48" s="228">
        <v>0</v>
      </c>
      <c r="SFR48" s="228">
        <v>0</v>
      </c>
      <c r="SFS48" s="228">
        <v>0</v>
      </c>
      <c r="SFT48" s="228">
        <v>0</v>
      </c>
      <c r="SFU48" s="228">
        <v>1</v>
      </c>
      <c r="SFV48" s="228">
        <v>0</v>
      </c>
      <c r="SFW48" s="228">
        <v>0</v>
      </c>
      <c r="SFX48" s="228">
        <v>0</v>
      </c>
      <c r="SFY48" s="228">
        <v>0</v>
      </c>
      <c r="SFZ48" s="228">
        <v>0</v>
      </c>
      <c r="SGA48" s="228">
        <v>0</v>
      </c>
      <c r="SGB48" s="228">
        <v>0</v>
      </c>
      <c r="SGC48" s="228">
        <v>0</v>
      </c>
      <c r="SGD48" s="228">
        <v>0</v>
      </c>
      <c r="SGE48" s="228">
        <v>0</v>
      </c>
      <c r="SGF48" s="228">
        <v>0</v>
      </c>
      <c r="SGG48" s="228">
        <v>0</v>
      </c>
      <c r="SGH48" s="228">
        <v>0</v>
      </c>
      <c r="SGI48" s="228">
        <v>0</v>
      </c>
      <c r="SGJ48" s="228">
        <v>0</v>
      </c>
      <c r="SGK48" s="228">
        <v>1</v>
      </c>
      <c r="SGL48" s="228">
        <v>0</v>
      </c>
      <c r="SGM48" s="228">
        <v>0</v>
      </c>
      <c r="SGN48" s="228">
        <v>0</v>
      </c>
      <c r="SGO48" s="228">
        <v>0</v>
      </c>
      <c r="SGP48" s="228">
        <v>0</v>
      </c>
      <c r="SGQ48" s="228">
        <v>0</v>
      </c>
      <c r="SGR48" s="228">
        <v>0</v>
      </c>
      <c r="SGS48" s="228">
        <v>0</v>
      </c>
      <c r="SGT48" s="228">
        <v>0</v>
      </c>
      <c r="SGU48" s="228">
        <v>0</v>
      </c>
      <c r="SGV48" s="228">
        <v>0</v>
      </c>
      <c r="SGW48" s="228">
        <v>0</v>
      </c>
      <c r="SGX48" s="228">
        <v>0</v>
      </c>
      <c r="SGY48" s="228">
        <v>0</v>
      </c>
      <c r="SGZ48" s="228">
        <v>0</v>
      </c>
      <c r="SHA48" s="228">
        <v>1</v>
      </c>
      <c r="SHB48" s="228">
        <v>0</v>
      </c>
      <c r="SHC48" s="228">
        <v>0</v>
      </c>
      <c r="SHD48" s="228">
        <v>0</v>
      </c>
      <c r="SHE48" s="228">
        <v>0</v>
      </c>
      <c r="SHF48" s="228">
        <v>0</v>
      </c>
      <c r="SHG48" s="228">
        <v>0</v>
      </c>
      <c r="SHH48" s="228">
        <v>0</v>
      </c>
      <c r="SHI48" s="228">
        <v>0</v>
      </c>
      <c r="SHJ48" s="228">
        <v>0</v>
      </c>
      <c r="SHK48" s="228">
        <v>0</v>
      </c>
      <c r="SHL48" s="228">
        <v>0</v>
      </c>
      <c r="SHM48" s="228">
        <v>0</v>
      </c>
      <c r="SHN48" s="228">
        <v>0</v>
      </c>
      <c r="SHO48" s="228">
        <v>0</v>
      </c>
      <c r="SHP48" s="228">
        <v>0</v>
      </c>
      <c r="SHQ48" s="228">
        <v>1</v>
      </c>
      <c r="SHR48" s="228">
        <v>0</v>
      </c>
      <c r="SHS48" s="228">
        <v>0</v>
      </c>
      <c r="SHT48" s="228">
        <v>0</v>
      </c>
      <c r="SHU48" s="228">
        <v>0</v>
      </c>
      <c r="SHV48" s="228">
        <v>0</v>
      </c>
      <c r="SHW48" s="228">
        <v>0</v>
      </c>
      <c r="SHX48" s="228">
        <v>0</v>
      </c>
      <c r="SHY48" s="228">
        <v>0</v>
      </c>
      <c r="SHZ48" s="228">
        <v>0</v>
      </c>
      <c r="SIA48" s="228">
        <v>0</v>
      </c>
      <c r="SIB48" s="228">
        <v>0</v>
      </c>
      <c r="SIC48" s="228">
        <v>0</v>
      </c>
      <c r="SID48" s="228">
        <v>0</v>
      </c>
      <c r="SIE48" s="228">
        <v>0</v>
      </c>
      <c r="SIF48" s="228">
        <v>0</v>
      </c>
      <c r="SIG48" s="228">
        <v>1</v>
      </c>
      <c r="SIH48" s="228">
        <v>0</v>
      </c>
      <c r="SII48" s="228">
        <v>0</v>
      </c>
      <c r="SIJ48" s="228">
        <v>0</v>
      </c>
      <c r="SIK48" s="228">
        <v>0</v>
      </c>
      <c r="SIL48" s="228">
        <v>0</v>
      </c>
      <c r="SIM48" s="228">
        <v>0</v>
      </c>
      <c r="SIN48" s="228">
        <v>0</v>
      </c>
      <c r="SIO48" s="228">
        <v>0</v>
      </c>
      <c r="SIP48" s="228">
        <v>0</v>
      </c>
      <c r="SIQ48" s="228">
        <v>0</v>
      </c>
      <c r="SIR48" s="228">
        <v>0</v>
      </c>
      <c r="SIS48" s="228">
        <v>0</v>
      </c>
      <c r="SIT48" s="228">
        <v>0</v>
      </c>
      <c r="SIU48" s="228">
        <v>0</v>
      </c>
      <c r="SIV48" s="228">
        <v>0</v>
      </c>
      <c r="SIW48" s="228">
        <v>1</v>
      </c>
      <c r="SIX48" s="228">
        <v>0</v>
      </c>
      <c r="SIY48" s="228">
        <v>0</v>
      </c>
      <c r="SIZ48" s="228">
        <v>0</v>
      </c>
      <c r="SJA48" s="228">
        <v>0</v>
      </c>
      <c r="SJB48" s="228">
        <v>0</v>
      </c>
      <c r="SJC48" s="228">
        <v>0</v>
      </c>
      <c r="SJD48" s="228">
        <v>0</v>
      </c>
      <c r="SJE48" s="228">
        <v>0</v>
      </c>
      <c r="SJF48" s="228">
        <v>0</v>
      </c>
      <c r="SJG48" s="228">
        <v>0</v>
      </c>
      <c r="SJH48" s="228">
        <v>0</v>
      </c>
      <c r="SJI48" s="228">
        <v>0</v>
      </c>
      <c r="SJJ48" s="228">
        <v>0</v>
      </c>
      <c r="SJK48" s="228">
        <v>0</v>
      </c>
      <c r="SJL48" s="228">
        <v>0</v>
      </c>
      <c r="SJM48" s="228">
        <v>1</v>
      </c>
      <c r="SJN48" s="228">
        <v>0</v>
      </c>
      <c r="SJO48" s="228">
        <v>0</v>
      </c>
      <c r="SJP48" s="228">
        <v>0</v>
      </c>
      <c r="SJQ48" s="228">
        <v>0</v>
      </c>
      <c r="SJR48" s="228">
        <v>0</v>
      </c>
      <c r="SJS48" s="228">
        <v>0</v>
      </c>
      <c r="SJT48" s="228">
        <v>0</v>
      </c>
      <c r="SJU48" s="228">
        <v>0</v>
      </c>
      <c r="SJV48" s="228">
        <v>0</v>
      </c>
      <c r="SJW48" s="228">
        <v>0</v>
      </c>
      <c r="SJX48" s="228">
        <v>0</v>
      </c>
      <c r="SJY48" s="228">
        <v>0</v>
      </c>
      <c r="SJZ48" s="228">
        <v>0</v>
      </c>
      <c r="SKA48" s="228">
        <v>0</v>
      </c>
      <c r="SKB48" s="228">
        <v>0</v>
      </c>
      <c r="SKC48" s="228">
        <v>1</v>
      </c>
      <c r="SKD48" s="228">
        <v>0</v>
      </c>
      <c r="SKE48" s="228">
        <v>0</v>
      </c>
      <c r="SKF48" s="228">
        <v>0</v>
      </c>
      <c r="SKG48" s="228">
        <v>0</v>
      </c>
      <c r="SKH48" s="228">
        <v>0</v>
      </c>
      <c r="SKI48" s="228">
        <v>0</v>
      </c>
      <c r="SKJ48" s="228">
        <v>0</v>
      </c>
      <c r="SKK48" s="228">
        <v>0</v>
      </c>
      <c r="SKL48" s="228">
        <v>0</v>
      </c>
      <c r="SKM48" s="228">
        <v>0</v>
      </c>
      <c r="SKN48" s="228">
        <v>0</v>
      </c>
      <c r="SKO48" s="228">
        <v>0</v>
      </c>
      <c r="SKP48" s="228">
        <v>0</v>
      </c>
      <c r="SKQ48" s="228">
        <v>0</v>
      </c>
      <c r="SKR48" s="228">
        <v>0</v>
      </c>
      <c r="SKS48" s="228">
        <v>1</v>
      </c>
      <c r="SKT48" s="228">
        <v>0</v>
      </c>
      <c r="SKU48" s="228">
        <v>0</v>
      </c>
      <c r="SKV48" s="228">
        <v>0</v>
      </c>
      <c r="SKW48" s="228">
        <v>0</v>
      </c>
      <c r="SKX48" s="228">
        <v>0</v>
      </c>
      <c r="SKY48" s="228">
        <v>0</v>
      </c>
      <c r="SKZ48" s="228">
        <v>0</v>
      </c>
      <c r="SLA48" s="228">
        <v>0</v>
      </c>
      <c r="SLB48" s="228">
        <v>0</v>
      </c>
      <c r="SLC48" s="228">
        <v>0</v>
      </c>
      <c r="SLD48" s="228">
        <v>0</v>
      </c>
      <c r="SLE48" s="228">
        <v>0</v>
      </c>
      <c r="SLF48" s="228">
        <v>0</v>
      </c>
      <c r="SLG48" s="228">
        <v>0</v>
      </c>
      <c r="SLH48" s="228">
        <v>0</v>
      </c>
      <c r="SLI48" s="228">
        <v>1</v>
      </c>
      <c r="SLJ48" s="228">
        <v>0</v>
      </c>
      <c r="SLK48" s="228">
        <v>0</v>
      </c>
      <c r="SLL48" s="228">
        <v>0</v>
      </c>
      <c r="SLM48" s="228">
        <v>0</v>
      </c>
      <c r="SLN48" s="228">
        <v>0</v>
      </c>
      <c r="SLO48" s="228">
        <v>0</v>
      </c>
      <c r="SLP48" s="228">
        <v>0</v>
      </c>
      <c r="SLQ48" s="228">
        <v>0</v>
      </c>
      <c r="SLR48" s="228">
        <v>0</v>
      </c>
      <c r="SLS48" s="228">
        <v>0</v>
      </c>
      <c r="SLT48" s="228">
        <v>0</v>
      </c>
      <c r="SLU48" s="228">
        <v>0</v>
      </c>
      <c r="SLV48" s="228">
        <v>0</v>
      </c>
      <c r="SLW48" s="228">
        <v>0</v>
      </c>
      <c r="SLX48" s="228">
        <v>0</v>
      </c>
      <c r="SLY48" s="228">
        <v>1</v>
      </c>
      <c r="SLZ48" s="228">
        <v>0</v>
      </c>
      <c r="SMA48" s="228">
        <v>0</v>
      </c>
      <c r="SMB48" s="228">
        <v>0</v>
      </c>
      <c r="SMC48" s="228">
        <v>0</v>
      </c>
      <c r="SMD48" s="228">
        <v>0</v>
      </c>
      <c r="SME48" s="228">
        <v>0</v>
      </c>
      <c r="SMF48" s="228">
        <v>0</v>
      </c>
      <c r="SMG48" s="228">
        <v>0</v>
      </c>
      <c r="SMH48" s="228">
        <v>0</v>
      </c>
      <c r="SMI48" s="228">
        <v>0</v>
      </c>
      <c r="SMJ48" s="228">
        <v>0</v>
      </c>
      <c r="SMK48" s="228">
        <v>0</v>
      </c>
      <c r="SML48" s="228">
        <v>0</v>
      </c>
      <c r="SMM48" s="228">
        <v>0</v>
      </c>
      <c r="SMN48" s="228">
        <v>0</v>
      </c>
      <c r="SMO48" s="228">
        <v>1</v>
      </c>
      <c r="SMP48" s="228">
        <v>0</v>
      </c>
      <c r="SMQ48" s="228">
        <v>0</v>
      </c>
      <c r="SMR48" s="228">
        <v>0</v>
      </c>
      <c r="SMS48" s="228">
        <v>0</v>
      </c>
      <c r="SMT48" s="228">
        <v>0</v>
      </c>
      <c r="SMU48" s="228">
        <v>0</v>
      </c>
      <c r="SMV48" s="228">
        <v>0</v>
      </c>
      <c r="SMW48" s="228">
        <v>0</v>
      </c>
      <c r="SMX48" s="228">
        <v>0</v>
      </c>
      <c r="SMY48" s="228">
        <v>0</v>
      </c>
      <c r="SMZ48" s="228">
        <v>0</v>
      </c>
      <c r="SNA48" s="228">
        <v>0</v>
      </c>
      <c r="SNB48" s="228">
        <v>0</v>
      </c>
      <c r="SNC48" s="228">
        <v>0</v>
      </c>
      <c r="SND48" s="228">
        <v>0</v>
      </c>
      <c r="SNE48" s="228">
        <v>1</v>
      </c>
      <c r="SNF48" s="228">
        <v>0</v>
      </c>
      <c r="SNG48" s="228">
        <v>0</v>
      </c>
      <c r="SNH48" s="228">
        <v>0</v>
      </c>
      <c r="SNI48" s="228">
        <v>0</v>
      </c>
      <c r="SNJ48" s="228">
        <v>0</v>
      </c>
      <c r="SNK48" s="228">
        <v>0</v>
      </c>
      <c r="SNL48" s="228">
        <v>0</v>
      </c>
      <c r="SNM48" s="228">
        <v>0</v>
      </c>
      <c r="SNN48" s="228">
        <v>0</v>
      </c>
      <c r="SNO48" s="228">
        <v>0</v>
      </c>
      <c r="SNP48" s="228">
        <v>0</v>
      </c>
      <c r="SNQ48" s="228">
        <v>0</v>
      </c>
      <c r="SNR48" s="228">
        <v>0</v>
      </c>
      <c r="SNS48" s="228">
        <v>0</v>
      </c>
      <c r="SNT48" s="228">
        <v>0</v>
      </c>
      <c r="SNU48" s="228">
        <v>1</v>
      </c>
      <c r="SNV48" s="228">
        <v>0</v>
      </c>
      <c r="SNW48" s="228">
        <v>0</v>
      </c>
      <c r="SNX48" s="228">
        <v>0</v>
      </c>
      <c r="SNY48" s="228">
        <v>0</v>
      </c>
      <c r="SNZ48" s="228">
        <v>0</v>
      </c>
      <c r="SOA48" s="228">
        <v>0</v>
      </c>
      <c r="SOB48" s="228">
        <v>0</v>
      </c>
      <c r="SOC48" s="228">
        <v>0</v>
      </c>
      <c r="SOD48" s="228">
        <v>0</v>
      </c>
      <c r="SOE48" s="228">
        <v>0</v>
      </c>
      <c r="SOF48" s="228">
        <v>0</v>
      </c>
      <c r="SOG48" s="228">
        <v>0</v>
      </c>
      <c r="SOH48" s="228">
        <v>0</v>
      </c>
      <c r="SOI48" s="228">
        <v>0</v>
      </c>
      <c r="SOJ48" s="228">
        <v>0</v>
      </c>
      <c r="SOK48" s="228">
        <v>1</v>
      </c>
      <c r="SOL48" s="228">
        <v>0</v>
      </c>
      <c r="SOM48" s="228">
        <v>0</v>
      </c>
      <c r="SON48" s="228">
        <v>0</v>
      </c>
      <c r="SOO48" s="228">
        <v>0</v>
      </c>
      <c r="SOP48" s="228">
        <v>0</v>
      </c>
      <c r="SOQ48" s="228">
        <v>0</v>
      </c>
      <c r="SOR48" s="228">
        <v>0</v>
      </c>
      <c r="SOS48" s="228">
        <v>0</v>
      </c>
      <c r="SOT48" s="228">
        <v>0</v>
      </c>
      <c r="SOU48" s="228">
        <v>0</v>
      </c>
      <c r="SOV48" s="228">
        <v>0</v>
      </c>
      <c r="SOW48" s="228">
        <v>0</v>
      </c>
      <c r="SOX48" s="228">
        <v>0</v>
      </c>
      <c r="SOY48" s="228">
        <v>0</v>
      </c>
      <c r="SOZ48" s="228">
        <v>0</v>
      </c>
      <c r="SPA48" s="228">
        <v>1</v>
      </c>
      <c r="SPB48" s="228">
        <v>0</v>
      </c>
      <c r="SPC48" s="228">
        <v>0</v>
      </c>
      <c r="SPD48" s="228">
        <v>0</v>
      </c>
      <c r="SPE48" s="228">
        <v>0</v>
      </c>
      <c r="SPF48" s="228">
        <v>0</v>
      </c>
      <c r="SPG48" s="228">
        <v>0</v>
      </c>
      <c r="SPH48" s="228">
        <v>0</v>
      </c>
      <c r="SPI48" s="228">
        <v>0</v>
      </c>
      <c r="SPJ48" s="228">
        <v>0</v>
      </c>
      <c r="SPK48" s="228">
        <v>0</v>
      </c>
      <c r="SPL48" s="228">
        <v>0</v>
      </c>
      <c r="SPM48" s="228">
        <v>0</v>
      </c>
      <c r="SPN48" s="228">
        <v>0</v>
      </c>
      <c r="SPO48" s="228">
        <v>0</v>
      </c>
      <c r="SPP48" s="228">
        <v>0</v>
      </c>
      <c r="SPQ48" s="228">
        <v>1</v>
      </c>
      <c r="SPR48" s="228">
        <v>0</v>
      </c>
      <c r="SPS48" s="228">
        <v>0</v>
      </c>
      <c r="SPT48" s="228">
        <v>0</v>
      </c>
      <c r="SPU48" s="228">
        <v>0</v>
      </c>
      <c r="SPV48" s="228">
        <v>0</v>
      </c>
      <c r="SPW48" s="228">
        <v>0</v>
      </c>
      <c r="SPX48" s="228">
        <v>0</v>
      </c>
      <c r="SPY48" s="228">
        <v>0</v>
      </c>
      <c r="SPZ48" s="228">
        <v>0</v>
      </c>
      <c r="SQA48" s="228">
        <v>0</v>
      </c>
      <c r="SQB48" s="228">
        <v>0</v>
      </c>
      <c r="SQC48" s="228">
        <v>0</v>
      </c>
      <c r="SQD48" s="228">
        <v>0</v>
      </c>
      <c r="SQE48" s="228">
        <v>0</v>
      </c>
      <c r="SQF48" s="228">
        <v>0</v>
      </c>
      <c r="SQG48" s="228">
        <v>1</v>
      </c>
      <c r="SQH48" s="228">
        <v>0</v>
      </c>
      <c r="SQI48" s="228">
        <v>0</v>
      </c>
      <c r="SQJ48" s="228">
        <v>0</v>
      </c>
      <c r="SQK48" s="228">
        <v>0</v>
      </c>
      <c r="SQL48" s="228">
        <v>0</v>
      </c>
      <c r="SQM48" s="228">
        <v>0</v>
      </c>
      <c r="SQN48" s="228">
        <v>0</v>
      </c>
      <c r="SQO48" s="228">
        <v>0</v>
      </c>
      <c r="SQP48" s="228">
        <v>0</v>
      </c>
      <c r="SQQ48" s="228">
        <v>0</v>
      </c>
      <c r="SQR48" s="228">
        <v>0</v>
      </c>
      <c r="SQS48" s="228">
        <v>0</v>
      </c>
      <c r="SQT48" s="228">
        <v>0</v>
      </c>
      <c r="SQU48" s="228">
        <v>0</v>
      </c>
      <c r="SQV48" s="228">
        <v>0</v>
      </c>
      <c r="SQW48" s="228">
        <v>1</v>
      </c>
      <c r="SQX48" s="228">
        <v>0</v>
      </c>
      <c r="SQY48" s="228">
        <v>0</v>
      </c>
      <c r="SQZ48" s="228">
        <v>0</v>
      </c>
      <c r="SRA48" s="228">
        <v>0</v>
      </c>
      <c r="SRB48" s="228">
        <v>0</v>
      </c>
      <c r="SRC48" s="228">
        <v>0</v>
      </c>
      <c r="SRD48" s="228">
        <v>0</v>
      </c>
      <c r="SRE48" s="228">
        <v>0</v>
      </c>
      <c r="SRF48" s="228">
        <v>0</v>
      </c>
      <c r="SRG48" s="228">
        <v>0</v>
      </c>
      <c r="SRH48" s="228">
        <v>0</v>
      </c>
      <c r="SRI48" s="228">
        <v>0</v>
      </c>
      <c r="SRJ48" s="228">
        <v>0</v>
      </c>
      <c r="SRK48" s="228">
        <v>0</v>
      </c>
      <c r="SRL48" s="228">
        <v>0</v>
      </c>
      <c r="SRM48" s="228">
        <v>1</v>
      </c>
      <c r="SRN48" s="228">
        <v>0</v>
      </c>
      <c r="SRO48" s="228">
        <v>0</v>
      </c>
      <c r="SRP48" s="228">
        <v>0</v>
      </c>
      <c r="SRQ48" s="228">
        <v>0</v>
      </c>
      <c r="SRR48" s="228">
        <v>0</v>
      </c>
      <c r="SRS48" s="228">
        <v>0</v>
      </c>
      <c r="SRT48" s="228">
        <v>0</v>
      </c>
      <c r="SRU48" s="228">
        <v>0</v>
      </c>
      <c r="SRV48" s="228">
        <v>0</v>
      </c>
      <c r="SRW48" s="228">
        <v>0</v>
      </c>
      <c r="SRX48" s="228">
        <v>0</v>
      </c>
      <c r="SRY48" s="228">
        <v>0</v>
      </c>
      <c r="SRZ48" s="228">
        <v>0</v>
      </c>
      <c r="SSA48" s="228">
        <v>0</v>
      </c>
      <c r="SSB48" s="228">
        <v>0</v>
      </c>
      <c r="SSC48" s="228">
        <v>1</v>
      </c>
      <c r="SSD48" s="228">
        <v>0</v>
      </c>
      <c r="SSE48" s="228">
        <v>0</v>
      </c>
      <c r="SSF48" s="228">
        <v>0</v>
      </c>
      <c r="SSG48" s="228">
        <v>0</v>
      </c>
      <c r="SSH48" s="228">
        <v>0</v>
      </c>
      <c r="SSI48" s="228">
        <v>0</v>
      </c>
      <c r="SSJ48" s="228">
        <v>0</v>
      </c>
      <c r="SSK48" s="228">
        <v>0</v>
      </c>
      <c r="SSL48" s="228">
        <v>0</v>
      </c>
      <c r="SSM48" s="228">
        <v>0</v>
      </c>
      <c r="SSN48" s="228">
        <v>0</v>
      </c>
      <c r="SSO48" s="228">
        <v>0</v>
      </c>
      <c r="SSP48" s="228">
        <v>0</v>
      </c>
      <c r="SSQ48" s="228">
        <v>0</v>
      </c>
      <c r="SSR48" s="228">
        <v>0</v>
      </c>
      <c r="SSS48" s="228">
        <v>1</v>
      </c>
      <c r="SST48" s="228">
        <v>0</v>
      </c>
      <c r="SSU48" s="228">
        <v>0</v>
      </c>
      <c r="SSV48" s="228">
        <v>0</v>
      </c>
      <c r="SSW48" s="228">
        <v>0</v>
      </c>
      <c r="SSX48" s="228">
        <v>0</v>
      </c>
      <c r="SSY48" s="228">
        <v>0</v>
      </c>
      <c r="SSZ48" s="228">
        <v>0</v>
      </c>
      <c r="STA48" s="228">
        <v>0</v>
      </c>
      <c r="STB48" s="228">
        <v>0</v>
      </c>
      <c r="STC48" s="228">
        <v>0</v>
      </c>
      <c r="STD48" s="228">
        <v>0</v>
      </c>
      <c r="STE48" s="228">
        <v>0</v>
      </c>
      <c r="STF48" s="228">
        <v>0</v>
      </c>
      <c r="STG48" s="228">
        <v>0</v>
      </c>
      <c r="STH48" s="228">
        <v>0</v>
      </c>
      <c r="STI48" s="228">
        <v>1</v>
      </c>
      <c r="STJ48" s="228">
        <v>0</v>
      </c>
      <c r="STK48" s="228">
        <v>0</v>
      </c>
      <c r="STL48" s="228">
        <v>0</v>
      </c>
      <c r="STM48" s="228">
        <v>0</v>
      </c>
      <c r="STN48" s="228">
        <v>0</v>
      </c>
      <c r="STO48" s="228">
        <v>0</v>
      </c>
      <c r="STP48" s="228">
        <v>0</v>
      </c>
      <c r="STQ48" s="228">
        <v>0</v>
      </c>
      <c r="STR48" s="228">
        <v>0</v>
      </c>
      <c r="STS48" s="228">
        <v>0</v>
      </c>
      <c r="STT48" s="228">
        <v>0</v>
      </c>
      <c r="STU48" s="228">
        <v>0</v>
      </c>
      <c r="STV48" s="228">
        <v>0</v>
      </c>
      <c r="STW48" s="228">
        <v>0</v>
      </c>
      <c r="STX48" s="228">
        <v>0</v>
      </c>
      <c r="STY48" s="228">
        <v>1</v>
      </c>
      <c r="STZ48" s="228">
        <v>0</v>
      </c>
      <c r="SUA48" s="228">
        <v>0</v>
      </c>
      <c r="SUB48" s="228">
        <v>0</v>
      </c>
      <c r="SUC48" s="228">
        <v>0</v>
      </c>
      <c r="SUD48" s="228">
        <v>0</v>
      </c>
      <c r="SUE48" s="228">
        <v>0</v>
      </c>
      <c r="SUF48" s="228">
        <v>0</v>
      </c>
      <c r="SUG48" s="228">
        <v>0</v>
      </c>
      <c r="SUH48" s="228">
        <v>0</v>
      </c>
      <c r="SUI48" s="228">
        <v>0</v>
      </c>
      <c r="SUJ48" s="228">
        <v>0</v>
      </c>
      <c r="SUK48" s="228">
        <v>0</v>
      </c>
      <c r="SUL48" s="228">
        <v>0</v>
      </c>
      <c r="SUM48" s="228">
        <v>0</v>
      </c>
      <c r="SUN48" s="228">
        <v>0</v>
      </c>
      <c r="SUO48" s="228">
        <v>1</v>
      </c>
      <c r="SUP48" s="228">
        <v>0</v>
      </c>
      <c r="SUQ48" s="228">
        <v>0</v>
      </c>
      <c r="SUR48" s="228">
        <v>0</v>
      </c>
      <c r="SUS48" s="228">
        <v>0</v>
      </c>
      <c r="SUT48" s="228">
        <v>0</v>
      </c>
      <c r="SUU48" s="228">
        <v>0</v>
      </c>
      <c r="SUV48" s="228">
        <v>0</v>
      </c>
      <c r="SUW48" s="228">
        <v>0</v>
      </c>
      <c r="SUX48" s="228">
        <v>0</v>
      </c>
      <c r="SUY48" s="228">
        <v>0</v>
      </c>
      <c r="SUZ48" s="228">
        <v>0</v>
      </c>
      <c r="SVA48" s="228">
        <v>0</v>
      </c>
      <c r="SVB48" s="228">
        <v>0</v>
      </c>
      <c r="SVC48" s="228">
        <v>0</v>
      </c>
      <c r="SVD48" s="228">
        <v>0</v>
      </c>
      <c r="SVE48" s="228">
        <v>1</v>
      </c>
      <c r="SVF48" s="228">
        <v>0</v>
      </c>
      <c r="SVG48" s="228">
        <v>0</v>
      </c>
      <c r="SVH48" s="228">
        <v>0</v>
      </c>
      <c r="SVI48" s="228">
        <v>0</v>
      </c>
      <c r="SVJ48" s="228">
        <v>0</v>
      </c>
      <c r="SVK48" s="228">
        <v>0</v>
      </c>
      <c r="SVL48" s="228">
        <v>0</v>
      </c>
      <c r="SVM48" s="228">
        <v>0</v>
      </c>
      <c r="SVN48" s="228">
        <v>0</v>
      </c>
      <c r="SVO48" s="228">
        <v>0</v>
      </c>
      <c r="SVP48" s="228">
        <v>0</v>
      </c>
      <c r="SVQ48" s="228">
        <v>0</v>
      </c>
      <c r="SVR48" s="228">
        <v>0</v>
      </c>
      <c r="SVS48" s="228">
        <v>0</v>
      </c>
      <c r="SVT48" s="228">
        <v>0</v>
      </c>
      <c r="SVU48" s="228">
        <v>1</v>
      </c>
      <c r="SVV48" s="228">
        <v>0</v>
      </c>
      <c r="SVW48" s="228">
        <v>0</v>
      </c>
      <c r="SVX48" s="228">
        <v>0</v>
      </c>
      <c r="SVY48" s="228">
        <v>0</v>
      </c>
      <c r="SVZ48" s="228">
        <v>0</v>
      </c>
      <c r="SWA48" s="228">
        <v>0</v>
      </c>
      <c r="SWB48" s="228">
        <v>0</v>
      </c>
      <c r="SWC48" s="228">
        <v>0</v>
      </c>
      <c r="SWD48" s="228">
        <v>0</v>
      </c>
      <c r="SWE48" s="228">
        <v>0</v>
      </c>
      <c r="SWF48" s="228">
        <v>0</v>
      </c>
      <c r="SWG48" s="228">
        <v>0</v>
      </c>
      <c r="SWH48" s="228">
        <v>0</v>
      </c>
      <c r="SWI48" s="228">
        <v>0</v>
      </c>
      <c r="SWJ48" s="228">
        <v>0</v>
      </c>
      <c r="SWK48" s="228">
        <v>1</v>
      </c>
      <c r="SWL48" s="228">
        <v>0</v>
      </c>
      <c r="SWM48" s="228">
        <v>0</v>
      </c>
      <c r="SWN48" s="228">
        <v>0</v>
      </c>
      <c r="SWO48" s="228">
        <v>0</v>
      </c>
      <c r="SWP48" s="228">
        <v>0</v>
      </c>
      <c r="SWQ48" s="228">
        <v>0</v>
      </c>
      <c r="SWR48" s="228">
        <v>0</v>
      </c>
      <c r="SWS48" s="228">
        <v>0</v>
      </c>
      <c r="SWT48" s="228">
        <v>0</v>
      </c>
      <c r="SWU48" s="228">
        <v>0</v>
      </c>
      <c r="SWV48" s="228">
        <v>0</v>
      </c>
      <c r="SWW48" s="228">
        <v>0</v>
      </c>
      <c r="SWX48" s="228">
        <v>0</v>
      </c>
      <c r="SWY48" s="228">
        <v>0</v>
      </c>
      <c r="SWZ48" s="228">
        <v>0</v>
      </c>
      <c r="SXA48" s="228">
        <v>1</v>
      </c>
      <c r="SXB48" s="228">
        <v>0</v>
      </c>
      <c r="SXC48" s="228">
        <v>0</v>
      </c>
      <c r="SXD48" s="228">
        <v>0</v>
      </c>
      <c r="SXE48" s="228">
        <v>0</v>
      </c>
      <c r="SXF48" s="228">
        <v>0</v>
      </c>
      <c r="SXG48" s="228">
        <v>0</v>
      </c>
      <c r="SXH48" s="228">
        <v>0</v>
      </c>
      <c r="SXI48" s="228">
        <v>0</v>
      </c>
      <c r="SXJ48" s="228">
        <v>0</v>
      </c>
      <c r="SXK48" s="228">
        <v>0</v>
      </c>
      <c r="SXL48" s="228">
        <v>0</v>
      </c>
      <c r="SXM48" s="228">
        <v>0</v>
      </c>
      <c r="SXN48" s="228">
        <v>0</v>
      </c>
      <c r="SXO48" s="228">
        <v>0</v>
      </c>
      <c r="SXP48" s="228">
        <v>0</v>
      </c>
      <c r="SXQ48" s="228">
        <v>1</v>
      </c>
      <c r="SXR48" s="228">
        <v>0</v>
      </c>
      <c r="SXS48" s="228">
        <v>0</v>
      </c>
      <c r="SXT48" s="228">
        <v>0</v>
      </c>
      <c r="SXU48" s="228">
        <v>0</v>
      </c>
      <c r="SXV48" s="228">
        <v>0</v>
      </c>
      <c r="SXW48" s="228">
        <v>0</v>
      </c>
      <c r="SXX48" s="228">
        <v>0</v>
      </c>
      <c r="SXY48" s="228">
        <v>0</v>
      </c>
      <c r="SXZ48" s="228">
        <v>0</v>
      </c>
      <c r="SYA48" s="228">
        <v>0</v>
      </c>
      <c r="SYB48" s="228">
        <v>0</v>
      </c>
      <c r="SYC48" s="228">
        <v>0</v>
      </c>
      <c r="SYD48" s="228">
        <v>0</v>
      </c>
      <c r="SYE48" s="228">
        <v>0</v>
      </c>
      <c r="SYF48" s="228">
        <v>0</v>
      </c>
      <c r="SYG48" s="228">
        <v>1</v>
      </c>
      <c r="SYH48" s="228">
        <v>0</v>
      </c>
      <c r="SYI48" s="228">
        <v>0</v>
      </c>
      <c r="SYJ48" s="228">
        <v>0</v>
      </c>
      <c r="SYK48" s="228">
        <v>0</v>
      </c>
      <c r="SYL48" s="228">
        <v>0</v>
      </c>
      <c r="SYM48" s="228">
        <v>0</v>
      </c>
      <c r="SYN48" s="228">
        <v>0</v>
      </c>
      <c r="SYO48" s="228">
        <v>0</v>
      </c>
      <c r="SYP48" s="228">
        <v>0</v>
      </c>
      <c r="SYQ48" s="228">
        <v>0</v>
      </c>
      <c r="SYR48" s="228">
        <v>0</v>
      </c>
      <c r="SYS48" s="228">
        <v>0</v>
      </c>
      <c r="SYT48" s="228">
        <v>0</v>
      </c>
      <c r="SYU48" s="228">
        <v>0</v>
      </c>
      <c r="SYV48" s="228">
        <v>0</v>
      </c>
      <c r="SYW48" s="228">
        <v>1</v>
      </c>
      <c r="SYX48" s="228">
        <v>0</v>
      </c>
      <c r="SYY48" s="228">
        <v>0</v>
      </c>
      <c r="SYZ48" s="228">
        <v>0</v>
      </c>
      <c r="SZA48" s="228">
        <v>0</v>
      </c>
      <c r="SZB48" s="228">
        <v>0</v>
      </c>
      <c r="SZC48" s="228">
        <v>0</v>
      </c>
      <c r="SZD48" s="228">
        <v>0</v>
      </c>
      <c r="SZE48" s="228">
        <v>0</v>
      </c>
      <c r="SZF48" s="228">
        <v>0</v>
      </c>
      <c r="SZG48" s="228">
        <v>0</v>
      </c>
      <c r="SZH48" s="228">
        <v>0</v>
      </c>
      <c r="SZI48" s="228">
        <v>0</v>
      </c>
      <c r="SZJ48" s="228">
        <v>0</v>
      </c>
      <c r="SZK48" s="228">
        <v>0</v>
      </c>
      <c r="SZL48" s="228">
        <v>0</v>
      </c>
      <c r="SZM48" s="228">
        <v>1</v>
      </c>
      <c r="SZN48" s="228">
        <v>0</v>
      </c>
      <c r="SZO48" s="228">
        <v>0</v>
      </c>
      <c r="SZP48" s="228">
        <v>0</v>
      </c>
      <c r="SZQ48" s="228">
        <v>0</v>
      </c>
      <c r="SZR48" s="228">
        <v>0</v>
      </c>
      <c r="SZS48" s="228">
        <v>0</v>
      </c>
      <c r="SZT48" s="228">
        <v>0</v>
      </c>
      <c r="SZU48" s="228">
        <v>0</v>
      </c>
      <c r="SZV48" s="228">
        <v>0</v>
      </c>
      <c r="SZW48" s="228">
        <v>0</v>
      </c>
      <c r="SZX48" s="228">
        <v>0</v>
      </c>
      <c r="SZY48" s="228">
        <v>0</v>
      </c>
      <c r="SZZ48" s="228">
        <v>0</v>
      </c>
      <c r="TAA48" s="228">
        <v>0</v>
      </c>
      <c r="TAB48" s="228">
        <v>0</v>
      </c>
      <c r="TAC48" s="228">
        <v>1</v>
      </c>
      <c r="TAD48" s="228">
        <v>0</v>
      </c>
      <c r="TAE48" s="228">
        <v>0</v>
      </c>
      <c r="TAF48" s="228">
        <v>0</v>
      </c>
      <c r="TAG48" s="228">
        <v>0</v>
      </c>
      <c r="TAH48" s="228">
        <v>0</v>
      </c>
      <c r="TAI48" s="228">
        <v>0</v>
      </c>
      <c r="TAJ48" s="228">
        <v>0</v>
      </c>
      <c r="TAK48" s="228">
        <v>0</v>
      </c>
      <c r="TAL48" s="228">
        <v>0</v>
      </c>
      <c r="TAM48" s="228">
        <v>0</v>
      </c>
      <c r="TAN48" s="228">
        <v>0</v>
      </c>
      <c r="TAO48" s="228">
        <v>0</v>
      </c>
      <c r="TAP48" s="228">
        <v>0</v>
      </c>
      <c r="TAQ48" s="228">
        <v>0</v>
      </c>
      <c r="TAR48" s="228">
        <v>0</v>
      </c>
      <c r="TAS48" s="228">
        <v>1</v>
      </c>
      <c r="TAT48" s="228">
        <v>0</v>
      </c>
      <c r="TAU48" s="228">
        <v>0</v>
      </c>
      <c r="TAV48" s="228">
        <v>0</v>
      </c>
      <c r="TAW48" s="228">
        <v>0</v>
      </c>
      <c r="TAX48" s="228">
        <v>0</v>
      </c>
      <c r="TAY48" s="228">
        <v>0</v>
      </c>
      <c r="TAZ48" s="228">
        <v>0</v>
      </c>
      <c r="TBA48" s="228">
        <v>0</v>
      </c>
      <c r="TBB48" s="228">
        <v>0</v>
      </c>
      <c r="TBC48" s="228">
        <v>0</v>
      </c>
      <c r="TBD48" s="228">
        <v>0</v>
      </c>
      <c r="TBE48" s="228">
        <v>0</v>
      </c>
      <c r="TBF48" s="228">
        <v>0</v>
      </c>
      <c r="TBG48" s="228">
        <v>0</v>
      </c>
      <c r="TBH48" s="228">
        <v>0</v>
      </c>
      <c r="TBI48" s="228">
        <v>1</v>
      </c>
      <c r="TBJ48" s="228">
        <v>0</v>
      </c>
      <c r="TBK48" s="228">
        <v>0</v>
      </c>
      <c r="TBL48" s="228">
        <v>0</v>
      </c>
      <c r="TBM48" s="228">
        <v>0</v>
      </c>
      <c r="TBN48" s="228">
        <v>0</v>
      </c>
      <c r="TBO48" s="228">
        <v>0</v>
      </c>
      <c r="TBP48" s="228">
        <v>0</v>
      </c>
      <c r="TBQ48" s="228">
        <v>0</v>
      </c>
      <c r="TBR48" s="228">
        <v>0</v>
      </c>
      <c r="TBS48" s="228">
        <v>0</v>
      </c>
      <c r="TBT48" s="228">
        <v>0</v>
      </c>
      <c r="TBU48" s="228">
        <v>0</v>
      </c>
      <c r="TBV48" s="228">
        <v>0</v>
      </c>
      <c r="TBW48" s="228">
        <v>0</v>
      </c>
      <c r="TBX48" s="228">
        <v>0</v>
      </c>
      <c r="TBY48" s="228">
        <v>1</v>
      </c>
      <c r="TBZ48" s="228">
        <v>0</v>
      </c>
      <c r="TCA48" s="228">
        <v>0</v>
      </c>
      <c r="TCB48" s="228">
        <v>0</v>
      </c>
      <c r="TCC48" s="228">
        <v>0</v>
      </c>
      <c r="TCD48" s="228">
        <v>0</v>
      </c>
      <c r="TCE48" s="228">
        <v>0</v>
      </c>
      <c r="TCF48" s="228">
        <v>0</v>
      </c>
      <c r="TCG48" s="228">
        <v>0</v>
      </c>
      <c r="TCH48" s="228">
        <v>0</v>
      </c>
      <c r="TCI48" s="228">
        <v>0</v>
      </c>
      <c r="TCJ48" s="228">
        <v>0</v>
      </c>
      <c r="TCK48" s="228">
        <v>0</v>
      </c>
      <c r="TCL48" s="228">
        <v>0</v>
      </c>
      <c r="TCM48" s="228">
        <v>0</v>
      </c>
      <c r="TCN48" s="228">
        <v>0</v>
      </c>
      <c r="TCO48" s="228">
        <v>1</v>
      </c>
      <c r="TCP48" s="228">
        <v>0</v>
      </c>
      <c r="TCQ48" s="228">
        <v>0</v>
      </c>
      <c r="TCR48" s="228">
        <v>0</v>
      </c>
      <c r="TCS48" s="228">
        <v>0</v>
      </c>
      <c r="TCT48" s="228">
        <v>0</v>
      </c>
      <c r="TCU48" s="228">
        <v>0</v>
      </c>
      <c r="TCV48" s="228">
        <v>0</v>
      </c>
      <c r="TCW48" s="228">
        <v>0</v>
      </c>
      <c r="TCX48" s="228">
        <v>0</v>
      </c>
      <c r="TCY48" s="228">
        <v>0</v>
      </c>
      <c r="TCZ48" s="228">
        <v>0</v>
      </c>
      <c r="TDA48" s="228">
        <v>0</v>
      </c>
      <c r="TDB48" s="228">
        <v>0</v>
      </c>
      <c r="TDC48" s="228">
        <v>0</v>
      </c>
      <c r="TDD48" s="228">
        <v>0</v>
      </c>
      <c r="TDE48" s="228">
        <v>1</v>
      </c>
      <c r="TDF48" s="228">
        <v>0</v>
      </c>
      <c r="TDG48" s="228">
        <v>0</v>
      </c>
      <c r="TDH48" s="228">
        <v>0</v>
      </c>
      <c r="TDI48" s="228">
        <v>0</v>
      </c>
      <c r="TDJ48" s="228">
        <v>0</v>
      </c>
      <c r="TDK48" s="228">
        <v>0</v>
      </c>
      <c r="TDL48" s="228">
        <v>0</v>
      </c>
      <c r="TDM48" s="228">
        <v>0</v>
      </c>
      <c r="TDN48" s="228">
        <v>0</v>
      </c>
      <c r="TDO48" s="228">
        <v>0</v>
      </c>
      <c r="TDP48" s="228">
        <v>0</v>
      </c>
      <c r="TDQ48" s="228">
        <v>0</v>
      </c>
      <c r="TDR48" s="228">
        <v>0</v>
      </c>
      <c r="TDS48" s="228">
        <v>0</v>
      </c>
      <c r="TDT48" s="228">
        <v>0</v>
      </c>
      <c r="TDU48" s="228">
        <v>1</v>
      </c>
      <c r="TDV48" s="228">
        <v>0</v>
      </c>
      <c r="TDW48" s="228">
        <v>0</v>
      </c>
      <c r="TDX48" s="228">
        <v>0</v>
      </c>
      <c r="TDY48" s="228">
        <v>0</v>
      </c>
      <c r="TDZ48" s="228">
        <v>0</v>
      </c>
      <c r="TEA48" s="228">
        <v>0</v>
      </c>
      <c r="TEB48" s="228">
        <v>0</v>
      </c>
      <c r="TEC48" s="228">
        <v>0</v>
      </c>
      <c r="TED48" s="228">
        <v>0</v>
      </c>
      <c r="TEE48" s="228">
        <v>0</v>
      </c>
      <c r="TEF48" s="228">
        <v>0</v>
      </c>
      <c r="TEG48" s="228">
        <v>0</v>
      </c>
      <c r="TEH48" s="228">
        <v>0</v>
      </c>
      <c r="TEI48" s="228">
        <v>0</v>
      </c>
      <c r="TEJ48" s="228">
        <v>0</v>
      </c>
      <c r="TEK48" s="228">
        <v>1</v>
      </c>
      <c r="TEL48" s="228">
        <v>0</v>
      </c>
      <c r="TEM48" s="228">
        <v>0</v>
      </c>
      <c r="TEN48" s="228">
        <v>0</v>
      </c>
      <c r="TEO48" s="228">
        <v>0</v>
      </c>
      <c r="TEP48" s="228">
        <v>0</v>
      </c>
      <c r="TEQ48" s="228">
        <v>0</v>
      </c>
      <c r="TER48" s="228">
        <v>0</v>
      </c>
      <c r="TES48" s="228">
        <v>0</v>
      </c>
      <c r="TET48" s="228">
        <v>0</v>
      </c>
      <c r="TEU48" s="228">
        <v>0</v>
      </c>
      <c r="TEV48" s="228">
        <v>0</v>
      </c>
      <c r="TEW48" s="228">
        <v>0</v>
      </c>
      <c r="TEX48" s="228">
        <v>0</v>
      </c>
      <c r="TEY48" s="228">
        <v>0</v>
      </c>
      <c r="TEZ48" s="228">
        <v>0</v>
      </c>
      <c r="TFA48" s="228">
        <v>1</v>
      </c>
      <c r="TFB48" s="228">
        <v>0</v>
      </c>
      <c r="TFC48" s="228">
        <v>0</v>
      </c>
      <c r="TFD48" s="228">
        <v>0</v>
      </c>
      <c r="TFE48" s="228">
        <v>0</v>
      </c>
      <c r="TFF48" s="228">
        <v>0</v>
      </c>
      <c r="TFG48" s="228">
        <v>0</v>
      </c>
      <c r="TFH48" s="228">
        <v>0</v>
      </c>
      <c r="TFI48" s="228">
        <v>0</v>
      </c>
      <c r="TFJ48" s="228">
        <v>0</v>
      </c>
      <c r="TFK48" s="228">
        <v>0</v>
      </c>
      <c r="TFL48" s="228">
        <v>0</v>
      </c>
      <c r="TFM48" s="228">
        <v>0</v>
      </c>
      <c r="TFN48" s="228">
        <v>0</v>
      </c>
      <c r="TFO48" s="228">
        <v>0</v>
      </c>
      <c r="TFP48" s="228">
        <v>0</v>
      </c>
      <c r="TFQ48" s="228">
        <v>1</v>
      </c>
      <c r="TFR48" s="228">
        <v>0</v>
      </c>
      <c r="TFS48" s="228">
        <v>0</v>
      </c>
      <c r="TFT48" s="228">
        <v>0</v>
      </c>
      <c r="TFU48" s="228">
        <v>0</v>
      </c>
      <c r="TFV48" s="228">
        <v>0</v>
      </c>
      <c r="TFW48" s="228">
        <v>0</v>
      </c>
      <c r="TFX48" s="228">
        <v>0</v>
      </c>
      <c r="TFY48" s="228">
        <v>0</v>
      </c>
      <c r="TFZ48" s="228">
        <v>0</v>
      </c>
      <c r="TGA48" s="228">
        <v>0</v>
      </c>
      <c r="TGB48" s="228">
        <v>0</v>
      </c>
      <c r="TGC48" s="228">
        <v>0</v>
      </c>
      <c r="TGD48" s="228">
        <v>0</v>
      </c>
      <c r="TGE48" s="228">
        <v>0</v>
      </c>
      <c r="TGF48" s="228">
        <v>0</v>
      </c>
      <c r="TGG48" s="228">
        <v>1</v>
      </c>
      <c r="TGH48" s="228">
        <v>0</v>
      </c>
      <c r="TGI48" s="228">
        <v>0</v>
      </c>
      <c r="TGJ48" s="228">
        <v>0</v>
      </c>
      <c r="TGK48" s="228">
        <v>0</v>
      </c>
      <c r="TGL48" s="228">
        <v>0</v>
      </c>
      <c r="TGM48" s="228">
        <v>0</v>
      </c>
      <c r="TGN48" s="228">
        <v>0</v>
      </c>
      <c r="TGO48" s="228">
        <v>0</v>
      </c>
      <c r="TGP48" s="228">
        <v>0</v>
      </c>
      <c r="TGQ48" s="228">
        <v>0</v>
      </c>
      <c r="TGR48" s="228">
        <v>0</v>
      </c>
      <c r="TGS48" s="228">
        <v>0</v>
      </c>
      <c r="TGT48" s="228">
        <v>0</v>
      </c>
      <c r="TGU48" s="228">
        <v>0</v>
      </c>
      <c r="TGV48" s="228">
        <v>0</v>
      </c>
      <c r="TGW48" s="228">
        <v>1</v>
      </c>
      <c r="TGX48" s="228">
        <v>0</v>
      </c>
      <c r="TGY48" s="228">
        <v>0</v>
      </c>
      <c r="TGZ48" s="228">
        <v>0</v>
      </c>
      <c r="THA48" s="228">
        <v>0</v>
      </c>
      <c r="THB48" s="228">
        <v>0</v>
      </c>
      <c r="THC48" s="228">
        <v>0</v>
      </c>
      <c r="THD48" s="228">
        <v>0</v>
      </c>
      <c r="THE48" s="228">
        <v>0</v>
      </c>
      <c r="THF48" s="228">
        <v>0</v>
      </c>
      <c r="THG48" s="228">
        <v>0</v>
      </c>
      <c r="THH48" s="228">
        <v>0</v>
      </c>
      <c r="THI48" s="228">
        <v>0</v>
      </c>
      <c r="THJ48" s="228">
        <v>0</v>
      </c>
      <c r="THK48" s="228">
        <v>0</v>
      </c>
      <c r="THL48" s="228">
        <v>0</v>
      </c>
      <c r="THM48" s="228">
        <v>1</v>
      </c>
      <c r="THN48" s="228">
        <v>0</v>
      </c>
      <c r="THO48" s="228">
        <v>0</v>
      </c>
      <c r="THP48" s="228">
        <v>0</v>
      </c>
      <c r="THQ48" s="228">
        <v>0</v>
      </c>
      <c r="THR48" s="228">
        <v>0</v>
      </c>
      <c r="THS48" s="228">
        <v>0</v>
      </c>
      <c r="THT48" s="228">
        <v>0</v>
      </c>
      <c r="THU48" s="228">
        <v>0</v>
      </c>
      <c r="THV48" s="228">
        <v>0</v>
      </c>
      <c r="THW48" s="228">
        <v>0</v>
      </c>
      <c r="THX48" s="228">
        <v>0</v>
      </c>
      <c r="THY48" s="228">
        <v>0</v>
      </c>
      <c r="THZ48" s="228">
        <v>0</v>
      </c>
      <c r="TIA48" s="228">
        <v>0</v>
      </c>
      <c r="TIB48" s="228">
        <v>0</v>
      </c>
      <c r="TIC48" s="228">
        <v>1</v>
      </c>
      <c r="TID48" s="228">
        <v>0</v>
      </c>
      <c r="TIE48" s="228">
        <v>0</v>
      </c>
      <c r="TIF48" s="228">
        <v>0</v>
      </c>
      <c r="TIG48" s="228">
        <v>0</v>
      </c>
      <c r="TIH48" s="228">
        <v>0</v>
      </c>
      <c r="TII48" s="228">
        <v>0</v>
      </c>
      <c r="TIJ48" s="228">
        <v>0</v>
      </c>
      <c r="TIK48" s="228">
        <v>0</v>
      </c>
      <c r="TIL48" s="228">
        <v>0</v>
      </c>
      <c r="TIM48" s="228">
        <v>0</v>
      </c>
      <c r="TIN48" s="228">
        <v>0</v>
      </c>
      <c r="TIO48" s="228">
        <v>0</v>
      </c>
      <c r="TIP48" s="228">
        <v>0</v>
      </c>
      <c r="TIQ48" s="228">
        <v>0</v>
      </c>
      <c r="TIR48" s="228">
        <v>0</v>
      </c>
      <c r="TIS48" s="228">
        <v>1</v>
      </c>
      <c r="TIT48" s="228">
        <v>0</v>
      </c>
      <c r="TIU48" s="228">
        <v>0</v>
      </c>
      <c r="TIV48" s="228">
        <v>0</v>
      </c>
      <c r="TIW48" s="228">
        <v>0</v>
      </c>
      <c r="TIX48" s="228">
        <v>0</v>
      </c>
      <c r="TIY48" s="228">
        <v>0</v>
      </c>
      <c r="TIZ48" s="228">
        <v>0</v>
      </c>
      <c r="TJA48" s="228">
        <v>0</v>
      </c>
      <c r="TJB48" s="228">
        <v>0</v>
      </c>
      <c r="TJC48" s="228">
        <v>0</v>
      </c>
      <c r="TJD48" s="228">
        <v>0</v>
      </c>
      <c r="TJE48" s="228">
        <v>0</v>
      </c>
      <c r="TJF48" s="228">
        <v>0</v>
      </c>
      <c r="TJG48" s="228">
        <v>0</v>
      </c>
      <c r="TJH48" s="228">
        <v>0</v>
      </c>
      <c r="TJI48" s="228">
        <v>1</v>
      </c>
      <c r="TJJ48" s="228">
        <v>0</v>
      </c>
      <c r="TJK48" s="228">
        <v>0</v>
      </c>
      <c r="TJL48" s="228">
        <v>0</v>
      </c>
      <c r="TJM48" s="228">
        <v>0</v>
      </c>
      <c r="TJN48" s="228">
        <v>0</v>
      </c>
      <c r="TJO48" s="228">
        <v>0</v>
      </c>
      <c r="TJP48" s="228">
        <v>0</v>
      </c>
      <c r="TJQ48" s="228">
        <v>0</v>
      </c>
      <c r="TJR48" s="228">
        <v>0</v>
      </c>
      <c r="TJS48" s="228">
        <v>0</v>
      </c>
      <c r="TJT48" s="228">
        <v>0</v>
      </c>
      <c r="TJU48" s="228">
        <v>0</v>
      </c>
      <c r="TJV48" s="228">
        <v>0</v>
      </c>
      <c r="TJW48" s="228">
        <v>0</v>
      </c>
      <c r="TJX48" s="228">
        <v>0</v>
      </c>
      <c r="TJY48" s="228">
        <v>1</v>
      </c>
      <c r="TJZ48" s="228">
        <v>0</v>
      </c>
      <c r="TKA48" s="228">
        <v>0</v>
      </c>
      <c r="TKB48" s="228">
        <v>0</v>
      </c>
      <c r="TKC48" s="228">
        <v>0</v>
      </c>
      <c r="TKD48" s="228">
        <v>0</v>
      </c>
      <c r="TKE48" s="228">
        <v>0</v>
      </c>
      <c r="TKF48" s="228">
        <v>0</v>
      </c>
      <c r="TKG48" s="228">
        <v>0</v>
      </c>
      <c r="TKH48" s="228">
        <v>0</v>
      </c>
      <c r="TKI48" s="228">
        <v>0</v>
      </c>
      <c r="TKJ48" s="228">
        <v>0</v>
      </c>
      <c r="TKK48" s="228">
        <v>0</v>
      </c>
      <c r="TKL48" s="228">
        <v>0</v>
      </c>
      <c r="TKM48" s="228">
        <v>0</v>
      </c>
      <c r="TKN48" s="228">
        <v>0</v>
      </c>
      <c r="TKO48" s="228">
        <v>1</v>
      </c>
      <c r="TKP48" s="228">
        <v>0</v>
      </c>
      <c r="TKQ48" s="228">
        <v>0</v>
      </c>
      <c r="TKR48" s="228">
        <v>0</v>
      </c>
      <c r="TKS48" s="228">
        <v>0</v>
      </c>
      <c r="TKT48" s="228">
        <v>0</v>
      </c>
      <c r="TKU48" s="228">
        <v>0</v>
      </c>
      <c r="TKV48" s="228">
        <v>0</v>
      </c>
      <c r="TKW48" s="228">
        <v>0</v>
      </c>
      <c r="TKX48" s="228">
        <v>0</v>
      </c>
      <c r="TKY48" s="228">
        <v>0</v>
      </c>
      <c r="TKZ48" s="228">
        <v>0</v>
      </c>
      <c r="TLA48" s="228">
        <v>0</v>
      </c>
      <c r="TLB48" s="228">
        <v>0</v>
      </c>
      <c r="TLC48" s="228">
        <v>0</v>
      </c>
      <c r="TLD48" s="228">
        <v>0</v>
      </c>
      <c r="TLE48" s="228">
        <v>1</v>
      </c>
      <c r="TLF48" s="228">
        <v>0</v>
      </c>
      <c r="TLG48" s="228">
        <v>0</v>
      </c>
      <c r="TLH48" s="228">
        <v>0</v>
      </c>
      <c r="TLI48" s="228">
        <v>0</v>
      </c>
      <c r="TLJ48" s="228">
        <v>0</v>
      </c>
      <c r="TLK48" s="228">
        <v>0</v>
      </c>
      <c r="TLL48" s="228">
        <v>0</v>
      </c>
      <c r="TLM48" s="228">
        <v>0</v>
      </c>
      <c r="TLN48" s="228">
        <v>0</v>
      </c>
      <c r="TLO48" s="228">
        <v>0</v>
      </c>
      <c r="TLP48" s="228">
        <v>0</v>
      </c>
      <c r="TLQ48" s="228">
        <v>0</v>
      </c>
      <c r="TLR48" s="228">
        <v>0</v>
      </c>
      <c r="TLS48" s="228">
        <v>0</v>
      </c>
      <c r="TLT48" s="228">
        <v>0</v>
      </c>
      <c r="TLU48" s="228">
        <v>1</v>
      </c>
      <c r="TLV48" s="228">
        <v>0</v>
      </c>
      <c r="TLW48" s="228">
        <v>0</v>
      </c>
      <c r="TLX48" s="228">
        <v>0</v>
      </c>
      <c r="TLY48" s="228">
        <v>0</v>
      </c>
      <c r="TLZ48" s="228">
        <v>0</v>
      </c>
      <c r="TMA48" s="228">
        <v>0</v>
      </c>
      <c r="TMB48" s="228">
        <v>0</v>
      </c>
      <c r="TMC48" s="228">
        <v>0</v>
      </c>
      <c r="TMD48" s="228">
        <v>0</v>
      </c>
      <c r="TME48" s="228">
        <v>0</v>
      </c>
      <c r="TMF48" s="228">
        <v>0</v>
      </c>
      <c r="TMG48" s="228">
        <v>0</v>
      </c>
      <c r="TMH48" s="228">
        <v>0</v>
      </c>
      <c r="TMI48" s="228">
        <v>0</v>
      </c>
      <c r="TMJ48" s="228">
        <v>0</v>
      </c>
      <c r="TMK48" s="228">
        <v>1</v>
      </c>
      <c r="TML48" s="228">
        <v>0</v>
      </c>
      <c r="TMM48" s="228">
        <v>0</v>
      </c>
      <c r="TMN48" s="228">
        <v>0</v>
      </c>
      <c r="TMO48" s="228">
        <v>0</v>
      </c>
      <c r="TMP48" s="228">
        <v>0</v>
      </c>
      <c r="TMQ48" s="228">
        <v>0</v>
      </c>
      <c r="TMR48" s="228">
        <v>0</v>
      </c>
      <c r="TMS48" s="228">
        <v>0</v>
      </c>
      <c r="TMT48" s="228">
        <v>0</v>
      </c>
      <c r="TMU48" s="228">
        <v>0</v>
      </c>
      <c r="TMV48" s="228">
        <v>0</v>
      </c>
      <c r="TMW48" s="228">
        <v>0</v>
      </c>
      <c r="TMX48" s="228">
        <v>0</v>
      </c>
      <c r="TMY48" s="228">
        <v>0</v>
      </c>
      <c r="TMZ48" s="228">
        <v>0</v>
      </c>
      <c r="TNA48" s="228">
        <v>1</v>
      </c>
      <c r="TNB48" s="228">
        <v>0</v>
      </c>
      <c r="TNC48" s="228">
        <v>0</v>
      </c>
      <c r="TND48" s="228">
        <v>0</v>
      </c>
      <c r="TNE48" s="228">
        <v>0</v>
      </c>
      <c r="TNF48" s="228">
        <v>0</v>
      </c>
      <c r="TNG48" s="228">
        <v>0</v>
      </c>
      <c r="TNH48" s="228">
        <v>0</v>
      </c>
      <c r="TNI48" s="228">
        <v>0</v>
      </c>
      <c r="TNJ48" s="228">
        <v>0</v>
      </c>
      <c r="TNK48" s="228">
        <v>0</v>
      </c>
      <c r="TNL48" s="228">
        <v>0</v>
      </c>
      <c r="TNM48" s="228">
        <v>0</v>
      </c>
      <c r="TNN48" s="228">
        <v>0</v>
      </c>
      <c r="TNO48" s="228">
        <v>0</v>
      </c>
      <c r="TNP48" s="228">
        <v>0</v>
      </c>
      <c r="TNQ48" s="228">
        <v>1</v>
      </c>
      <c r="TNR48" s="228">
        <v>0</v>
      </c>
      <c r="TNS48" s="228">
        <v>0</v>
      </c>
      <c r="TNT48" s="228">
        <v>0</v>
      </c>
      <c r="TNU48" s="228">
        <v>0</v>
      </c>
      <c r="TNV48" s="228">
        <v>0</v>
      </c>
      <c r="TNW48" s="228">
        <v>0</v>
      </c>
      <c r="TNX48" s="228">
        <v>0</v>
      </c>
      <c r="TNY48" s="228">
        <v>0</v>
      </c>
      <c r="TNZ48" s="228">
        <v>0</v>
      </c>
      <c r="TOA48" s="228">
        <v>0</v>
      </c>
      <c r="TOB48" s="228">
        <v>0</v>
      </c>
      <c r="TOC48" s="228">
        <v>0</v>
      </c>
      <c r="TOD48" s="228">
        <v>0</v>
      </c>
      <c r="TOE48" s="228">
        <v>0</v>
      </c>
      <c r="TOF48" s="228">
        <v>0</v>
      </c>
      <c r="TOG48" s="228">
        <v>1</v>
      </c>
      <c r="TOH48" s="228">
        <v>0</v>
      </c>
      <c r="TOI48" s="228">
        <v>0</v>
      </c>
      <c r="TOJ48" s="228">
        <v>0</v>
      </c>
      <c r="TOK48" s="228">
        <v>0</v>
      </c>
      <c r="TOL48" s="228">
        <v>0</v>
      </c>
      <c r="TOM48" s="228">
        <v>0</v>
      </c>
      <c r="TON48" s="228">
        <v>0</v>
      </c>
      <c r="TOO48" s="228">
        <v>0</v>
      </c>
      <c r="TOP48" s="228">
        <v>0</v>
      </c>
      <c r="TOQ48" s="228">
        <v>0</v>
      </c>
      <c r="TOR48" s="228">
        <v>0</v>
      </c>
      <c r="TOS48" s="228">
        <v>0</v>
      </c>
      <c r="TOT48" s="228">
        <v>0</v>
      </c>
      <c r="TOU48" s="228">
        <v>0</v>
      </c>
      <c r="TOV48" s="228">
        <v>0</v>
      </c>
      <c r="TOW48" s="228">
        <v>1</v>
      </c>
      <c r="TOX48" s="228">
        <v>0</v>
      </c>
      <c r="TOY48" s="228">
        <v>0</v>
      </c>
      <c r="TOZ48" s="228">
        <v>0</v>
      </c>
      <c r="TPA48" s="228">
        <v>0</v>
      </c>
      <c r="TPB48" s="228">
        <v>0</v>
      </c>
      <c r="TPC48" s="228">
        <v>0</v>
      </c>
      <c r="TPD48" s="228">
        <v>0</v>
      </c>
      <c r="TPE48" s="228">
        <v>0</v>
      </c>
      <c r="TPF48" s="228">
        <v>0</v>
      </c>
      <c r="TPG48" s="228">
        <v>0</v>
      </c>
      <c r="TPH48" s="228">
        <v>0</v>
      </c>
      <c r="TPI48" s="228">
        <v>0</v>
      </c>
      <c r="TPJ48" s="228">
        <v>0</v>
      </c>
      <c r="TPK48" s="228">
        <v>0</v>
      </c>
      <c r="TPL48" s="228">
        <v>0</v>
      </c>
      <c r="TPM48" s="228">
        <v>1</v>
      </c>
      <c r="TPN48" s="228">
        <v>0</v>
      </c>
      <c r="TPO48" s="228">
        <v>0</v>
      </c>
      <c r="TPP48" s="228">
        <v>0</v>
      </c>
      <c r="TPQ48" s="228">
        <v>0</v>
      </c>
      <c r="TPR48" s="228">
        <v>0</v>
      </c>
      <c r="TPS48" s="228">
        <v>0</v>
      </c>
      <c r="TPT48" s="228">
        <v>0</v>
      </c>
      <c r="TPU48" s="228">
        <v>0</v>
      </c>
      <c r="TPV48" s="228">
        <v>0</v>
      </c>
      <c r="TPW48" s="228">
        <v>0</v>
      </c>
      <c r="TPX48" s="228">
        <v>0</v>
      </c>
      <c r="TPY48" s="228">
        <v>0</v>
      </c>
      <c r="TPZ48" s="228">
        <v>0</v>
      </c>
      <c r="TQA48" s="228">
        <v>0</v>
      </c>
      <c r="TQB48" s="228">
        <v>0</v>
      </c>
      <c r="TQC48" s="228">
        <v>1</v>
      </c>
      <c r="TQD48" s="228">
        <v>0</v>
      </c>
      <c r="TQE48" s="228">
        <v>0</v>
      </c>
      <c r="TQF48" s="228">
        <v>0</v>
      </c>
      <c r="TQG48" s="228">
        <v>0</v>
      </c>
      <c r="TQH48" s="228">
        <v>0</v>
      </c>
      <c r="TQI48" s="228">
        <v>0</v>
      </c>
      <c r="TQJ48" s="228">
        <v>0</v>
      </c>
      <c r="TQK48" s="228">
        <v>0</v>
      </c>
      <c r="TQL48" s="228">
        <v>0</v>
      </c>
      <c r="TQM48" s="228">
        <v>0</v>
      </c>
      <c r="TQN48" s="228">
        <v>0</v>
      </c>
      <c r="TQO48" s="228">
        <v>0</v>
      </c>
      <c r="TQP48" s="228">
        <v>0</v>
      </c>
      <c r="TQQ48" s="228">
        <v>0</v>
      </c>
      <c r="TQR48" s="228">
        <v>0</v>
      </c>
      <c r="TQS48" s="228">
        <v>1</v>
      </c>
      <c r="TQT48" s="228">
        <v>0</v>
      </c>
      <c r="TQU48" s="228">
        <v>0</v>
      </c>
      <c r="TQV48" s="228">
        <v>0</v>
      </c>
      <c r="TQW48" s="228">
        <v>0</v>
      </c>
      <c r="TQX48" s="228">
        <v>0</v>
      </c>
      <c r="TQY48" s="228">
        <v>0</v>
      </c>
      <c r="TQZ48" s="228">
        <v>0</v>
      </c>
      <c r="TRA48" s="228">
        <v>0</v>
      </c>
      <c r="TRB48" s="228">
        <v>0</v>
      </c>
      <c r="TRC48" s="228">
        <v>0</v>
      </c>
      <c r="TRD48" s="228">
        <v>0</v>
      </c>
      <c r="TRE48" s="228">
        <v>0</v>
      </c>
      <c r="TRF48" s="228">
        <v>0</v>
      </c>
      <c r="TRG48" s="228">
        <v>0</v>
      </c>
      <c r="TRH48" s="228">
        <v>0</v>
      </c>
      <c r="TRI48" s="228">
        <v>1</v>
      </c>
      <c r="TRJ48" s="228">
        <v>0</v>
      </c>
      <c r="TRK48" s="228">
        <v>0</v>
      </c>
      <c r="TRL48" s="228">
        <v>0</v>
      </c>
      <c r="TRM48" s="228">
        <v>0</v>
      </c>
      <c r="TRN48" s="228">
        <v>0</v>
      </c>
      <c r="TRO48" s="228">
        <v>0</v>
      </c>
      <c r="TRP48" s="228">
        <v>0</v>
      </c>
      <c r="TRQ48" s="228">
        <v>0</v>
      </c>
      <c r="TRR48" s="228">
        <v>0</v>
      </c>
      <c r="TRS48" s="228">
        <v>0</v>
      </c>
      <c r="TRT48" s="228">
        <v>0</v>
      </c>
      <c r="TRU48" s="228">
        <v>0</v>
      </c>
      <c r="TRV48" s="228">
        <v>0</v>
      </c>
      <c r="TRW48" s="228">
        <v>0</v>
      </c>
      <c r="TRX48" s="228">
        <v>0</v>
      </c>
      <c r="TRY48" s="228">
        <v>1</v>
      </c>
      <c r="TRZ48" s="228">
        <v>0</v>
      </c>
      <c r="TSA48" s="228">
        <v>0</v>
      </c>
      <c r="TSB48" s="228">
        <v>0</v>
      </c>
      <c r="TSC48" s="228">
        <v>0</v>
      </c>
      <c r="TSD48" s="228">
        <v>0</v>
      </c>
      <c r="TSE48" s="228">
        <v>0</v>
      </c>
      <c r="TSF48" s="228">
        <v>0</v>
      </c>
      <c r="TSG48" s="228">
        <v>0</v>
      </c>
      <c r="TSH48" s="228">
        <v>0</v>
      </c>
      <c r="TSI48" s="228">
        <v>0</v>
      </c>
      <c r="TSJ48" s="228">
        <v>0</v>
      </c>
      <c r="TSK48" s="228">
        <v>0</v>
      </c>
      <c r="TSL48" s="228">
        <v>0</v>
      </c>
      <c r="TSM48" s="228">
        <v>0</v>
      </c>
      <c r="TSN48" s="228">
        <v>0</v>
      </c>
      <c r="TSO48" s="228">
        <v>1</v>
      </c>
      <c r="TSP48" s="228">
        <v>0</v>
      </c>
      <c r="TSQ48" s="228">
        <v>0</v>
      </c>
      <c r="TSR48" s="228">
        <v>0</v>
      </c>
      <c r="TSS48" s="228">
        <v>0</v>
      </c>
      <c r="TST48" s="228">
        <v>0</v>
      </c>
      <c r="TSU48" s="228">
        <v>0</v>
      </c>
      <c r="TSV48" s="228">
        <v>0</v>
      </c>
      <c r="TSW48" s="228">
        <v>0</v>
      </c>
      <c r="TSX48" s="228">
        <v>0</v>
      </c>
      <c r="TSY48" s="228">
        <v>0</v>
      </c>
      <c r="TSZ48" s="228">
        <v>0</v>
      </c>
      <c r="TTA48" s="228">
        <v>0</v>
      </c>
      <c r="TTB48" s="228">
        <v>0</v>
      </c>
      <c r="TTC48" s="228">
        <v>0</v>
      </c>
      <c r="TTD48" s="228">
        <v>0</v>
      </c>
      <c r="TTE48" s="228">
        <v>1</v>
      </c>
      <c r="TTF48" s="228">
        <v>0</v>
      </c>
      <c r="TTG48" s="228">
        <v>0</v>
      </c>
      <c r="TTH48" s="228">
        <v>0</v>
      </c>
      <c r="TTI48" s="228">
        <v>0</v>
      </c>
      <c r="TTJ48" s="228">
        <v>0</v>
      </c>
      <c r="TTK48" s="228">
        <v>0</v>
      </c>
      <c r="TTL48" s="228">
        <v>0</v>
      </c>
      <c r="TTM48" s="228">
        <v>0</v>
      </c>
      <c r="TTN48" s="228">
        <v>0</v>
      </c>
      <c r="TTO48" s="228">
        <v>0</v>
      </c>
      <c r="TTP48" s="228">
        <v>0</v>
      </c>
      <c r="TTQ48" s="228">
        <v>0</v>
      </c>
      <c r="TTR48" s="228">
        <v>0</v>
      </c>
      <c r="TTS48" s="228">
        <v>0</v>
      </c>
      <c r="TTT48" s="228">
        <v>0</v>
      </c>
      <c r="TTU48" s="228">
        <v>1</v>
      </c>
      <c r="TTV48" s="228">
        <v>0</v>
      </c>
      <c r="TTW48" s="228">
        <v>0</v>
      </c>
      <c r="TTX48" s="228">
        <v>0</v>
      </c>
      <c r="TTY48" s="228">
        <v>0</v>
      </c>
      <c r="TTZ48" s="228">
        <v>0</v>
      </c>
      <c r="TUA48" s="228">
        <v>0</v>
      </c>
      <c r="TUB48" s="228">
        <v>0</v>
      </c>
      <c r="TUC48" s="228">
        <v>0</v>
      </c>
      <c r="TUD48" s="228">
        <v>0</v>
      </c>
      <c r="TUE48" s="228">
        <v>0</v>
      </c>
      <c r="TUF48" s="228">
        <v>0</v>
      </c>
      <c r="TUG48" s="228">
        <v>0</v>
      </c>
      <c r="TUH48" s="228">
        <v>0</v>
      </c>
      <c r="TUI48" s="228">
        <v>0</v>
      </c>
      <c r="TUJ48" s="228">
        <v>0</v>
      </c>
      <c r="TUK48" s="228">
        <v>1</v>
      </c>
      <c r="TUL48" s="228">
        <v>0</v>
      </c>
      <c r="TUM48" s="228">
        <v>0</v>
      </c>
      <c r="TUN48" s="228">
        <v>0</v>
      </c>
      <c r="TUO48" s="228">
        <v>0</v>
      </c>
      <c r="TUP48" s="228">
        <v>0</v>
      </c>
      <c r="TUQ48" s="228">
        <v>0</v>
      </c>
      <c r="TUR48" s="228">
        <v>0</v>
      </c>
      <c r="TUS48" s="228">
        <v>0</v>
      </c>
      <c r="TUT48" s="228">
        <v>0</v>
      </c>
      <c r="TUU48" s="228">
        <v>0</v>
      </c>
      <c r="TUV48" s="228">
        <v>0</v>
      </c>
      <c r="TUW48" s="228">
        <v>0</v>
      </c>
      <c r="TUX48" s="228">
        <v>0</v>
      </c>
      <c r="TUY48" s="228">
        <v>0</v>
      </c>
      <c r="TUZ48" s="228">
        <v>0</v>
      </c>
      <c r="TVA48" s="228">
        <v>1</v>
      </c>
      <c r="TVB48" s="228">
        <v>0</v>
      </c>
      <c r="TVC48" s="228">
        <v>0</v>
      </c>
      <c r="TVD48" s="228">
        <v>0</v>
      </c>
      <c r="TVE48" s="228">
        <v>0</v>
      </c>
      <c r="TVF48" s="228">
        <v>0</v>
      </c>
      <c r="TVG48" s="228">
        <v>0</v>
      </c>
      <c r="TVH48" s="228">
        <v>0</v>
      </c>
      <c r="TVI48" s="228">
        <v>0</v>
      </c>
      <c r="TVJ48" s="228">
        <v>0</v>
      </c>
      <c r="TVK48" s="228">
        <v>0</v>
      </c>
      <c r="TVL48" s="228">
        <v>0</v>
      </c>
      <c r="TVM48" s="228">
        <v>0</v>
      </c>
      <c r="TVN48" s="228">
        <v>0</v>
      </c>
      <c r="TVO48" s="228">
        <v>0</v>
      </c>
      <c r="TVP48" s="228">
        <v>0</v>
      </c>
      <c r="TVQ48" s="228">
        <v>1</v>
      </c>
      <c r="TVR48" s="228">
        <v>0</v>
      </c>
      <c r="TVS48" s="228">
        <v>0</v>
      </c>
      <c r="TVT48" s="228">
        <v>0</v>
      </c>
      <c r="TVU48" s="228">
        <v>0</v>
      </c>
      <c r="TVV48" s="228">
        <v>0</v>
      </c>
      <c r="TVW48" s="228">
        <v>0</v>
      </c>
      <c r="TVX48" s="228">
        <v>0</v>
      </c>
      <c r="TVY48" s="228">
        <v>0</v>
      </c>
      <c r="TVZ48" s="228">
        <v>0</v>
      </c>
      <c r="TWA48" s="228">
        <v>0</v>
      </c>
      <c r="TWB48" s="228">
        <v>0</v>
      </c>
      <c r="TWC48" s="228">
        <v>0</v>
      </c>
      <c r="TWD48" s="228">
        <v>0</v>
      </c>
      <c r="TWE48" s="228">
        <v>0</v>
      </c>
      <c r="TWF48" s="228">
        <v>0</v>
      </c>
      <c r="TWG48" s="228">
        <v>1</v>
      </c>
      <c r="TWH48" s="228">
        <v>0</v>
      </c>
      <c r="TWI48" s="228">
        <v>0</v>
      </c>
      <c r="TWJ48" s="228">
        <v>0</v>
      </c>
      <c r="TWK48" s="228">
        <v>0</v>
      </c>
      <c r="TWL48" s="228">
        <v>0</v>
      </c>
      <c r="TWM48" s="228">
        <v>0</v>
      </c>
      <c r="TWN48" s="228">
        <v>0</v>
      </c>
      <c r="TWO48" s="228">
        <v>0</v>
      </c>
      <c r="TWP48" s="228">
        <v>0</v>
      </c>
      <c r="TWQ48" s="228">
        <v>0</v>
      </c>
      <c r="TWR48" s="228">
        <v>0</v>
      </c>
      <c r="TWS48" s="228">
        <v>0</v>
      </c>
      <c r="TWT48" s="228">
        <v>0</v>
      </c>
      <c r="TWU48" s="228">
        <v>0</v>
      </c>
      <c r="TWV48" s="228">
        <v>0</v>
      </c>
      <c r="TWW48" s="228">
        <v>1</v>
      </c>
      <c r="TWX48" s="228">
        <v>0</v>
      </c>
      <c r="TWY48" s="228">
        <v>0</v>
      </c>
      <c r="TWZ48" s="228">
        <v>0</v>
      </c>
      <c r="TXA48" s="228">
        <v>0</v>
      </c>
      <c r="TXB48" s="228">
        <v>0</v>
      </c>
      <c r="TXC48" s="228">
        <v>0</v>
      </c>
      <c r="TXD48" s="228">
        <v>0</v>
      </c>
      <c r="TXE48" s="228">
        <v>0</v>
      </c>
      <c r="TXF48" s="228">
        <v>0</v>
      </c>
      <c r="TXG48" s="228">
        <v>0</v>
      </c>
      <c r="TXH48" s="228">
        <v>0</v>
      </c>
      <c r="TXI48" s="228">
        <v>0</v>
      </c>
      <c r="TXJ48" s="228">
        <v>0</v>
      </c>
      <c r="TXK48" s="228">
        <v>0</v>
      </c>
      <c r="TXL48" s="228">
        <v>0</v>
      </c>
      <c r="TXM48" s="228">
        <v>1</v>
      </c>
      <c r="TXN48" s="228">
        <v>0</v>
      </c>
      <c r="TXO48" s="228">
        <v>0</v>
      </c>
      <c r="TXP48" s="228">
        <v>0</v>
      </c>
      <c r="TXQ48" s="228">
        <v>0</v>
      </c>
      <c r="TXR48" s="228">
        <v>0</v>
      </c>
      <c r="TXS48" s="228">
        <v>0</v>
      </c>
      <c r="TXT48" s="228">
        <v>0</v>
      </c>
      <c r="TXU48" s="228">
        <v>0</v>
      </c>
      <c r="TXV48" s="228">
        <v>0</v>
      </c>
      <c r="TXW48" s="228">
        <v>0</v>
      </c>
      <c r="TXX48" s="228">
        <v>0</v>
      </c>
      <c r="TXY48" s="228">
        <v>0</v>
      </c>
      <c r="TXZ48" s="228">
        <v>0</v>
      </c>
      <c r="TYA48" s="228">
        <v>0</v>
      </c>
      <c r="TYB48" s="228">
        <v>0</v>
      </c>
      <c r="TYC48" s="228">
        <v>1</v>
      </c>
      <c r="TYD48" s="228">
        <v>0</v>
      </c>
      <c r="TYE48" s="228">
        <v>0</v>
      </c>
      <c r="TYF48" s="228">
        <v>0</v>
      </c>
      <c r="TYG48" s="228">
        <v>0</v>
      </c>
      <c r="TYH48" s="228">
        <v>0</v>
      </c>
      <c r="TYI48" s="228">
        <v>0</v>
      </c>
      <c r="TYJ48" s="228">
        <v>0</v>
      </c>
      <c r="TYK48" s="228">
        <v>0</v>
      </c>
      <c r="TYL48" s="228">
        <v>0</v>
      </c>
      <c r="TYM48" s="228">
        <v>0</v>
      </c>
      <c r="TYN48" s="228">
        <v>0</v>
      </c>
      <c r="TYO48" s="228">
        <v>0</v>
      </c>
      <c r="TYP48" s="228">
        <v>0</v>
      </c>
      <c r="TYQ48" s="228">
        <v>0</v>
      </c>
      <c r="TYR48" s="228">
        <v>0</v>
      </c>
      <c r="TYS48" s="228">
        <v>1</v>
      </c>
      <c r="TYT48" s="228">
        <v>0</v>
      </c>
      <c r="TYU48" s="228">
        <v>0</v>
      </c>
      <c r="TYV48" s="228">
        <v>0</v>
      </c>
      <c r="TYW48" s="228">
        <v>0</v>
      </c>
      <c r="TYX48" s="228">
        <v>0</v>
      </c>
      <c r="TYY48" s="228">
        <v>0</v>
      </c>
      <c r="TYZ48" s="228">
        <v>0</v>
      </c>
      <c r="TZA48" s="228">
        <v>0</v>
      </c>
      <c r="TZB48" s="228">
        <v>0</v>
      </c>
      <c r="TZC48" s="228">
        <v>0</v>
      </c>
      <c r="TZD48" s="228">
        <v>0</v>
      </c>
      <c r="TZE48" s="228">
        <v>0</v>
      </c>
      <c r="TZF48" s="228">
        <v>0</v>
      </c>
      <c r="TZG48" s="228">
        <v>0</v>
      </c>
      <c r="TZH48" s="228">
        <v>0</v>
      </c>
      <c r="TZI48" s="228">
        <v>1</v>
      </c>
      <c r="TZJ48" s="228">
        <v>0</v>
      </c>
      <c r="TZK48" s="228">
        <v>0</v>
      </c>
      <c r="TZL48" s="228">
        <v>0</v>
      </c>
      <c r="TZM48" s="228">
        <v>0</v>
      </c>
      <c r="TZN48" s="228">
        <v>0</v>
      </c>
      <c r="TZO48" s="228">
        <v>0</v>
      </c>
      <c r="TZP48" s="228">
        <v>0</v>
      </c>
      <c r="TZQ48" s="228">
        <v>0</v>
      </c>
      <c r="TZR48" s="228">
        <v>0</v>
      </c>
      <c r="TZS48" s="228">
        <v>0</v>
      </c>
      <c r="TZT48" s="228">
        <v>0</v>
      </c>
      <c r="TZU48" s="228">
        <v>0</v>
      </c>
      <c r="TZV48" s="228">
        <v>0</v>
      </c>
      <c r="TZW48" s="228">
        <v>0</v>
      </c>
      <c r="TZX48" s="228">
        <v>0</v>
      </c>
      <c r="TZY48" s="228">
        <v>1</v>
      </c>
      <c r="TZZ48" s="228">
        <v>0</v>
      </c>
      <c r="UAA48" s="228">
        <v>0</v>
      </c>
      <c r="UAB48" s="228">
        <v>0</v>
      </c>
      <c r="UAC48" s="228">
        <v>0</v>
      </c>
      <c r="UAD48" s="228">
        <v>0</v>
      </c>
      <c r="UAE48" s="228">
        <v>0</v>
      </c>
      <c r="UAF48" s="228">
        <v>0</v>
      </c>
      <c r="UAG48" s="228">
        <v>0</v>
      </c>
      <c r="UAH48" s="228">
        <v>0</v>
      </c>
      <c r="UAI48" s="228">
        <v>0</v>
      </c>
      <c r="UAJ48" s="228">
        <v>0</v>
      </c>
      <c r="UAK48" s="228">
        <v>0</v>
      </c>
      <c r="UAL48" s="228">
        <v>0</v>
      </c>
      <c r="UAM48" s="228">
        <v>0</v>
      </c>
      <c r="UAN48" s="228">
        <v>0</v>
      </c>
      <c r="UAO48" s="228">
        <v>1</v>
      </c>
      <c r="UAP48" s="228">
        <v>0</v>
      </c>
      <c r="UAQ48" s="228">
        <v>0</v>
      </c>
      <c r="UAR48" s="228">
        <v>0</v>
      </c>
      <c r="UAS48" s="228">
        <v>0</v>
      </c>
      <c r="UAT48" s="228">
        <v>0</v>
      </c>
      <c r="UAU48" s="228">
        <v>0</v>
      </c>
      <c r="UAV48" s="228">
        <v>0</v>
      </c>
      <c r="UAW48" s="228">
        <v>0</v>
      </c>
      <c r="UAX48" s="228">
        <v>0</v>
      </c>
      <c r="UAY48" s="228">
        <v>0</v>
      </c>
      <c r="UAZ48" s="228">
        <v>0</v>
      </c>
      <c r="UBA48" s="228">
        <v>0</v>
      </c>
      <c r="UBB48" s="228">
        <v>0</v>
      </c>
      <c r="UBC48" s="228">
        <v>0</v>
      </c>
      <c r="UBD48" s="228">
        <v>0</v>
      </c>
      <c r="UBE48" s="228">
        <v>1</v>
      </c>
      <c r="UBF48" s="228">
        <v>0</v>
      </c>
      <c r="UBG48" s="228">
        <v>0</v>
      </c>
      <c r="UBH48" s="228">
        <v>0</v>
      </c>
      <c r="UBI48" s="228">
        <v>0</v>
      </c>
      <c r="UBJ48" s="228">
        <v>0</v>
      </c>
      <c r="UBK48" s="228">
        <v>0</v>
      </c>
      <c r="UBL48" s="228">
        <v>0</v>
      </c>
      <c r="UBM48" s="228">
        <v>0</v>
      </c>
      <c r="UBN48" s="228">
        <v>0</v>
      </c>
      <c r="UBO48" s="228">
        <v>0</v>
      </c>
      <c r="UBP48" s="228">
        <v>0</v>
      </c>
      <c r="UBQ48" s="228">
        <v>0</v>
      </c>
      <c r="UBR48" s="228">
        <v>0</v>
      </c>
      <c r="UBS48" s="228">
        <v>0</v>
      </c>
      <c r="UBT48" s="228">
        <v>0</v>
      </c>
      <c r="UBU48" s="228">
        <v>1</v>
      </c>
      <c r="UBV48" s="228">
        <v>0</v>
      </c>
      <c r="UBW48" s="228">
        <v>0</v>
      </c>
      <c r="UBX48" s="228">
        <v>0</v>
      </c>
      <c r="UBY48" s="228">
        <v>0</v>
      </c>
      <c r="UBZ48" s="228">
        <v>0</v>
      </c>
      <c r="UCA48" s="228">
        <v>0</v>
      </c>
      <c r="UCB48" s="228">
        <v>0</v>
      </c>
      <c r="UCC48" s="228">
        <v>0</v>
      </c>
      <c r="UCD48" s="228">
        <v>0</v>
      </c>
      <c r="UCE48" s="228">
        <v>0</v>
      </c>
      <c r="UCF48" s="228">
        <v>0</v>
      </c>
      <c r="UCG48" s="228">
        <v>0</v>
      </c>
      <c r="UCH48" s="228">
        <v>0</v>
      </c>
      <c r="UCI48" s="228">
        <v>0</v>
      </c>
      <c r="UCJ48" s="228">
        <v>0</v>
      </c>
      <c r="UCK48" s="228">
        <v>1</v>
      </c>
      <c r="UCL48" s="228">
        <v>0</v>
      </c>
      <c r="UCM48" s="228">
        <v>0</v>
      </c>
      <c r="UCN48" s="228">
        <v>0</v>
      </c>
      <c r="UCO48" s="228">
        <v>0</v>
      </c>
      <c r="UCP48" s="228">
        <v>0</v>
      </c>
      <c r="UCQ48" s="228">
        <v>0</v>
      </c>
      <c r="UCR48" s="228">
        <v>0</v>
      </c>
      <c r="UCS48" s="228">
        <v>0</v>
      </c>
      <c r="UCT48" s="228">
        <v>0</v>
      </c>
      <c r="UCU48" s="228">
        <v>0</v>
      </c>
      <c r="UCV48" s="228">
        <v>0</v>
      </c>
      <c r="UCW48" s="228">
        <v>0</v>
      </c>
      <c r="UCX48" s="228">
        <v>0</v>
      </c>
      <c r="UCY48" s="228">
        <v>0</v>
      </c>
      <c r="UCZ48" s="228">
        <v>0</v>
      </c>
      <c r="UDA48" s="228">
        <v>1</v>
      </c>
      <c r="UDB48" s="228">
        <v>0</v>
      </c>
      <c r="UDC48" s="228">
        <v>0</v>
      </c>
      <c r="UDD48" s="228">
        <v>0</v>
      </c>
      <c r="UDE48" s="228">
        <v>0</v>
      </c>
      <c r="UDF48" s="228">
        <v>0</v>
      </c>
      <c r="UDG48" s="228">
        <v>0</v>
      </c>
      <c r="UDH48" s="228">
        <v>0</v>
      </c>
      <c r="UDI48" s="228">
        <v>0</v>
      </c>
      <c r="UDJ48" s="228">
        <v>0</v>
      </c>
      <c r="UDK48" s="228">
        <v>0</v>
      </c>
      <c r="UDL48" s="228">
        <v>0</v>
      </c>
      <c r="UDM48" s="228">
        <v>0</v>
      </c>
      <c r="UDN48" s="228">
        <v>0</v>
      </c>
      <c r="UDO48" s="228">
        <v>0</v>
      </c>
      <c r="UDP48" s="228">
        <v>0</v>
      </c>
      <c r="UDQ48" s="228">
        <v>1</v>
      </c>
      <c r="UDR48" s="228">
        <v>0</v>
      </c>
      <c r="UDS48" s="228">
        <v>0</v>
      </c>
      <c r="UDT48" s="228">
        <v>0</v>
      </c>
      <c r="UDU48" s="228">
        <v>0</v>
      </c>
      <c r="UDV48" s="228">
        <v>0</v>
      </c>
      <c r="UDW48" s="228">
        <v>0</v>
      </c>
      <c r="UDX48" s="228">
        <v>0</v>
      </c>
      <c r="UDY48" s="228">
        <v>0</v>
      </c>
      <c r="UDZ48" s="228">
        <v>0</v>
      </c>
      <c r="UEA48" s="228">
        <v>0</v>
      </c>
      <c r="UEB48" s="228">
        <v>0</v>
      </c>
      <c r="UEC48" s="228">
        <v>0</v>
      </c>
      <c r="UED48" s="228">
        <v>0</v>
      </c>
      <c r="UEE48" s="228">
        <v>0</v>
      </c>
      <c r="UEF48" s="228">
        <v>0</v>
      </c>
      <c r="UEG48" s="228">
        <v>1</v>
      </c>
      <c r="UEH48" s="228">
        <v>0</v>
      </c>
      <c r="UEI48" s="228">
        <v>0</v>
      </c>
      <c r="UEJ48" s="228">
        <v>0</v>
      </c>
      <c r="UEK48" s="228">
        <v>0</v>
      </c>
      <c r="UEL48" s="228">
        <v>0</v>
      </c>
      <c r="UEM48" s="228">
        <v>0</v>
      </c>
      <c r="UEN48" s="228">
        <v>0</v>
      </c>
      <c r="UEO48" s="228">
        <v>0</v>
      </c>
      <c r="UEP48" s="228">
        <v>0</v>
      </c>
      <c r="UEQ48" s="228">
        <v>0</v>
      </c>
      <c r="UER48" s="228">
        <v>0</v>
      </c>
      <c r="UES48" s="228">
        <v>0</v>
      </c>
      <c r="UET48" s="228">
        <v>0</v>
      </c>
      <c r="UEU48" s="228">
        <v>0</v>
      </c>
      <c r="UEV48" s="228">
        <v>0</v>
      </c>
      <c r="UEW48" s="228">
        <v>1</v>
      </c>
      <c r="UEX48" s="228">
        <v>0</v>
      </c>
      <c r="UEY48" s="228">
        <v>0</v>
      </c>
      <c r="UEZ48" s="228">
        <v>0</v>
      </c>
      <c r="UFA48" s="228">
        <v>0</v>
      </c>
      <c r="UFB48" s="228">
        <v>0</v>
      </c>
      <c r="UFC48" s="228">
        <v>0</v>
      </c>
      <c r="UFD48" s="228">
        <v>0</v>
      </c>
      <c r="UFE48" s="228">
        <v>0</v>
      </c>
      <c r="UFF48" s="228">
        <v>0</v>
      </c>
      <c r="UFG48" s="228">
        <v>0</v>
      </c>
      <c r="UFH48" s="228">
        <v>0</v>
      </c>
      <c r="UFI48" s="228">
        <v>0</v>
      </c>
      <c r="UFJ48" s="228">
        <v>0</v>
      </c>
      <c r="UFK48" s="228">
        <v>0</v>
      </c>
      <c r="UFL48" s="228">
        <v>0</v>
      </c>
      <c r="UFM48" s="228">
        <v>1</v>
      </c>
      <c r="UFN48" s="228">
        <v>0</v>
      </c>
      <c r="UFO48" s="228">
        <v>0</v>
      </c>
      <c r="UFP48" s="228">
        <v>0</v>
      </c>
      <c r="UFQ48" s="228">
        <v>0</v>
      </c>
      <c r="UFR48" s="228">
        <v>0</v>
      </c>
      <c r="UFS48" s="228">
        <v>0</v>
      </c>
      <c r="UFT48" s="228">
        <v>0</v>
      </c>
      <c r="UFU48" s="228">
        <v>0</v>
      </c>
      <c r="UFV48" s="228">
        <v>0</v>
      </c>
      <c r="UFW48" s="228">
        <v>0</v>
      </c>
      <c r="UFX48" s="228">
        <v>0</v>
      </c>
      <c r="UFY48" s="228">
        <v>0</v>
      </c>
      <c r="UFZ48" s="228">
        <v>0</v>
      </c>
      <c r="UGA48" s="228">
        <v>0</v>
      </c>
      <c r="UGB48" s="228">
        <v>0</v>
      </c>
      <c r="UGC48" s="228">
        <v>1</v>
      </c>
      <c r="UGD48" s="228">
        <v>0</v>
      </c>
      <c r="UGE48" s="228">
        <v>0</v>
      </c>
      <c r="UGF48" s="228">
        <v>0</v>
      </c>
      <c r="UGG48" s="228">
        <v>0</v>
      </c>
      <c r="UGH48" s="228">
        <v>0</v>
      </c>
      <c r="UGI48" s="228">
        <v>0</v>
      </c>
      <c r="UGJ48" s="228">
        <v>0</v>
      </c>
      <c r="UGK48" s="228">
        <v>0</v>
      </c>
      <c r="UGL48" s="228">
        <v>0</v>
      </c>
      <c r="UGM48" s="228">
        <v>0</v>
      </c>
      <c r="UGN48" s="228">
        <v>0</v>
      </c>
      <c r="UGO48" s="228">
        <v>0</v>
      </c>
      <c r="UGP48" s="228">
        <v>0</v>
      </c>
      <c r="UGQ48" s="228">
        <v>0</v>
      </c>
      <c r="UGR48" s="228">
        <v>0</v>
      </c>
      <c r="UGS48" s="228">
        <v>1</v>
      </c>
      <c r="UGT48" s="228">
        <v>0</v>
      </c>
      <c r="UGU48" s="228">
        <v>0</v>
      </c>
      <c r="UGV48" s="228">
        <v>0</v>
      </c>
      <c r="UGW48" s="228">
        <v>0</v>
      </c>
      <c r="UGX48" s="228">
        <v>0</v>
      </c>
      <c r="UGY48" s="228">
        <v>0</v>
      </c>
      <c r="UGZ48" s="228">
        <v>0</v>
      </c>
      <c r="UHA48" s="228">
        <v>0</v>
      </c>
      <c r="UHB48" s="228">
        <v>0</v>
      </c>
      <c r="UHC48" s="228">
        <v>0</v>
      </c>
      <c r="UHD48" s="228">
        <v>0</v>
      </c>
      <c r="UHE48" s="228">
        <v>0</v>
      </c>
      <c r="UHF48" s="228">
        <v>0</v>
      </c>
      <c r="UHG48" s="228">
        <v>0</v>
      </c>
      <c r="UHH48" s="228">
        <v>0</v>
      </c>
      <c r="UHI48" s="228">
        <v>1</v>
      </c>
      <c r="UHJ48" s="228">
        <v>0</v>
      </c>
      <c r="UHK48" s="228">
        <v>0</v>
      </c>
      <c r="UHL48" s="228">
        <v>0</v>
      </c>
      <c r="UHM48" s="228">
        <v>0</v>
      </c>
      <c r="UHN48" s="228">
        <v>0</v>
      </c>
      <c r="UHO48" s="228">
        <v>0</v>
      </c>
      <c r="UHP48" s="228">
        <v>0</v>
      </c>
      <c r="UHQ48" s="228">
        <v>0</v>
      </c>
      <c r="UHR48" s="228">
        <v>0</v>
      </c>
      <c r="UHS48" s="228">
        <v>0</v>
      </c>
      <c r="UHT48" s="228">
        <v>0</v>
      </c>
      <c r="UHU48" s="228">
        <v>0</v>
      </c>
      <c r="UHV48" s="228">
        <v>0</v>
      </c>
      <c r="UHW48" s="228">
        <v>0</v>
      </c>
      <c r="UHX48" s="228">
        <v>0</v>
      </c>
      <c r="UHY48" s="228">
        <v>1</v>
      </c>
      <c r="UHZ48" s="228">
        <v>0</v>
      </c>
      <c r="UIA48" s="228">
        <v>0</v>
      </c>
      <c r="UIB48" s="228">
        <v>0</v>
      </c>
      <c r="UIC48" s="228">
        <v>0</v>
      </c>
      <c r="UID48" s="228">
        <v>0</v>
      </c>
      <c r="UIE48" s="228">
        <v>0</v>
      </c>
      <c r="UIF48" s="228">
        <v>0</v>
      </c>
      <c r="UIG48" s="228">
        <v>0</v>
      </c>
      <c r="UIH48" s="228">
        <v>0</v>
      </c>
      <c r="UII48" s="228">
        <v>0</v>
      </c>
      <c r="UIJ48" s="228">
        <v>0</v>
      </c>
      <c r="UIK48" s="228">
        <v>0</v>
      </c>
      <c r="UIL48" s="228">
        <v>0</v>
      </c>
      <c r="UIM48" s="228">
        <v>0</v>
      </c>
      <c r="UIN48" s="228">
        <v>0</v>
      </c>
      <c r="UIO48" s="228">
        <v>1</v>
      </c>
      <c r="UIP48" s="228">
        <v>0</v>
      </c>
      <c r="UIQ48" s="228">
        <v>0</v>
      </c>
      <c r="UIR48" s="228">
        <v>0</v>
      </c>
      <c r="UIS48" s="228">
        <v>0</v>
      </c>
      <c r="UIT48" s="228">
        <v>0</v>
      </c>
      <c r="UIU48" s="228">
        <v>0</v>
      </c>
      <c r="UIV48" s="228">
        <v>0</v>
      </c>
      <c r="UIW48" s="228">
        <v>0</v>
      </c>
      <c r="UIX48" s="228">
        <v>0</v>
      </c>
      <c r="UIY48" s="228">
        <v>0</v>
      </c>
      <c r="UIZ48" s="228">
        <v>0</v>
      </c>
      <c r="UJA48" s="228">
        <v>0</v>
      </c>
      <c r="UJB48" s="228">
        <v>0</v>
      </c>
      <c r="UJC48" s="228">
        <v>0</v>
      </c>
      <c r="UJD48" s="228">
        <v>0</v>
      </c>
      <c r="UJE48" s="228">
        <v>1</v>
      </c>
      <c r="UJF48" s="228">
        <v>0</v>
      </c>
      <c r="UJG48" s="228">
        <v>0</v>
      </c>
      <c r="UJH48" s="228">
        <v>0</v>
      </c>
      <c r="UJI48" s="228">
        <v>0</v>
      </c>
      <c r="UJJ48" s="228">
        <v>0</v>
      </c>
      <c r="UJK48" s="228">
        <v>0</v>
      </c>
      <c r="UJL48" s="228">
        <v>0</v>
      </c>
      <c r="UJM48" s="228">
        <v>0</v>
      </c>
      <c r="UJN48" s="228">
        <v>0</v>
      </c>
      <c r="UJO48" s="228">
        <v>0</v>
      </c>
      <c r="UJP48" s="228">
        <v>0</v>
      </c>
      <c r="UJQ48" s="228">
        <v>0</v>
      </c>
      <c r="UJR48" s="228">
        <v>0</v>
      </c>
      <c r="UJS48" s="228">
        <v>0</v>
      </c>
      <c r="UJT48" s="228">
        <v>0</v>
      </c>
      <c r="UJU48" s="228">
        <v>1</v>
      </c>
      <c r="UJV48" s="228">
        <v>0</v>
      </c>
      <c r="UJW48" s="228">
        <v>0</v>
      </c>
      <c r="UJX48" s="228">
        <v>0</v>
      </c>
      <c r="UJY48" s="228">
        <v>0</v>
      </c>
      <c r="UJZ48" s="228">
        <v>0</v>
      </c>
      <c r="UKA48" s="228">
        <v>0</v>
      </c>
      <c r="UKB48" s="228">
        <v>0</v>
      </c>
      <c r="UKC48" s="228">
        <v>0</v>
      </c>
      <c r="UKD48" s="228">
        <v>0</v>
      </c>
      <c r="UKE48" s="228">
        <v>0</v>
      </c>
      <c r="UKF48" s="228">
        <v>0</v>
      </c>
      <c r="UKG48" s="228">
        <v>0</v>
      </c>
      <c r="UKH48" s="228">
        <v>0</v>
      </c>
      <c r="UKI48" s="228">
        <v>0</v>
      </c>
      <c r="UKJ48" s="228">
        <v>0</v>
      </c>
      <c r="UKK48" s="228">
        <v>1</v>
      </c>
      <c r="UKL48" s="228">
        <v>0</v>
      </c>
      <c r="UKM48" s="228">
        <v>0</v>
      </c>
      <c r="UKN48" s="228">
        <v>0</v>
      </c>
      <c r="UKO48" s="228">
        <v>0</v>
      </c>
      <c r="UKP48" s="228">
        <v>0</v>
      </c>
      <c r="UKQ48" s="228">
        <v>0</v>
      </c>
      <c r="UKR48" s="228">
        <v>0</v>
      </c>
      <c r="UKS48" s="228">
        <v>0</v>
      </c>
      <c r="UKT48" s="228">
        <v>0</v>
      </c>
      <c r="UKU48" s="228">
        <v>0</v>
      </c>
      <c r="UKV48" s="228">
        <v>0</v>
      </c>
      <c r="UKW48" s="228">
        <v>0</v>
      </c>
      <c r="UKX48" s="228">
        <v>0</v>
      </c>
      <c r="UKY48" s="228">
        <v>0</v>
      </c>
      <c r="UKZ48" s="228">
        <v>0</v>
      </c>
      <c r="ULA48" s="228">
        <v>1</v>
      </c>
      <c r="ULB48" s="228">
        <v>0</v>
      </c>
      <c r="ULC48" s="228">
        <v>0</v>
      </c>
      <c r="ULD48" s="228">
        <v>0</v>
      </c>
      <c r="ULE48" s="228">
        <v>0</v>
      </c>
      <c r="ULF48" s="228">
        <v>0</v>
      </c>
      <c r="ULG48" s="228">
        <v>0</v>
      </c>
      <c r="ULH48" s="228">
        <v>0</v>
      </c>
      <c r="ULI48" s="228">
        <v>0</v>
      </c>
      <c r="ULJ48" s="228">
        <v>0</v>
      </c>
      <c r="ULK48" s="228">
        <v>0</v>
      </c>
      <c r="ULL48" s="228">
        <v>0</v>
      </c>
      <c r="ULM48" s="228">
        <v>0</v>
      </c>
      <c r="ULN48" s="228">
        <v>0</v>
      </c>
      <c r="ULO48" s="228">
        <v>0</v>
      </c>
      <c r="ULP48" s="228">
        <v>0</v>
      </c>
      <c r="ULQ48" s="228">
        <v>1</v>
      </c>
      <c r="ULR48" s="228">
        <v>0</v>
      </c>
      <c r="ULS48" s="228">
        <v>0</v>
      </c>
      <c r="ULT48" s="228">
        <v>0</v>
      </c>
      <c r="ULU48" s="228">
        <v>0</v>
      </c>
      <c r="ULV48" s="228">
        <v>0</v>
      </c>
      <c r="ULW48" s="228">
        <v>0</v>
      </c>
      <c r="ULX48" s="228">
        <v>0</v>
      </c>
      <c r="ULY48" s="228">
        <v>0</v>
      </c>
      <c r="ULZ48" s="228">
        <v>0</v>
      </c>
      <c r="UMA48" s="228">
        <v>0</v>
      </c>
      <c r="UMB48" s="228">
        <v>0</v>
      </c>
      <c r="UMC48" s="228">
        <v>0</v>
      </c>
      <c r="UMD48" s="228">
        <v>0</v>
      </c>
      <c r="UME48" s="228">
        <v>0</v>
      </c>
      <c r="UMF48" s="228">
        <v>0</v>
      </c>
      <c r="UMG48" s="228">
        <v>1</v>
      </c>
      <c r="UMH48" s="228">
        <v>0</v>
      </c>
      <c r="UMI48" s="228">
        <v>0</v>
      </c>
      <c r="UMJ48" s="228">
        <v>0</v>
      </c>
      <c r="UMK48" s="228">
        <v>0</v>
      </c>
      <c r="UML48" s="228">
        <v>0</v>
      </c>
      <c r="UMM48" s="228">
        <v>0</v>
      </c>
      <c r="UMN48" s="228">
        <v>0</v>
      </c>
      <c r="UMO48" s="228">
        <v>0</v>
      </c>
      <c r="UMP48" s="228">
        <v>0</v>
      </c>
      <c r="UMQ48" s="228">
        <v>0</v>
      </c>
      <c r="UMR48" s="228">
        <v>0</v>
      </c>
      <c r="UMS48" s="228">
        <v>0</v>
      </c>
      <c r="UMT48" s="228">
        <v>0</v>
      </c>
      <c r="UMU48" s="228">
        <v>0</v>
      </c>
      <c r="UMV48" s="228">
        <v>0</v>
      </c>
      <c r="UMW48" s="228">
        <v>1</v>
      </c>
      <c r="UMX48" s="228">
        <v>0</v>
      </c>
      <c r="UMY48" s="228">
        <v>0</v>
      </c>
      <c r="UMZ48" s="228">
        <v>0</v>
      </c>
      <c r="UNA48" s="228">
        <v>0</v>
      </c>
      <c r="UNB48" s="228">
        <v>0</v>
      </c>
      <c r="UNC48" s="228">
        <v>0</v>
      </c>
      <c r="UND48" s="228">
        <v>0</v>
      </c>
      <c r="UNE48" s="228">
        <v>0</v>
      </c>
      <c r="UNF48" s="228">
        <v>0</v>
      </c>
      <c r="UNG48" s="228">
        <v>0</v>
      </c>
      <c r="UNH48" s="228">
        <v>0</v>
      </c>
      <c r="UNI48" s="228">
        <v>0</v>
      </c>
      <c r="UNJ48" s="228">
        <v>0</v>
      </c>
      <c r="UNK48" s="228">
        <v>0</v>
      </c>
      <c r="UNL48" s="228">
        <v>0</v>
      </c>
      <c r="UNM48" s="228">
        <v>1</v>
      </c>
      <c r="UNN48" s="228">
        <v>0</v>
      </c>
      <c r="UNO48" s="228">
        <v>0</v>
      </c>
      <c r="UNP48" s="228">
        <v>0</v>
      </c>
      <c r="UNQ48" s="228">
        <v>0</v>
      </c>
      <c r="UNR48" s="228">
        <v>0</v>
      </c>
      <c r="UNS48" s="228">
        <v>0</v>
      </c>
      <c r="UNT48" s="228">
        <v>0</v>
      </c>
      <c r="UNU48" s="228">
        <v>0</v>
      </c>
      <c r="UNV48" s="228">
        <v>0</v>
      </c>
      <c r="UNW48" s="228">
        <v>0</v>
      </c>
      <c r="UNX48" s="228">
        <v>0</v>
      </c>
      <c r="UNY48" s="228">
        <v>0</v>
      </c>
      <c r="UNZ48" s="228">
        <v>0</v>
      </c>
      <c r="UOA48" s="228">
        <v>0</v>
      </c>
      <c r="UOB48" s="228">
        <v>0</v>
      </c>
      <c r="UOC48" s="228">
        <v>1</v>
      </c>
      <c r="UOD48" s="228">
        <v>0</v>
      </c>
      <c r="UOE48" s="228">
        <v>0</v>
      </c>
      <c r="UOF48" s="228">
        <v>0</v>
      </c>
      <c r="UOG48" s="228">
        <v>0</v>
      </c>
      <c r="UOH48" s="228">
        <v>0</v>
      </c>
      <c r="UOI48" s="228">
        <v>0</v>
      </c>
      <c r="UOJ48" s="228">
        <v>0</v>
      </c>
      <c r="UOK48" s="228">
        <v>0</v>
      </c>
      <c r="UOL48" s="228">
        <v>0</v>
      </c>
      <c r="UOM48" s="228">
        <v>0</v>
      </c>
      <c r="UON48" s="228">
        <v>0</v>
      </c>
      <c r="UOO48" s="228">
        <v>0</v>
      </c>
      <c r="UOP48" s="228">
        <v>0</v>
      </c>
      <c r="UOQ48" s="228">
        <v>0</v>
      </c>
      <c r="UOR48" s="228">
        <v>0</v>
      </c>
      <c r="UOS48" s="228">
        <v>1</v>
      </c>
      <c r="UOT48" s="228">
        <v>0</v>
      </c>
      <c r="UOU48" s="228">
        <v>0</v>
      </c>
      <c r="UOV48" s="228">
        <v>0</v>
      </c>
      <c r="UOW48" s="228">
        <v>0</v>
      </c>
      <c r="UOX48" s="228">
        <v>0</v>
      </c>
      <c r="UOY48" s="228">
        <v>0</v>
      </c>
      <c r="UOZ48" s="228">
        <v>0</v>
      </c>
      <c r="UPA48" s="228">
        <v>0</v>
      </c>
      <c r="UPB48" s="228">
        <v>0</v>
      </c>
      <c r="UPC48" s="228">
        <v>0</v>
      </c>
      <c r="UPD48" s="228">
        <v>0</v>
      </c>
      <c r="UPE48" s="228">
        <v>0</v>
      </c>
      <c r="UPF48" s="228">
        <v>0</v>
      </c>
      <c r="UPG48" s="228">
        <v>0</v>
      </c>
      <c r="UPH48" s="228">
        <v>0</v>
      </c>
      <c r="UPI48" s="228">
        <v>1</v>
      </c>
      <c r="UPJ48" s="228">
        <v>0</v>
      </c>
      <c r="UPK48" s="228">
        <v>0</v>
      </c>
      <c r="UPL48" s="228">
        <v>0</v>
      </c>
      <c r="UPM48" s="228">
        <v>0</v>
      </c>
      <c r="UPN48" s="228">
        <v>0</v>
      </c>
      <c r="UPO48" s="228">
        <v>0</v>
      </c>
      <c r="UPP48" s="228">
        <v>0</v>
      </c>
      <c r="UPQ48" s="228">
        <v>0</v>
      </c>
      <c r="UPR48" s="228">
        <v>0</v>
      </c>
      <c r="UPS48" s="228">
        <v>0</v>
      </c>
      <c r="UPT48" s="228">
        <v>0</v>
      </c>
      <c r="UPU48" s="228">
        <v>0</v>
      </c>
      <c r="UPV48" s="228">
        <v>0</v>
      </c>
      <c r="UPW48" s="228">
        <v>0</v>
      </c>
      <c r="UPX48" s="228">
        <v>0</v>
      </c>
      <c r="UPY48" s="228">
        <v>1</v>
      </c>
      <c r="UPZ48" s="228">
        <v>0</v>
      </c>
      <c r="UQA48" s="228">
        <v>0</v>
      </c>
      <c r="UQB48" s="228">
        <v>0</v>
      </c>
      <c r="UQC48" s="228">
        <v>0</v>
      </c>
      <c r="UQD48" s="228">
        <v>0</v>
      </c>
      <c r="UQE48" s="228">
        <v>0</v>
      </c>
      <c r="UQF48" s="228">
        <v>0</v>
      </c>
      <c r="UQG48" s="228">
        <v>0</v>
      </c>
      <c r="UQH48" s="228">
        <v>0</v>
      </c>
      <c r="UQI48" s="228">
        <v>0</v>
      </c>
      <c r="UQJ48" s="228">
        <v>0</v>
      </c>
      <c r="UQK48" s="228">
        <v>0</v>
      </c>
      <c r="UQL48" s="228">
        <v>0</v>
      </c>
      <c r="UQM48" s="228">
        <v>0</v>
      </c>
      <c r="UQN48" s="228">
        <v>0</v>
      </c>
      <c r="UQO48" s="228">
        <v>1</v>
      </c>
      <c r="UQP48" s="228">
        <v>0</v>
      </c>
      <c r="UQQ48" s="228">
        <v>0</v>
      </c>
      <c r="UQR48" s="228">
        <v>0</v>
      </c>
      <c r="UQS48" s="228">
        <v>0</v>
      </c>
      <c r="UQT48" s="228">
        <v>0</v>
      </c>
      <c r="UQU48" s="228">
        <v>0</v>
      </c>
      <c r="UQV48" s="228">
        <v>0</v>
      </c>
      <c r="UQW48" s="228">
        <v>0</v>
      </c>
      <c r="UQX48" s="228">
        <v>0</v>
      </c>
      <c r="UQY48" s="228">
        <v>0</v>
      </c>
      <c r="UQZ48" s="228">
        <v>0</v>
      </c>
      <c r="URA48" s="228">
        <v>0</v>
      </c>
      <c r="URB48" s="228">
        <v>0</v>
      </c>
      <c r="URC48" s="228">
        <v>0</v>
      </c>
      <c r="URD48" s="228">
        <v>0</v>
      </c>
      <c r="URE48" s="228">
        <v>1</v>
      </c>
      <c r="URF48" s="228">
        <v>0</v>
      </c>
      <c r="URG48" s="228">
        <v>0</v>
      </c>
      <c r="URH48" s="228">
        <v>0</v>
      </c>
      <c r="URI48" s="228">
        <v>0</v>
      </c>
      <c r="URJ48" s="228">
        <v>0</v>
      </c>
      <c r="URK48" s="228">
        <v>0</v>
      </c>
      <c r="URL48" s="228">
        <v>0</v>
      </c>
      <c r="URM48" s="228">
        <v>0</v>
      </c>
      <c r="URN48" s="228">
        <v>0</v>
      </c>
      <c r="URO48" s="228">
        <v>0</v>
      </c>
      <c r="URP48" s="228">
        <v>0</v>
      </c>
      <c r="URQ48" s="228">
        <v>0</v>
      </c>
      <c r="URR48" s="228">
        <v>0</v>
      </c>
      <c r="URS48" s="228">
        <v>0</v>
      </c>
      <c r="URT48" s="228">
        <v>0</v>
      </c>
      <c r="URU48" s="228">
        <v>1</v>
      </c>
      <c r="URV48" s="228">
        <v>0</v>
      </c>
      <c r="URW48" s="228">
        <v>0</v>
      </c>
      <c r="URX48" s="228">
        <v>0</v>
      </c>
      <c r="URY48" s="228">
        <v>0</v>
      </c>
      <c r="URZ48" s="228">
        <v>0</v>
      </c>
      <c r="USA48" s="228">
        <v>0</v>
      </c>
      <c r="USB48" s="228">
        <v>0</v>
      </c>
      <c r="USC48" s="228">
        <v>0</v>
      </c>
      <c r="USD48" s="228">
        <v>0</v>
      </c>
      <c r="USE48" s="228">
        <v>0</v>
      </c>
      <c r="USF48" s="228">
        <v>0</v>
      </c>
      <c r="USG48" s="228">
        <v>0</v>
      </c>
      <c r="USH48" s="228">
        <v>0</v>
      </c>
      <c r="USI48" s="228">
        <v>0</v>
      </c>
      <c r="USJ48" s="228">
        <v>0</v>
      </c>
      <c r="USK48" s="228">
        <v>1</v>
      </c>
      <c r="USL48" s="228">
        <v>0</v>
      </c>
      <c r="USM48" s="228">
        <v>0</v>
      </c>
      <c r="USN48" s="228">
        <v>0</v>
      </c>
      <c r="USO48" s="228">
        <v>0</v>
      </c>
      <c r="USP48" s="228">
        <v>0</v>
      </c>
      <c r="USQ48" s="228">
        <v>0</v>
      </c>
      <c r="USR48" s="228">
        <v>0</v>
      </c>
      <c r="USS48" s="228">
        <v>0</v>
      </c>
      <c r="UST48" s="228">
        <v>0</v>
      </c>
      <c r="USU48" s="228">
        <v>0</v>
      </c>
      <c r="USV48" s="228">
        <v>0</v>
      </c>
      <c r="USW48" s="228">
        <v>0</v>
      </c>
      <c r="USX48" s="228">
        <v>0</v>
      </c>
      <c r="USY48" s="228">
        <v>0</v>
      </c>
      <c r="USZ48" s="228">
        <v>0</v>
      </c>
      <c r="UTA48" s="228">
        <v>1</v>
      </c>
      <c r="UTB48" s="228">
        <v>0</v>
      </c>
      <c r="UTC48" s="228">
        <v>0</v>
      </c>
      <c r="UTD48" s="228">
        <v>0</v>
      </c>
      <c r="UTE48" s="228">
        <v>0</v>
      </c>
      <c r="UTF48" s="228">
        <v>0</v>
      </c>
      <c r="UTG48" s="228">
        <v>0</v>
      </c>
      <c r="UTH48" s="228">
        <v>0</v>
      </c>
      <c r="UTI48" s="228">
        <v>0</v>
      </c>
      <c r="UTJ48" s="228">
        <v>0</v>
      </c>
      <c r="UTK48" s="228">
        <v>0</v>
      </c>
      <c r="UTL48" s="228">
        <v>0</v>
      </c>
      <c r="UTM48" s="228">
        <v>0</v>
      </c>
      <c r="UTN48" s="228">
        <v>0</v>
      </c>
      <c r="UTO48" s="228">
        <v>0</v>
      </c>
      <c r="UTP48" s="228">
        <v>0</v>
      </c>
      <c r="UTQ48" s="228">
        <v>1</v>
      </c>
      <c r="UTR48" s="228">
        <v>0</v>
      </c>
      <c r="UTS48" s="228">
        <v>0</v>
      </c>
      <c r="UTT48" s="228">
        <v>0</v>
      </c>
      <c r="UTU48" s="228">
        <v>0</v>
      </c>
      <c r="UTV48" s="228">
        <v>0</v>
      </c>
      <c r="UTW48" s="228">
        <v>0</v>
      </c>
      <c r="UTX48" s="228">
        <v>0</v>
      </c>
      <c r="UTY48" s="228">
        <v>0</v>
      </c>
      <c r="UTZ48" s="228">
        <v>0</v>
      </c>
      <c r="UUA48" s="228">
        <v>0</v>
      </c>
      <c r="UUB48" s="228">
        <v>0</v>
      </c>
      <c r="UUC48" s="228">
        <v>0</v>
      </c>
      <c r="UUD48" s="228">
        <v>0</v>
      </c>
      <c r="UUE48" s="228">
        <v>0</v>
      </c>
      <c r="UUF48" s="228">
        <v>0</v>
      </c>
      <c r="UUG48" s="228">
        <v>1</v>
      </c>
      <c r="UUH48" s="228">
        <v>0</v>
      </c>
      <c r="UUI48" s="228">
        <v>0</v>
      </c>
      <c r="UUJ48" s="228">
        <v>0</v>
      </c>
      <c r="UUK48" s="228">
        <v>0</v>
      </c>
      <c r="UUL48" s="228">
        <v>0</v>
      </c>
      <c r="UUM48" s="228">
        <v>0</v>
      </c>
      <c r="UUN48" s="228">
        <v>0</v>
      </c>
      <c r="UUO48" s="228">
        <v>0</v>
      </c>
      <c r="UUP48" s="228">
        <v>0</v>
      </c>
      <c r="UUQ48" s="228">
        <v>0</v>
      </c>
      <c r="UUR48" s="228">
        <v>0</v>
      </c>
      <c r="UUS48" s="228">
        <v>0</v>
      </c>
      <c r="UUT48" s="228">
        <v>0</v>
      </c>
      <c r="UUU48" s="228">
        <v>0</v>
      </c>
      <c r="UUV48" s="228">
        <v>0</v>
      </c>
      <c r="UUW48" s="228">
        <v>1</v>
      </c>
      <c r="UUX48" s="228">
        <v>0</v>
      </c>
      <c r="UUY48" s="228">
        <v>0</v>
      </c>
      <c r="UUZ48" s="228">
        <v>0</v>
      </c>
      <c r="UVA48" s="228">
        <v>0</v>
      </c>
      <c r="UVB48" s="228">
        <v>0</v>
      </c>
      <c r="UVC48" s="228">
        <v>0</v>
      </c>
      <c r="UVD48" s="228">
        <v>0</v>
      </c>
      <c r="UVE48" s="228">
        <v>0</v>
      </c>
      <c r="UVF48" s="228">
        <v>0</v>
      </c>
      <c r="UVG48" s="228">
        <v>0</v>
      </c>
      <c r="UVH48" s="228">
        <v>0</v>
      </c>
      <c r="UVI48" s="228">
        <v>0</v>
      </c>
      <c r="UVJ48" s="228">
        <v>0</v>
      </c>
      <c r="UVK48" s="228">
        <v>0</v>
      </c>
      <c r="UVL48" s="228">
        <v>0</v>
      </c>
      <c r="UVM48" s="228">
        <v>1</v>
      </c>
      <c r="UVN48" s="228">
        <v>0</v>
      </c>
      <c r="UVO48" s="228">
        <v>0</v>
      </c>
      <c r="UVP48" s="228">
        <v>0</v>
      </c>
      <c r="UVQ48" s="228">
        <v>0</v>
      </c>
      <c r="UVR48" s="228">
        <v>0</v>
      </c>
      <c r="UVS48" s="228">
        <v>0</v>
      </c>
      <c r="UVT48" s="228">
        <v>0</v>
      </c>
      <c r="UVU48" s="228">
        <v>0</v>
      </c>
      <c r="UVV48" s="228">
        <v>0</v>
      </c>
      <c r="UVW48" s="228">
        <v>0</v>
      </c>
      <c r="UVX48" s="228">
        <v>0</v>
      </c>
      <c r="UVY48" s="228">
        <v>0</v>
      </c>
      <c r="UVZ48" s="228">
        <v>0</v>
      </c>
      <c r="UWA48" s="228">
        <v>0</v>
      </c>
      <c r="UWB48" s="228">
        <v>0</v>
      </c>
      <c r="UWC48" s="228">
        <v>1</v>
      </c>
      <c r="UWD48" s="228">
        <v>0</v>
      </c>
      <c r="UWE48" s="228">
        <v>0</v>
      </c>
      <c r="UWF48" s="228">
        <v>0</v>
      </c>
      <c r="UWG48" s="228">
        <v>0</v>
      </c>
      <c r="UWH48" s="228">
        <v>0</v>
      </c>
      <c r="UWI48" s="228">
        <v>0</v>
      </c>
      <c r="UWJ48" s="228">
        <v>0</v>
      </c>
      <c r="UWK48" s="228">
        <v>0</v>
      </c>
      <c r="UWL48" s="228">
        <v>0</v>
      </c>
      <c r="UWM48" s="228">
        <v>0</v>
      </c>
      <c r="UWN48" s="228">
        <v>0</v>
      </c>
      <c r="UWO48" s="228">
        <v>0</v>
      </c>
      <c r="UWP48" s="228">
        <v>0</v>
      </c>
      <c r="UWQ48" s="228">
        <v>0</v>
      </c>
      <c r="UWR48" s="228">
        <v>0</v>
      </c>
      <c r="UWS48" s="228">
        <v>1</v>
      </c>
      <c r="UWT48" s="228">
        <v>0</v>
      </c>
      <c r="UWU48" s="228">
        <v>0</v>
      </c>
      <c r="UWV48" s="228">
        <v>0</v>
      </c>
      <c r="UWW48" s="228">
        <v>0</v>
      </c>
      <c r="UWX48" s="228">
        <v>0</v>
      </c>
      <c r="UWY48" s="228">
        <v>0</v>
      </c>
      <c r="UWZ48" s="228">
        <v>0</v>
      </c>
      <c r="UXA48" s="228">
        <v>0</v>
      </c>
      <c r="UXB48" s="228">
        <v>0</v>
      </c>
      <c r="UXC48" s="228">
        <v>0</v>
      </c>
      <c r="UXD48" s="228">
        <v>0</v>
      </c>
      <c r="UXE48" s="228">
        <v>0</v>
      </c>
      <c r="UXF48" s="228">
        <v>0</v>
      </c>
      <c r="UXG48" s="228">
        <v>0</v>
      </c>
      <c r="UXH48" s="228">
        <v>0</v>
      </c>
      <c r="UXI48" s="228">
        <v>1</v>
      </c>
      <c r="UXJ48" s="228">
        <v>0</v>
      </c>
      <c r="UXK48" s="228">
        <v>0</v>
      </c>
      <c r="UXL48" s="228">
        <v>0</v>
      </c>
      <c r="UXM48" s="228">
        <v>0</v>
      </c>
      <c r="UXN48" s="228">
        <v>0</v>
      </c>
      <c r="UXO48" s="228">
        <v>0</v>
      </c>
      <c r="UXP48" s="228">
        <v>0</v>
      </c>
      <c r="UXQ48" s="228">
        <v>0</v>
      </c>
      <c r="UXR48" s="228">
        <v>0</v>
      </c>
      <c r="UXS48" s="228">
        <v>0</v>
      </c>
      <c r="UXT48" s="228">
        <v>0</v>
      </c>
      <c r="UXU48" s="228">
        <v>0</v>
      </c>
      <c r="UXV48" s="228">
        <v>0</v>
      </c>
      <c r="UXW48" s="228">
        <v>0</v>
      </c>
      <c r="UXX48" s="228">
        <v>0</v>
      </c>
      <c r="UXY48" s="228">
        <v>1</v>
      </c>
      <c r="UXZ48" s="228">
        <v>0</v>
      </c>
      <c r="UYA48" s="228">
        <v>0</v>
      </c>
      <c r="UYB48" s="228">
        <v>0</v>
      </c>
      <c r="UYC48" s="228">
        <v>0</v>
      </c>
      <c r="UYD48" s="228">
        <v>0</v>
      </c>
      <c r="UYE48" s="228">
        <v>0</v>
      </c>
      <c r="UYF48" s="228">
        <v>0</v>
      </c>
      <c r="UYG48" s="228">
        <v>0</v>
      </c>
      <c r="UYH48" s="228">
        <v>0</v>
      </c>
      <c r="UYI48" s="228">
        <v>0</v>
      </c>
      <c r="UYJ48" s="228">
        <v>0</v>
      </c>
      <c r="UYK48" s="228">
        <v>0</v>
      </c>
      <c r="UYL48" s="228">
        <v>0</v>
      </c>
      <c r="UYM48" s="228">
        <v>0</v>
      </c>
      <c r="UYN48" s="228">
        <v>0</v>
      </c>
      <c r="UYO48" s="228">
        <v>1</v>
      </c>
      <c r="UYP48" s="228">
        <v>0</v>
      </c>
      <c r="UYQ48" s="228">
        <v>0</v>
      </c>
      <c r="UYR48" s="228">
        <v>0</v>
      </c>
      <c r="UYS48" s="228">
        <v>0</v>
      </c>
      <c r="UYT48" s="228">
        <v>0</v>
      </c>
      <c r="UYU48" s="228">
        <v>0</v>
      </c>
      <c r="UYV48" s="228">
        <v>0</v>
      </c>
      <c r="UYW48" s="228">
        <v>0</v>
      </c>
      <c r="UYX48" s="228">
        <v>0</v>
      </c>
      <c r="UYY48" s="228">
        <v>0</v>
      </c>
      <c r="UYZ48" s="228">
        <v>0</v>
      </c>
      <c r="UZA48" s="228">
        <v>0</v>
      </c>
      <c r="UZB48" s="228">
        <v>0</v>
      </c>
      <c r="UZC48" s="228">
        <v>0</v>
      </c>
      <c r="UZD48" s="228">
        <v>0</v>
      </c>
      <c r="UZE48" s="228">
        <v>1</v>
      </c>
      <c r="UZF48" s="228">
        <v>0</v>
      </c>
      <c r="UZG48" s="228">
        <v>0</v>
      </c>
      <c r="UZH48" s="228">
        <v>0</v>
      </c>
      <c r="UZI48" s="228">
        <v>0</v>
      </c>
      <c r="UZJ48" s="228">
        <v>0</v>
      </c>
      <c r="UZK48" s="228">
        <v>0</v>
      </c>
      <c r="UZL48" s="228">
        <v>0</v>
      </c>
      <c r="UZM48" s="228">
        <v>0</v>
      </c>
      <c r="UZN48" s="228">
        <v>0</v>
      </c>
      <c r="UZO48" s="228">
        <v>0</v>
      </c>
      <c r="UZP48" s="228">
        <v>0</v>
      </c>
      <c r="UZQ48" s="228">
        <v>0</v>
      </c>
      <c r="UZR48" s="228">
        <v>0</v>
      </c>
      <c r="UZS48" s="228">
        <v>0</v>
      </c>
      <c r="UZT48" s="228">
        <v>0</v>
      </c>
      <c r="UZU48" s="228">
        <v>1</v>
      </c>
      <c r="UZV48" s="228">
        <v>0</v>
      </c>
      <c r="UZW48" s="228">
        <v>0</v>
      </c>
      <c r="UZX48" s="228">
        <v>0</v>
      </c>
      <c r="UZY48" s="228">
        <v>0</v>
      </c>
      <c r="UZZ48" s="228">
        <v>0</v>
      </c>
      <c r="VAA48" s="228">
        <v>0</v>
      </c>
      <c r="VAB48" s="228">
        <v>0</v>
      </c>
      <c r="VAC48" s="228">
        <v>0</v>
      </c>
      <c r="VAD48" s="228">
        <v>0</v>
      </c>
      <c r="VAE48" s="228">
        <v>0</v>
      </c>
      <c r="VAF48" s="228">
        <v>0</v>
      </c>
      <c r="VAG48" s="228">
        <v>0</v>
      </c>
      <c r="VAH48" s="228">
        <v>0</v>
      </c>
      <c r="VAI48" s="228">
        <v>0</v>
      </c>
      <c r="VAJ48" s="228">
        <v>0</v>
      </c>
      <c r="VAK48" s="228">
        <v>1</v>
      </c>
      <c r="VAL48" s="228">
        <v>0</v>
      </c>
      <c r="VAM48" s="228">
        <v>0</v>
      </c>
      <c r="VAN48" s="228">
        <v>0</v>
      </c>
      <c r="VAO48" s="228">
        <v>0</v>
      </c>
      <c r="VAP48" s="228">
        <v>0</v>
      </c>
      <c r="VAQ48" s="228">
        <v>0</v>
      </c>
      <c r="VAR48" s="228">
        <v>0</v>
      </c>
      <c r="VAS48" s="228">
        <v>0</v>
      </c>
      <c r="VAT48" s="228">
        <v>0</v>
      </c>
      <c r="VAU48" s="228">
        <v>0</v>
      </c>
      <c r="VAV48" s="228">
        <v>0</v>
      </c>
      <c r="VAW48" s="228">
        <v>0</v>
      </c>
      <c r="VAX48" s="228">
        <v>0</v>
      </c>
      <c r="VAY48" s="228">
        <v>0</v>
      </c>
      <c r="VAZ48" s="228">
        <v>0</v>
      </c>
      <c r="VBA48" s="228">
        <v>1</v>
      </c>
      <c r="VBB48" s="228">
        <v>0</v>
      </c>
      <c r="VBC48" s="228">
        <v>0</v>
      </c>
      <c r="VBD48" s="228">
        <v>0</v>
      </c>
      <c r="VBE48" s="228">
        <v>0</v>
      </c>
      <c r="VBF48" s="228">
        <v>0</v>
      </c>
      <c r="VBG48" s="228">
        <v>0</v>
      </c>
      <c r="VBH48" s="228">
        <v>0</v>
      </c>
      <c r="VBI48" s="228">
        <v>0</v>
      </c>
      <c r="VBJ48" s="228">
        <v>0</v>
      </c>
      <c r="VBK48" s="228">
        <v>0</v>
      </c>
      <c r="VBL48" s="228">
        <v>0</v>
      </c>
      <c r="VBM48" s="228">
        <v>0</v>
      </c>
      <c r="VBN48" s="228">
        <v>0</v>
      </c>
      <c r="VBO48" s="228">
        <v>0</v>
      </c>
      <c r="VBP48" s="228">
        <v>0</v>
      </c>
      <c r="VBQ48" s="228">
        <v>1</v>
      </c>
      <c r="VBR48" s="228">
        <v>0</v>
      </c>
      <c r="VBS48" s="228">
        <v>0</v>
      </c>
      <c r="VBT48" s="228">
        <v>0</v>
      </c>
      <c r="VBU48" s="228">
        <v>0</v>
      </c>
      <c r="VBV48" s="228">
        <v>0</v>
      </c>
      <c r="VBW48" s="228">
        <v>0</v>
      </c>
      <c r="VBX48" s="228">
        <v>0</v>
      </c>
      <c r="VBY48" s="228">
        <v>0</v>
      </c>
      <c r="VBZ48" s="228">
        <v>0</v>
      </c>
      <c r="VCA48" s="228">
        <v>0</v>
      </c>
      <c r="VCB48" s="228">
        <v>0</v>
      </c>
      <c r="VCC48" s="228">
        <v>0</v>
      </c>
      <c r="VCD48" s="228">
        <v>0</v>
      </c>
      <c r="VCE48" s="228">
        <v>0</v>
      </c>
      <c r="VCF48" s="228">
        <v>0</v>
      </c>
      <c r="VCG48" s="228">
        <v>1</v>
      </c>
      <c r="VCH48" s="228">
        <v>0</v>
      </c>
      <c r="VCI48" s="228">
        <v>0</v>
      </c>
      <c r="VCJ48" s="228">
        <v>0</v>
      </c>
      <c r="VCK48" s="228">
        <v>0</v>
      </c>
      <c r="VCL48" s="228">
        <v>0</v>
      </c>
      <c r="VCM48" s="228">
        <v>0</v>
      </c>
      <c r="VCN48" s="228">
        <v>0</v>
      </c>
      <c r="VCO48" s="228">
        <v>0</v>
      </c>
      <c r="VCP48" s="228">
        <v>0</v>
      </c>
      <c r="VCQ48" s="228">
        <v>0</v>
      </c>
      <c r="VCR48" s="228">
        <v>0</v>
      </c>
      <c r="VCS48" s="228">
        <v>0</v>
      </c>
      <c r="VCT48" s="228">
        <v>0</v>
      </c>
      <c r="VCU48" s="228">
        <v>0</v>
      </c>
      <c r="VCV48" s="228">
        <v>0</v>
      </c>
      <c r="VCW48" s="228">
        <v>1</v>
      </c>
      <c r="VCX48" s="228">
        <v>0</v>
      </c>
      <c r="VCY48" s="228">
        <v>0</v>
      </c>
      <c r="VCZ48" s="228">
        <v>0</v>
      </c>
      <c r="VDA48" s="228">
        <v>0</v>
      </c>
      <c r="VDB48" s="228">
        <v>0</v>
      </c>
      <c r="VDC48" s="228">
        <v>0</v>
      </c>
      <c r="VDD48" s="228">
        <v>0</v>
      </c>
      <c r="VDE48" s="228">
        <v>0</v>
      </c>
      <c r="VDF48" s="228">
        <v>0</v>
      </c>
      <c r="VDG48" s="228">
        <v>0</v>
      </c>
      <c r="VDH48" s="228">
        <v>0</v>
      </c>
      <c r="VDI48" s="228">
        <v>0</v>
      </c>
      <c r="VDJ48" s="228">
        <v>0</v>
      </c>
      <c r="VDK48" s="228">
        <v>0</v>
      </c>
      <c r="VDL48" s="228">
        <v>0</v>
      </c>
      <c r="VDM48" s="228">
        <v>1</v>
      </c>
      <c r="VDN48" s="228">
        <v>0</v>
      </c>
      <c r="VDO48" s="228">
        <v>0</v>
      </c>
      <c r="VDP48" s="228">
        <v>0</v>
      </c>
      <c r="VDQ48" s="228">
        <v>0</v>
      </c>
      <c r="VDR48" s="228">
        <v>0</v>
      </c>
      <c r="VDS48" s="228">
        <v>0</v>
      </c>
      <c r="VDT48" s="228">
        <v>0</v>
      </c>
      <c r="VDU48" s="228">
        <v>0</v>
      </c>
      <c r="VDV48" s="228">
        <v>0</v>
      </c>
      <c r="VDW48" s="228">
        <v>0</v>
      </c>
      <c r="VDX48" s="228">
        <v>0</v>
      </c>
      <c r="VDY48" s="228">
        <v>0</v>
      </c>
      <c r="VDZ48" s="228">
        <v>0</v>
      </c>
      <c r="VEA48" s="228">
        <v>0</v>
      </c>
      <c r="VEB48" s="228">
        <v>0</v>
      </c>
      <c r="VEC48" s="228">
        <v>1</v>
      </c>
      <c r="VED48" s="228">
        <v>0</v>
      </c>
      <c r="VEE48" s="228">
        <v>0</v>
      </c>
      <c r="VEF48" s="228">
        <v>0</v>
      </c>
      <c r="VEG48" s="228">
        <v>0</v>
      </c>
      <c r="VEH48" s="228">
        <v>0</v>
      </c>
      <c r="VEI48" s="228">
        <v>0</v>
      </c>
      <c r="VEJ48" s="228">
        <v>0</v>
      </c>
      <c r="VEK48" s="228">
        <v>0</v>
      </c>
      <c r="VEL48" s="228">
        <v>0</v>
      </c>
      <c r="VEM48" s="228">
        <v>0</v>
      </c>
      <c r="VEN48" s="228">
        <v>0</v>
      </c>
      <c r="VEO48" s="228">
        <v>0</v>
      </c>
      <c r="VEP48" s="228">
        <v>0</v>
      </c>
      <c r="VEQ48" s="228">
        <v>0</v>
      </c>
      <c r="VER48" s="228">
        <v>0</v>
      </c>
      <c r="VES48" s="228">
        <v>1</v>
      </c>
      <c r="VET48" s="228">
        <v>0</v>
      </c>
      <c r="VEU48" s="228">
        <v>0</v>
      </c>
      <c r="VEV48" s="228">
        <v>0</v>
      </c>
      <c r="VEW48" s="228">
        <v>0</v>
      </c>
      <c r="VEX48" s="228">
        <v>0</v>
      </c>
      <c r="VEY48" s="228">
        <v>0</v>
      </c>
      <c r="VEZ48" s="228">
        <v>0</v>
      </c>
      <c r="VFA48" s="228">
        <v>0</v>
      </c>
      <c r="VFB48" s="228">
        <v>0</v>
      </c>
      <c r="VFC48" s="228">
        <v>0</v>
      </c>
      <c r="VFD48" s="228">
        <v>0</v>
      </c>
      <c r="VFE48" s="228">
        <v>0</v>
      </c>
      <c r="VFF48" s="228">
        <v>0</v>
      </c>
      <c r="VFG48" s="228">
        <v>0</v>
      </c>
      <c r="VFH48" s="228">
        <v>0</v>
      </c>
      <c r="VFI48" s="228">
        <v>1</v>
      </c>
      <c r="VFJ48" s="228">
        <v>0</v>
      </c>
      <c r="VFK48" s="228">
        <v>0</v>
      </c>
      <c r="VFL48" s="228">
        <v>0</v>
      </c>
      <c r="VFM48" s="228">
        <v>0</v>
      </c>
      <c r="VFN48" s="228">
        <v>0</v>
      </c>
      <c r="VFO48" s="228">
        <v>0</v>
      </c>
      <c r="VFP48" s="228">
        <v>0</v>
      </c>
      <c r="VFQ48" s="228">
        <v>0</v>
      </c>
      <c r="VFR48" s="228">
        <v>0</v>
      </c>
      <c r="VFS48" s="228">
        <v>0</v>
      </c>
      <c r="VFT48" s="228">
        <v>0</v>
      </c>
      <c r="VFU48" s="228">
        <v>0</v>
      </c>
      <c r="VFV48" s="228">
        <v>0</v>
      </c>
      <c r="VFW48" s="228">
        <v>0</v>
      </c>
      <c r="VFX48" s="228">
        <v>0</v>
      </c>
      <c r="VFY48" s="228">
        <v>1</v>
      </c>
      <c r="VFZ48" s="228">
        <v>0</v>
      </c>
      <c r="VGA48" s="228">
        <v>0</v>
      </c>
      <c r="VGB48" s="228">
        <v>0</v>
      </c>
      <c r="VGC48" s="228">
        <v>0</v>
      </c>
      <c r="VGD48" s="228">
        <v>0</v>
      </c>
      <c r="VGE48" s="228">
        <v>0</v>
      </c>
      <c r="VGF48" s="228">
        <v>0</v>
      </c>
      <c r="VGG48" s="228">
        <v>0</v>
      </c>
      <c r="VGH48" s="228">
        <v>0</v>
      </c>
      <c r="VGI48" s="228">
        <v>0</v>
      </c>
      <c r="VGJ48" s="228">
        <v>0</v>
      </c>
      <c r="VGK48" s="228">
        <v>0</v>
      </c>
      <c r="VGL48" s="228">
        <v>0</v>
      </c>
      <c r="VGM48" s="228">
        <v>0</v>
      </c>
      <c r="VGN48" s="228">
        <v>0</v>
      </c>
      <c r="VGO48" s="228">
        <v>1</v>
      </c>
      <c r="VGP48" s="228">
        <v>0</v>
      </c>
      <c r="VGQ48" s="228">
        <v>0</v>
      </c>
      <c r="VGR48" s="228">
        <v>0</v>
      </c>
      <c r="VGS48" s="228">
        <v>0</v>
      </c>
      <c r="VGT48" s="228">
        <v>0</v>
      </c>
      <c r="VGU48" s="228">
        <v>0</v>
      </c>
      <c r="VGV48" s="228">
        <v>0</v>
      </c>
      <c r="VGW48" s="228">
        <v>0</v>
      </c>
      <c r="VGX48" s="228">
        <v>0</v>
      </c>
      <c r="VGY48" s="228">
        <v>0</v>
      </c>
      <c r="VGZ48" s="228">
        <v>0</v>
      </c>
      <c r="VHA48" s="228">
        <v>0</v>
      </c>
      <c r="VHB48" s="228">
        <v>0</v>
      </c>
      <c r="VHC48" s="228">
        <v>0</v>
      </c>
      <c r="VHD48" s="228">
        <v>0</v>
      </c>
      <c r="VHE48" s="228">
        <v>1</v>
      </c>
      <c r="VHF48" s="228">
        <v>0</v>
      </c>
      <c r="VHG48" s="228">
        <v>0</v>
      </c>
      <c r="VHH48" s="228">
        <v>0</v>
      </c>
      <c r="VHI48" s="228">
        <v>0</v>
      </c>
      <c r="VHJ48" s="228">
        <v>0</v>
      </c>
      <c r="VHK48" s="228">
        <v>0</v>
      </c>
      <c r="VHL48" s="228">
        <v>0</v>
      </c>
      <c r="VHM48" s="228">
        <v>0</v>
      </c>
      <c r="VHN48" s="228">
        <v>0</v>
      </c>
      <c r="VHO48" s="228">
        <v>0</v>
      </c>
      <c r="VHP48" s="228">
        <v>0</v>
      </c>
      <c r="VHQ48" s="228">
        <v>0</v>
      </c>
      <c r="VHR48" s="228">
        <v>0</v>
      </c>
      <c r="VHS48" s="228">
        <v>0</v>
      </c>
      <c r="VHT48" s="228">
        <v>0</v>
      </c>
      <c r="VHU48" s="228">
        <v>1</v>
      </c>
      <c r="VHV48" s="228">
        <v>0</v>
      </c>
      <c r="VHW48" s="228">
        <v>0</v>
      </c>
      <c r="VHX48" s="228">
        <v>0</v>
      </c>
      <c r="VHY48" s="228">
        <v>0</v>
      </c>
      <c r="VHZ48" s="228">
        <v>0</v>
      </c>
      <c r="VIA48" s="228">
        <v>0</v>
      </c>
      <c r="VIB48" s="228">
        <v>0</v>
      </c>
      <c r="VIC48" s="228">
        <v>0</v>
      </c>
      <c r="VID48" s="228">
        <v>0</v>
      </c>
      <c r="VIE48" s="228">
        <v>0</v>
      </c>
      <c r="VIF48" s="228">
        <v>0</v>
      </c>
      <c r="VIG48" s="228">
        <v>0</v>
      </c>
      <c r="VIH48" s="228">
        <v>0</v>
      </c>
      <c r="VII48" s="228">
        <v>0</v>
      </c>
      <c r="VIJ48" s="228">
        <v>0</v>
      </c>
      <c r="VIK48" s="228">
        <v>1</v>
      </c>
      <c r="VIL48" s="228">
        <v>0</v>
      </c>
      <c r="VIM48" s="228">
        <v>0</v>
      </c>
      <c r="VIN48" s="228">
        <v>0</v>
      </c>
      <c r="VIO48" s="228">
        <v>0</v>
      </c>
      <c r="VIP48" s="228">
        <v>0</v>
      </c>
      <c r="VIQ48" s="228">
        <v>0</v>
      </c>
      <c r="VIR48" s="228">
        <v>0</v>
      </c>
      <c r="VIS48" s="228">
        <v>0</v>
      </c>
      <c r="VIT48" s="228">
        <v>0</v>
      </c>
      <c r="VIU48" s="228">
        <v>0</v>
      </c>
      <c r="VIV48" s="228">
        <v>0</v>
      </c>
      <c r="VIW48" s="228">
        <v>0</v>
      </c>
      <c r="VIX48" s="228">
        <v>0</v>
      </c>
      <c r="VIY48" s="228">
        <v>0</v>
      </c>
      <c r="VIZ48" s="228">
        <v>0</v>
      </c>
      <c r="VJA48" s="228">
        <v>1</v>
      </c>
      <c r="VJB48" s="228">
        <v>0</v>
      </c>
      <c r="VJC48" s="228">
        <v>0</v>
      </c>
      <c r="VJD48" s="228">
        <v>0</v>
      </c>
      <c r="VJE48" s="228">
        <v>0</v>
      </c>
      <c r="VJF48" s="228">
        <v>0</v>
      </c>
      <c r="VJG48" s="228">
        <v>0</v>
      </c>
      <c r="VJH48" s="228">
        <v>0</v>
      </c>
      <c r="VJI48" s="228">
        <v>0</v>
      </c>
      <c r="VJJ48" s="228">
        <v>0</v>
      </c>
      <c r="VJK48" s="228">
        <v>0</v>
      </c>
      <c r="VJL48" s="228">
        <v>0</v>
      </c>
      <c r="VJM48" s="228">
        <v>0</v>
      </c>
      <c r="VJN48" s="228">
        <v>0</v>
      </c>
      <c r="VJO48" s="228">
        <v>0</v>
      </c>
      <c r="VJP48" s="228">
        <v>0</v>
      </c>
      <c r="VJQ48" s="228">
        <v>1</v>
      </c>
      <c r="VJR48" s="228">
        <v>0</v>
      </c>
      <c r="VJS48" s="228">
        <v>0</v>
      </c>
      <c r="VJT48" s="228">
        <v>0</v>
      </c>
      <c r="VJU48" s="228">
        <v>0</v>
      </c>
      <c r="VJV48" s="228">
        <v>0</v>
      </c>
      <c r="VJW48" s="228">
        <v>0</v>
      </c>
      <c r="VJX48" s="228">
        <v>0</v>
      </c>
      <c r="VJY48" s="228">
        <v>0</v>
      </c>
      <c r="VJZ48" s="228">
        <v>0</v>
      </c>
      <c r="VKA48" s="228">
        <v>0</v>
      </c>
      <c r="VKB48" s="228">
        <v>0</v>
      </c>
      <c r="VKC48" s="228">
        <v>0</v>
      </c>
      <c r="VKD48" s="228">
        <v>0</v>
      </c>
      <c r="VKE48" s="228">
        <v>0</v>
      </c>
      <c r="VKF48" s="228">
        <v>0</v>
      </c>
      <c r="VKG48" s="228">
        <v>1</v>
      </c>
      <c r="VKH48" s="228">
        <v>0</v>
      </c>
      <c r="VKI48" s="228">
        <v>0</v>
      </c>
      <c r="VKJ48" s="228">
        <v>0</v>
      </c>
      <c r="VKK48" s="228">
        <v>0</v>
      </c>
      <c r="VKL48" s="228">
        <v>0</v>
      </c>
      <c r="VKM48" s="228">
        <v>0</v>
      </c>
      <c r="VKN48" s="228">
        <v>0</v>
      </c>
      <c r="VKO48" s="228">
        <v>0</v>
      </c>
      <c r="VKP48" s="228">
        <v>0</v>
      </c>
      <c r="VKQ48" s="228">
        <v>0</v>
      </c>
      <c r="VKR48" s="228">
        <v>0</v>
      </c>
      <c r="VKS48" s="228">
        <v>0</v>
      </c>
      <c r="VKT48" s="228">
        <v>0</v>
      </c>
      <c r="VKU48" s="228">
        <v>0</v>
      </c>
      <c r="VKV48" s="228">
        <v>0</v>
      </c>
      <c r="VKW48" s="228">
        <v>1</v>
      </c>
      <c r="VKX48" s="228">
        <v>0</v>
      </c>
      <c r="VKY48" s="228">
        <v>0</v>
      </c>
      <c r="VKZ48" s="228">
        <v>0</v>
      </c>
      <c r="VLA48" s="228">
        <v>0</v>
      </c>
      <c r="VLB48" s="228">
        <v>0</v>
      </c>
      <c r="VLC48" s="228">
        <v>0</v>
      </c>
      <c r="VLD48" s="228">
        <v>0</v>
      </c>
      <c r="VLE48" s="228">
        <v>0</v>
      </c>
      <c r="VLF48" s="228">
        <v>0</v>
      </c>
      <c r="VLG48" s="228">
        <v>0</v>
      </c>
      <c r="VLH48" s="228">
        <v>0</v>
      </c>
      <c r="VLI48" s="228">
        <v>0</v>
      </c>
      <c r="VLJ48" s="228">
        <v>0</v>
      </c>
      <c r="VLK48" s="228">
        <v>0</v>
      </c>
      <c r="VLL48" s="228">
        <v>0</v>
      </c>
      <c r="VLM48" s="228">
        <v>1</v>
      </c>
      <c r="VLN48" s="228">
        <v>0</v>
      </c>
      <c r="VLO48" s="228">
        <v>0</v>
      </c>
      <c r="VLP48" s="228">
        <v>0</v>
      </c>
      <c r="VLQ48" s="228">
        <v>0</v>
      </c>
      <c r="VLR48" s="228">
        <v>0</v>
      </c>
      <c r="VLS48" s="228">
        <v>0</v>
      </c>
      <c r="VLT48" s="228">
        <v>0</v>
      </c>
      <c r="VLU48" s="228">
        <v>0</v>
      </c>
      <c r="VLV48" s="228">
        <v>0</v>
      </c>
      <c r="VLW48" s="228">
        <v>0</v>
      </c>
      <c r="VLX48" s="228">
        <v>0</v>
      </c>
      <c r="VLY48" s="228">
        <v>0</v>
      </c>
      <c r="VLZ48" s="228">
        <v>0</v>
      </c>
      <c r="VMA48" s="228">
        <v>0</v>
      </c>
      <c r="VMB48" s="228">
        <v>0</v>
      </c>
      <c r="VMC48" s="228">
        <v>1</v>
      </c>
      <c r="VMD48" s="228">
        <v>0</v>
      </c>
      <c r="VME48" s="228">
        <v>0</v>
      </c>
      <c r="VMF48" s="228">
        <v>0</v>
      </c>
      <c r="VMG48" s="228">
        <v>0</v>
      </c>
      <c r="VMH48" s="228">
        <v>0</v>
      </c>
      <c r="VMI48" s="228">
        <v>0</v>
      </c>
      <c r="VMJ48" s="228">
        <v>0</v>
      </c>
      <c r="VMK48" s="228">
        <v>0</v>
      </c>
      <c r="VML48" s="228">
        <v>0</v>
      </c>
      <c r="VMM48" s="228">
        <v>0</v>
      </c>
      <c r="VMN48" s="228">
        <v>0</v>
      </c>
      <c r="VMO48" s="228">
        <v>0</v>
      </c>
      <c r="VMP48" s="228">
        <v>0</v>
      </c>
      <c r="VMQ48" s="228">
        <v>0</v>
      </c>
      <c r="VMR48" s="228">
        <v>0</v>
      </c>
      <c r="VMS48" s="228">
        <v>1</v>
      </c>
      <c r="VMT48" s="228">
        <v>0</v>
      </c>
      <c r="VMU48" s="228">
        <v>0</v>
      </c>
      <c r="VMV48" s="228">
        <v>0</v>
      </c>
      <c r="VMW48" s="228">
        <v>0</v>
      </c>
      <c r="VMX48" s="228">
        <v>0</v>
      </c>
      <c r="VMY48" s="228">
        <v>0</v>
      </c>
      <c r="VMZ48" s="228">
        <v>0</v>
      </c>
      <c r="VNA48" s="228">
        <v>0</v>
      </c>
      <c r="VNB48" s="228">
        <v>0</v>
      </c>
      <c r="VNC48" s="228">
        <v>0</v>
      </c>
      <c r="VND48" s="228">
        <v>0</v>
      </c>
      <c r="VNE48" s="228">
        <v>0</v>
      </c>
      <c r="VNF48" s="228">
        <v>0</v>
      </c>
      <c r="VNG48" s="228">
        <v>0</v>
      </c>
      <c r="VNH48" s="228">
        <v>0</v>
      </c>
      <c r="VNI48" s="228">
        <v>1</v>
      </c>
      <c r="VNJ48" s="228">
        <v>0</v>
      </c>
      <c r="VNK48" s="228">
        <v>0</v>
      </c>
      <c r="VNL48" s="228">
        <v>0</v>
      </c>
      <c r="VNM48" s="228">
        <v>0</v>
      </c>
      <c r="VNN48" s="228">
        <v>0</v>
      </c>
      <c r="VNO48" s="228">
        <v>0</v>
      </c>
      <c r="VNP48" s="228">
        <v>0</v>
      </c>
      <c r="VNQ48" s="228">
        <v>0</v>
      </c>
      <c r="VNR48" s="228">
        <v>0</v>
      </c>
      <c r="VNS48" s="228">
        <v>0</v>
      </c>
      <c r="VNT48" s="228">
        <v>0</v>
      </c>
      <c r="VNU48" s="228">
        <v>0</v>
      </c>
      <c r="VNV48" s="228">
        <v>0</v>
      </c>
      <c r="VNW48" s="228">
        <v>0</v>
      </c>
      <c r="VNX48" s="228">
        <v>0</v>
      </c>
      <c r="VNY48" s="228">
        <v>1</v>
      </c>
      <c r="VNZ48" s="228">
        <v>0</v>
      </c>
      <c r="VOA48" s="228">
        <v>0</v>
      </c>
      <c r="VOB48" s="228">
        <v>0</v>
      </c>
      <c r="VOC48" s="228">
        <v>0</v>
      </c>
      <c r="VOD48" s="228">
        <v>0</v>
      </c>
      <c r="VOE48" s="228">
        <v>0</v>
      </c>
      <c r="VOF48" s="228">
        <v>0</v>
      </c>
      <c r="VOG48" s="228">
        <v>0</v>
      </c>
      <c r="VOH48" s="228">
        <v>0</v>
      </c>
      <c r="VOI48" s="228">
        <v>0</v>
      </c>
      <c r="VOJ48" s="228">
        <v>0</v>
      </c>
      <c r="VOK48" s="228">
        <v>0</v>
      </c>
      <c r="VOL48" s="228">
        <v>0</v>
      </c>
      <c r="VOM48" s="228">
        <v>0</v>
      </c>
      <c r="VON48" s="228">
        <v>0</v>
      </c>
      <c r="VOO48" s="228">
        <v>1</v>
      </c>
      <c r="VOP48" s="228">
        <v>0</v>
      </c>
      <c r="VOQ48" s="228">
        <v>0</v>
      </c>
      <c r="VOR48" s="228">
        <v>0</v>
      </c>
      <c r="VOS48" s="228">
        <v>0</v>
      </c>
      <c r="VOT48" s="228">
        <v>0</v>
      </c>
      <c r="VOU48" s="228">
        <v>0</v>
      </c>
      <c r="VOV48" s="228">
        <v>0</v>
      </c>
      <c r="VOW48" s="228">
        <v>0</v>
      </c>
      <c r="VOX48" s="228">
        <v>0</v>
      </c>
      <c r="VOY48" s="228">
        <v>0</v>
      </c>
      <c r="VOZ48" s="228">
        <v>0</v>
      </c>
      <c r="VPA48" s="228">
        <v>0</v>
      </c>
      <c r="VPB48" s="228">
        <v>0</v>
      </c>
      <c r="VPC48" s="228">
        <v>0</v>
      </c>
      <c r="VPD48" s="228">
        <v>0</v>
      </c>
      <c r="VPE48" s="228">
        <v>1</v>
      </c>
      <c r="VPF48" s="228">
        <v>0</v>
      </c>
      <c r="VPG48" s="228">
        <v>0</v>
      </c>
      <c r="VPH48" s="228">
        <v>0</v>
      </c>
      <c r="VPI48" s="228">
        <v>0</v>
      </c>
      <c r="VPJ48" s="228">
        <v>0</v>
      </c>
      <c r="VPK48" s="228">
        <v>0</v>
      </c>
      <c r="VPL48" s="228">
        <v>0</v>
      </c>
      <c r="VPM48" s="228">
        <v>0</v>
      </c>
      <c r="VPN48" s="228">
        <v>0</v>
      </c>
      <c r="VPO48" s="228">
        <v>0</v>
      </c>
      <c r="VPP48" s="228">
        <v>0</v>
      </c>
      <c r="VPQ48" s="228">
        <v>0</v>
      </c>
      <c r="VPR48" s="228">
        <v>0</v>
      </c>
      <c r="VPS48" s="228">
        <v>0</v>
      </c>
      <c r="VPT48" s="228">
        <v>0</v>
      </c>
      <c r="VPU48" s="228">
        <v>1</v>
      </c>
      <c r="VPV48" s="228">
        <v>0</v>
      </c>
      <c r="VPW48" s="228">
        <v>0</v>
      </c>
      <c r="VPX48" s="228">
        <v>0</v>
      </c>
      <c r="VPY48" s="228">
        <v>0</v>
      </c>
      <c r="VPZ48" s="228">
        <v>0</v>
      </c>
      <c r="VQA48" s="228">
        <v>0</v>
      </c>
      <c r="VQB48" s="228">
        <v>0</v>
      </c>
      <c r="VQC48" s="228">
        <v>0</v>
      </c>
      <c r="VQD48" s="228">
        <v>0</v>
      </c>
      <c r="VQE48" s="228">
        <v>0</v>
      </c>
      <c r="VQF48" s="228">
        <v>0</v>
      </c>
      <c r="VQG48" s="228">
        <v>0</v>
      </c>
      <c r="VQH48" s="228">
        <v>0</v>
      </c>
      <c r="VQI48" s="228">
        <v>0</v>
      </c>
      <c r="VQJ48" s="228">
        <v>0</v>
      </c>
      <c r="VQK48" s="228">
        <v>1</v>
      </c>
      <c r="VQL48" s="228">
        <v>0</v>
      </c>
      <c r="VQM48" s="228">
        <v>0</v>
      </c>
      <c r="VQN48" s="228">
        <v>0</v>
      </c>
      <c r="VQO48" s="228">
        <v>0</v>
      </c>
      <c r="VQP48" s="228">
        <v>0</v>
      </c>
      <c r="VQQ48" s="228">
        <v>0</v>
      </c>
      <c r="VQR48" s="228">
        <v>0</v>
      </c>
      <c r="VQS48" s="228">
        <v>0</v>
      </c>
      <c r="VQT48" s="228">
        <v>0</v>
      </c>
      <c r="VQU48" s="228">
        <v>0</v>
      </c>
      <c r="VQV48" s="228">
        <v>0</v>
      </c>
      <c r="VQW48" s="228">
        <v>0</v>
      </c>
      <c r="VQX48" s="228">
        <v>0</v>
      </c>
      <c r="VQY48" s="228">
        <v>0</v>
      </c>
      <c r="VQZ48" s="228">
        <v>0</v>
      </c>
      <c r="VRA48" s="228">
        <v>1</v>
      </c>
      <c r="VRB48" s="228">
        <v>0</v>
      </c>
      <c r="VRC48" s="228">
        <v>0</v>
      </c>
      <c r="VRD48" s="228">
        <v>0</v>
      </c>
      <c r="VRE48" s="228">
        <v>0</v>
      </c>
      <c r="VRF48" s="228">
        <v>0</v>
      </c>
      <c r="VRG48" s="228">
        <v>0</v>
      </c>
      <c r="VRH48" s="228">
        <v>0</v>
      </c>
      <c r="VRI48" s="228">
        <v>0</v>
      </c>
      <c r="VRJ48" s="228">
        <v>0</v>
      </c>
      <c r="VRK48" s="228">
        <v>0</v>
      </c>
      <c r="VRL48" s="228">
        <v>0</v>
      </c>
      <c r="VRM48" s="228">
        <v>0</v>
      </c>
      <c r="VRN48" s="228">
        <v>0</v>
      </c>
      <c r="VRO48" s="228">
        <v>0</v>
      </c>
      <c r="VRP48" s="228">
        <v>0</v>
      </c>
      <c r="VRQ48" s="228">
        <v>1</v>
      </c>
      <c r="VRR48" s="228">
        <v>0</v>
      </c>
      <c r="VRS48" s="228">
        <v>0</v>
      </c>
      <c r="VRT48" s="228">
        <v>0</v>
      </c>
      <c r="VRU48" s="228">
        <v>0</v>
      </c>
      <c r="VRV48" s="228">
        <v>0</v>
      </c>
      <c r="VRW48" s="228">
        <v>0</v>
      </c>
      <c r="VRX48" s="228">
        <v>0</v>
      </c>
      <c r="VRY48" s="228">
        <v>0</v>
      </c>
      <c r="VRZ48" s="228">
        <v>0</v>
      </c>
      <c r="VSA48" s="228">
        <v>0</v>
      </c>
      <c r="VSB48" s="228">
        <v>0</v>
      </c>
      <c r="VSC48" s="228">
        <v>0</v>
      </c>
      <c r="VSD48" s="228">
        <v>0</v>
      </c>
      <c r="VSE48" s="228">
        <v>0</v>
      </c>
      <c r="VSF48" s="228">
        <v>0</v>
      </c>
      <c r="VSG48" s="228">
        <v>1</v>
      </c>
      <c r="VSH48" s="228">
        <v>0</v>
      </c>
      <c r="VSI48" s="228">
        <v>0</v>
      </c>
      <c r="VSJ48" s="228">
        <v>0</v>
      </c>
      <c r="VSK48" s="228">
        <v>0</v>
      </c>
      <c r="VSL48" s="228">
        <v>0</v>
      </c>
      <c r="VSM48" s="228">
        <v>0</v>
      </c>
      <c r="VSN48" s="228">
        <v>0</v>
      </c>
      <c r="VSO48" s="228">
        <v>0</v>
      </c>
      <c r="VSP48" s="228">
        <v>0</v>
      </c>
      <c r="VSQ48" s="228">
        <v>0</v>
      </c>
      <c r="VSR48" s="228">
        <v>0</v>
      </c>
      <c r="VSS48" s="228">
        <v>0</v>
      </c>
      <c r="VST48" s="228">
        <v>0</v>
      </c>
      <c r="VSU48" s="228">
        <v>0</v>
      </c>
      <c r="VSV48" s="228">
        <v>0</v>
      </c>
      <c r="VSW48" s="228">
        <v>1</v>
      </c>
      <c r="VSX48" s="228">
        <v>0</v>
      </c>
      <c r="VSY48" s="228">
        <v>0</v>
      </c>
      <c r="VSZ48" s="228">
        <v>0</v>
      </c>
      <c r="VTA48" s="228">
        <v>0</v>
      </c>
      <c r="VTB48" s="228">
        <v>0</v>
      </c>
      <c r="VTC48" s="228">
        <v>0</v>
      </c>
      <c r="VTD48" s="228">
        <v>0</v>
      </c>
      <c r="VTE48" s="228">
        <v>0</v>
      </c>
      <c r="VTF48" s="228">
        <v>0</v>
      </c>
      <c r="VTG48" s="228">
        <v>0</v>
      </c>
      <c r="VTH48" s="228">
        <v>0</v>
      </c>
      <c r="VTI48" s="228">
        <v>0</v>
      </c>
      <c r="VTJ48" s="228">
        <v>0</v>
      </c>
      <c r="VTK48" s="228">
        <v>0</v>
      </c>
      <c r="VTL48" s="228">
        <v>0</v>
      </c>
      <c r="VTM48" s="228">
        <v>1</v>
      </c>
      <c r="VTN48" s="228">
        <v>0</v>
      </c>
      <c r="VTO48" s="228">
        <v>0</v>
      </c>
      <c r="VTP48" s="228">
        <v>0</v>
      </c>
      <c r="VTQ48" s="228">
        <v>0</v>
      </c>
      <c r="VTR48" s="228">
        <v>0</v>
      </c>
      <c r="VTS48" s="228">
        <v>0</v>
      </c>
      <c r="VTT48" s="228">
        <v>0</v>
      </c>
      <c r="VTU48" s="228">
        <v>0</v>
      </c>
      <c r="VTV48" s="228">
        <v>0</v>
      </c>
      <c r="VTW48" s="228">
        <v>0</v>
      </c>
      <c r="VTX48" s="228">
        <v>0</v>
      </c>
      <c r="VTY48" s="228">
        <v>0</v>
      </c>
      <c r="VTZ48" s="228">
        <v>0</v>
      </c>
      <c r="VUA48" s="228">
        <v>0</v>
      </c>
      <c r="VUB48" s="228">
        <v>0</v>
      </c>
      <c r="VUC48" s="228">
        <v>1</v>
      </c>
      <c r="VUD48" s="228">
        <v>0</v>
      </c>
      <c r="VUE48" s="228">
        <v>0</v>
      </c>
      <c r="VUF48" s="228">
        <v>0</v>
      </c>
      <c r="VUG48" s="228">
        <v>0</v>
      </c>
      <c r="VUH48" s="228">
        <v>0</v>
      </c>
      <c r="VUI48" s="228">
        <v>0</v>
      </c>
      <c r="VUJ48" s="228">
        <v>0</v>
      </c>
      <c r="VUK48" s="228">
        <v>0</v>
      </c>
      <c r="VUL48" s="228">
        <v>0</v>
      </c>
      <c r="VUM48" s="228">
        <v>0</v>
      </c>
      <c r="VUN48" s="228">
        <v>0</v>
      </c>
      <c r="VUO48" s="228">
        <v>0</v>
      </c>
      <c r="VUP48" s="228">
        <v>0</v>
      </c>
      <c r="VUQ48" s="228">
        <v>0</v>
      </c>
      <c r="VUR48" s="228">
        <v>0</v>
      </c>
      <c r="VUS48" s="228">
        <v>1</v>
      </c>
      <c r="VUT48" s="228">
        <v>0</v>
      </c>
      <c r="VUU48" s="228">
        <v>0</v>
      </c>
      <c r="VUV48" s="228">
        <v>0</v>
      </c>
      <c r="VUW48" s="228">
        <v>0</v>
      </c>
      <c r="VUX48" s="228">
        <v>0</v>
      </c>
      <c r="VUY48" s="228">
        <v>0</v>
      </c>
      <c r="VUZ48" s="228">
        <v>0</v>
      </c>
      <c r="VVA48" s="228">
        <v>0</v>
      </c>
      <c r="VVB48" s="228">
        <v>0</v>
      </c>
      <c r="VVC48" s="228">
        <v>0</v>
      </c>
      <c r="VVD48" s="228">
        <v>0</v>
      </c>
      <c r="VVE48" s="228">
        <v>0</v>
      </c>
      <c r="VVF48" s="228">
        <v>0</v>
      </c>
      <c r="VVG48" s="228">
        <v>0</v>
      </c>
      <c r="VVH48" s="228">
        <v>0</v>
      </c>
      <c r="VVI48" s="228">
        <v>1</v>
      </c>
      <c r="VVJ48" s="228">
        <v>0</v>
      </c>
      <c r="VVK48" s="228">
        <v>0</v>
      </c>
      <c r="VVL48" s="228">
        <v>0</v>
      </c>
      <c r="VVM48" s="228">
        <v>0</v>
      </c>
      <c r="VVN48" s="228">
        <v>0</v>
      </c>
      <c r="VVO48" s="228">
        <v>0</v>
      </c>
      <c r="VVP48" s="228">
        <v>0</v>
      </c>
      <c r="VVQ48" s="228">
        <v>0</v>
      </c>
      <c r="VVR48" s="228">
        <v>0</v>
      </c>
      <c r="VVS48" s="228">
        <v>0</v>
      </c>
      <c r="VVT48" s="228">
        <v>0</v>
      </c>
      <c r="VVU48" s="228">
        <v>0</v>
      </c>
      <c r="VVV48" s="228">
        <v>0</v>
      </c>
      <c r="VVW48" s="228">
        <v>0</v>
      </c>
      <c r="VVX48" s="228">
        <v>0</v>
      </c>
      <c r="VVY48" s="228">
        <v>1</v>
      </c>
      <c r="VVZ48" s="228">
        <v>0</v>
      </c>
      <c r="VWA48" s="228">
        <v>0</v>
      </c>
      <c r="VWB48" s="228">
        <v>0</v>
      </c>
      <c r="VWC48" s="228">
        <v>0</v>
      </c>
      <c r="VWD48" s="228">
        <v>0</v>
      </c>
      <c r="VWE48" s="228">
        <v>0</v>
      </c>
      <c r="VWF48" s="228">
        <v>0</v>
      </c>
      <c r="VWG48" s="228">
        <v>0</v>
      </c>
      <c r="VWH48" s="228">
        <v>0</v>
      </c>
      <c r="VWI48" s="228">
        <v>0</v>
      </c>
      <c r="VWJ48" s="228">
        <v>0</v>
      </c>
      <c r="VWK48" s="228">
        <v>0</v>
      </c>
      <c r="VWL48" s="228">
        <v>0</v>
      </c>
      <c r="VWM48" s="228">
        <v>0</v>
      </c>
      <c r="VWN48" s="228">
        <v>0</v>
      </c>
      <c r="VWO48" s="228">
        <v>1</v>
      </c>
      <c r="VWP48" s="228">
        <v>0</v>
      </c>
      <c r="VWQ48" s="228">
        <v>0</v>
      </c>
      <c r="VWR48" s="228">
        <v>0</v>
      </c>
      <c r="VWS48" s="228">
        <v>0</v>
      </c>
      <c r="VWT48" s="228">
        <v>0</v>
      </c>
      <c r="VWU48" s="228">
        <v>0</v>
      </c>
      <c r="VWV48" s="228">
        <v>0</v>
      </c>
      <c r="VWW48" s="228">
        <v>0</v>
      </c>
      <c r="VWX48" s="228">
        <v>0</v>
      </c>
      <c r="VWY48" s="228">
        <v>0</v>
      </c>
      <c r="VWZ48" s="228">
        <v>0</v>
      </c>
      <c r="VXA48" s="228">
        <v>0</v>
      </c>
      <c r="VXB48" s="228">
        <v>0</v>
      </c>
      <c r="VXC48" s="228">
        <v>0</v>
      </c>
      <c r="VXD48" s="228">
        <v>0</v>
      </c>
      <c r="VXE48" s="228">
        <v>1</v>
      </c>
      <c r="VXF48" s="228">
        <v>0</v>
      </c>
      <c r="VXG48" s="228">
        <v>0</v>
      </c>
      <c r="VXH48" s="228">
        <v>0</v>
      </c>
      <c r="VXI48" s="228">
        <v>0</v>
      </c>
      <c r="VXJ48" s="228">
        <v>0</v>
      </c>
      <c r="VXK48" s="228">
        <v>0</v>
      </c>
      <c r="VXL48" s="228">
        <v>0</v>
      </c>
      <c r="VXM48" s="228">
        <v>0</v>
      </c>
      <c r="VXN48" s="228">
        <v>0</v>
      </c>
      <c r="VXO48" s="228">
        <v>0</v>
      </c>
      <c r="VXP48" s="228">
        <v>0</v>
      </c>
      <c r="VXQ48" s="228">
        <v>0</v>
      </c>
      <c r="VXR48" s="228">
        <v>0</v>
      </c>
      <c r="VXS48" s="228">
        <v>0</v>
      </c>
      <c r="VXT48" s="228">
        <v>0</v>
      </c>
      <c r="VXU48" s="228">
        <v>1</v>
      </c>
      <c r="VXV48" s="228">
        <v>0</v>
      </c>
      <c r="VXW48" s="228">
        <v>0</v>
      </c>
      <c r="VXX48" s="228">
        <v>0</v>
      </c>
      <c r="VXY48" s="228">
        <v>0</v>
      </c>
      <c r="VXZ48" s="228">
        <v>0</v>
      </c>
      <c r="VYA48" s="228">
        <v>0</v>
      </c>
      <c r="VYB48" s="228">
        <v>0</v>
      </c>
      <c r="VYC48" s="228">
        <v>0</v>
      </c>
      <c r="VYD48" s="228">
        <v>0</v>
      </c>
      <c r="VYE48" s="228">
        <v>0</v>
      </c>
      <c r="VYF48" s="228">
        <v>0</v>
      </c>
      <c r="VYG48" s="228">
        <v>0</v>
      </c>
      <c r="VYH48" s="228">
        <v>0</v>
      </c>
      <c r="VYI48" s="228">
        <v>0</v>
      </c>
      <c r="VYJ48" s="228">
        <v>0</v>
      </c>
      <c r="VYK48" s="228">
        <v>1</v>
      </c>
      <c r="VYL48" s="228">
        <v>0</v>
      </c>
      <c r="VYM48" s="228">
        <v>0</v>
      </c>
      <c r="VYN48" s="228">
        <v>0</v>
      </c>
      <c r="VYO48" s="228">
        <v>0</v>
      </c>
      <c r="VYP48" s="228">
        <v>0</v>
      </c>
      <c r="VYQ48" s="228">
        <v>0</v>
      </c>
      <c r="VYR48" s="228">
        <v>0</v>
      </c>
      <c r="VYS48" s="228">
        <v>0</v>
      </c>
      <c r="VYT48" s="228">
        <v>0</v>
      </c>
      <c r="VYU48" s="228">
        <v>0</v>
      </c>
      <c r="VYV48" s="228">
        <v>0</v>
      </c>
      <c r="VYW48" s="228">
        <v>0</v>
      </c>
      <c r="VYX48" s="228">
        <v>0</v>
      </c>
      <c r="VYY48" s="228">
        <v>0</v>
      </c>
      <c r="VYZ48" s="228">
        <v>0</v>
      </c>
      <c r="VZA48" s="228">
        <v>1</v>
      </c>
      <c r="VZB48" s="228">
        <v>0</v>
      </c>
      <c r="VZC48" s="228">
        <v>0</v>
      </c>
      <c r="VZD48" s="228">
        <v>0</v>
      </c>
      <c r="VZE48" s="228">
        <v>0</v>
      </c>
      <c r="VZF48" s="228">
        <v>0</v>
      </c>
      <c r="VZG48" s="228">
        <v>0</v>
      </c>
      <c r="VZH48" s="228">
        <v>0</v>
      </c>
      <c r="VZI48" s="228">
        <v>0</v>
      </c>
      <c r="VZJ48" s="228">
        <v>0</v>
      </c>
      <c r="VZK48" s="228">
        <v>0</v>
      </c>
      <c r="VZL48" s="228">
        <v>0</v>
      </c>
      <c r="VZM48" s="228">
        <v>0</v>
      </c>
      <c r="VZN48" s="228">
        <v>0</v>
      </c>
      <c r="VZO48" s="228">
        <v>0</v>
      </c>
      <c r="VZP48" s="228">
        <v>0</v>
      </c>
      <c r="VZQ48" s="228">
        <v>1</v>
      </c>
      <c r="VZR48" s="228">
        <v>0</v>
      </c>
      <c r="VZS48" s="228">
        <v>0</v>
      </c>
      <c r="VZT48" s="228">
        <v>0</v>
      </c>
      <c r="VZU48" s="228">
        <v>0</v>
      </c>
      <c r="VZV48" s="228">
        <v>0</v>
      </c>
      <c r="VZW48" s="228">
        <v>0</v>
      </c>
      <c r="VZX48" s="228">
        <v>0</v>
      </c>
      <c r="VZY48" s="228">
        <v>0</v>
      </c>
      <c r="VZZ48" s="228">
        <v>0</v>
      </c>
      <c r="WAA48" s="228">
        <v>0</v>
      </c>
      <c r="WAB48" s="228">
        <v>0</v>
      </c>
      <c r="WAC48" s="228">
        <v>0</v>
      </c>
      <c r="WAD48" s="228">
        <v>0</v>
      </c>
      <c r="WAE48" s="228">
        <v>0</v>
      </c>
      <c r="WAF48" s="228">
        <v>0</v>
      </c>
      <c r="WAG48" s="228">
        <v>1</v>
      </c>
      <c r="WAH48" s="228">
        <v>0</v>
      </c>
      <c r="WAI48" s="228">
        <v>0</v>
      </c>
      <c r="WAJ48" s="228">
        <v>0</v>
      </c>
      <c r="WAK48" s="228">
        <v>0</v>
      </c>
      <c r="WAL48" s="228">
        <v>0</v>
      </c>
      <c r="WAM48" s="228">
        <v>0</v>
      </c>
      <c r="WAN48" s="228">
        <v>0</v>
      </c>
      <c r="WAO48" s="228">
        <v>0</v>
      </c>
      <c r="WAP48" s="228">
        <v>0</v>
      </c>
      <c r="WAQ48" s="228">
        <v>0</v>
      </c>
      <c r="WAR48" s="228">
        <v>0</v>
      </c>
      <c r="WAS48" s="228">
        <v>0</v>
      </c>
      <c r="WAT48" s="228">
        <v>0</v>
      </c>
      <c r="WAU48" s="228">
        <v>0</v>
      </c>
      <c r="WAV48" s="228">
        <v>0</v>
      </c>
      <c r="WAW48" s="228">
        <v>1</v>
      </c>
      <c r="WAX48" s="228">
        <v>0</v>
      </c>
      <c r="WAY48" s="228">
        <v>0</v>
      </c>
      <c r="WAZ48" s="228">
        <v>0</v>
      </c>
      <c r="WBA48" s="228">
        <v>0</v>
      </c>
      <c r="WBB48" s="228">
        <v>0</v>
      </c>
      <c r="WBC48" s="228">
        <v>0</v>
      </c>
      <c r="WBD48" s="228">
        <v>0</v>
      </c>
      <c r="WBE48" s="228">
        <v>0</v>
      </c>
      <c r="WBF48" s="228">
        <v>0</v>
      </c>
      <c r="WBG48" s="228">
        <v>0</v>
      </c>
      <c r="WBH48" s="228">
        <v>0</v>
      </c>
      <c r="WBI48" s="228">
        <v>0</v>
      </c>
      <c r="WBJ48" s="228">
        <v>0</v>
      </c>
      <c r="WBK48" s="228">
        <v>0</v>
      </c>
      <c r="WBL48" s="228">
        <v>0</v>
      </c>
      <c r="WBM48" s="228">
        <v>1</v>
      </c>
      <c r="WBN48" s="228">
        <v>0</v>
      </c>
      <c r="WBO48" s="228">
        <v>0</v>
      </c>
      <c r="WBP48" s="228">
        <v>0</v>
      </c>
      <c r="WBQ48" s="228">
        <v>0</v>
      </c>
      <c r="WBR48" s="228">
        <v>0</v>
      </c>
      <c r="WBS48" s="228">
        <v>0</v>
      </c>
      <c r="WBT48" s="228">
        <v>0</v>
      </c>
      <c r="WBU48" s="228">
        <v>0</v>
      </c>
      <c r="WBV48" s="228">
        <v>0</v>
      </c>
      <c r="WBW48" s="228">
        <v>0</v>
      </c>
      <c r="WBX48" s="228">
        <v>0</v>
      </c>
      <c r="WBY48" s="228">
        <v>0</v>
      </c>
      <c r="WBZ48" s="228">
        <v>0</v>
      </c>
      <c r="WCA48" s="228">
        <v>0</v>
      </c>
      <c r="WCB48" s="228">
        <v>0</v>
      </c>
      <c r="WCC48" s="228">
        <v>1</v>
      </c>
      <c r="WCD48" s="228">
        <v>0</v>
      </c>
      <c r="WCE48" s="228">
        <v>0</v>
      </c>
      <c r="WCF48" s="228">
        <v>0</v>
      </c>
      <c r="WCG48" s="228">
        <v>0</v>
      </c>
      <c r="WCH48" s="228">
        <v>0</v>
      </c>
      <c r="WCI48" s="228">
        <v>0</v>
      </c>
      <c r="WCJ48" s="228">
        <v>0</v>
      </c>
      <c r="WCK48" s="228">
        <v>0</v>
      </c>
      <c r="WCL48" s="228">
        <v>0</v>
      </c>
      <c r="WCM48" s="228">
        <v>0</v>
      </c>
      <c r="WCN48" s="228">
        <v>0</v>
      </c>
      <c r="WCO48" s="228">
        <v>0</v>
      </c>
      <c r="WCP48" s="228">
        <v>0</v>
      </c>
      <c r="WCQ48" s="228">
        <v>0</v>
      </c>
      <c r="WCR48" s="228">
        <v>0</v>
      </c>
      <c r="WCS48" s="228">
        <v>1</v>
      </c>
      <c r="WCT48" s="228">
        <v>0</v>
      </c>
      <c r="WCU48" s="228">
        <v>0</v>
      </c>
      <c r="WCV48" s="228">
        <v>0</v>
      </c>
      <c r="WCW48" s="228">
        <v>0</v>
      </c>
      <c r="WCX48" s="228">
        <v>0</v>
      </c>
      <c r="WCY48" s="228">
        <v>0</v>
      </c>
      <c r="WCZ48" s="228">
        <v>0</v>
      </c>
      <c r="WDA48" s="228">
        <v>0</v>
      </c>
      <c r="WDB48" s="228">
        <v>0</v>
      </c>
      <c r="WDC48" s="228">
        <v>0</v>
      </c>
      <c r="WDD48" s="228">
        <v>0</v>
      </c>
      <c r="WDE48" s="228">
        <v>0</v>
      </c>
      <c r="WDF48" s="228">
        <v>0</v>
      </c>
      <c r="WDG48" s="228">
        <v>0</v>
      </c>
      <c r="WDH48" s="228">
        <v>0</v>
      </c>
      <c r="WDI48" s="228">
        <v>1</v>
      </c>
      <c r="WDJ48" s="228">
        <v>0</v>
      </c>
      <c r="WDK48" s="228">
        <v>0</v>
      </c>
      <c r="WDL48" s="228">
        <v>0</v>
      </c>
      <c r="WDM48" s="228">
        <v>0</v>
      </c>
      <c r="WDN48" s="228">
        <v>0</v>
      </c>
      <c r="WDO48" s="228">
        <v>0</v>
      </c>
      <c r="WDP48" s="228">
        <v>0</v>
      </c>
      <c r="WDQ48" s="228">
        <v>0</v>
      </c>
      <c r="WDR48" s="228">
        <v>0</v>
      </c>
      <c r="WDS48" s="228">
        <v>0</v>
      </c>
      <c r="WDT48" s="228">
        <v>0</v>
      </c>
      <c r="WDU48" s="228">
        <v>0</v>
      </c>
      <c r="WDV48" s="228">
        <v>0</v>
      </c>
      <c r="WDW48" s="228">
        <v>0</v>
      </c>
      <c r="WDX48" s="228">
        <v>0</v>
      </c>
      <c r="WDY48" s="228">
        <v>1</v>
      </c>
      <c r="WDZ48" s="228">
        <v>0</v>
      </c>
      <c r="WEA48" s="228">
        <v>0</v>
      </c>
      <c r="WEB48" s="228">
        <v>0</v>
      </c>
      <c r="WEC48" s="228">
        <v>0</v>
      </c>
      <c r="WED48" s="228">
        <v>0</v>
      </c>
      <c r="WEE48" s="228">
        <v>0</v>
      </c>
      <c r="WEF48" s="228">
        <v>0</v>
      </c>
      <c r="WEG48" s="228">
        <v>0</v>
      </c>
      <c r="WEH48" s="228">
        <v>0</v>
      </c>
      <c r="WEI48" s="228">
        <v>0</v>
      </c>
      <c r="WEJ48" s="228">
        <v>0</v>
      </c>
      <c r="WEK48" s="228">
        <v>0</v>
      </c>
      <c r="WEL48" s="228">
        <v>0</v>
      </c>
      <c r="WEM48" s="228">
        <v>0</v>
      </c>
      <c r="WEN48" s="228">
        <v>0</v>
      </c>
      <c r="WEO48" s="228">
        <v>1</v>
      </c>
      <c r="WEP48" s="228">
        <v>0</v>
      </c>
      <c r="WEQ48" s="228">
        <v>0</v>
      </c>
      <c r="WER48" s="228">
        <v>0</v>
      </c>
      <c r="WES48" s="228">
        <v>0</v>
      </c>
      <c r="WET48" s="228">
        <v>0</v>
      </c>
      <c r="WEU48" s="228">
        <v>0</v>
      </c>
      <c r="WEV48" s="228">
        <v>0</v>
      </c>
      <c r="WEW48" s="228">
        <v>0</v>
      </c>
      <c r="WEX48" s="228">
        <v>0</v>
      </c>
      <c r="WEY48" s="228">
        <v>0</v>
      </c>
      <c r="WEZ48" s="228">
        <v>0</v>
      </c>
      <c r="WFA48" s="228">
        <v>0</v>
      </c>
      <c r="WFB48" s="228">
        <v>0</v>
      </c>
      <c r="WFC48" s="228">
        <v>0</v>
      </c>
      <c r="WFD48" s="228">
        <v>0</v>
      </c>
      <c r="WFE48" s="228">
        <v>1</v>
      </c>
      <c r="WFF48" s="228">
        <v>0</v>
      </c>
      <c r="WFG48" s="228">
        <v>0</v>
      </c>
      <c r="WFH48" s="228">
        <v>0</v>
      </c>
      <c r="WFI48" s="228">
        <v>0</v>
      </c>
      <c r="WFJ48" s="228">
        <v>0</v>
      </c>
      <c r="WFK48" s="228">
        <v>0</v>
      </c>
      <c r="WFL48" s="228">
        <v>0</v>
      </c>
      <c r="WFM48" s="228">
        <v>0</v>
      </c>
      <c r="WFN48" s="228">
        <v>0</v>
      </c>
      <c r="WFO48" s="228">
        <v>0</v>
      </c>
      <c r="WFP48" s="228">
        <v>0</v>
      </c>
      <c r="WFQ48" s="228">
        <v>0</v>
      </c>
      <c r="WFR48" s="228">
        <v>0</v>
      </c>
      <c r="WFS48" s="228">
        <v>0</v>
      </c>
      <c r="WFT48" s="228">
        <v>0</v>
      </c>
      <c r="WFU48" s="228">
        <v>1</v>
      </c>
      <c r="WFV48" s="228">
        <v>0</v>
      </c>
      <c r="WFW48" s="228">
        <v>0</v>
      </c>
      <c r="WFX48" s="228">
        <v>0</v>
      </c>
      <c r="WFY48" s="228">
        <v>0</v>
      </c>
      <c r="WFZ48" s="228">
        <v>0</v>
      </c>
      <c r="WGA48" s="228">
        <v>0</v>
      </c>
      <c r="WGB48" s="228">
        <v>0</v>
      </c>
      <c r="WGC48" s="228">
        <v>0</v>
      </c>
      <c r="WGD48" s="228">
        <v>0</v>
      </c>
      <c r="WGE48" s="228">
        <v>0</v>
      </c>
      <c r="WGF48" s="228">
        <v>0</v>
      </c>
      <c r="WGG48" s="228">
        <v>0</v>
      </c>
      <c r="WGH48" s="228">
        <v>0</v>
      </c>
      <c r="WGI48" s="228">
        <v>0</v>
      </c>
      <c r="WGJ48" s="228">
        <v>0</v>
      </c>
      <c r="WGK48" s="228">
        <v>1</v>
      </c>
      <c r="WGL48" s="228">
        <v>0</v>
      </c>
      <c r="WGM48" s="228">
        <v>0</v>
      </c>
      <c r="WGN48" s="228">
        <v>0</v>
      </c>
      <c r="WGO48" s="228">
        <v>0</v>
      </c>
      <c r="WGP48" s="228">
        <v>0</v>
      </c>
      <c r="WGQ48" s="228">
        <v>0</v>
      </c>
      <c r="WGR48" s="228">
        <v>0</v>
      </c>
      <c r="WGS48" s="228">
        <v>0</v>
      </c>
      <c r="WGT48" s="228">
        <v>0</v>
      </c>
      <c r="WGU48" s="228">
        <v>0</v>
      </c>
      <c r="WGV48" s="228">
        <v>0</v>
      </c>
      <c r="WGW48" s="228">
        <v>0</v>
      </c>
      <c r="WGX48" s="228">
        <v>0</v>
      </c>
      <c r="WGY48" s="228">
        <v>0</v>
      </c>
      <c r="WGZ48" s="228">
        <v>0</v>
      </c>
      <c r="WHA48" s="228">
        <v>1</v>
      </c>
      <c r="WHB48" s="228">
        <v>0</v>
      </c>
      <c r="WHC48" s="228">
        <v>0</v>
      </c>
      <c r="WHD48" s="228">
        <v>0</v>
      </c>
      <c r="WHE48" s="228">
        <v>0</v>
      </c>
      <c r="WHF48" s="228">
        <v>0</v>
      </c>
      <c r="WHG48" s="228">
        <v>0</v>
      </c>
      <c r="WHH48" s="228">
        <v>0</v>
      </c>
      <c r="WHI48" s="228">
        <v>0</v>
      </c>
      <c r="WHJ48" s="228">
        <v>0</v>
      </c>
      <c r="WHK48" s="228">
        <v>0</v>
      </c>
      <c r="WHL48" s="228">
        <v>0</v>
      </c>
      <c r="WHM48" s="228">
        <v>0</v>
      </c>
      <c r="WHN48" s="228">
        <v>0</v>
      </c>
      <c r="WHO48" s="228">
        <v>0</v>
      </c>
      <c r="WHP48" s="228">
        <v>0</v>
      </c>
      <c r="WHQ48" s="228">
        <v>1</v>
      </c>
      <c r="WHR48" s="228">
        <v>0</v>
      </c>
      <c r="WHS48" s="228">
        <v>0</v>
      </c>
      <c r="WHT48" s="228">
        <v>0</v>
      </c>
      <c r="WHU48" s="228">
        <v>0</v>
      </c>
      <c r="WHV48" s="228">
        <v>0</v>
      </c>
      <c r="WHW48" s="228">
        <v>0</v>
      </c>
      <c r="WHX48" s="228">
        <v>0</v>
      </c>
      <c r="WHY48" s="228">
        <v>0</v>
      </c>
      <c r="WHZ48" s="228">
        <v>0</v>
      </c>
      <c r="WIA48" s="228">
        <v>0</v>
      </c>
      <c r="WIB48" s="228">
        <v>0</v>
      </c>
      <c r="WIC48" s="228">
        <v>0</v>
      </c>
      <c r="WID48" s="228">
        <v>0</v>
      </c>
      <c r="WIE48" s="228">
        <v>0</v>
      </c>
      <c r="WIF48" s="228">
        <v>0</v>
      </c>
      <c r="WIG48" s="228">
        <v>1</v>
      </c>
      <c r="WIH48" s="228">
        <v>0</v>
      </c>
      <c r="WII48" s="228">
        <v>0</v>
      </c>
      <c r="WIJ48" s="228">
        <v>0</v>
      </c>
      <c r="WIK48" s="228">
        <v>0</v>
      </c>
      <c r="WIL48" s="228">
        <v>0</v>
      </c>
      <c r="WIM48" s="228">
        <v>0</v>
      </c>
      <c r="WIN48" s="228">
        <v>0</v>
      </c>
      <c r="WIO48" s="228">
        <v>0</v>
      </c>
      <c r="WIP48" s="228">
        <v>0</v>
      </c>
      <c r="WIQ48" s="228">
        <v>0</v>
      </c>
      <c r="WIR48" s="228">
        <v>0</v>
      </c>
      <c r="WIS48" s="228">
        <v>0</v>
      </c>
      <c r="WIT48" s="228">
        <v>0</v>
      </c>
      <c r="WIU48" s="228">
        <v>0</v>
      </c>
      <c r="WIV48" s="228">
        <v>0</v>
      </c>
      <c r="WIW48" s="228">
        <v>1</v>
      </c>
      <c r="WIX48" s="228">
        <v>0</v>
      </c>
      <c r="WIY48" s="228">
        <v>0</v>
      </c>
      <c r="WIZ48" s="228">
        <v>0</v>
      </c>
      <c r="WJA48" s="228">
        <v>0</v>
      </c>
      <c r="WJB48" s="228">
        <v>0</v>
      </c>
      <c r="WJC48" s="228">
        <v>0</v>
      </c>
      <c r="WJD48" s="228">
        <v>0</v>
      </c>
      <c r="WJE48" s="228">
        <v>0</v>
      </c>
      <c r="WJF48" s="228">
        <v>0</v>
      </c>
      <c r="WJG48" s="228">
        <v>0</v>
      </c>
      <c r="WJH48" s="228">
        <v>0</v>
      </c>
      <c r="WJI48" s="228">
        <v>0</v>
      </c>
      <c r="WJJ48" s="228">
        <v>0</v>
      </c>
      <c r="WJK48" s="228">
        <v>0</v>
      </c>
      <c r="WJL48" s="228">
        <v>0</v>
      </c>
      <c r="WJM48" s="228">
        <v>1</v>
      </c>
      <c r="WJN48" s="228">
        <v>0</v>
      </c>
      <c r="WJO48" s="228">
        <v>0</v>
      </c>
      <c r="WJP48" s="228">
        <v>0</v>
      </c>
      <c r="WJQ48" s="228">
        <v>0</v>
      </c>
      <c r="WJR48" s="228">
        <v>0</v>
      </c>
      <c r="WJS48" s="228">
        <v>0</v>
      </c>
      <c r="WJT48" s="228">
        <v>0</v>
      </c>
      <c r="WJU48" s="228">
        <v>0</v>
      </c>
      <c r="WJV48" s="228">
        <v>0</v>
      </c>
      <c r="WJW48" s="228">
        <v>0</v>
      </c>
      <c r="WJX48" s="228">
        <v>0</v>
      </c>
      <c r="WJY48" s="228">
        <v>0</v>
      </c>
      <c r="WJZ48" s="228">
        <v>0</v>
      </c>
      <c r="WKA48" s="228">
        <v>0</v>
      </c>
      <c r="WKB48" s="228">
        <v>0</v>
      </c>
      <c r="WKC48" s="228">
        <v>1</v>
      </c>
      <c r="WKD48" s="228">
        <v>0</v>
      </c>
      <c r="WKE48" s="228">
        <v>0</v>
      </c>
      <c r="WKF48" s="228">
        <v>0</v>
      </c>
      <c r="WKG48" s="228">
        <v>0</v>
      </c>
      <c r="WKH48" s="228">
        <v>0</v>
      </c>
      <c r="WKI48" s="228">
        <v>0</v>
      </c>
      <c r="WKJ48" s="228">
        <v>0</v>
      </c>
      <c r="WKK48" s="228">
        <v>0</v>
      </c>
      <c r="WKL48" s="228">
        <v>0</v>
      </c>
      <c r="WKM48" s="228">
        <v>0</v>
      </c>
      <c r="WKN48" s="228">
        <v>0</v>
      </c>
      <c r="WKO48" s="228">
        <v>0</v>
      </c>
      <c r="WKP48" s="228">
        <v>0</v>
      </c>
      <c r="WKQ48" s="228">
        <v>0</v>
      </c>
      <c r="WKR48" s="228">
        <v>0</v>
      </c>
      <c r="WKS48" s="228">
        <v>1</v>
      </c>
      <c r="WKT48" s="228">
        <v>0</v>
      </c>
      <c r="WKU48" s="228">
        <v>0</v>
      </c>
      <c r="WKV48" s="228">
        <v>0</v>
      </c>
      <c r="WKW48" s="228">
        <v>0</v>
      </c>
      <c r="WKX48" s="228">
        <v>0</v>
      </c>
      <c r="WKY48" s="228">
        <v>0</v>
      </c>
      <c r="WKZ48" s="228">
        <v>0</v>
      </c>
      <c r="WLA48" s="228">
        <v>0</v>
      </c>
      <c r="WLB48" s="228">
        <v>0</v>
      </c>
      <c r="WLC48" s="228">
        <v>0</v>
      </c>
      <c r="WLD48" s="228">
        <v>0</v>
      </c>
      <c r="WLE48" s="228">
        <v>0</v>
      </c>
      <c r="WLF48" s="228">
        <v>0</v>
      </c>
      <c r="WLG48" s="228">
        <v>0</v>
      </c>
      <c r="WLH48" s="228">
        <v>0</v>
      </c>
      <c r="WLI48" s="228">
        <v>1</v>
      </c>
      <c r="WLJ48" s="228">
        <v>0</v>
      </c>
      <c r="WLK48" s="228">
        <v>0</v>
      </c>
      <c r="WLL48" s="228">
        <v>0</v>
      </c>
      <c r="WLM48" s="228">
        <v>0</v>
      </c>
      <c r="WLN48" s="228">
        <v>0</v>
      </c>
      <c r="WLO48" s="228">
        <v>0</v>
      </c>
      <c r="WLP48" s="228">
        <v>0</v>
      </c>
      <c r="WLQ48" s="228">
        <v>0</v>
      </c>
      <c r="WLR48" s="228">
        <v>0</v>
      </c>
      <c r="WLS48" s="228">
        <v>0</v>
      </c>
      <c r="WLT48" s="228">
        <v>0</v>
      </c>
      <c r="WLU48" s="228">
        <v>0</v>
      </c>
      <c r="WLV48" s="228">
        <v>0</v>
      </c>
      <c r="WLW48" s="228">
        <v>0</v>
      </c>
      <c r="WLX48" s="228">
        <v>0</v>
      </c>
      <c r="WLY48" s="228">
        <v>1</v>
      </c>
      <c r="WLZ48" s="228">
        <v>0</v>
      </c>
      <c r="WMA48" s="228">
        <v>0</v>
      </c>
      <c r="WMB48" s="228">
        <v>0</v>
      </c>
      <c r="WMC48" s="228">
        <v>0</v>
      </c>
      <c r="WMD48" s="228">
        <v>0</v>
      </c>
      <c r="WME48" s="228">
        <v>0</v>
      </c>
      <c r="WMF48" s="228">
        <v>0</v>
      </c>
      <c r="WMG48" s="228">
        <v>0</v>
      </c>
      <c r="WMH48" s="228">
        <v>0</v>
      </c>
      <c r="WMI48" s="228">
        <v>0</v>
      </c>
      <c r="WMJ48" s="228">
        <v>0</v>
      </c>
      <c r="WMK48" s="228">
        <v>0</v>
      </c>
      <c r="WML48" s="228">
        <v>0</v>
      </c>
      <c r="WMM48" s="228">
        <v>0</v>
      </c>
      <c r="WMN48" s="228">
        <v>0</v>
      </c>
      <c r="WMO48" s="228">
        <v>1</v>
      </c>
      <c r="WMP48" s="228">
        <v>0</v>
      </c>
      <c r="WMQ48" s="228">
        <v>0</v>
      </c>
      <c r="WMR48" s="228">
        <v>0</v>
      </c>
      <c r="WMS48" s="228">
        <v>0</v>
      </c>
      <c r="WMT48" s="228">
        <v>0</v>
      </c>
      <c r="WMU48" s="228">
        <v>0</v>
      </c>
      <c r="WMV48" s="228">
        <v>0</v>
      </c>
      <c r="WMW48" s="228">
        <v>0</v>
      </c>
      <c r="WMX48" s="228">
        <v>0</v>
      </c>
      <c r="WMY48" s="228">
        <v>0</v>
      </c>
      <c r="WMZ48" s="228">
        <v>0</v>
      </c>
      <c r="WNA48" s="228">
        <v>0</v>
      </c>
      <c r="WNB48" s="228">
        <v>0</v>
      </c>
      <c r="WNC48" s="228">
        <v>0</v>
      </c>
      <c r="WND48" s="228">
        <v>0</v>
      </c>
      <c r="WNE48" s="228">
        <v>1</v>
      </c>
      <c r="WNF48" s="228">
        <v>0</v>
      </c>
      <c r="WNG48" s="228">
        <v>0</v>
      </c>
      <c r="WNH48" s="228">
        <v>0</v>
      </c>
      <c r="WNI48" s="228">
        <v>0</v>
      </c>
      <c r="WNJ48" s="228">
        <v>0</v>
      </c>
      <c r="WNK48" s="228">
        <v>0</v>
      </c>
      <c r="WNL48" s="228">
        <v>0</v>
      </c>
      <c r="WNM48" s="228">
        <v>0</v>
      </c>
      <c r="WNN48" s="228">
        <v>0</v>
      </c>
      <c r="WNO48" s="228">
        <v>0</v>
      </c>
      <c r="WNP48" s="228">
        <v>0</v>
      </c>
      <c r="WNQ48" s="228">
        <v>0</v>
      </c>
      <c r="WNR48" s="228">
        <v>0</v>
      </c>
      <c r="WNS48" s="228">
        <v>0</v>
      </c>
      <c r="WNT48" s="228">
        <v>0</v>
      </c>
      <c r="WNU48" s="228">
        <v>1</v>
      </c>
      <c r="WNV48" s="228">
        <v>0</v>
      </c>
      <c r="WNW48" s="228">
        <v>0</v>
      </c>
      <c r="WNX48" s="228">
        <v>0</v>
      </c>
      <c r="WNY48" s="228">
        <v>0</v>
      </c>
      <c r="WNZ48" s="228">
        <v>0</v>
      </c>
      <c r="WOA48" s="228">
        <v>0</v>
      </c>
      <c r="WOB48" s="228">
        <v>0</v>
      </c>
      <c r="WOC48" s="228">
        <v>0</v>
      </c>
      <c r="WOD48" s="228">
        <v>0</v>
      </c>
      <c r="WOE48" s="228">
        <v>0</v>
      </c>
      <c r="WOF48" s="228">
        <v>0</v>
      </c>
      <c r="WOG48" s="228">
        <v>0</v>
      </c>
      <c r="WOH48" s="228">
        <v>0</v>
      </c>
      <c r="WOI48" s="228">
        <v>0</v>
      </c>
      <c r="WOJ48" s="228">
        <v>0</v>
      </c>
      <c r="WOK48" s="228">
        <v>1</v>
      </c>
      <c r="WOL48" s="228">
        <v>0</v>
      </c>
      <c r="WOM48" s="228">
        <v>0</v>
      </c>
      <c r="WON48" s="228">
        <v>0</v>
      </c>
      <c r="WOO48" s="228">
        <v>0</v>
      </c>
      <c r="WOP48" s="228">
        <v>0</v>
      </c>
      <c r="WOQ48" s="228">
        <v>0</v>
      </c>
      <c r="WOR48" s="228">
        <v>0</v>
      </c>
      <c r="WOS48" s="228">
        <v>0</v>
      </c>
      <c r="WOT48" s="228">
        <v>0</v>
      </c>
      <c r="WOU48" s="228">
        <v>0</v>
      </c>
      <c r="WOV48" s="228">
        <v>0</v>
      </c>
      <c r="WOW48" s="228">
        <v>0</v>
      </c>
      <c r="WOX48" s="228">
        <v>0</v>
      </c>
      <c r="WOY48" s="228">
        <v>0</v>
      </c>
      <c r="WOZ48" s="228">
        <v>0</v>
      </c>
      <c r="WPA48" s="228">
        <v>1</v>
      </c>
      <c r="WPB48" s="228">
        <v>0</v>
      </c>
      <c r="WPC48" s="228">
        <v>0</v>
      </c>
      <c r="WPD48" s="228">
        <v>0</v>
      </c>
      <c r="WPE48" s="228">
        <v>0</v>
      </c>
      <c r="WPF48" s="228">
        <v>0</v>
      </c>
      <c r="WPG48" s="228">
        <v>0</v>
      </c>
      <c r="WPH48" s="228">
        <v>0</v>
      </c>
      <c r="WPI48" s="228">
        <v>0</v>
      </c>
      <c r="WPJ48" s="228">
        <v>0</v>
      </c>
      <c r="WPK48" s="228">
        <v>0</v>
      </c>
      <c r="WPL48" s="228">
        <v>0</v>
      </c>
      <c r="WPM48" s="228">
        <v>0</v>
      </c>
      <c r="WPN48" s="228">
        <v>0</v>
      </c>
      <c r="WPO48" s="228">
        <v>0</v>
      </c>
      <c r="WPP48" s="228">
        <v>0</v>
      </c>
      <c r="WPQ48" s="228">
        <v>1</v>
      </c>
      <c r="WPR48" s="228">
        <v>0</v>
      </c>
      <c r="WPS48" s="228">
        <v>0</v>
      </c>
      <c r="WPT48" s="228">
        <v>0</v>
      </c>
      <c r="WPU48" s="228">
        <v>0</v>
      </c>
      <c r="WPV48" s="228">
        <v>0</v>
      </c>
      <c r="WPW48" s="228">
        <v>0</v>
      </c>
      <c r="WPX48" s="228">
        <v>0</v>
      </c>
      <c r="WPY48" s="228">
        <v>0</v>
      </c>
      <c r="WPZ48" s="228">
        <v>0</v>
      </c>
      <c r="WQA48" s="228">
        <v>0</v>
      </c>
      <c r="WQB48" s="228">
        <v>0</v>
      </c>
      <c r="WQC48" s="228">
        <v>0</v>
      </c>
      <c r="WQD48" s="228">
        <v>0</v>
      </c>
      <c r="WQE48" s="228">
        <v>0</v>
      </c>
      <c r="WQF48" s="228">
        <v>0</v>
      </c>
      <c r="WQG48" s="228">
        <v>1</v>
      </c>
      <c r="WQH48" s="228">
        <v>0</v>
      </c>
      <c r="WQI48" s="228">
        <v>0</v>
      </c>
      <c r="WQJ48" s="228">
        <v>0</v>
      </c>
      <c r="WQK48" s="228">
        <v>0</v>
      </c>
      <c r="WQL48" s="228">
        <v>0</v>
      </c>
      <c r="WQM48" s="228">
        <v>0</v>
      </c>
      <c r="WQN48" s="228">
        <v>0</v>
      </c>
      <c r="WQO48" s="228">
        <v>0</v>
      </c>
      <c r="WQP48" s="228">
        <v>0</v>
      </c>
      <c r="WQQ48" s="228">
        <v>0</v>
      </c>
      <c r="WQR48" s="228">
        <v>0</v>
      </c>
      <c r="WQS48" s="228">
        <v>0</v>
      </c>
      <c r="WQT48" s="228">
        <v>0</v>
      </c>
      <c r="WQU48" s="228">
        <v>0</v>
      </c>
      <c r="WQV48" s="228">
        <v>0</v>
      </c>
      <c r="WQW48" s="228">
        <v>1</v>
      </c>
      <c r="WQX48" s="228">
        <v>0</v>
      </c>
      <c r="WQY48" s="228">
        <v>0</v>
      </c>
      <c r="WQZ48" s="228">
        <v>0</v>
      </c>
      <c r="WRA48" s="228">
        <v>0</v>
      </c>
      <c r="WRB48" s="228">
        <v>0</v>
      </c>
      <c r="WRC48" s="228">
        <v>0</v>
      </c>
      <c r="WRD48" s="228">
        <v>0</v>
      </c>
      <c r="WRE48" s="228">
        <v>0</v>
      </c>
      <c r="WRF48" s="228">
        <v>0</v>
      </c>
      <c r="WRG48" s="228">
        <v>0</v>
      </c>
      <c r="WRH48" s="228">
        <v>0</v>
      </c>
      <c r="WRI48" s="228">
        <v>0</v>
      </c>
      <c r="WRJ48" s="228">
        <v>0</v>
      </c>
      <c r="WRK48" s="228">
        <v>0</v>
      </c>
      <c r="WRL48" s="228">
        <v>0</v>
      </c>
      <c r="WRM48" s="228">
        <v>1</v>
      </c>
      <c r="WRN48" s="228">
        <v>0</v>
      </c>
      <c r="WRO48" s="228">
        <v>0</v>
      </c>
      <c r="WRP48" s="228">
        <v>0</v>
      </c>
      <c r="WRQ48" s="228">
        <v>0</v>
      </c>
      <c r="WRR48" s="228">
        <v>0</v>
      </c>
      <c r="WRS48" s="228">
        <v>0</v>
      </c>
      <c r="WRT48" s="228">
        <v>0</v>
      </c>
      <c r="WRU48" s="228">
        <v>0</v>
      </c>
      <c r="WRV48" s="228">
        <v>0</v>
      </c>
      <c r="WRW48" s="228">
        <v>0</v>
      </c>
      <c r="WRX48" s="228">
        <v>0</v>
      </c>
      <c r="WRY48" s="228">
        <v>0</v>
      </c>
      <c r="WRZ48" s="228">
        <v>0</v>
      </c>
      <c r="WSA48" s="228">
        <v>0</v>
      </c>
      <c r="WSB48" s="228">
        <v>0</v>
      </c>
      <c r="WSC48" s="228">
        <v>1</v>
      </c>
      <c r="WSD48" s="228">
        <v>0</v>
      </c>
      <c r="WSE48" s="228">
        <v>0</v>
      </c>
      <c r="WSF48" s="228">
        <v>0</v>
      </c>
      <c r="WSG48" s="228">
        <v>0</v>
      </c>
      <c r="WSH48" s="228">
        <v>0</v>
      </c>
      <c r="WSI48" s="228">
        <v>0</v>
      </c>
      <c r="WSJ48" s="228">
        <v>0</v>
      </c>
      <c r="WSK48" s="228">
        <v>0</v>
      </c>
      <c r="WSL48" s="228">
        <v>0</v>
      </c>
      <c r="WSM48" s="228">
        <v>0</v>
      </c>
      <c r="WSN48" s="228">
        <v>0</v>
      </c>
      <c r="WSO48" s="228">
        <v>0</v>
      </c>
      <c r="WSP48" s="228">
        <v>0</v>
      </c>
      <c r="WSQ48" s="228">
        <v>0</v>
      </c>
      <c r="WSR48" s="228">
        <v>0</v>
      </c>
      <c r="WSS48" s="228">
        <v>1</v>
      </c>
      <c r="WST48" s="228">
        <v>0</v>
      </c>
      <c r="WSU48" s="228">
        <v>0</v>
      </c>
      <c r="WSV48" s="228">
        <v>0</v>
      </c>
      <c r="WSW48" s="228">
        <v>0</v>
      </c>
      <c r="WSX48" s="228">
        <v>0</v>
      </c>
      <c r="WSY48" s="228">
        <v>0</v>
      </c>
      <c r="WSZ48" s="228">
        <v>0</v>
      </c>
      <c r="WTA48" s="228">
        <v>0</v>
      </c>
      <c r="WTB48" s="228">
        <v>0</v>
      </c>
      <c r="WTC48" s="228">
        <v>0</v>
      </c>
      <c r="WTD48" s="228">
        <v>0</v>
      </c>
      <c r="WTE48" s="228">
        <v>0</v>
      </c>
      <c r="WTF48" s="228">
        <v>0</v>
      </c>
      <c r="WTG48" s="228">
        <v>0</v>
      </c>
      <c r="WTH48" s="228">
        <v>0</v>
      </c>
      <c r="WTI48" s="228">
        <v>1</v>
      </c>
      <c r="WTJ48" s="228">
        <v>0</v>
      </c>
      <c r="WTK48" s="228">
        <v>0</v>
      </c>
      <c r="WTL48" s="228">
        <v>0</v>
      </c>
      <c r="WTM48" s="228">
        <v>0</v>
      </c>
      <c r="WTN48" s="228">
        <v>0</v>
      </c>
      <c r="WTO48" s="228">
        <v>0</v>
      </c>
      <c r="WTP48" s="228">
        <v>0</v>
      </c>
      <c r="WTQ48" s="228">
        <v>0</v>
      </c>
      <c r="WTR48" s="228">
        <v>0</v>
      </c>
      <c r="WTS48" s="228">
        <v>0</v>
      </c>
      <c r="WTT48" s="228">
        <v>0</v>
      </c>
      <c r="WTU48" s="228">
        <v>0</v>
      </c>
      <c r="WTV48" s="228">
        <v>0</v>
      </c>
      <c r="WTW48" s="228">
        <v>0</v>
      </c>
      <c r="WTX48" s="228">
        <v>0</v>
      </c>
      <c r="WTY48" s="228">
        <v>1</v>
      </c>
      <c r="WTZ48" s="228">
        <v>0</v>
      </c>
      <c r="WUA48" s="228">
        <v>0</v>
      </c>
      <c r="WUB48" s="228">
        <v>0</v>
      </c>
      <c r="WUC48" s="228">
        <v>0</v>
      </c>
      <c r="WUD48" s="228">
        <v>0</v>
      </c>
      <c r="WUE48" s="228">
        <v>0</v>
      </c>
      <c r="WUF48" s="228">
        <v>0</v>
      </c>
      <c r="WUG48" s="228">
        <v>0</v>
      </c>
      <c r="WUH48" s="228">
        <v>0</v>
      </c>
      <c r="WUI48" s="228">
        <v>0</v>
      </c>
      <c r="WUJ48" s="228">
        <v>0</v>
      </c>
      <c r="WUK48" s="228">
        <v>0</v>
      </c>
      <c r="WUL48" s="228">
        <v>0</v>
      </c>
      <c r="WUM48" s="228">
        <v>0</v>
      </c>
      <c r="WUN48" s="228">
        <v>0</v>
      </c>
      <c r="WUO48" s="228">
        <v>1</v>
      </c>
      <c r="WUP48" s="228">
        <v>0</v>
      </c>
      <c r="WUQ48" s="228">
        <v>0</v>
      </c>
      <c r="WUR48" s="228">
        <v>0</v>
      </c>
      <c r="WUS48" s="228">
        <v>0</v>
      </c>
      <c r="WUT48" s="228">
        <v>0</v>
      </c>
      <c r="WUU48" s="228">
        <v>0</v>
      </c>
      <c r="WUV48" s="228">
        <v>0</v>
      </c>
      <c r="WUW48" s="228">
        <v>0</v>
      </c>
      <c r="WUX48" s="228">
        <v>0</v>
      </c>
      <c r="WUY48" s="228">
        <v>0</v>
      </c>
      <c r="WUZ48" s="228">
        <v>0</v>
      </c>
      <c r="WVA48" s="228">
        <v>0</v>
      </c>
      <c r="WVB48" s="228">
        <v>0</v>
      </c>
      <c r="WVC48" s="228">
        <v>0</v>
      </c>
      <c r="WVD48" s="228">
        <v>0</v>
      </c>
      <c r="WVE48" s="228">
        <v>1</v>
      </c>
      <c r="WVF48" s="228">
        <v>0</v>
      </c>
      <c r="WVG48" s="228">
        <v>0</v>
      </c>
      <c r="WVH48" s="228">
        <v>0</v>
      </c>
      <c r="WVI48" s="228">
        <v>0</v>
      </c>
      <c r="WVJ48" s="228">
        <v>0</v>
      </c>
      <c r="WVK48" s="228">
        <v>0</v>
      </c>
      <c r="WVL48" s="228">
        <v>0</v>
      </c>
      <c r="WVM48" s="228">
        <v>0</v>
      </c>
      <c r="WVN48" s="228">
        <v>0</v>
      </c>
      <c r="WVO48" s="228">
        <v>0</v>
      </c>
      <c r="WVP48" s="228">
        <v>0</v>
      </c>
      <c r="WVQ48" s="228">
        <v>0</v>
      </c>
      <c r="WVR48" s="228">
        <v>0</v>
      </c>
      <c r="WVS48" s="228">
        <v>0</v>
      </c>
      <c r="WVT48" s="228">
        <v>0</v>
      </c>
      <c r="WVU48" s="228">
        <v>1</v>
      </c>
      <c r="WVV48" s="228">
        <v>0</v>
      </c>
      <c r="WVW48" s="228">
        <v>0</v>
      </c>
      <c r="WVX48" s="228">
        <v>0</v>
      </c>
      <c r="WVY48" s="228">
        <v>0</v>
      </c>
      <c r="WVZ48" s="228">
        <v>0</v>
      </c>
      <c r="WWA48" s="228">
        <v>0</v>
      </c>
      <c r="WWB48" s="228">
        <v>0</v>
      </c>
      <c r="WWC48" s="228">
        <v>0</v>
      </c>
      <c r="WWD48" s="228">
        <v>0</v>
      </c>
      <c r="WWE48" s="228">
        <v>0</v>
      </c>
      <c r="WWF48" s="228">
        <v>0</v>
      </c>
      <c r="WWG48" s="228">
        <v>0</v>
      </c>
      <c r="WWH48" s="228">
        <v>0</v>
      </c>
      <c r="WWI48" s="228">
        <v>0</v>
      </c>
      <c r="WWJ48" s="228">
        <v>0</v>
      </c>
      <c r="WWK48" s="228">
        <v>1</v>
      </c>
      <c r="WWL48" s="228">
        <v>0</v>
      </c>
      <c r="WWM48" s="228">
        <v>0</v>
      </c>
      <c r="WWN48" s="228">
        <v>0</v>
      </c>
      <c r="WWO48" s="228">
        <v>0</v>
      </c>
      <c r="WWP48" s="228">
        <v>0</v>
      </c>
      <c r="WWQ48" s="228">
        <v>0</v>
      </c>
      <c r="WWR48" s="228">
        <v>0</v>
      </c>
      <c r="WWS48" s="228">
        <v>0</v>
      </c>
      <c r="WWT48" s="228">
        <v>0</v>
      </c>
      <c r="WWU48" s="228">
        <v>0</v>
      </c>
      <c r="WWV48" s="228">
        <v>0</v>
      </c>
      <c r="WWW48" s="228">
        <v>0</v>
      </c>
      <c r="WWX48" s="228">
        <v>0</v>
      </c>
      <c r="WWY48" s="228">
        <v>0</v>
      </c>
      <c r="WWZ48" s="228">
        <v>0</v>
      </c>
      <c r="WXA48" s="228">
        <v>1</v>
      </c>
      <c r="WXB48" s="228">
        <v>0</v>
      </c>
      <c r="WXC48" s="228">
        <v>0</v>
      </c>
      <c r="WXD48" s="228">
        <v>0</v>
      </c>
      <c r="WXE48" s="228">
        <v>0</v>
      </c>
      <c r="WXF48" s="228">
        <v>0</v>
      </c>
      <c r="WXG48" s="228">
        <v>0</v>
      </c>
      <c r="WXH48" s="228">
        <v>0</v>
      </c>
      <c r="WXI48" s="228">
        <v>0</v>
      </c>
      <c r="WXJ48" s="228">
        <v>0</v>
      </c>
      <c r="WXK48" s="228">
        <v>0</v>
      </c>
      <c r="WXL48" s="228">
        <v>0</v>
      </c>
      <c r="WXM48" s="228">
        <v>0</v>
      </c>
      <c r="WXN48" s="228">
        <v>0</v>
      </c>
      <c r="WXO48" s="228">
        <v>0</v>
      </c>
      <c r="WXP48" s="228">
        <v>0</v>
      </c>
      <c r="WXQ48" s="228">
        <v>1</v>
      </c>
      <c r="WXR48" s="228">
        <v>0</v>
      </c>
      <c r="WXS48" s="228">
        <v>0</v>
      </c>
      <c r="WXT48" s="228">
        <v>0</v>
      </c>
      <c r="WXU48" s="228">
        <v>0</v>
      </c>
      <c r="WXV48" s="228">
        <v>0</v>
      </c>
      <c r="WXW48" s="228">
        <v>0</v>
      </c>
      <c r="WXX48" s="228">
        <v>0</v>
      </c>
      <c r="WXY48" s="228">
        <v>0</v>
      </c>
      <c r="WXZ48" s="228">
        <v>0</v>
      </c>
      <c r="WYA48" s="228">
        <v>0</v>
      </c>
      <c r="WYB48" s="228">
        <v>0</v>
      </c>
      <c r="WYC48" s="228">
        <v>0</v>
      </c>
      <c r="WYD48" s="228">
        <v>0</v>
      </c>
      <c r="WYE48" s="228">
        <v>0</v>
      </c>
      <c r="WYF48" s="228">
        <v>0</v>
      </c>
      <c r="WYG48" s="228">
        <v>1</v>
      </c>
      <c r="WYH48" s="228">
        <v>0</v>
      </c>
      <c r="WYI48" s="228">
        <v>0</v>
      </c>
      <c r="WYJ48" s="228">
        <v>0</v>
      </c>
      <c r="WYK48" s="228">
        <v>0</v>
      </c>
      <c r="WYL48" s="228">
        <v>0</v>
      </c>
      <c r="WYM48" s="228">
        <v>0</v>
      </c>
      <c r="WYN48" s="228">
        <v>0</v>
      </c>
      <c r="WYO48" s="228">
        <v>0</v>
      </c>
      <c r="WYP48" s="228">
        <v>0</v>
      </c>
      <c r="WYQ48" s="228">
        <v>0</v>
      </c>
      <c r="WYR48" s="228">
        <v>0</v>
      </c>
      <c r="WYS48" s="228">
        <v>0</v>
      </c>
      <c r="WYT48" s="228">
        <v>0</v>
      </c>
      <c r="WYU48" s="228">
        <v>0</v>
      </c>
      <c r="WYV48" s="228">
        <v>0</v>
      </c>
      <c r="WYW48" s="228">
        <v>1</v>
      </c>
      <c r="WYX48" s="228">
        <v>0</v>
      </c>
      <c r="WYY48" s="228">
        <v>0</v>
      </c>
      <c r="WYZ48" s="228">
        <v>0</v>
      </c>
      <c r="WZA48" s="228">
        <v>0</v>
      </c>
      <c r="WZB48" s="228">
        <v>0</v>
      </c>
      <c r="WZC48" s="228">
        <v>0</v>
      </c>
      <c r="WZD48" s="228">
        <v>0</v>
      </c>
      <c r="WZE48" s="228">
        <v>0</v>
      </c>
      <c r="WZF48" s="228">
        <v>0</v>
      </c>
      <c r="WZG48" s="228">
        <v>0</v>
      </c>
      <c r="WZH48" s="228">
        <v>0</v>
      </c>
      <c r="WZI48" s="228">
        <v>0</v>
      </c>
      <c r="WZJ48" s="228">
        <v>0</v>
      </c>
      <c r="WZK48" s="228">
        <v>0</v>
      </c>
      <c r="WZL48" s="228">
        <v>0</v>
      </c>
      <c r="WZM48" s="228">
        <v>1</v>
      </c>
      <c r="WZN48" s="228">
        <v>0</v>
      </c>
      <c r="WZO48" s="228">
        <v>0</v>
      </c>
      <c r="WZP48" s="228">
        <v>0</v>
      </c>
      <c r="WZQ48" s="228">
        <v>0</v>
      </c>
      <c r="WZR48" s="228">
        <v>0</v>
      </c>
      <c r="WZS48" s="228">
        <v>0</v>
      </c>
      <c r="WZT48" s="228">
        <v>0</v>
      </c>
      <c r="WZU48" s="228">
        <v>0</v>
      </c>
      <c r="WZV48" s="228">
        <v>0</v>
      </c>
      <c r="WZW48" s="228">
        <v>0</v>
      </c>
      <c r="WZX48" s="228">
        <v>0</v>
      </c>
      <c r="WZY48" s="228">
        <v>0</v>
      </c>
      <c r="WZZ48" s="228">
        <v>0</v>
      </c>
      <c r="XAA48" s="228">
        <v>0</v>
      </c>
      <c r="XAB48" s="228">
        <v>0</v>
      </c>
      <c r="XAC48" s="228">
        <v>1</v>
      </c>
      <c r="XAD48" s="228">
        <v>0</v>
      </c>
      <c r="XAE48" s="228">
        <v>0</v>
      </c>
      <c r="XAF48" s="228">
        <v>0</v>
      </c>
      <c r="XAG48" s="228">
        <v>0</v>
      </c>
      <c r="XAH48" s="228">
        <v>0</v>
      </c>
      <c r="XAI48" s="228">
        <v>0</v>
      </c>
      <c r="XAJ48" s="228">
        <v>0</v>
      </c>
      <c r="XAK48" s="228">
        <v>0</v>
      </c>
      <c r="XAL48" s="228">
        <v>0</v>
      </c>
      <c r="XAM48" s="228">
        <v>0</v>
      </c>
      <c r="XAN48" s="228">
        <v>0</v>
      </c>
      <c r="XAO48" s="228">
        <v>0</v>
      </c>
      <c r="XAP48" s="228">
        <v>0</v>
      </c>
      <c r="XAQ48" s="228">
        <v>0</v>
      </c>
      <c r="XAR48" s="228">
        <v>0</v>
      </c>
      <c r="XAS48" s="228">
        <v>1</v>
      </c>
      <c r="XAT48" s="228">
        <v>0</v>
      </c>
      <c r="XAU48" s="228">
        <v>0</v>
      </c>
      <c r="XAV48" s="228">
        <v>0</v>
      </c>
      <c r="XAW48" s="228">
        <v>0</v>
      </c>
      <c r="XAX48" s="228">
        <v>0</v>
      </c>
      <c r="XAY48" s="228">
        <v>0</v>
      </c>
      <c r="XAZ48" s="228">
        <v>0</v>
      </c>
      <c r="XBA48" s="228">
        <v>0</v>
      </c>
      <c r="XBB48" s="228">
        <v>0</v>
      </c>
      <c r="XBC48" s="228">
        <v>0</v>
      </c>
      <c r="XBD48" s="228">
        <v>0</v>
      </c>
      <c r="XBE48" s="228">
        <v>0</v>
      </c>
      <c r="XBF48" s="228">
        <v>0</v>
      </c>
      <c r="XBG48" s="228">
        <v>0</v>
      </c>
      <c r="XBH48" s="228">
        <v>0</v>
      </c>
      <c r="XBI48" s="228">
        <v>1</v>
      </c>
      <c r="XBJ48" s="228">
        <v>0</v>
      </c>
      <c r="XBK48" s="228">
        <v>0</v>
      </c>
      <c r="XBL48" s="228">
        <v>0</v>
      </c>
      <c r="XBM48" s="228">
        <v>0</v>
      </c>
      <c r="XBN48" s="228">
        <v>0</v>
      </c>
      <c r="XBO48" s="228">
        <v>0</v>
      </c>
      <c r="XBP48" s="228">
        <v>0</v>
      </c>
      <c r="XBQ48" s="228">
        <v>0</v>
      </c>
      <c r="XBR48" s="228">
        <v>0</v>
      </c>
      <c r="XBS48" s="228">
        <v>0</v>
      </c>
      <c r="XBT48" s="228">
        <v>0</v>
      </c>
      <c r="XBU48" s="228">
        <v>0</v>
      </c>
      <c r="XBV48" s="228">
        <v>0</v>
      </c>
      <c r="XBW48" s="228">
        <v>0</v>
      </c>
      <c r="XBX48" s="228">
        <v>0</v>
      </c>
      <c r="XBY48" s="228">
        <v>1</v>
      </c>
      <c r="XBZ48" s="228">
        <v>0</v>
      </c>
      <c r="XCA48" s="228">
        <v>0</v>
      </c>
      <c r="XCB48" s="228">
        <v>0</v>
      </c>
      <c r="XCC48" s="228">
        <v>0</v>
      </c>
      <c r="XCD48" s="228">
        <v>0</v>
      </c>
      <c r="XCE48" s="228">
        <v>0</v>
      </c>
      <c r="XCF48" s="228">
        <v>0</v>
      </c>
      <c r="XCG48" s="228">
        <v>0</v>
      </c>
      <c r="XCH48" s="228">
        <v>0</v>
      </c>
      <c r="XCI48" s="228">
        <v>0</v>
      </c>
      <c r="XCJ48" s="228">
        <v>0</v>
      </c>
      <c r="XCK48" s="228">
        <v>0</v>
      </c>
      <c r="XCL48" s="228">
        <v>0</v>
      </c>
      <c r="XCM48" s="228">
        <v>0</v>
      </c>
      <c r="XCN48" s="228">
        <v>0</v>
      </c>
      <c r="XCO48" s="228">
        <v>1</v>
      </c>
      <c r="XCP48" s="228">
        <v>0</v>
      </c>
      <c r="XCQ48" s="228">
        <v>0</v>
      </c>
      <c r="XCR48" s="228">
        <v>0</v>
      </c>
      <c r="XCS48" s="228">
        <v>0</v>
      </c>
      <c r="XCT48" s="228">
        <v>0</v>
      </c>
      <c r="XCU48" s="228">
        <v>0</v>
      </c>
      <c r="XCV48" s="228">
        <v>0</v>
      </c>
      <c r="XCW48" s="228">
        <v>0</v>
      </c>
      <c r="XCX48" s="228">
        <v>0</v>
      </c>
      <c r="XCY48" s="228">
        <v>0</v>
      </c>
      <c r="XCZ48" s="228">
        <v>0</v>
      </c>
      <c r="XDA48" s="228">
        <v>0</v>
      </c>
      <c r="XDB48" s="228">
        <v>0</v>
      </c>
      <c r="XDC48" s="228">
        <v>0</v>
      </c>
      <c r="XDD48" s="228">
        <v>0</v>
      </c>
      <c r="XDE48" s="228">
        <v>1</v>
      </c>
      <c r="XDF48" s="228">
        <v>0</v>
      </c>
      <c r="XDG48" s="228">
        <v>0</v>
      </c>
      <c r="XDH48" s="228">
        <v>0</v>
      </c>
      <c r="XDI48" s="228">
        <v>0</v>
      </c>
      <c r="XDJ48" s="228">
        <v>0</v>
      </c>
      <c r="XDK48" s="228">
        <v>0</v>
      </c>
      <c r="XDL48" s="228">
        <v>0</v>
      </c>
      <c r="XDM48" s="228">
        <v>0</v>
      </c>
      <c r="XDN48" s="228">
        <v>0</v>
      </c>
      <c r="XDO48" s="228">
        <v>0</v>
      </c>
      <c r="XDP48" s="228">
        <v>0</v>
      </c>
      <c r="XDQ48" s="228">
        <v>0</v>
      </c>
      <c r="XDR48" s="228">
        <v>0</v>
      </c>
      <c r="XDS48" s="228">
        <v>0</v>
      </c>
      <c r="XDT48" s="228">
        <v>0</v>
      </c>
      <c r="XDU48" s="228">
        <v>1</v>
      </c>
      <c r="XDV48" s="228">
        <v>0</v>
      </c>
      <c r="XDW48" s="228">
        <v>0</v>
      </c>
      <c r="XDX48" s="228">
        <v>0</v>
      </c>
      <c r="XDY48" s="228">
        <v>0</v>
      </c>
      <c r="XDZ48" s="228">
        <v>0</v>
      </c>
      <c r="XEA48" s="228">
        <v>0</v>
      </c>
      <c r="XEB48" s="228">
        <v>0</v>
      </c>
      <c r="XEC48" s="228">
        <v>0</v>
      </c>
      <c r="XED48" s="228">
        <v>0</v>
      </c>
      <c r="XEE48" s="228">
        <v>0</v>
      </c>
      <c r="XEF48" s="228">
        <v>0</v>
      </c>
      <c r="XEG48" s="228">
        <v>0</v>
      </c>
      <c r="XEH48" s="228">
        <v>0</v>
      </c>
      <c r="XEI48" s="228">
        <v>0</v>
      </c>
      <c r="XEJ48" s="228">
        <v>0</v>
      </c>
      <c r="XEK48" s="228">
        <v>1</v>
      </c>
      <c r="XEL48" s="228">
        <v>0</v>
      </c>
      <c r="XEM48" s="228">
        <v>0</v>
      </c>
      <c r="XEN48" s="228">
        <v>0</v>
      </c>
      <c r="XEO48" s="228">
        <v>0</v>
      </c>
      <c r="XEP48" s="228">
        <v>0</v>
      </c>
      <c r="XEQ48" s="228">
        <v>0</v>
      </c>
      <c r="XER48" s="228">
        <v>0</v>
      </c>
      <c r="XES48" s="228">
        <v>0</v>
      </c>
      <c r="XET48" s="228">
        <v>0</v>
      </c>
      <c r="XEU48" s="228">
        <v>0</v>
      </c>
      <c r="XEV48" s="228">
        <v>0</v>
      </c>
      <c r="XEW48" s="228">
        <v>0</v>
      </c>
      <c r="XEX48" s="228">
        <v>0</v>
      </c>
      <c r="XEY48" s="228">
        <v>0</v>
      </c>
      <c r="XEZ48" s="228">
        <v>0</v>
      </c>
      <c r="XFA48" s="228">
        <v>1</v>
      </c>
      <c r="XFB48" s="228">
        <v>0</v>
      </c>
      <c r="XFC48" s="228">
        <v>0</v>
      </c>
      <c r="XFD48" s="228">
        <v>0</v>
      </c>
    </row>
    <row r="49" spans="1:55" s="51" customFormat="1" x14ac:dyDescent="0.25">
      <c r="A49" s="220">
        <v>112</v>
      </c>
      <c r="B49" s="252" t="s">
        <v>69</v>
      </c>
      <c r="C49" s="228">
        <v>0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413">
        <v>0</v>
      </c>
      <c r="Q49" s="413">
        <v>0</v>
      </c>
      <c r="R49" s="413">
        <v>0</v>
      </c>
      <c r="S49" s="413">
        <v>0</v>
      </c>
      <c r="T49" s="228">
        <v>0</v>
      </c>
      <c r="U49" s="228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246">
        <v>0</v>
      </c>
      <c r="AV49" s="246">
        <v>0</v>
      </c>
      <c r="AW49" s="270">
        <v>0</v>
      </c>
      <c r="AX49" s="246">
        <v>0</v>
      </c>
      <c r="AY49" s="262">
        <v>0</v>
      </c>
      <c r="AZ49" s="50">
        <v>0</v>
      </c>
      <c r="BA49" s="50">
        <v>0</v>
      </c>
      <c r="BB49" s="50"/>
      <c r="BC49" s="245">
        <f t="shared" si="1"/>
        <v>0</v>
      </c>
    </row>
    <row r="50" spans="1:55" s="250" customFormat="1" x14ac:dyDescent="0.25">
      <c r="A50" s="247">
        <v>750</v>
      </c>
      <c r="B50" s="212" t="s">
        <v>70</v>
      </c>
      <c r="C50" s="228">
        <v>1</v>
      </c>
      <c r="D50" s="228">
        <v>0</v>
      </c>
      <c r="E50" s="228">
        <v>2</v>
      </c>
      <c r="F50" s="228">
        <v>0</v>
      </c>
      <c r="G50" s="228">
        <v>3</v>
      </c>
      <c r="H50" s="228">
        <v>0</v>
      </c>
      <c r="I50" s="228">
        <v>1</v>
      </c>
      <c r="J50" s="228">
        <v>0</v>
      </c>
      <c r="K50" s="228">
        <v>2</v>
      </c>
      <c r="L50" s="228">
        <v>2</v>
      </c>
      <c r="M50" s="228">
        <v>2</v>
      </c>
      <c r="N50" s="228">
        <v>0</v>
      </c>
      <c r="O50" s="228">
        <v>2</v>
      </c>
      <c r="P50" s="413">
        <v>0</v>
      </c>
      <c r="Q50" s="413">
        <v>0</v>
      </c>
      <c r="R50" s="413">
        <v>0</v>
      </c>
      <c r="S50" s="413">
        <v>0</v>
      </c>
      <c r="T50" s="228">
        <v>0</v>
      </c>
      <c r="U50" s="228">
        <v>0</v>
      </c>
      <c r="V50" s="264">
        <v>0</v>
      </c>
      <c r="W50" s="264">
        <v>1</v>
      </c>
      <c r="X50" s="264">
        <v>1</v>
      </c>
      <c r="Y50" s="264">
        <v>1</v>
      </c>
      <c r="Z50" s="264">
        <v>0</v>
      </c>
      <c r="AA50" s="264">
        <v>5</v>
      </c>
      <c r="AB50" s="264">
        <v>2</v>
      </c>
      <c r="AC50" s="264">
        <v>2</v>
      </c>
      <c r="AD50" s="264">
        <v>1</v>
      </c>
      <c r="AE50" s="264">
        <v>0</v>
      </c>
      <c r="AF50" s="264">
        <v>1</v>
      </c>
      <c r="AG50" s="264">
        <v>2</v>
      </c>
      <c r="AH50" s="264">
        <v>1</v>
      </c>
      <c r="AI50" s="264">
        <v>0</v>
      </c>
      <c r="AJ50" s="264">
        <v>1</v>
      </c>
      <c r="AK50" s="264">
        <v>3</v>
      </c>
      <c r="AL50" s="264">
        <v>1</v>
      </c>
      <c r="AM50" s="264">
        <v>0</v>
      </c>
      <c r="AN50" s="264">
        <v>4</v>
      </c>
      <c r="AO50" s="264">
        <v>0</v>
      </c>
      <c r="AP50" s="264">
        <v>1</v>
      </c>
      <c r="AQ50" s="264">
        <v>0</v>
      </c>
      <c r="AR50" s="264">
        <v>2</v>
      </c>
      <c r="AS50" s="264">
        <v>0</v>
      </c>
      <c r="AT50" s="264">
        <v>0</v>
      </c>
      <c r="AU50" s="264">
        <v>0</v>
      </c>
      <c r="AV50" s="264">
        <v>1</v>
      </c>
      <c r="AW50" s="266">
        <v>3</v>
      </c>
      <c r="AX50" s="264">
        <v>2</v>
      </c>
      <c r="AY50" s="274">
        <v>1</v>
      </c>
      <c r="AZ50" s="250">
        <v>0</v>
      </c>
      <c r="BA50" s="250">
        <v>1</v>
      </c>
      <c r="BC50" s="249">
        <f t="shared" si="1"/>
        <v>52</v>
      </c>
    </row>
    <row r="51" spans="1:55" s="250" customFormat="1" x14ac:dyDescent="0.25">
      <c r="A51" s="247">
        <v>740</v>
      </c>
      <c r="B51" s="257" t="s">
        <v>71</v>
      </c>
      <c r="C51" s="228">
        <v>0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1</v>
      </c>
      <c r="O51" s="228">
        <v>0</v>
      </c>
      <c r="P51" s="413">
        <v>0</v>
      </c>
      <c r="Q51" s="413">
        <v>1</v>
      </c>
      <c r="R51" s="413">
        <v>0</v>
      </c>
      <c r="S51" s="413">
        <v>0</v>
      </c>
      <c r="T51" s="228">
        <v>0</v>
      </c>
      <c r="U51" s="228">
        <v>0</v>
      </c>
      <c r="V51" s="264">
        <v>0</v>
      </c>
      <c r="W51" s="264">
        <v>1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0</v>
      </c>
      <c r="AD51" s="264">
        <v>1</v>
      </c>
      <c r="AE51" s="264">
        <v>0</v>
      </c>
      <c r="AF51" s="264">
        <v>0</v>
      </c>
      <c r="AG51" s="264">
        <v>0</v>
      </c>
      <c r="AH51" s="264">
        <v>0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  <c r="AO51" s="264">
        <v>0</v>
      </c>
      <c r="AP51" s="264">
        <v>0</v>
      </c>
      <c r="AQ51" s="264">
        <v>0</v>
      </c>
      <c r="AR51" s="264">
        <v>0</v>
      </c>
      <c r="AS51" s="264">
        <v>0</v>
      </c>
      <c r="AT51" s="264">
        <v>0</v>
      </c>
      <c r="AU51" s="264">
        <v>0</v>
      </c>
      <c r="AV51" s="264">
        <v>1</v>
      </c>
      <c r="AW51" s="266">
        <v>0</v>
      </c>
      <c r="AX51" s="264">
        <v>0</v>
      </c>
      <c r="AY51" s="274">
        <v>0</v>
      </c>
      <c r="AZ51" s="250">
        <v>0</v>
      </c>
      <c r="BA51" s="250">
        <v>0</v>
      </c>
      <c r="BC51" s="249">
        <f t="shared" si="1"/>
        <v>5</v>
      </c>
    </row>
    <row r="52" spans="1:55" s="250" customFormat="1" x14ac:dyDescent="0.25">
      <c r="A52" s="247">
        <v>813</v>
      </c>
      <c r="B52" s="257" t="s">
        <v>224</v>
      </c>
      <c r="C52" s="228">
        <v>4</v>
      </c>
      <c r="D52" s="228">
        <v>4</v>
      </c>
      <c r="E52" s="228">
        <v>5</v>
      </c>
      <c r="F52" s="228">
        <v>7</v>
      </c>
      <c r="G52" s="228">
        <v>3</v>
      </c>
      <c r="H52" s="228">
        <v>4</v>
      </c>
      <c r="I52" s="228">
        <v>5</v>
      </c>
      <c r="J52" s="228">
        <v>0</v>
      </c>
      <c r="K52" s="228">
        <v>5</v>
      </c>
      <c r="L52" s="228">
        <v>1</v>
      </c>
      <c r="M52" s="228">
        <v>4</v>
      </c>
      <c r="N52" s="228">
        <v>6</v>
      </c>
      <c r="O52" s="228">
        <v>0</v>
      </c>
      <c r="P52" s="413">
        <v>3</v>
      </c>
      <c r="Q52" s="413">
        <v>4</v>
      </c>
      <c r="R52" s="413">
        <v>6</v>
      </c>
      <c r="S52" s="413">
        <v>0</v>
      </c>
      <c r="T52" s="228">
        <v>1</v>
      </c>
      <c r="U52" s="228">
        <v>5</v>
      </c>
      <c r="V52" s="264">
        <v>5</v>
      </c>
      <c r="W52" s="264">
        <v>5</v>
      </c>
      <c r="X52" s="264">
        <v>2</v>
      </c>
      <c r="Y52" s="264">
        <v>0</v>
      </c>
      <c r="Z52" s="264">
        <v>2</v>
      </c>
      <c r="AA52" s="264">
        <v>3</v>
      </c>
      <c r="AB52" s="264">
        <v>1</v>
      </c>
      <c r="AC52" s="264">
        <v>3</v>
      </c>
      <c r="AD52" s="264">
        <v>0</v>
      </c>
      <c r="AE52" s="264">
        <v>2</v>
      </c>
      <c r="AF52" s="264">
        <v>0</v>
      </c>
      <c r="AG52" s="264">
        <v>7</v>
      </c>
      <c r="AH52" s="264">
        <v>6</v>
      </c>
      <c r="AI52" s="264">
        <v>7</v>
      </c>
      <c r="AJ52" s="264">
        <v>1</v>
      </c>
      <c r="AK52" s="264">
        <v>2</v>
      </c>
      <c r="AL52" s="264">
        <v>2</v>
      </c>
      <c r="AM52" s="264">
        <v>2</v>
      </c>
      <c r="AN52" s="264">
        <v>5</v>
      </c>
      <c r="AO52" s="264">
        <v>2</v>
      </c>
      <c r="AP52" s="264">
        <v>3</v>
      </c>
      <c r="AQ52" s="264">
        <v>4</v>
      </c>
      <c r="AR52" s="264">
        <v>2</v>
      </c>
      <c r="AS52" s="264">
        <v>1</v>
      </c>
      <c r="AT52" s="264">
        <v>0</v>
      </c>
      <c r="AU52" s="264">
        <v>0</v>
      </c>
      <c r="AV52" s="264">
        <v>3</v>
      </c>
      <c r="AW52" s="266">
        <v>4</v>
      </c>
      <c r="AX52" s="264">
        <v>2</v>
      </c>
      <c r="AY52" s="274">
        <v>3</v>
      </c>
      <c r="AZ52" s="250">
        <v>3</v>
      </c>
      <c r="BA52" s="248">
        <v>2</v>
      </c>
      <c r="BB52" s="248"/>
      <c r="BC52" s="249">
        <f t="shared" si="1"/>
        <v>151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228">
        <v>0</v>
      </c>
      <c r="E53" s="228">
        <v>1</v>
      </c>
      <c r="F53" s="228">
        <v>0</v>
      </c>
      <c r="G53" s="228">
        <v>0</v>
      </c>
      <c r="H53" s="228">
        <v>0</v>
      </c>
      <c r="I53" s="228">
        <v>1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413">
        <v>1</v>
      </c>
      <c r="Q53" s="413">
        <v>0</v>
      </c>
      <c r="R53" s="413">
        <v>0</v>
      </c>
      <c r="S53" s="413">
        <v>0</v>
      </c>
      <c r="T53" s="228">
        <v>0</v>
      </c>
      <c r="U53" s="228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0</v>
      </c>
      <c r="AR53" s="264">
        <v>0</v>
      </c>
      <c r="AS53" s="264">
        <v>0</v>
      </c>
      <c r="AT53" s="264">
        <v>5</v>
      </c>
      <c r="AU53" s="264">
        <v>4</v>
      </c>
      <c r="AV53" s="264">
        <v>0</v>
      </c>
      <c r="AW53" s="266">
        <v>0</v>
      </c>
      <c r="AX53" s="264">
        <v>0</v>
      </c>
      <c r="AY53" s="156">
        <v>0</v>
      </c>
      <c r="AZ53" s="152">
        <v>0</v>
      </c>
      <c r="BA53" s="152">
        <v>0</v>
      </c>
      <c r="BB53" s="152"/>
      <c r="BC53" s="245">
        <f t="shared" si="1"/>
        <v>12</v>
      </c>
    </row>
    <row r="54" spans="1:55" s="51" customFormat="1" x14ac:dyDescent="0.25">
      <c r="A54" s="220">
        <v>155</v>
      </c>
      <c r="B54" s="252" t="s">
        <v>220</v>
      </c>
      <c r="C54" s="228">
        <v>1</v>
      </c>
      <c r="D54" s="228">
        <v>1</v>
      </c>
      <c r="E54" s="228">
        <v>4</v>
      </c>
      <c r="F54" s="228">
        <v>4</v>
      </c>
      <c r="G54" s="228">
        <v>3</v>
      </c>
      <c r="H54" s="228">
        <v>8</v>
      </c>
      <c r="I54" s="228">
        <v>0</v>
      </c>
      <c r="J54" s="228">
        <v>5</v>
      </c>
      <c r="K54" s="228">
        <v>8</v>
      </c>
      <c r="L54" s="228">
        <v>2</v>
      </c>
      <c r="M54" s="228">
        <v>2</v>
      </c>
      <c r="N54" s="228">
        <v>5</v>
      </c>
      <c r="O54" s="228">
        <v>3</v>
      </c>
      <c r="P54" s="413">
        <v>0</v>
      </c>
      <c r="Q54" s="413">
        <v>4</v>
      </c>
      <c r="R54" s="413">
        <v>4</v>
      </c>
      <c r="S54" s="413">
        <v>3</v>
      </c>
      <c r="T54" s="228">
        <v>2</v>
      </c>
      <c r="U54" s="228">
        <v>4</v>
      </c>
      <c r="V54" s="264">
        <v>4</v>
      </c>
      <c r="W54" s="264">
        <v>1</v>
      </c>
      <c r="X54" s="264">
        <v>7</v>
      </c>
      <c r="Y54" s="264">
        <v>3</v>
      </c>
      <c r="Z54" s="264">
        <v>0</v>
      </c>
      <c r="AA54" s="264">
        <v>1</v>
      </c>
      <c r="AB54" s="264">
        <v>18</v>
      </c>
      <c r="AC54" s="264">
        <v>7</v>
      </c>
      <c r="AD54" s="264">
        <v>4</v>
      </c>
      <c r="AE54" s="264">
        <v>1</v>
      </c>
      <c r="AF54" s="264">
        <v>2</v>
      </c>
      <c r="AG54" s="264">
        <v>1</v>
      </c>
      <c r="AH54" s="264">
        <v>1</v>
      </c>
      <c r="AI54" s="264">
        <v>4</v>
      </c>
      <c r="AJ54" s="264">
        <v>2</v>
      </c>
      <c r="AK54" s="264">
        <v>6</v>
      </c>
      <c r="AL54" s="264">
        <v>7</v>
      </c>
      <c r="AM54" s="264">
        <v>4</v>
      </c>
      <c r="AN54" s="264">
        <v>4</v>
      </c>
      <c r="AO54" s="264">
        <v>4</v>
      </c>
      <c r="AP54" s="264">
        <v>6</v>
      </c>
      <c r="AQ54" s="264">
        <v>5</v>
      </c>
      <c r="AR54" s="264">
        <v>3</v>
      </c>
      <c r="AS54" s="264">
        <v>0</v>
      </c>
      <c r="AT54" s="264">
        <v>0</v>
      </c>
      <c r="AU54" s="264">
        <v>0</v>
      </c>
      <c r="AV54" s="264">
        <v>0</v>
      </c>
      <c r="AW54" s="266">
        <v>7</v>
      </c>
      <c r="AX54" s="264">
        <v>6</v>
      </c>
      <c r="AY54" s="156">
        <v>6</v>
      </c>
      <c r="AZ54" s="152">
        <v>8</v>
      </c>
      <c r="BA54" s="152">
        <v>15</v>
      </c>
      <c r="BB54" s="152"/>
      <c r="BC54" s="245">
        <f t="shared" si="1"/>
        <v>200</v>
      </c>
    </row>
    <row r="55" spans="1:55" s="51" customFormat="1" x14ac:dyDescent="0.25">
      <c r="A55" s="220">
        <v>342</v>
      </c>
      <c r="B55" s="252" t="s">
        <v>217</v>
      </c>
      <c r="C55" s="228">
        <v>1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413">
        <v>0</v>
      </c>
      <c r="Q55" s="413">
        <v>0</v>
      </c>
      <c r="R55" s="413">
        <v>0</v>
      </c>
      <c r="S55" s="413">
        <v>0</v>
      </c>
      <c r="T55" s="228">
        <v>0</v>
      </c>
      <c r="U55" s="228">
        <v>1</v>
      </c>
      <c r="V55" s="264">
        <v>0</v>
      </c>
      <c r="W55" s="264">
        <v>1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1</v>
      </c>
      <c r="AH55" s="264">
        <v>0</v>
      </c>
      <c r="AI55" s="264">
        <v>0</v>
      </c>
      <c r="AJ55" s="264">
        <v>1</v>
      </c>
      <c r="AK55" s="264">
        <v>0</v>
      </c>
      <c r="AL55" s="264">
        <v>1</v>
      </c>
      <c r="AM55" s="264">
        <v>1</v>
      </c>
      <c r="AN55" s="264">
        <v>2</v>
      </c>
      <c r="AO55" s="264">
        <v>1</v>
      </c>
      <c r="AP55" s="264">
        <v>0</v>
      </c>
      <c r="AQ55" s="264">
        <v>1</v>
      </c>
      <c r="AR55" s="264">
        <v>1</v>
      </c>
      <c r="AS55" s="264">
        <v>1</v>
      </c>
      <c r="AT55" s="264">
        <v>1</v>
      </c>
      <c r="AU55" s="264">
        <v>0</v>
      </c>
      <c r="AV55" s="264">
        <v>2</v>
      </c>
      <c r="AW55" s="266">
        <v>0</v>
      </c>
      <c r="AX55" s="264">
        <v>3</v>
      </c>
      <c r="AY55" s="156">
        <v>0</v>
      </c>
      <c r="AZ55" s="152">
        <v>1</v>
      </c>
      <c r="BA55" s="152">
        <v>1</v>
      </c>
      <c r="BB55" s="152"/>
      <c r="BC55" s="245">
        <f t="shared" si="1"/>
        <v>21</v>
      </c>
    </row>
    <row r="56" spans="1:55" s="250" customFormat="1" x14ac:dyDescent="0.25">
      <c r="A56" s="247">
        <v>850</v>
      </c>
      <c r="B56" s="212" t="s">
        <v>73</v>
      </c>
      <c r="C56" s="228">
        <v>3</v>
      </c>
      <c r="D56" s="228">
        <v>6</v>
      </c>
      <c r="E56" s="228">
        <v>5</v>
      </c>
      <c r="F56" s="228">
        <v>6</v>
      </c>
      <c r="G56" s="228">
        <v>5</v>
      </c>
      <c r="H56" s="228">
        <v>11</v>
      </c>
      <c r="I56" s="228">
        <v>12</v>
      </c>
      <c r="J56" s="228">
        <v>7</v>
      </c>
      <c r="K56" s="228">
        <v>7</v>
      </c>
      <c r="L56" s="228">
        <v>12</v>
      </c>
      <c r="M56" s="228">
        <v>3</v>
      </c>
      <c r="N56" s="228">
        <v>5</v>
      </c>
      <c r="O56" s="228">
        <v>2</v>
      </c>
      <c r="P56" s="413">
        <v>8</v>
      </c>
      <c r="Q56" s="413">
        <v>4</v>
      </c>
      <c r="R56" s="413">
        <v>11</v>
      </c>
      <c r="S56" s="413">
        <v>11</v>
      </c>
      <c r="T56" s="228">
        <v>3</v>
      </c>
      <c r="U56" s="228">
        <v>4</v>
      </c>
      <c r="V56" s="264">
        <v>6</v>
      </c>
      <c r="W56" s="264">
        <v>10</v>
      </c>
      <c r="X56" s="264">
        <v>6</v>
      </c>
      <c r="Y56" s="264">
        <v>1</v>
      </c>
      <c r="Z56" s="264">
        <v>6</v>
      </c>
      <c r="AA56" s="264">
        <v>7</v>
      </c>
      <c r="AB56" s="264">
        <v>3</v>
      </c>
      <c r="AC56" s="264">
        <v>5</v>
      </c>
      <c r="AD56" s="264">
        <v>2</v>
      </c>
      <c r="AE56" s="264">
        <v>5</v>
      </c>
      <c r="AF56" s="264">
        <v>4</v>
      </c>
      <c r="AG56" s="264">
        <v>5</v>
      </c>
      <c r="AH56" s="264">
        <v>3</v>
      </c>
      <c r="AI56" s="264">
        <v>11</v>
      </c>
      <c r="AJ56" s="264">
        <v>6</v>
      </c>
      <c r="AK56" s="264">
        <v>9</v>
      </c>
      <c r="AL56" s="264">
        <v>5</v>
      </c>
      <c r="AM56" s="264">
        <v>4</v>
      </c>
      <c r="AN56" s="264">
        <v>4</v>
      </c>
      <c r="AO56" s="264">
        <v>5</v>
      </c>
      <c r="AP56" s="264">
        <v>10</v>
      </c>
      <c r="AQ56" s="264">
        <v>5</v>
      </c>
      <c r="AR56" s="264">
        <v>7</v>
      </c>
      <c r="AS56" s="264">
        <v>8</v>
      </c>
      <c r="AT56" s="264">
        <v>6</v>
      </c>
      <c r="AU56" s="264">
        <v>12</v>
      </c>
      <c r="AV56" s="264">
        <v>7</v>
      </c>
      <c r="AW56" s="266">
        <v>6</v>
      </c>
      <c r="AX56" s="264">
        <v>5</v>
      </c>
      <c r="AY56" s="276">
        <v>3</v>
      </c>
      <c r="AZ56" s="248">
        <v>9</v>
      </c>
      <c r="BA56" s="248">
        <v>6</v>
      </c>
      <c r="BB56" s="248"/>
      <c r="BC56" s="249">
        <f t="shared" si="1"/>
        <v>316</v>
      </c>
    </row>
    <row r="57" spans="1:55" s="51" customFormat="1" x14ac:dyDescent="0.25">
      <c r="A57" s="220">
        <v>340</v>
      </c>
      <c r="B57" s="252" t="s">
        <v>74</v>
      </c>
      <c r="C57" s="228">
        <v>1</v>
      </c>
      <c r="D57" s="228">
        <v>0</v>
      </c>
      <c r="E57" s="228">
        <v>0</v>
      </c>
      <c r="F57" s="228">
        <v>0</v>
      </c>
      <c r="G57" s="228">
        <v>1</v>
      </c>
      <c r="H57" s="228">
        <v>0</v>
      </c>
      <c r="I57" s="228">
        <v>1</v>
      </c>
      <c r="J57" s="228">
        <v>4</v>
      </c>
      <c r="K57" s="228">
        <v>0</v>
      </c>
      <c r="L57" s="228">
        <v>2</v>
      </c>
      <c r="M57" s="228">
        <v>0</v>
      </c>
      <c r="N57" s="228">
        <v>0</v>
      </c>
      <c r="O57" s="228">
        <v>0</v>
      </c>
      <c r="P57" s="413">
        <v>1</v>
      </c>
      <c r="Q57" s="413">
        <v>0</v>
      </c>
      <c r="R57" s="413">
        <v>2</v>
      </c>
      <c r="S57" s="413">
        <v>0</v>
      </c>
      <c r="T57" s="228">
        <v>2</v>
      </c>
      <c r="U57" s="228">
        <v>0</v>
      </c>
      <c r="V57" s="264">
        <v>2</v>
      </c>
      <c r="W57" s="264">
        <v>0</v>
      </c>
      <c r="X57" s="264">
        <v>1</v>
      </c>
      <c r="Y57" s="264">
        <v>1</v>
      </c>
      <c r="Z57" s="264">
        <v>1</v>
      </c>
      <c r="AA57" s="264">
        <v>2</v>
      </c>
      <c r="AB57" s="264">
        <v>0</v>
      </c>
      <c r="AC57" s="264">
        <v>1</v>
      </c>
      <c r="AD57" s="264">
        <v>0</v>
      </c>
      <c r="AE57" s="264">
        <v>5</v>
      </c>
      <c r="AF57" s="264">
        <v>0</v>
      </c>
      <c r="AG57" s="264">
        <v>0</v>
      </c>
      <c r="AH57" s="264">
        <v>0</v>
      </c>
      <c r="AI57" s="264">
        <v>0</v>
      </c>
      <c r="AJ57" s="264">
        <v>0</v>
      </c>
      <c r="AK57" s="264">
        <v>1</v>
      </c>
      <c r="AL57" s="264">
        <v>1</v>
      </c>
      <c r="AM57" s="264">
        <v>0</v>
      </c>
      <c r="AN57" s="264">
        <v>0</v>
      </c>
      <c r="AO57" s="264">
        <v>0</v>
      </c>
      <c r="AP57" s="264">
        <v>1</v>
      </c>
      <c r="AQ57" s="264">
        <v>4</v>
      </c>
      <c r="AR57" s="264">
        <v>0</v>
      </c>
      <c r="AS57" s="264">
        <v>0</v>
      </c>
      <c r="AT57" s="264">
        <v>1</v>
      </c>
      <c r="AU57" s="264">
        <v>0</v>
      </c>
      <c r="AV57" s="264">
        <v>2</v>
      </c>
      <c r="AW57" s="266">
        <v>0</v>
      </c>
      <c r="AX57" s="264">
        <v>1</v>
      </c>
      <c r="AY57" s="156">
        <v>1</v>
      </c>
      <c r="AZ57" s="152">
        <v>0</v>
      </c>
      <c r="BA57" s="152">
        <v>0</v>
      </c>
      <c r="BB57" s="152"/>
      <c r="BC57" s="245">
        <f t="shared" si="1"/>
        <v>39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413">
        <v>0</v>
      </c>
      <c r="Q58" s="413">
        <v>0</v>
      </c>
      <c r="R58" s="413">
        <v>0</v>
      </c>
      <c r="S58" s="413">
        <v>0</v>
      </c>
      <c r="T58" s="228">
        <v>0</v>
      </c>
      <c r="U58" s="228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1</v>
      </c>
      <c r="AO58" s="264">
        <v>0</v>
      </c>
      <c r="AP58" s="264">
        <v>0</v>
      </c>
      <c r="AQ58" s="264">
        <v>1</v>
      </c>
      <c r="AR58" s="264">
        <v>0</v>
      </c>
      <c r="AS58" s="264">
        <v>0</v>
      </c>
      <c r="AT58" s="264">
        <v>0</v>
      </c>
      <c r="AU58" s="264">
        <v>0</v>
      </c>
      <c r="AV58" s="264">
        <v>0</v>
      </c>
      <c r="AW58" s="266">
        <v>0</v>
      </c>
      <c r="AX58" s="264">
        <v>0</v>
      </c>
      <c r="AY58" s="156">
        <v>0</v>
      </c>
      <c r="AZ58" s="152">
        <v>0</v>
      </c>
      <c r="BA58" s="152">
        <v>0</v>
      </c>
      <c r="BB58" s="152"/>
      <c r="BC58" s="245">
        <f t="shared" si="1"/>
        <v>2</v>
      </c>
    </row>
    <row r="59" spans="1:55" s="54" customFormat="1" x14ac:dyDescent="0.25">
      <c r="A59" s="220">
        <v>348</v>
      </c>
      <c r="B59" s="260" t="s">
        <v>215</v>
      </c>
      <c r="C59" s="228">
        <v>1</v>
      </c>
      <c r="D59" s="228">
        <v>0</v>
      </c>
      <c r="E59" s="228">
        <v>0</v>
      </c>
      <c r="F59" s="228">
        <v>1</v>
      </c>
      <c r="G59" s="228">
        <v>1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1</v>
      </c>
      <c r="N59" s="228">
        <v>0</v>
      </c>
      <c r="O59" s="228">
        <v>0</v>
      </c>
      <c r="P59" s="413">
        <v>0</v>
      </c>
      <c r="Q59" s="413">
        <v>0</v>
      </c>
      <c r="R59" s="413">
        <v>0</v>
      </c>
      <c r="S59" s="413">
        <v>0</v>
      </c>
      <c r="T59" s="228">
        <v>0</v>
      </c>
      <c r="U59" s="228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1</v>
      </c>
      <c r="AD59" s="264">
        <v>0</v>
      </c>
      <c r="AE59" s="264">
        <v>2</v>
      </c>
      <c r="AF59" s="264">
        <v>1</v>
      </c>
      <c r="AG59" s="264">
        <v>2</v>
      </c>
      <c r="AH59" s="264">
        <v>2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1</v>
      </c>
      <c r="AO59" s="264">
        <v>1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0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/>
      <c r="BC59" s="245">
        <f t="shared" si="1"/>
        <v>14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8">
        <v>0</v>
      </c>
      <c r="K60" s="228">
        <v>8</v>
      </c>
      <c r="L60" s="228">
        <v>0</v>
      </c>
      <c r="M60" s="228">
        <v>0</v>
      </c>
      <c r="N60" s="228">
        <v>0</v>
      </c>
      <c r="O60" s="228">
        <v>0</v>
      </c>
      <c r="P60" s="413">
        <v>0</v>
      </c>
      <c r="Q60" s="413">
        <v>0</v>
      </c>
      <c r="R60" s="413">
        <v>0</v>
      </c>
      <c r="S60" s="413">
        <v>0</v>
      </c>
      <c r="T60" s="228">
        <v>0</v>
      </c>
      <c r="U60" s="228">
        <v>0</v>
      </c>
      <c r="V60" s="264">
        <v>1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1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1</v>
      </c>
      <c r="AM60" s="264">
        <v>0</v>
      </c>
      <c r="AN60" s="264">
        <v>0</v>
      </c>
      <c r="AO60" s="264">
        <v>1</v>
      </c>
      <c r="AP60" s="264">
        <v>0</v>
      </c>
      <c r="AQ60" s="264">
        <v>0</v>
      </c>
      <c r="AR60" s="264">
        <v>0</v>
      </c>
      <c r="AS60" s="264">
        <v>0</v>
      </c>
      <c r="AT60" s="264">
        <v>1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1</v>
      </c>
      <c r="BA60" s="152">
        <v>0</v>
      </c>
      <c r="BB60" s="152"/>
      <c r="BC60" s="245">
        <f t="shared" si="1"/>
        <v>14</v>
      </c>
    </row>
    <row r="61" spans="1:55" s="50" customFormat="1" x14ac:dyDescent="0.25">
      <c r="A61" s="220">
        <v>110</v>
      </c>
      <c r="B61" s="253" t="s">
        <v>76</v>
      </c>
      <c r="C61" s="228">
        <v>0</v>
      </c>
      <c r="D61" s="228">
        <v>3</v>
      </c>
      <c r="E61" s="228">
        <v>2</v>
      </c>
      <c r="F61" s="228">
        <v>1</v>
      </c>
      <c r="G61" s="228">
        <v>3</v>
      </c>
      <c r="H61" s="228">
        <v>3</v>
      </c>
      <c r="I61" s="228">
        <v>2</v>
      </c>
      <c r="J61" s="228">
        <v>3</v>
      </c>
      <c r="K61" s="228">
        <v>3</v>
      </c>
      <c r="L61" s="228">
        <v>3</v>
      </c>
      <c r="M61" s="228">
        <v>3</v>
      </c>
      <c r="N61" s="228">
        <v>0</v>
      </c>
      <c r="O61" s="228">
        <v>8</v>
      </c>
      <c r="P61" s="413">
        <v>0</v>
      </c>
      <c r="Q61" s="413">
        <v>1</v>
      </c>
      <c r="R61" s="413">
        <v>4</v>
      </c>
      <c r="S61" s="413">
        <v>5</v>
      </c>
      <c r="T61" s="228">
        <v>0</v>
      </c>
      <c r="U61" s="228">
        <v>1</v>
      </c>
      <c r="V61" s="264">
        <v>2</v>
      </c>
      <c r="W61" s="264">
        <v>3</v>
      </c>
      <c r="X61" s="264">
        <v>5</v>
      </c>
      <c r="Y61" s="264">
        <v>1</v>
      </c>
      <c r="Z61" s="264">
        <v>2</v>
      </c>
      <c r="AA61" s="264">
        <v>4</v>
      </c>
      <c r="AB61" s="264">
        <v>2</v>
      </c>
      <c r="AC61" s="264">
        <v>3</v>
      </c>
      <c r="AD61" s="264">
        <v>1</v>
      </c>
      <c r="AE61" s="264">
        <v>2</v>
      </c>
      <c r="AF61" s="264">
        <v>0</v>
      </c>
      <c r="AG61" s="264">
        <v>3</v>
      </c>
      <c r="AH61" s="264">
        <v>0</v>
      </c>
      <c r="AI61" s="264">
        <v>3</v>
      </c>
      <c r="AJ61" s="264">
        <v>0</v>
      </c>
      <c r="AK61" s="264">
        <v>2</v>
      </c>
      <c r="AL61" s="264">
        <v>2</v>
      </c>
      <c r="AM61" s="264">
        <v>2</v>
      </c>
      <c r="AN61" s="264">
        <v>2</v>
      </c>
      <c r="AO61" s="264">
        <v>2</v>
      </c>
      <c r="AP61" s="264">
        <v>1</v>
      </c>
      <c r="AQ61" s="264">
        <v>3</v>
      </c>
      <c r="AR61" s="264">
        <v>1</v>
      </c>
      <c r="AS61" s="264">
        <v>1</v>
      </c>
      <c r="AT61" s="264">
        <v>2</v>
      </c>
      <c r="AU61" s="264">
        <v>0</v>
      </c>
      <c r="AV61" s="264">
        <v>0</v>
      </c>
      <c r="AW61" s="266">
        <v>1</v>
      </c>
      <c r="AX61" s="264">
        <v>3</v>
      </c>
      <c r="AY61" s="156">
        <v>5</v>
      </c>
      <c r="AZ61" s="152">
        <v>2</v>
      </c>
      <c r="BA61" s="152">
        <v>2</v>
      </c>
      <c r="BB61" s="152"/>
      <c r="BC61" s="245">
        <f t="shared" si="1"/>
        <v>107</v>
      </c>
    </row>
    <row r="62" spans="1:55" s="50" customFormat="1" x14ac:dyDescent="0.25">
      <c r="A62" s="220">
        <v>202</v>
      </c>
      <c r="B62" s="253" t="s">
        <v>221</v>
      </c>
      <c r="C62" s="228">
        <v>0</v>
      </c>
      <c r="D62" s="228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413">
        <v>0</v>
      </c>
      <c r="Q62" s="413">
        <v>0</v>
      </c>
      <c r="R62" s="413">
        <v>0</v>
      </c>
      <c r="S62" s="413">
        <v>0</v>
      </c>
      <c r="T62" s="228">
        <v>0</v>
      </c>
      <c r="U62" s="228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v>0</v>
      </c>
      <c r="AG62" s="264">
        <v>0</v>
      </c>
      <c r="AH62" s="264">
        <v>0</v>
      </c>
      <c r="AI62" s="264">
        <v>0</v>
      </c>
      <c r="AJ62" s="264">
        <v>0</v>
      </c>
      <c r="AK62" s="264">
        <v>0</v>
      </c>
      <c r="AL62" s="264">
        <v>0</v>
      </c>
      <c r="AM62" s="264">
        <v>0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0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/>
      <c r="BC62" s="245">
        <f t="shared" si="1"/>
        <v>0</v>
      </c>
    </row>
    <row r="63" spans="1:55" s="50" customFormat="1" x14ac:dyDescent="0.25">
      <c r="A63" s="220">
        <v>113</v>
      </c>
      <c r="B63" s="253" t="s">
        <v>216</v>
      </c>
      <c r="C63" s="228">
        <v>0</v>
      </c>
      <c r="D63" s="228">
        <v>1</v>
      </c>
      <c r="E63" s="228">
        <v>0</v>
      </c>
      <c r="F63" s="228">
        <v>3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1</v>
      </c>
      <c r="M63" s="228">
        <v>0</v>
      </c>
      <c r="N63" s="228">
        <v>2</v>
      </c>
      <c r="O63" s="228">
        <v>0</v>
      </c>
      <c r="P63" s="413">
        <v>0</v>
      </c>
      <c r="Q63" s="413">
        <v>0</v>
      </c>
      <c r="R63" s="413">
        <v>1</v>
      </c>
      <c r="S63" s="413">
        <v>1</v>
      </c>
      <c r="T63" s="228">
        <v>0</v>
      </c>
      <c r="U63" s="228">
        <v>0</v>
      </c>
      <c r="V63" s="264">
        <v>1</v>
      </c>
      <c r="W63" s="264">
        <v>1</v>
      </c>
      <c r="X63" s="264">
        <v>0</v>
      </c>
      <c r="Y63" s="264">
        <v>1</v>
      </c>
      <c r="Z63" s="264">
        <v>2</v>
      </c>
      <c r="AA63" s="264">
        <v>0</v>
      </c>
      <c r="AB63" s="264">
        <v>0</v>
      </c>
      <c r="AC63" s="264">
        <v>1</v>
      </c>
      <c r="AD63" s="264">
        <v>3</v>
      </c>
      <c r="AE63" s="264">
        <v>0</v>
      </c>
      <c r="AF63" s="264">
        <v>0</v>
      </c>
      <c r="AG63" s="264">
        <v>1</v>
      </c>
      <c r="AH63" s="264">
        <v>0</v>
      </c>
      <c r="AI63" s="264">
        <v>0</v>
      </c>
      <c r="AJ63" s="264">
        <v>0</v>
      </c>
      <c r="AK63" s="264">
        <v>5</v>
      </c>
      <c r="AL63" s="264">
        <v>1</v>
      </c>
      <c r="AM63" s="264">
        <v>0</v>
      </c>
      <c r="AN63" s="264">
        <v>2</v>
      </c>
      <c r="AO63" s="264">
        <v>2</v>
      </c>
      <c r="AP63" s="264">
        <v>0</v>
      </c>
      <c r="AQ63" s="264">
        <v>0</v>
      </c>
      <c r="AR63" s="264">
        <v>2</v>
      </c>
      <c r="AS63" s="264">
        <v>0</v>
      </c>
      <c r="AT63" s="264">
        <v>4</v>
      </c>
      <c r="AU63" s="264">
        <v>0</v>
      </c>
      <c r="AV63" s="264">
        <v>2</v>
      </c>
      <c r="AW63" s="266">
        <v>0</v>
      </c>
      <c r="AX63" s="264">
        <v>4</v>
      </c>
      <c r="AY63" s="156">
        <v>3</v>
      </c>
      <c r="AZ63" s="152">
        <v>0</v>
      </c>
      <c r="BA63" s="152">
        <v>0</v>
      </c>
      <c r="BB63" s="152"/>
      <c r="BC63" s="245">
        <f t="shared" si="1"/>
        <v>44</v>
      </c>
    </row>
    <row r="64" spans="1:55" s="51" customFormat="1" x14ac:dyDescent="0.25">
      <c r="A64" s="220">
        <v>228</v>
      </c>
      <c r="B64" s="252" t="s">
        <v>77</v>
      </c>
      <c r="C64" s="228">
        <v>0</v>
      </c>
      <c r="D64" s="228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413">
        <v>0</v>
      </c>
      <c r="Q64" s="413">
        <v>0</v>
      </c>
      <c r="R64" s="413">
        <v>0</v>
      </c>
      <c r="S64" s="413">
        <v>0</v>
      </c>
      <c r="T64" s="228">
        <v>0</v>
      </c>
      <c r="U64" s="228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v>0</v>
      </c>
      <c r="AG64" s="264">
        <v>0</v>
      </c>
      <c r="AH64" s="264">
        <v>0</v>
      </c>
      <c r="AI64" s="264">
        <v>0</v>
      </c>
      <c r="AJ64" s="264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/>
      <c r="BC64" s="245">
        <f t="shared" si="1"/>
        <v>0</v>
      </c>
    </row>
    <row r="65" spans="1:55" s="51" customFormat="1" x14ac:dyDescent="0.25">
      <c r="A65" s="220">
        <v>549</v>
      </c>
      <c r="B65" s="252" t="s">
        <v>252</v>
      </c>
      <c r="C65" s="228">
        <v>6</v>
      </c>
      <c r="D65" s="228">
        <v>3</v>
      </c>
      <c r="E65" s="228">
        <v>4</v>
      </c>
      <c r="F65" s="228">
        <v>3</v>
      </c>
      <c r="G65" s="228">
        <v>4</v>
      </c>
      <c r="H65" s="228">
        <v>1</v>
      </c>
      <c r="I65" s="228">
        <v>2</v>
      </c>
      <c r="J65" s="228">
        <v>0</v>
      </c>
      <c r="K65" s="228">
        <v>1</v>
      </c>
      <c r="L65" s="228">
        <v>3</v>
      </c>
      <c r="M65" s="228">
        <v>0</v>
      </c>
      <c r="N65" s="228">
        <v>4</v>
      </c>
      <c r="O65" s="228">
        <v>3</v>
      </c>
      <c r="P65" s="413">
        <v>2</v>
      </c>
      <c r="Q65" s="413">
        <v>9</v>
      </c>
      <c r="R65" s="413">
        <v>4</v>
      </c>
      <c r="S65" s="413">
        <v>2</v>
      </c>
      <c r="T65" s="228">
        <v>6</v>
      </c>
      <c r="U65" s="228">
        <v>0</v>
      </c>
      <c r="V65" s="264">
        <v>0</v>
      </c>
      <c r="W65" s="264">
        <v>2</v>
      </c>
      <c r="X65" s="264">
        <v>1</v>
      </c>
      <c r="Y65" s="264">
        <v>0</v>
      </c>
      <c r="Z65" s="264">
        <v>0</v>
      </c>
      <c r="AA65" s="264">
        <v>6</v>
      </c>
      <c r="AB65" s="264">
        <v>3</v>
      </c>
      <c r="AC65" s="264">
        <v>6</v>
      </c>
      <c r="AD65" s="264">
        <v>1</v>
      </c>
      <c r="AE65" s="264">
        <v>5</v>
      </c>
      <c r="AF65" s="264">
        <v>0</v>
      </c>
      <c r="AG65" s="264">
        <v>4</v>
      </c>
      <c r="AH65" s="264">
        <v>2</v>
      </c>
      <c r="AI65" s="264">
        <v>1</v>
      </c>
      <c r="AJ65" s="264">
        <v>4</v>
      </c>
      <c r="AK65" s="264">
        <v>1</v>
      </c>
      <c r="AL65" s="264">
        <v>2</v>
      </c>
      <c r="AM65" s="264">
        <v>11</v>
      </c>
      <c r="AN65" s="264">
        <v>5</v>
      </c>
      <c r="AO65" s="264">
        <v>10</v>
      </c>
      <c r="AP65" s="264">
        <v>7</v>
      </c>
      <c r="AQ65" s="264">
        <v>9</v>
      </c>
      <c r="AR65" s="264">
        <v>0</v>
      </c>
      <c r="AS65" s="264">
        <v>2</v>
      </c>
      <c r="AT65" s="264">
        <v>4</v>
      </c>
      <c r="AU65" s="264">
        <v>10</v>
      </c>
      <c r="AV65" s="264">
        <v>6</v>
      </c>
      <c r="AW65" s="266">
        <v>3</v>
      </c>
      <c r="AX65" s="264">
        <v>11</v>
      </c>
      <c r="AY65" s="156">
        <v>3</v>
      </c>
      <c r="AZ65" s="152">
        <v>0</v>
      </c>
      <c r="BA65" s="152">
        <v>2</v>
      </c>
      <c r="BB65" s="152"/>
      <c r="BC65" s="245">
        <f t="shared" si="1"/>
        <v>178</v>
      </c>
    </row>
    <row r="66" spans="1:55" s="51" customFormat="1" x14ac:dyDescent="0.25">
      <c r="A66" s="220">
        <v>875</v>
      </c>
      <c r="B66" s="252" t="s">
        <v>206</v>
      </c>
      <c r="C66" s="228">
        <v>12</v>
      </c>
      <c r="D66" s="228">
        <v>28</v>
      </c>
      <c r="E66" s="228">
        <v>16</v>
      </c>
      <c r="F66" s="228">
        <v>28</v>
      </c>
      <c r="G66" s="228">
        <v>19</v>
      </c>
      <c r="H66" s="228">
        <v>18</v>
      </c>
      <c r="I66" s="228">
        <v>18</v>
      </c>
      <c r="J66" s="228">
        <v>9</v>
      </c>
      <c r="K66" s="228">
        <v>16</v>
      </c>
      <c r="L66" s="228">
        <v>21</v>
      </c>
      <c r="M66" s="228">
        <v>28</v>
      </c>
      <c r="N66" s="228">
        <v>27</v>
      </c>
      <c r="O66" s="228">
        <v>14</v>
      </c>
      <c r="P66" s="413">
        <v>19</v>
      </c>
      <c r="Q66" s="413">
        <v>22</v>
      </c>
      <c r="R66" s="413">
        <v>26</v>
      </c>
      <c r="S66" s="413">
        <v>14</v>
      </c>
      <c r="T66" s="228">
        <v>14</v>
      </c>
      <c r="U66" s="228">
        <v>15</v>
      </c>
      <c r="V66" s="264">
        <v>19</v>
      </c>
      <c r="W66" s="264">
        <v>23</v>
      </c>
      <c r="X66" s="264">
        <v>9</v>
      </c>
      <c r="Y66" s="264">
        <v>11</v>
      </c>
      <c r="Z66" s="264">
        <v>16</v>
      </c>
      <c r="AA66" s="264">
        <v>17</v>
      </c>
      <c r="AB66" s="264">
        <v>9</v>
      </c>
      <c r="AC66" s="264">
        <v>14</v>
      </c>
      <c r="AD66" s="264">
        <v>15</v>
      </c>
      <c r="AE66" s="264">
        <v>15</v>
      </c>
      <c r="AF66" s="264">
        <v>10</v>
      </c>
      <c r="AG66" s="264">
        <v>19</v>
      </c>
      <c r="AH66" s="264">
        <v>23</v>
      </c>
      <c r="AI66" s="264">
        <v>5</v>
      </c>
      <c r="AJ66" s="264">
        <v>20</v>
      </c>
      <c r="AK66" s="264">
        <v>20</v>
      </c>
      <c r="AL66" s="264">
        <v>22</v>
      </c>
      <c r="AM66" s="264">
        <v>16</v>
      </c>
      <c r="AN66" s="264">
        <v>24</v>
      </c>
      <c r="AO66" s="264">
        <v>17</v>
      </c>
      <c r="AP66" s="264">
        <v>12</v>
      </c>
      <c r="AQ66" s="264">
        <v>13</v>
      </c>
      <c r="AR66" s="264">
        <v>11</v>
      </c>
      <c r="AS66" s="264">
        <v>16</v>
      </c>
      <c r="AT66" s="264">
        <v>16</v>
      </c>
      <c r="AU66" s="264">
        <v>12</v>
      </c>
      <c r="AV66" s="264">
        <v>15</v>
      </c>
      <c r="AW66" s="266">
        <v>11</v>
      </c>
      <c r="AX66" s="264">
        <v>13</v>
      </c>
      <c r="AY66" s="156">
        <v>8</v>
      </c>
      <c r="AZ66" s="152">
        <v>18</v>
      </c>
      <c r="BA66" s="152">
        <v>16</v>
      </c>
      <c r="BB66" s="152"/>
      <c r="BC66" s="245">
        <f t="shared" si="1"/>
        <v>849</v>
      </c>
    </row>
    <row r="67" spans="1:55" s="51" customFormat="1" x14ac:dyDescent="0.25">
      <c r="A67" s="220">
        <v>356</v>
      </c>
      <c r="B67" s="252" t="s">
        <v>218</v>
      </c>
      <c r="C67" s="228">
        <v>3</v>
      </c>
      <c r="D67" s="228">
        <v>7</v>
      </c>
      <c r="E67" s="228">
        <v>7</v>
      </c>
      <c r="F67" s="228">
        <v>4</v>
      </c>
      <c r="G67" s="228">
        <v>5</v>
      </c>
      <c r="H67" s="228">
        <v>5</v>
      </c>
      <c r="I67" s="228">
        <v>5</v>
      </c>
      <c r="J67" s="228">
        <v>4</v>
      </c>
      <c r="K67" s="228">
        <v>14</v>
      </c>
      <c r="L67" s="228">
        <v>12</v>
      </c>
      <c r="M67" s="228">
        <v>11</v>
      </c>
      <c r="N67" s="228">
        <v>4</v>
      </c>
      <c r="O67" s="228">
        <v>7</v>
      </c>
      <c r="P67" s="413">
        <v>7</v>
      </c>
      <c r="Q67" s="413">
        <v>6</v>
      </c>
      <c r="R67" s="413">
        <v>8</v>
      </c>
      <c r="S67" s="413">
        <v>8</v>
      </c>
      <c r="T67" s="228">
        <v>4</v>
      </c>
      <c r="U67" s="228">
        <v>7</v>
      </c>
      <c r="V67" s="264">
        <v>4</v>
      </c>
      <c r="W67" s="264">
        <v>6</v>
      </c>
      <c r="X67" s="264">
        <v>5</v>
      </c>
      <c r="Y67" s="264">
        <v>3</v>
      </c>
      <c r="Z67" s="264">
        <v>5</v>
      </c>
      <c r="AA67" s="264">
        <v>9</v>
      </c>
      <c r="AB67" s="264">
        <v>3</v>
      </c>
      <c r="AC67" s="264">
        <v>10</v>
      </c>
      <c r="AD67" s="264">
        <v>6</v>
      </c>
      <c r="AE67" s="264">
        <v>10</v>
      </c>
      <c r="AF67" s="264">
        <v>2</v>
      </c>
      <c r="AG67" s="264">
        <v>5</v>
      </c>
      <c r="AH67" s="264">
        <v>2</v>
      </c>
      <c r="AI67" s="264">
        <v>4</v>
      </c>
      <c r="AJ67" s="264">
        <v>6</v>
      </c>
      <c r="AK67" s="264">
        <v>6</v>
      </c>
      <c r="AL67" s="264">
        <v>5</v>
      </c>
      <c r="AM67" s="264">
        <v>3</v>
      </c>
      <c r="AN67" s="264">
        <v>2</v>
      </c>
      <c r="AO67" s="264">
        <v>6</v>
      </c>
      <c r="AP67" s="264">
        <v>3</v>
      </c>
      <c r="AQ67" s="264">
        <v>2</v>
      </c>
      <c r="AR67" s="264">
        <v>9</v>
      </c>
      <c r="AS67" s="264">
        <v>4</v>
      </c>
      <c r="AT67" s="264">
        <v>10</v>
      </c>
      <c r="AU67" s="264">
        <v>3</v>
      </c>
      <c r="AV67" s="264">
        <v>4</v>
      </c>
      <c r="AW67" s="266">
        <v>7</v>
      </c>
      <c r="AX67" s="264">
        <v>4</v>
      </c>
      <c r="AY67" s="156">
        <v>7</v>
      </c>
      <c r="AZ67" s="152">
        <v>7</v>
      </c>
      <c r="BA67" s="152">
        <v>8</v>
      </c>
      <c r="BB67" s="152"/>
      <c r="BC67" s="245">
        <f t="shared" si="1"/>
        <v>298</v>
      </c>
    </row>
    <row r="68" spans="1:55" s="51" customFormat="1" x14ac:dyDescent="0.25">
      <c r="A68" s="220">
        <v>452</v>
      </c>
      <c r="B68" s="252" t="s">
        <v>203</v>
      </c>
      <c r="C68" s="228">
        <v>8</v>
      </c>
      <c r="D68" s="228">
        <v>0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413">
        <v>0</v>
      </c>
      <c r="Q68" s="413">
        <v>0</v>
      </c>
      <c r="R68" s="413">
        <v>0</v>
      </c>
      <c r="S68" s="413">
        <v>0</v>
      </c>
      <c r="T68" s="228">
        <v>0</v>
      </c>
      <c r="U68" s="228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1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0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46">
        <v>0</v>
      </c>
      <c r="AU68" s="246">
        <v>0</v>
      </c>
      <c r="AV68" s="246">
        <v>0</v>
      </c>
      <c r="AW68" s="270">
        <v>0</v>
      </c>
      <c r="AX68" s="246">
        <v>2</v>
      </c>
      <c r="AY68" s="156">
        <v>0</v>
      </c>
      <c r="AZ68" s="152">
        <v>2</v>
      </c>
      <c r="BA68" s="152">
        <v>1</v>
      </c>
      <c r="BB68" s="152"/>
      <c r="BC68" s="245">
        <f t="shared" si="1"/>
        <v>14</v>
      </c>
    </row>
    <row r="69" spans="1:55" s="51" customFormat="1" x14ac:dyDescent="0.25">
      <c r="A69" s="220">
        <v>453</v>
      </c>
      <c r="B69" s="252" t="s">
        <v>219</v>
      </c>
      <c r="C69" s="228">
        <v>0</v>
      </c>
      <c r="D69" s="228">
        <v>0</v>
      </c>
      <c r="E69" s="228">
        <v>0</v>
      </c>
      <c r="F69" s="228">
        <v>0</v>
      </c>
      <c r="G69" s="228">
        <v>1</v>
      </c>
      <c r="H69" s="228">
        <v>0</v>
      </c>
      <c r="I69" s="228">
        <v>0</v>
      </c>
      <c r="J69" s="228">
        <v>0</v>
      </c>
      <c r="K69" s="228">
        <v>2</v>
      </c>
      <c r="L69" s="228">
        <v>0</v>
      </c>
      <c r="M69" s="228">
        <v>0</v>
      </c>
      <c r="N69" s="228">
        <v>0</v>
      </c>
      <c r="O69" s="228">
        <v>0</v>
      </c>
      <c r="P69" s="413">
        <v>0</v>
      </c>
      <c r="Q69" s="413">
        <v>0</v>
      </c>
      <c r="R69" s="413">
        <v>0</v>
      </c>
      <c r="S69" s="413">
        <v>0</v>
      </c>
      <c r="T69" s="228">
        <v>0</v>
      </c>
      <c r="U69" s="228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0</v>
      </c>
      <c r="AD69" s="264">
        <v>0</v>
      </c>
      <c r="AE69" s="264">
        <v>0</v>
      </c>
      <c r="AF69" s="264">
        <v>0</v>
      </c>
      <c r="AG69" s="264">
        <v>1</v>
      </c>
      <c r="AH69" s="264">
        <v>0</v>
      </c>
      <c r="AI69" s="264">
        <v>0</v>
      </c>
      <c r="AJ69" s="264">
        <v>0</v>
      </c>
      <c r="AK69" s="264">
        <v>1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0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/>
      <c r="BC69" s="245">
        <f t="shared" si="1"/>
        <v>5</v>
      </c>
    </row>
    <row r="70" spans="1:55" s="239" customFormat="1" x14ac:dyDescent="0.25">
      <c r="A70" s="238">
        <v>995</v>
      </c>
      <c r="B70" s="261" t="s">
        <v>154</v>
      </c>
      <c r="C70" s="405">
        <v>1357</v>
      </c>
      <c r="D70" s="405">
        <v>1476</v>
      </c>
      <c r="E70" s="405">
        <v>1519</v>
      </c>
      <c r="F70" s="405">
        <v>1447</v>
      </c>
      <c r="G70" s="406">
        <v>1388</v>
      </c>
      <c r="H70" s="406">
        <v>1299</v>
      </c>
      <c r="I70" s="406">
        <v>1784</v>
      </c>
      <c r="J70" s="406">
        <v>1582</v>
      </c>
      <c r="K70" s="407">
        <v>1646</v>
      </c>
      <c r="L70" s="407">
        <v>1662</v>
      </c>
      <c r="M70" s="407">
        <v>1602</v>
      </c>
      <c r="N70" s="407">
        <v>1454</v>
      </c>
      <c r="O70" s="407">
        <v>1243</v>
      </c>
      <c r="P70" s="407">
        <v>1393</v>
      </c>
      <c r="Q70" s="407">
        <v>1127</v>
      </c>
      <c r="R70" s="417">
        <v>1260</v>
      </c>
      <c r="S70" s="418">
        <v>1080</v>
      </c>
      <c r="T70" s="408">
        <v>1264</v>
      </c>
      <c r="U70" s="408">
        <v>1696</v>
      </c>
      <c r="V70" s="240">
        <v>1687</v>
      </c>
      <c r="W70" s="240">
        <v>1943</v>
      </c>
      <c r="X70" s="240">
        <v>1653</v>
      </c>
      <c r="Y70" s="240">
        <v>1441</v>
      </c>
      <c r="Z70" s="240">
        <v>1250</v>
      </c>
      <c r="AA70" s="240">
        <v>1303</v>
      </c>
      <c r="AB70" s="240">
        <v>1523</v>
      </c>
      <c r="AC70" s="240">
        <v>1391</v>
      </c>
      <c r="AD70" s="240">
        <v>1694</v>
      </c>
      <c r="AE70" s="240">
        <v>1468</v>
      </c>
      <c r="AF70" s="240">
        <v>1745</v>
      </c>
      <c r="AG70" s="240">
        <v>1859</v>
      </c>
      <c r="AH70" s="240">
        <v>1553</v>
      </c>
      <c r="AI70" s="240">
        <v>1461</v>
      </c>
      <c r="AJ70" s="240">
        <v>1555</v>
      </c>
      <c r="AK70" s="240">
        <v>1754</v>
      </c>
      <c r="AL70" s="240">
        <v>2224</v>
      </c>
      <c r="AM70" s="240">
        <v>1743</v>
      </c>
      <c r="AN70" s="240">
        <v>1911</v>
      </c>
      <c r="AO70" s="240">
        <v>2065</v>
      </c>
      <c r="AP70" s="240">
        <v>1489</v>
      </c>
      <c r="AQ70" s="240">
        <v>1380</v>
      </c>
      <c r="AR70" s="240">
        <v>1778</v>
      </c>
      <c r="AS70" s="240">
        <v>1254</v>
      </c>
      <c r="AT70" s="240">
        <v>1437</v>
      </c>
      <c r="AU70" s="240">
        <v>1349</v>
      </c>
      <c r="AV70" s="240">
        <v>1422</v>
      </c>
      <c r="AW70" s="271">
        <v>1452</v>
      </c>
      <c r="AX70" s="240">
        <v>1414</v>
      </c>
      <c r="AY70" s="263">
        <v>1610</v>
      </c>
      <c r="AZ70" s="240">
        <v>1588</v>
      </c>
      <c r="BA70" s="240">
        <v>1603</v>
      </c>
      <c r="BB70" s="240"/>
      <c r="BC70" s="245">
        <f t="shared" si="1"/>
        <v>78278</v>
      </c>
    </row>
    <row r="71" spans="1:55" s="239" customFormat="1" x14ac:dyDescent="0.25">
      <c r="A71" s="238">
        <v>998</v>
      </c>
      <c r="B71" s="261" t="s">
        <v>155</v>
      </c>
      <c r="C71" s="406">
        <v>762</v>
      </c>
      <c r="D71" s="406">
        <v>894</v>
      </c>
      <c r="E71" s="406">
        <v>1146</v>
      </c>
      <c r="F71" s="406">
        <v>1016</v>
      </c>
      <c r="G71" s="406">
        <v>1381</v>
      </c>
      <c r="H71" s="406">
        <v>1206</v>
      </c>
      <c r="I71" s="406">
        <v>1219</v>
      </c>
      <c r="J71" s="406">
        <v>1108</v>
      </c>
      <c r="K71" s="407">
        <v>989</v>
      </c>
      <c r="L71" s="407">
        <v>1013</v>
      </c>
      <c r="M71" s="407">
        <v>951</v>
      </c>
      <c r="N71" s="407">
        <v>564</v>
      </c>
      <c r="O71" s="407">
        <v>1006</v>
      </c>
      <c r="P71" s="407">
        <v>1138</v>
      </c>
      <c r="Q71" s="407">
        <v>974</v>
      </c>
      <c r="R71" s="418">
        <v>974</v>
      </c>
      <c r="S71" s="418">
        <v>810</v>
      </c>
      <c r="T71" s="408">
        <v>684</v>
      </c>
      <c r="U71" s="408">
        <v>834</v>
      </c>
      <c r="V71" s="240">
        <v>783</v>
      </c>
      <c r="W71" s="240">
        <v>703</v>
      </c>
      <c r="X71" s="240">
        <v>550</v>
      </c>
      <c r="Y71" s="240">
        <v>512</v>
      </c>
      <c r="Z71" s="240">
        <v>471</v>
      </c>
      <c r="AA71" s="239">
        <v>533</v>
      </c>
      <c r="AB71" s="240">
        <v>650</v>
      </c>
      <c r="AC71" s="240">
        <v>666</v>
      </c>
      <c r="AD71" s="240">
        <v>665</v>
      </c>
      <c r="AE71" s="240">
        <v>661</v>
      </c>
      <c r="AF71" s="240">
        <v>741</v>
      </c>
      <c r="AG71" s="240">
        <v>726</v>
      </c>
      <c r="AH71" s="240">
        <v>544</v>
      </c>
      <c r="AI71" s="240">
        <v>601</v>
      </c>
      <c r="AJ71" s="240">
        <v>701</v>
      </c>
      <c r="AK71" s="240">
        <v>809</v>
      </c>
      <c r="AL71" s="240">
        <v>867</v>
      </c>
      <c r="AM71" s="240">
        <v>772</v>
      </c>
      <c r="AN71" s="240">
        <v>779</v>
      </c>
      <c r="AO71" s="240">
        <v>806</v>
      </c>
      <c r="AP71" s="240">
        <v>706</v>
      </c>
      <c r="AQ71" s="240">
        <v>772</v>
      </c>
      <c r="AR71" s="240">
        <v>769</v>
      </c>
      <c r="AS71" s="240">
        <v>792</v>
      </c>
      <c r="AT71" s="240">
        <v>712</v>
      </c>
      <c r="AU71" s="240">
        <v>661</v>
      </c>
      <c r="AV71" s="240">
        <v>623</v>
      </c>
      <c r="AW71" s="271">
        <v>766</v>
      </c>
      <c r="AX71" s="240">
        <v>588</v>
      </c>
      <c r="AY71" s="263">
        <v>589</v>
      </c>
      <c r="AZ71" s="240">
        <v>708</v>
      </c>
      <c r="BA71" s="240">
        <v>575</v>
      </c>
      <c r="BB71" s="240"/>
      <c r="BC71" s="245">
        <f t="shared" ref="BC71:BC72" si="2">SUM(C71:BB71)</f>
        <v>40470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2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  <mergeCell ref="BC5:BC6"/>
    <mergeCell ref="AE5:AH5"/>
    <mergeCell ref="AI5:AL5"/>
    <mergeCell ref="AM5:AP5"/>
    <mergeCell ref="AQ5:AT5"/>
    <mergeCell ref="AU5:AX5"/>
    <mergeCell ref="AY5:BB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workbookViewId="0">
      <selection activeCell="G53" sqref="G53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42578125" customWidth="1"/>
    <col min="4" max="4" width="5.42578125" customWidth="1"/>
    <col min="5" max="6" width="16" customWidth="1"/>
  </cols>
  <sheetData>
    <row r="1" spans="2:6" x14ac:dyDescent="0.25">
      <c r="B1" s="166" t="s">
        <v>158</v>
      </c>
      <c r="C1" s="166"/>
      <c r="D1" s="175"/>
      <c r="E1" s="175"/>
      <c r="F1" s="175"/>
    </row>
    <row r="2" spans="2:6" x14ac:dyDescent="0.25">
      <c r="B2" s="166" t="s">
        <v>159</v>
      </c>
      <c r="C2" s="166"/>
      <c r="D2" s="175"/>
      <c r="E2" s="175"/>
      <c r="F2" s="175"/>
    </row>
    <row r="3" spans="2:6" x14ac:dyDescent="0.25">
      <c r="B3" s="167"/>
      <c r="C3" s="167"/>
      <c r="D3" s="176"/>
      <c r="E3" s="176"/>
      <c r="F3" s="176"/>
    </row>
    <row r="4" spans="2:6" ht="60" x14ac:dyDescent="0.25">
      <c r="B4" s="167" t="s">
        <v>160</v>
      </c>
      <c r="C4" s="167"/>
      <c r="D4" s="176"/>
      <c r="E4" s="176"/>
      <c r="F4" s="176"/>
    </row>
    <row r="5" spans="2:6" x14ac:dyDescent="0.25">
      <c r="B5" s="167"/>
      <c r="C5" s="167"/>
      <c r="D5" s="176"/>
      <c r="E5" s="176"/>
      <c r="F5" s="176"/>
    </row>
    <row r="6" spans="2:6" ht="30" x14ac:dyDescent="0.25">
      <c r="B6" s="166" t="s">
        <v>161</v>
      </c>
      <c r="C6" s="166"/>
      <c r="D6" s="175"/>
      <c r="E6" s="175" t="s">
        <v>162</v>
      </c>
      <c r="F6" s="175" t="s">
        <v>163</v>
      </c>
    </row>
    <row r="7" spans="2:6" ht="15.75" thickBot="1" x14ac:dyDescent="0.3">
      <c r="B7" s="167"/>
      <c r="C7" s="167"/>
      <c r="D7" s="176"/>
      <c r="E7" s="176"/>
      <c r="F7" s="176"/>
    </row>
    <row r="8" spans="2:6" ht="30" x14ac:dyDescent="0.25">
      <c r="B8" s="168" t="s">
        <v>164</v>
      </c>
      <c r="C8" s="169"/>
      <c r="D8" s="177"/>
      <c r="E8" s="177">
        <v>52</v>
      </c>
      <c r="F8" s="178"/>
    </row>
    <row r="9" spans="2:6" ht="30" x14ac:dyDescent="0.25">
      <c r="B9" s="170"/>
      <c r="C9" s="167"/>
      <c r="D9" s="176"/>
      <c r="E9" s="179" t="s">
        <v>165</v>
      </c>
      <c r="F9" s="180" t="s">
        <v>166</v>
      </c>
    </row>
    <row r="10" spans="2:6" x14ac:dyDescent="0.25">
      <c r="B10" s="170"/>
      <c r="C10" s="167"/>
      <c r="D10" s="176"/>
      <c r="E10" s="179" t="s">
        <v>167</v>
      </c>
      <c r="F10" s="180" t="s">
        <v>166</v>
      </c>
    </row>
    <row r="11" spans="2:6" ht="30" x14ac:dyDescent="0.25">
      <c r="B11" s="170"/>
      <c r="C11" s="167"/>
      <c r="D11" s="176"/>
      <c r="E11" s="179" t="s">
        <v>168</v>
      </c>
      <c r="F11" s="180" t="s">
        <v>166</v>
      </c>
    </row>
    <row r="12" spans="2:6" ht="30" x14ac:dyDescent="0.25">
      <c r="B12" s="170"/>
      <c r="C12" s="167"/>
      <c r="D12" s="176"/>
      <c r="E12" s="179" t="s">
        <v>169</v>
      </c>
      <c r="F12" s="180" t="s">
        <v>166</v>
      </c>
    </row>
    <row r="13" spans="2:6" x14ac:dyDescent="0.25">
      <c r="B13" s="170"/>
      <c r="C13" s="167"/>
      <c r="D13" s="176"/>
      <c r="E13" s="179" t="s">
        <v>170</v>
      </c>
      <c r="F13" s="180" t="s">
        <v>166</v>
      </c>
    </row>
    <row r="14" spans="2:6" x14ac:dyDescent="0.25">
      <c r="B14" s="170"/>
      <c r="C14" s="167"/>
      <c r="D14" s="176"/>
      <c r="E14" s="179" t="s">
        <v>171</v>
      </c>
      <c r="F14" s="180" t="s">
        <v>166</v>
      </c>
    </row>
    <row r="15" spans="2:6" x14ac:dyDescent="0.25">
      <c r="B15" s="170"/>
      <c r="C15" s="167"/>
      <c r="D15" s="176"/>
      <c r="E15" s="179" t="s">
        <v>172</v>
      </c>
      <c r="F15" s="180" t="s">
        <v>166</v>
      </c>
    </row>
    <row r="16" spans="2:6" ht="15.75" thickBot="1" x14ac:dyDescent="0.3">
      <c r="B16" s="171"/>
      <c r="C16" s="172"/>
      <c r="D16" s="181"/>
      <c r="E16" s="182" t="s">
        <v>173</v>
      </c>
      <c r="F16" s="183" t="s">
        <v>166</v>
      </c>
    </row>
    <row r="17" spans="2:6" x14ac:dyDescent="0.25">
      <c r="B17" s="167"/>
      <c r="C17" s="167"/>
      <c r="D17" s="176"/>
      <c r="E17" s="176"/>
      <c r="F17" s="176"/>
    </row>
    <row r="18" spans="2:6" x14ac:dyDescent="0.25">
      <c r="B18" s="167"/>
      <c r="C18" s="167"/>
      <c r="D18" s="176"/>
      <c r="E18" s="176"/>
      <c r="F18" s="176"/>
    </row>
    <row r="19" spans="2:6" x14ac:dyDescent="0.25">
      <c r="B19" s="166" t="s">
        <v>174</v>
      </c>
      <c r="C19" s="166"/>
      <c r="D19" s="175"/>
      <c r="E19" s="175"/>
      <c r="F19" s="175"/>
    </row>
    <row r="20" spans="2:6" ht="15.75" thickBot="1" x14ac:dyDescent="0.3">
      <c r="B20" s="167"/>
      <c r="C20" s="167"/>
      <c r="D20" s="176"/>
      <c r="E20" s="176"/>
      <c r="F20" s="176"/>
    </row>
    <row r="21" spans="2:6" ht="75" x14ac:dyDescent="0.25">
      <c r="B21" s="168" t="s">
        <v>175</v>
      </c>
      <c r="C21" s="169"/>
      <c r="D21" s="177"/>
      <c r="E21" s="177">
        <v>26</v>
      </c>
      <c r="F21" s="178"/>
    </row>
    <row r="22" spans="2:6" x14ac:dyDescent="0.25">
      <c r="B22" s="170"/>
      <c r="C22" s="167"/>
      <c r="D22" s="176"/>
      <c r="E22" s="179" t="s">
        <v>176</v>
      </c>
      <c r="F22" s="180" t="s">
        <v>166</v>
      </c>
    </row>
    <row r="23" spans="2:6" x14ac:dyDescent="0.25">
      <c r="B23" s="170"/>
      <c r="C23" s="167"/>
      <c r="D23" s="176"/>
      <c r="E23" s="179" t="s">
        <v>177</v>
      </c>
      <c r="F23" s="180"/>
    </row>
    <row r="24" spans="2:6" x14ac:dyDescent="0.25">
      <c r="B24" s="170"/>
      <c r="C24" s="167"/>
      <c r="D24" s="176"/>
      <c r="E24" s="179" t="s">
        <v>178</v>
      </c>
      <c r="F24" s="180"/>
    </row>
    <row r="25" spans="2:6" ht="30" x14ac:dyDescent="0.25">
      <c r="B25" s="170"/>
      <c r="C25" s="167"/>
      <c r="D25" s="176"/>
      <c r="E25" s="179" t="s">
        <v>179</v>
      </c>
      <c r="F25" s="180" t="s">
        <v>166</v>
      </c>
    </row>
    <row r="26" spans="2:6" ht="30" x14ac:dyDescent="0.25">
      <c r="B26" s="170"/>
      <c r="C26" s="167"/>
      <c r="D26" s="176"/>
      <c r="E26" s="179" t="s">
        <v>180</v>
      </c>
      <c r="F26" s="180"/>
    </row>
    <row r="27" spans="2:6" ht="30" x14ac:dyDescent="0.25">
      <c r="B27" s="170"/>
      <c r="C27" s="167"/>
      <c r="D27" s="176"/>
      <c r="E27" s="179" t="s">
        <v>181</v>
      </c>
      <c r="F27" s="180"/>
    </row>
    <row r="28" spans="2:6" ht="30" x14ac:dyDescent="0.25">
      <c r="B28" s="170"/>
      <c r="C28" s="167"/>
      <c r="D28" s="176"/>
      <c r="E28" s="179" t="s">
        <v>182</v>
      </c>
      <c r="F28" s="180"/>
    </row>
    <row r="29" spans="2:6" ht="30" x14ac:dyDescent="0.25">
      <c r="B29" s="170"/>
      <c r="C29" s="167"/>
      <c r="D29" s="176"/>
      <c r="E29" s="179" t="s">
        <v>183</v>
      </c>
      <c r="F29" s="180"/>
    </row>
    <row r="30" spans="2:6" ht="30" x14ac:dyDescent="0.25">
      <c r="B30" s="170"/>
      <c r="C30" s="167"/>
      <c r="D30" s="176"/>
      <c r="E30" s="179" t="s">
        <v>184</v>
      </c>
      <c r="F30" s="180"/>
    </row>
    <row r="31" spans="2:6" ht="30" x14ac:dyDescent="0.25">
      <c r="B31" s="170"/>
      <c r="C31" s="167"/>
      <c r="D31" s="176"/>
      <c r="E31" s="179" t="s">
        <v>185</v>
      </c>
      <c r="F31" s="180"/>
    </row>
    <row r="32" spans="2:6" ht="30" x14ac:dyDescent="0.25">
      <c r="B32" s="170"/>
      <c r="C32" s="167"/>
      <c r="D32" s="176"/>
      <c r="E32" s="179" t="s">
        <v>186</v>
      </c>
      <c r="F32" s="180"/>
    </row>
    <row r="33" spans="2:6" ht="30" x14ac:dyDescent="0.25">
      <c r="B33" s="170"/>
      <c r="C33" s="167"/>
      <c r="D33" s="176"/>
      <c r="E33" s="179" t="s">
        <v>187</v>
      </c>
      <c r="F33" s="180"/>
    </row>
    <row r="34" spans="2:6" ht="30" x14ac:dyDescent="0.25">
      <c r="B34" s="170"/>
      <c r="C34" s="167"/>
      <c r="D34" s="176"/>
      <c r="E34" s="179" t="s">
        <v>188</v>
      </c>
      <c r="F34" s="180"/>
    </row>
    <row r="35" spans="2:6" ht="30" x14ac:dyDescent="0.25">
      <c r="B35" s="170"/>
      <c r="C35" s="167"/>
      <c r="D35" s="176"/>
      <c r="E35" s="179" t="s">
        <v>189</v>
      </c>
      <c r="F35" s="180"/>
    </row>
    <row r="36" spans="2:6" x14ac:dyDescent="0.25">
      <c r="B36" s="170"/>
      <c r="C36" s="167"/>
      <c r="D36" s="176"/>
      <c r="E36" s="179" t="s">
        <v>190</v>
      </c>
      <c r="F36" s="180" t="s">
        <v>166</v>
      </c>
    </row>
    <row r="37" spans="2:6" x14ac:dyDescent="0.25">
      <c r="B37" s="170"/>
      <c r="C37" s="167"/>
      <c r="D37" s="176"/>
      <c r="E37" s="179" t="s">
        <v>191</v>
      </c>
      <c r="F37" s="180" t="s">
        <v>166</v>
      </c>
    </row>
    <row r="38" spans="2:6" x14ac:dyDescent="0.25">
      <c r="B38" s="170"/>
      <c r="C38" s="167"/>
      <c r="D38" s="176"/>
      <c r="E38" s="179" t="s">
        <v>192</v>
      </c>
      <c r="F38" s="180" t="s">
        <v>166</v>
      </c>
    </row>
    <row r="39" spans="2:6" x14ac:dyDescent="0.25">
      <c r="B39" s="170"/>
      <c r="C39" s="167"/>
      <c r="D39" s="176"/>
      <c r="E39" s="179" t="s">
        <v>193</v>
      </c>
      <c r="F39" s="180"/>
    </row>
    <row r="40" spans="2:6" ht="30.75" thickBot="1" x14ac:dyDescent="0.3">
      <c r="B40" s="171"/>
      <c r="C40" s="172"/>
      <c r="D40" s="181"/>
      <c r="E40" s="182" t="s">
        <v>194</v>
      </c>
      <c r="F40" s="183" t="s">
        <v>166</v>
      </c>
    </row>
    <row r="41" spans="2:6" ht="15.75" thickBot="1" x14ac:dyDescent="0.3">
      <c r="B41" s="167"/>
      <c r="C41" s="167"/>
      <c r="D41" s="176"/>
      <c r="E41" s="176"/>
      <c r="F41" s="176"/>
    </row>
    <row r="42" spans="2:6" ht="75.75" thickBot="1" x14ac:dyDescent="0.3">
      <c r="B42" s="173" t="s">
        <v>175</v>
      </c>
      <c r="C42" s="174"/>
      <c r="D42" s="184"/>
      <c r="E42" s="184" t="s">
        <v>195</v>
      </c>
      <c r="F42" s="185" t="s">
        <v>166</v>
      </c>
    </row>
    <row r="43" spans="2:6" ht="15.75" thickBot="1" x14ac:dyDescent="0.3">
      <c r="B43" s="167"/>
      <c r="C43" s="167"/>
      <c r="D43" s="176"/>
      <c r="E43" s="176"/>
      <c r="F43" s="176"/>
    </row>
    <row r="44" spans="2:6" ht="45.75" thickBot="1" x14ac:dyDescent="0.3">
      <c r="B44" s="173" t="s">
        <v>196</v>
      </c>
      <c r="C44" s="174"/>
      <c r="D44" s="184"/>
      <c r="E44" s="184">
        <v>147</v>
      </c>
      <c r="F44" s="185" t="s">
        <v>166</v>
      </c>
    </row>
    <row r="45" spans="2:6" x14ac:dyDescent="0.25">
      <c r="B45" s="167"/>
      <c r="C45" s="167"/>
      <c r="D45" s="176"/>
      <c r="E45" s="176"/>
      <c r="F45" s="176"/>
    </row>
  </sheetData>
  <hyperlinks>
    <hyperlink ref="E9" location="'CanalEndemicoDengue'!A21:BA75" display="'CanalEndemicoDengue'!A21:BA75"/>
    <hyperlink ref="E10" location="'ERA'!18:63" display="'ERA'!18:63"/>
    <hyperlink ref="E11" location="'ERA&lt;6años'!A18:FF63" display="'ERA&lt;6años'!A18:FF63"/>
    <hyperlink ref="E12" location="'EDA&lt;6años'!A18:FF63" display="'EDA&lt;6años'!A18:FF63"/>
    <hyperlink ref="E13" location="'EDA'!18:63" display="'EDA'!18:63"/>
    <hyperlink ref="E14" location="'Varicela'!18:63" display="'Varicela'!18:63"/>
    <hyperlink ref="E15" location="'SIFILIS'!A1:U46" display="'SIFILIS'!A1:U46"/>
    <hyperlink ref="E16" location="'MME'!A1" display="'MME'!A1"/>
    <hyperlink ref="E22" location="'DENGUE'!P5" display="'DENGUE'!P5"/>
    <hyperlink ref="E23" location="'DENGUE'!P7" display="'DENGUE'!P7"/>
    <hyperlink ref="E24" location="'DENGUE'!O9:Q9" display="'DENGUE'!O9:Q9"/>
    <hyperlink ref="E25" location="'Inmunoprevenibles'!X4:Y4" display="'Inmunoprevenibles'!X4:Y4"/>
    <hyperlink ref="E26" location="'Inmunoprevenibles'!Y10" display="'Inmunoprevenibles'!Y10"/>
    <hyperlink ref="E27" location="'Inmunoprevenibles'!Y12" display="'Inmunoprevenibles'!Y12"/>
    <hyperlink ref="E28" location="'Inmunoprevenibles'!Y14" display="'Inmunoprevenibles'!Y14"/>
    <hyperlink ref="E29" location="'Inmunoprevenibles'!Y16" display="'Inmunoprevenibles'!Y16"/>
    <hyperlink ref="E30" location="'Inmunoprevenibles'!Y18" display="'Inmunoprevenibles'!Y18"/>
    <hyperlink ref="E31" location="'Inmunoprevenibles'!Y22" display="'Inmunoprevenibles'!Y22"/>
    <hyperlink ref="E32" location="'Inmunoprevenibles'!X26:Y26" display="'Inmunoprevenibles'!X26:Y26"/>
    <hyperlink ref="E33" location="'Inmunoprevenibles'!Y30" display="'Inmunoprevenibles'!Y30"/>
    <hyperlink ref="E34" location="'Inmunoprevenibles'!Y34" display="'Inmunoprevenibles'!Y34"/>
    <hyperlink ref="E35" location="'Inmunoprevenibles'!X36:Y36" display="'Inmunoprevenibles'!X36:Y36"/>
    <hyperlink ref="E36" location="'TBC'!U3:V3" display="'TBC'!U3:V3"/>
    <hyperlink ref="E37" location="'VIH-SIDA'!Q3" display="'VIH-SIDA'!Q3"/>
    <hyperlink ref="E38" location="'SIFILIS'!I3" display="'SIFILIS'!I3"/>
    <hyperlink ref="E39" location="'SIFILIS'!I5" display="'SIFILIS'!I5"/>
    <hyperlink ref="E40" location="'Leptospira'!M3:N3" display="'Leptospira'!M3:N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DENGUE</vt:lpstr>
      <vt:lpstr>CanalDengue-etv2015</vt:lpstr>
      <vt:lpstr>EVENTOS 2019</vt:lpstr>
      <vt:lpstr>EVENTOS 2017</vt:lpstr>
      <vt:lpstr>EVENTOS 2020</vt:lpstr>
      <vt:lpstr>EVENTOS 2021</vt:lpstr>
      <vt:lpstr>CANALDENGUE2021</vt:lpstr>
      <vt:lpstr>IRAtotal</vt:lpstr>
      <vt:lpstr>IRAhosp</vt:lpstr>
      <vt:lpstr>IRAUci</vt:lpstr>
      <vt:lpstr>IRAext_urg</vt:lpstr>
      <vt:lpstr>EDA</vt:lpstr>
      <vt:lpstr>Inmunoprevenibles</vt:lpstr>
      <vt:lpstr>Varicela</vt:lpstr>
      <vt:lpstr>historico 2018</vt:lpstr>
      <vt:lpstr>Informe de compatibilidad</vt:lpstr>
      <vt:lpstr>Inmunoprevenibles!Área_de_impresión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</dc:creator>
  <cp:lastModifiedBy>Usuario</cp:lastModifiedBy>
  <cp:lastPrinted>2020-01-30T19:59:50Z</cp:lastPrinted>
  <dcterms:created xsi:type="dcterms:W3CDTF">2013-02-06T04:28:36Z</dcterms:created>
  <dcterms:modified xsi:type="dcterms:W3CDTF">2021-03-03T18:55:39Z</dcterms:modified>
</cp:coreProperties>
</file>