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zapata\Documents\Documentos\2019\CONTRATACION 2019\INTERNET\"/>
    </mc:Choice>
  </mc:AlternateContent>
  <bookViews>
    <workbookView xWindow="0" yWindow="0" windowWidth="24000" windowHeight="9630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N15" i="1" l="1"/>
  <c r="N9" i="1"/>
  <c r="M14" i="1" l="1"/>
  <c r="N10" i="1" l="1"/>
  <c r="M13" i="1" l="1"/>
</calcChain>
</file>

<file path=xl/connections.xml><?xml version="1.0" encoding="utf-8"?>
<connections xmlns="http://schemas.openxmlformats.org/spreadsheetml/2006/main">
  <connection id="1" name="aux_seguimiento_comp" type="4" refreshedVersion="0" background="1">
    <webPr xml="1" sourceData="1" url="C:\Users\pazapata\Downloads\aux_seguimiento_comp.xls" htmlTables="1" htmlFormat="all"/>
  </connection>
</connections>
</file>

<file path=xl/sharedStrings.xml><?xml version="1.0" encoding="utf-8"?>
<sst xmlns="http://schemas.openxmlformats.org/spreadsheetml/2006/main" count="67" uniqueCount="38">
  <si>
    <t>TIPO_COMPPTAL</t>
  </si>
  <si>
    <t>NRODOC</t>
  </si>
  <si>
    <t>CONCEPTO</t>
  </si>
  <si>
    <t>FECHA</t>
  </si>
  <si>
    <t>RUBRO</t>
  </si>
  <si>
    <t>NOMBRERUBRO</t>
  </si>
  <si>
    <t>ID_CENTROCOSTO</t>
  </si>
  <si>
    <t>RECURSO</t>
  </si>
  <si>
    <t>PROYECTO</t>
  </si>
  <si>
    <t>VALOR</t>
  </si>
  <si>
    <t>TIPO_RELACIONADO</t>
  </si>
  <si>
    <t>NRO_RELACIONADO</t>
  </si>
  <si>
    <t>FECHAREL</t>
  </si>
  <si>
    <t>VALORREL</t>
  </si>
  <si>
    <t>TERCERO</t>
  </si>
  <si>
    <t>NOMBRE_TERCERO</t>
  </si>
  <si>
    <t>AFECTADO</t>
  </si>
  <si>
    <t>SALDO</t>
  </si>
  <si>
    <t>DISPONIBILIDAD</t>
  </si>
  <si>
    <t>PAGO DE SERVICIO DE INTERNET Y TRASMISIÓN DE DATOS DEL MUNICIPIO DE PEREIRA</t>
  </si>
  <si>
    <t>15/01/19</t>
  </si>
  <si>
    <t>Servicios Publicos y Telecomunicaciones</t>
  </si>
  <si>
    <t>COMPROMISO</t>
  </si>
  <si>
    <t>08/02/19</t>
  </si>
  <si>
    <t>22/02/19</t>
  </si>
  <si>
    <t>22/07/19</t>
  </si>
  <si>
    <t>23/05/19</t>
  </si>
  <si>
    <t>03/07/19</t>
  </si>
  <si>
    <t>18/03/19</t>
  </si>
  <si>
    <t>UNE EPM TELECOMUNICACIONES S.A</t>
  </si>
  <si>
    <t>UNE EPM TELECOMUNICACIONES SA</t>
  </si>
  <si>
    <t xml:space="preserve">Pagos </t>
  </si>
  <si>
    <t xml:space="preserve">Promedio </t>
  </si>
  <si>
    <t xml:space="preserve">Valor a solicitar CDP </t>
  </si>
  <si>
    <t xml:space="preserve">Saldo CDP 426 </t>
  </si>
  <si>
    <t xml:space="preserve">Valor a pagar Consumo Septiembre </t>
  </si>
  <si>
    <t xml:space="preserve">Valor a pagar consumo promedio Octubre a Diciembre </t>
  </si>
  <si>
    <t>Proyeccion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</si>
</sst>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$&quot;\ * #,##0_-;\-&quot;$&quot;\ * #,##0_-;_-&quot;$&quot;\ 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9">
    <xf numFmtId="0" fontId="0" fillId="0" borderId="0" xfId="0"/>
    <xf numFmtId="49" fontId="0" fillId="0" borderId="0" xfId="0" applyNumberFormat="1"/>
    <xf numFmtId="42" fontId="0" fillId="0" borderId="0" xfId="1" applyFont="1"/>
    <xf numFmtId="42" fontId="2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42" fontId="0" fillId="0" borderId="0" xfId="0" applyNumberFormat="1"/>
    <xf numFmtId="0" fontId="2" fillId="0" borderId="0" xfId="0" applyFont="1" applyAlignment="1">
      <alignment wrapText="1"/>
    </xf>
    <xf numFmtId="42" fontId="2" fillId="0" borderId="0" xfId="1" applyFont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AUX_SEGUIMIENTO_COMP">
        <xsd:complexType>
          <xsd:sequence minOccurs="0">
            <xsd:element minOccurs="0" nillable="true" name="LIST_G_TIPO_COMPPTAL" form="unqualified">
              <xsd:complexType>
                <xsd:sequence minOccurs="0">
                  <xsd:element minOccurs="0" nillable="true" name="G_TIPO_COMPPTAL" form="unqualified">
                    <xsd:complexType>
                      <xsd:sequence minOccurs="0">
                        <xsd:element minOccurs="0" nillable="true" type="xsd:string" name="TIPO_COMPPTAL" form="unqualified"/>
                        <xsd:element minOccurs="0" nillable="true" name="LIST_G_NUMERO" form="unqualified">
                          <xsd:complexType>
                            <xsd:sequence minOccurs="0">
                              <xsd:element minOccurs="0" nillable="true" name="G_NUMERO" form="unqualified">
                                <xsd:complexType>
                                  <xsd:sequence minOccurs="0">
                                    <xsd:element minOccurs="0" nillable="true" type="xsd:integer" name="NRODOC" form="unqualified"/>
                                    <xsd:element minOccurs="0" nillable="true" type="xsd:string" name="CONCEPTO" form="unqualified"/>
                                    <xsd:element minOccurs="0" nillable="true" type="xsd:string" name="FECHA" form="unqualified"/>
                                    <xsd:element minOccurs="0" nillable="true" name="LIST_G_NOMBRERUBRO" form="unqualified">
                                      <xsd:complexType>
                                        <xsd:sequence minOccurs="0">
                                          <xsd:element minOccurs="0" nillable="true" name="G_NOMBRERUBRO" form="unqualified">
                                            <xsd:complexType>
                                              <xsd:sequence minOccurs="0">
                                                <xsd:element minOccurs="0" nillable="true" type="xsd:integer" name="RUBRO" form="unqualified"/>
                                                <xsd:element minOccurs="0" nillable="true" type="xsd:string" name="NOMBRERUBRO" form="unqualified"/>
                                                <xsd:element minOccurs="0" nillable="true" type="xsd:integer" name="ID_CENTROCOSTO" form="unqualified"/>
                                                <xsd:element minOccurs="0" nillable="true" type="xsd:integer" name="RECURSO" form="unqualified"/>
                                                <xsd:element minOccurs="0" nillable="true" type="xsd:integer" name="PROYECTO" form="unqualified"/>
                                                <xsd:element minOccurs="0" nillable="true" type="xsd:integer" name="VALOR" form="unqualified"/>
                                                <xsd:element minOccurs="0" nillable="true" name="LIST_G_NRO_RELACIONADO" form="unqualified">
                                                  <xsd:complexType>
                                                    <xsd:sequence minOccurs="0">
                                                      <xsd:element minOccurs="0" maxOccurs="unbounded" nillable="true" name="G_NRO_RELACIONADO" form="unqualified">
                                                        <xsd:complexType>
                                                          <xsd:sequence minOccurs="0">
                                                            <xsd:element minOccurs="0" nillable="true" type="xsd:string" name="TIPO_RELACIONADO" form="unqualified"/>
                                                            <xsd:element minOccurs="0" nillable="true" type="xsd:integer" name="NRO_RELACIONADO" form="unqualified"/>
                                                            <xsd:element minOccurs="0" nillable="true" type="xsd:string" name="FECHAREL" form="unqualified"/>
                                                            <xsd:element minOccurs="0" nillable="true" type="xsd:integer" name="VALORREL" form="unqualified"/>
                                                            <xsd:element minOccurs="0" nillable="true" name="LIST_G_TERCERO1" form="unqualified">
                                                              <xsd:complexType>
                                                                <xsd:sequence minOccurs="0">
                                                                  <xsd:element minOccurs="0" nillable="true" name="G_TERCERO1" form="unqualified">
                                                                    <xsd:complexType>
                                                                      <xsd:sequence minOccurs="0">
                                                                        <xsd:element minOccurs="0" nillable="true" type="xsd:integer" name="TERCERO" form="unqualified"/>
                                                                        <xsd:element minOccurs="0" nillable="true" type="xsd:string" name="NOMBRE_TERCERO" form="unqualified"/>
                                                                      </xsd:sequence>
                                                                    </xsd:complexType>
                                                                  </xsd:element>
                                                                </xsd:sequence>
                                                              </xsd:complexType>
                                                            </xsd:element>
                                                          </xsd:sequence>
                                                        </xsd:complexType>
                                                      </xsd:element>
                                                    </xsd:sequence>
                                                  </xsd:complexType>
                                                </xsd:element>
                                                <xsd:element minOccurs="0" nillable="true" type="xsd:integer" name="AFECTADO" form="unqualified"/>
                                                <xsd:element minOccurs="0" nillable="true" type="xsd:integer" name="SALDO" form="unqualified"/>
                                              </xsd:sequence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AUX_SEGUIMIENTO_COMP_Map" RootElement="AUX_SEGUIMIENTO_COMP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A1:R7" tableType="xml" totalsRowShown="0" connectionId="1">
  <autoFilter ref="A1:R7"/>
  <tableColumns count="18">
    <tableColumn id="1" uniqueName="TIPO_COMPPTAL" name="TIPO_COMPPTAL">
      <xmlColumnPr mapId="1" xpath="/AUX_SEGUIMIENTO_COMP/LIST_G_TIPO_COMPPTAL/G_TIPO_COMPPTAL/TIPO_COMPPTAL" xmlDataType="string"/>
    </tableColumn>
    <tableColumn id="2" uniqueName="NRODOC" name="NRODOC">
      <xmlColumnPr mapId="1" xpath="/AUX_SEGUIMIENTO_COMP/LIST_G_TIPO_COMPPTAL/G_TIPO_COMPPTAL/LIST_G_NUMERO/G_NUMERO/NRODOC" xmlDataType="integer"/>
    </tableColumn>
    <tableColumn id="3" uniqueName="CONCEPTO" name="CONCEPTO">
      <xmlColumnPr mapId="1" xpath="/AUX_SEGUIMIENTO_COMP/LIST_G_TIPO_COMPPTAL/G_TIPO_COMPPTAL/LIST_G_NUMERO/G_NUMERO/CONCEPTO" xmlDataType="string"/>
    </tableColumn>
    <tableColumn id="4" uniqueName="FECHA" name="FECHA">
      <xmlColumnPr mapId="1" xpath="/AUX_SEGUIMIENTO_COMP/LIST_G_TIPO_COMPPTAL/G_TIPO_COMPPTAL/LIST_G_NUMERO/G_NUMERO/FECHA" xmlDataType="string"/>
    </tableColumn>
    <tableColumn id="5" uniqueName="RUBRO" name="RUBRO">
      <xmlColumnPr mapId="1" xpath="/AUX_SEGUIMIENTO_COMP/LIST_G_TIPO_COMPPTAL/G_TIPO_COMPPTAL/LIST_G_NUMERO/G_NUMERO/LIST_G_NOMBRERUBRO/G_NOMBRERUBRO/RUBRO" xmlDataType="integer"/>
    </tableColumn>
    <tableColumn id="6" uniqueName="NOMBRERUBRO" name="NOMBRERUBRO">
      <xmlColumnPr mapId="1" xpath="/AUX_SEGUIMIENTO_COMP/LIST_G_TIPO_COMPPTAL/G_TIPO_COMPPTAL/LIST_G_NUMERO/G_NUMERO/LIST_G_NOMBRERUBRO/G_NOMBRERUBRO/NOMBRERUBRO" xmlDataType="string"/>
    </tableColumn>
    <tableColumn id="7" uniqueName="ID_CENTROCOSTO" name="ID_CENTROCOSTO">
      <xmlColumnPr mapId="1" xpath="/AUX_SEGUIMIENTO_COMP/LIST_G_TIPO_COMPPTAL/G_TIPO_COMPPTAL/LIST_G_NUMERO/G_NUMERO/LIST_G_NOMBRERUBRO/G_NOMBRERUBRO/ID_CENTROCOSTO" xmlDataType="integer"/>
    </tableColumn>
    <tableColumn id="8" uniqueName="RECURSO" name="RECURSO">
      <xmlColumnPr mapId="1" xpath="/AUX_SEGUIMIENTO_COMP/LIST_G_TIPO_COMPPTAL/G_TIPO_COMPPTAL/LIST_G_NUMERO/G_NUMERO/LIST_G_NOMBRERUBRO/G_NOMBRERUBRO/RECURSO" xmlDataType="integer"/>
    </tableColumn>
    <tableColumn id="9" uniqueName="PROYECTO" name="PROYECTO">
      <xmlColumnPr mapId="1" xpath="/AUX_SEGUIMIENTO_COMP/LIST_G_TIPO_COMPPTAL/G_TIPO_COMPPTAL/LIST_G_NUMERO/G_NUMERO/LIST_G_NOMBRERUBRO/G_NOMBRERUBRO/PROYECTO" xmlDataType="integer"/>
    </tableColumn>
    <tableColumn id="10" uniqueName="VALOR" name="VALOR">
      <xmlColumnPr mapId="1" xpath="/AUX_SEGUIMIENTO_COMP/LIST_G_TIPO_COMPPTAL/G_TIPO_COMPPTAL/LIST_G_NUMERO/G_NUMERO/LIST_G_NOMBRERUBRO/G_NOMBRERUBRO/VALOR" xmlDataType="integer"/>
    </tableColumn>
    <tableColumn id="11" uniqueName="TIPO_RELACIONADO" name="TIPO_RELACIONADO">
      <xmlColumnPr mapId="1" xpath="/AUX_SEGUIMIENTO_COMP/LIST_G_TIPO_COMPPTAL/G_TIPO_COMPPTAL/LIST_G_NUMERO/G_NUMERO/LIST_G_NOMBRERUBRO/G_NOMBRERUBRO/LIST_G_NRO_RELACIONADO/G_NRO_RELACIONADO/TIPO_RELACIONADO" xmlDataType="string"/>
    </tableColumn>
    <tableColumn id="12" uniqueName="NRO_RELACIONADO" name="NRO_RELACIONADO">
      <xmlColumnPr mapId="1" xpath="/AUX_SEGUIMIENTO_COMP/LIST_G_TIPO_COMPPTAL/G_TIPO_COMPPTAL/LIST_G_NUMERO/G_NUMERO/LIST_G_NOMBRERUBRO/G_NOMBRERUBRO/LIST_G_NRO_RELACIONADO/G_NRO_RELACIONADO/NRO_RELACIONADO" xmlDataType="integer"/>
    </tableColumn>
    <tableColumn id="13" uniqueName="FECHAREL" name="FECHAREL">
      <xmlColumnPr mapId="1" xpath="/AUX_SEGUIMIENTO_COMP/LIST_G_TIPO_COMPPTAL/G_TIPO_COMPPTAL/LIST_G_NUMERO/G_NUMERO/LIST_G_NOMBRERUBRO/G_NOMBRERUBRO/LIST_G_NRO_RELACIONADO/G_NRO_RELACIONADO/FECHAREL" xmlDataType="string"/>
    </tableColumn>
    <tableColumn id="14" uniqueName="VALORREL" name="VALORREL" dataCellStyle="Moneda [0]">
      <xmlColumnPr mapId="1" xpath="/AUX_SEGUIMIENTO_COMP/LIST_G_TIPO_COMPPTAL/G_TIPO_COMPPTAL/LIST_G_NUMERO/G_NUMERO/LIST_G_NOMBRERUBRO/G_NOMBRERUBRO/LIST_G_NRO_RELACIONADO/G_NRO_RELACIONADO/VALORREL" xmlDataType="integer"/>
    </tableColumn>
    <tableColumn id="15" uniqueName="TERCERO" name="TERCERO">
      <xmlColumnPr mapId="1" xpath="/AUX_SEGUIMIENTO_COMP/LIST_G_TIPO_COMPPTAL/G_TIPO_COMPPTAL/LIST_G_NUMERO/G_NUMERO/LIST_G_NOMBRERUBRO/G_NOMBRERUBRO/LIST_G_NRO_RELACIONADO/G_NRO_RELACIONADO/LIST_G_TERCERO1/G_TERCERO1/TERCERO" xmlDataType="integer"/>
    </tableColumn>
    <tableColumn id="16" uniqueName="NOMBRE_TERCERO" name="NOMBRE_TERCERO">
      <xmlColumnPr mapId="1" xpath="/AUX_SEGUIMIENTO_COMP/LIST_G_TIPO_COMPPTAL/G_TIPO_COMPPTAL/LIST_G_NUMERO/G_NUMERO/LIST_G_NOMBRERUBRO/G_NOMBRERUBRO/LIST_G_NRO_RELACIONADO/G_NRO_RELACIONADO/LIST_G_TERCERO1/G_TERCERO1/NOMBRE_TERCERO" xmlDataType="string"/>
    </tableColumn>
    <tableColumn id="17" uniqueName="AFECTADO" name="AFECTADO">
      <xmlColumnPr mapId="1" xpath="/AUX_SEGUIMIENTO_COMP/LIST_G_TIPO_COMPPTAL/G_TIPO_COMPPTAL/LIST_G_NUMERO/G_NUMERO/LIST_G_NOMBRERUBRO/G_NOMBRERUBRO/AFECTADO" xmlDataType="integer"/>
    </tableColumn>
    <tableColumn id="18" uniqueName="SALDO" name="SALDO">
      <xmlColumnPr mapId="1" xpath="/AUX_SEGUIMIENTO_COMP/LIST_G_TIPO_COMPPTAL/G_TIPO_COMPPTAL/LIST_G_NUMERO/G_NUMERO/LIST_G_NOMBRERUBRO/G_NOMBRERUBRO/SALDO" xmlDataType="integer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C1" workbookViewId="0">
      <selection activeCell="N17" sqref="N17"/>
    </sheetView>
  </sheetViews>
  <sheetFormatPr baseColWidth="10" defaultRowHeight="15" x14ac:dyDescent="0.25"/>
  <cols>
    <col min="1" max="1" width="13.5703125" hidden="1" customWidth="1"/>
    <col min="2" max="2" width="8.85546875" hidden="1" customWidth="1"/>
    <col min="3" max="3" width="23.28515625" customWidth="1"/>
    <col min="4" max="4" width="9" hidden="1" customWidth="1"/>
    <col min="5" max="5" width="9.5703125" bestFit="1" customWidth="1"/>
    <col min="6" max="6" width="22.85546875" customWidth="1"/>
    <col min="7" max="7" width="19.42578125" hidden="1" customWidth="1"/>
    <col min="8" max="8" width="11.5703125" hidden="1" customWidth="1"/>
    <col min="9" max="9" width="12.7109375" hidden="1" customWidth="1"/>
    <col min="10" max="10" width="10" hidden="1" customWidth="1"/>
    <col min="11" max="11" width="21.42578125" hidden="1" customWidth="1"/>
    <col min="12" max="12" width="21.28515625" hidden="1" customWidth="1"/>
    <col min="13" max="13" width="14" bestFit="1" customWidth="1"/>
    <col min="14" max="14" width="14" style="2" bestFit="1" customWidth="1"/>
    <col min="15" max="15" width="14" bestFit="1" customWidth="1"/>
    <col min="16" max="16" width="33.7109375" bestFit="1" customWidth="1"/>
    <col min="17" max="17" width="12.7109375" bestFit="1" customWidth="1"/>
    <col min="18" max="18" width="9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2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 s="1" t="s">
        <v>18</v>
      </c>
      <c r="B2">
        <v>426</v>
      </c>
      <c r="C2" s="1" t="s">
        <v>19</v>
      </c>
      <c r="D2" s="1" t="s">
        <v>20</v>
      </c>
      <c r="E2">
        <v>122040</v>
      </c>
      <c r="F2" s="1" t="s">
        <v>21</v>
      </c>
      <c r="G2">
        <v>1103</v>
      </c>
      <c r="H2">
        <v>101</v>
      </c>
      <c r="I2">
        <v>0</v>
      </c>
      <c r="J2">
        <v>340000000</v>
      </c>
      <c r="K2" s="1" t="s">
        <v>22</v>
      </c>
      <c r="L2">
        <v>115416</v>
      </c>
      <c r="M2" s="1" t="s">
        <v>23</v>
      </c>
      <c r="N2" s="2">
        <v>43808670</v>
      </c>
      <c r="O2">
        <v>900092385</v>
      </c>
      <c r="P2" s="1" t="s">
        <v>29</v>
      </c>
      <c r="Q2">
        <v>304021780</v>
      </c>
      <c r="R2">
        <v>35978220</v>
      </c>
    </row>
    <row r="3" spans="1:18" x14ac:dyDescent="0.25">
      <c r="A3" s="1" t="s">
        <v>18</v>
      </c>
      <c r="B3">
        <v>426</v>
      </c>
      <c r="C3" s="1" t="s">
        <v>19</v>
      </c>
      <c r="D3" s="1" t="s">
        <v>20</v>
      </c>
      <c r="E3">
        <v>122040</v>
      </c>
      <c r="F3" s="1" t="s">
        <v>21</v>
      </c>
      <c r="G3">
        <v>1103</v>
      </c>
      <c r="H3">
        <v>101</v>
      </c>
      <c r="I3">
        <v>0</v>
      </c>
      <c r="J3">
        <v>340000000</v>
      </c>
      <c r="K3" s="1" t="s">
        <v>22</v>
      </c>
      <c r="L3">
        <v>116456</v>
      </c>
      <c r="M3" s="1" t="s">
        <v>24</v>
      </c>
      <c r="N3" s="2">
        <v>43153620</v>
      </c>
      <c r="O3">
        <v>9000923859</v>
      </c>
      <c r="P3" s="1" t="s">
        <v>30</v>
      </c>
      <c r="Q3">
        <v>304021780</v>
      </c>
      <c r="R3">
        <v>35978220</v>
      </c>
    </row>
    <row r="4" spans="1:18" x14ac:dyDescent="0.25">
      <c r="A4" s="1" t="s">
        <v>18</v>
      </c>
      <c r="B4">
        <v>426</v>
      </c>
      <c r="C4" s="1" t="s">
        <v>19</v>
      </c>
      <c r="D4" s="1" t="s">
        <v>20</v>
      </c>
      <c r="E4">
        <v>122040</v>
      </c>
      <c r="F4" s="1" t="s">
        <v>21</v>
      </c>
      <c r="G4">
        <v>1103</v>
      </c>
      <c r="H4">
        <v>101</v>
      </c>
      <c r="I4">
        <v>0</v>
      </c>
      <c r="J4">
        <v>340000000</v>
      </c>
      <c r="K4" s="1" t="s">
        <v>22</v>
      </c>
      <c r="L4">
        <v>120236</v>
      </c>
      <c r="M4" s="1" t="s">
        <v>25</v>
      </c>
      <c r="N4" s="2">
        <v>44099150</v>
      </c>
      <c r="O4">
        <v>900092385</v>
      </c>
      <c r="P4" s="1" t="s">
        <v>29</v>
      </c>
      <c r="Q4">
        <v>304021780</v>
      </c>
      <c r="R4">
        <v>35978220</v>
      </c>
    </row>
    <row r="5" spans="1:18" x14ac:dyDescent="0.25">
      <c r="A5" s="1" t="s">
        <v>18</v>
      </c>
      <c r="B5">
        <v>426</v>
      </c>
      <c r="C5" s="1" t="s">
        <v>19</v>
      </c>
      <c r="D5" s="1" t="s">
        <v>20</v>
      </c>
      <c r="E5">
        <v>122040</v>
      </c>
      <c r="F5" s="1" t="s">
        <v>21</v>
      </c>
      <c r="G5">
        <v>1103</v>
      </c>
      <c r="H5">
        <v>101</v>
      </c>
      <c r="I5">
        <v>0</v>
      </c>
      <c r="J5">
        <v>340000000</v>
      </c>
      <c r="K5" s="1" t="s">
        <v>22</v>
      </c>
      <c r="L5">
        <v>118894</v>
      </c>
      <c r="M5" s="1" t="s">
        <v>26</v>
      </c>
      <c r="N5" s="2">
        <v>85347050</v>
      </c>
      <c r="O5">
        <v>900092385</v>
      </c>
      <c r="P5" s="1" t="s">
        <v>29</v>
      </c>
      <c r="Q5">
        <v>304021780</v>
      </c>
      <c r="R5">
        <v>35978220</v>
      </c>
    </row>
    <row r="6" spans="1:18" x14ac:dyDescent="0.25">
      <c r="A6" s="1" t="s">
        <v>18</v>
      </c>
      <c r="B6">
        <v>426</v>
      </c>
      <c r="C6" s="1" t="s">
        <v>19</v>
      </c>
      <c r="D6" s="1" t="s">
        <v>20</v>
      </c>
      <c r="E6">
        <v>122040</v>
      </c>
      <c r="F6" s="1" t="s">
        <v>21</v>
      </c>
      <c r="G6">
        <v>1103</v>
      </c>
      <c r="H6">
        <v>101</v>
      </c>
      <c r="I6">
        <v>0</v>
      </c>
      <c r="J6">
        <v>340000000</v>
      </c>
      <c r="K6" s="1" t="s">
        <v>22</v>
      </c>
      <c r="L6">
        <v>119666</v>
      </c>
      <c r="M6" s="1" t="s">
        <v>27</v>
      </c>
      <c r="N6" s="2">
        <v>44453670</v>
      </c>
      <c r="O6">
        <v>900092385</v>
      </c>
      <c r="P6" s="1" t="s">
        <v>29</v>
      </c>
      <c r="Q6">
        <v>304021780</v>
      </c>
      <c r="R6">
        <v>35978220</v>
      </c>
    </row>
    <row r="7" spans="1:18" x14ac:dyDescent="0.25">
      <c r="A7" s="1" t="s">
        <v>18</v>
      </c>
      <c r="B7">
        <v>426</v>
      </c>
      <c r="C7" s="1" t="s">
        <v>19</v>
      </c>
      <c r="D7" s="1" t="s">
        <v>20</v>
      </c>
      <c r="E7">
        <v>122040</v>
      </c>
      <c r="F7" s="1" t="s">
        <v>21</v>
      </c>
      <c r="G7">
        <v>1103</v>
      </c>
      <c r="H7">
        <v>101</v>
      </c>
      <c r="I7">
        <v>0</v>
      </c>
      <c r="J7">
        <v>340000000</v>
      </c>
      <c r="K7" s="1" t="s">
        <v>22</v>
      </c>
      <c r="L7">
        <v>117411</v>
      </c>
      <c r="M7" s="1" t="s">
        <v>28</v>
      </c>
      <c r="N7" s="2">
        <v>43159620</v>
      </c>
      <c r="O7">
        <v>9000923859</v>
      </c>
      <c r="P7" s="1" t="s">
        <v>30</v>
      </c>
      <c r="Q7">
        <v>304021780</v>
      </c>
      <c r="R7">
        <v>35978220</v>
      </c>
    </row>
    <row r="9" spans="1:18" x14ac:dyDescent="0.25">
      <c r="M9" s="5" t="s">
        <v>31</v>
      </c>
      <c r="N9" s="2">
        <f>+N2+N3+N4+N5+N6+N7</f>
        <v>304021780</v>
      </c>
    </row>
    <row r="10" spans="1:18" x14ac:dyDescent="0.25">
      <c r="M10" s="5" t="s">
        <v>32</v>
      </c>
      <c r="N10" s="2">
        <f>N9/6</f>
        <v>50670296.666666664</v>
      </c>
      <c r="O10" s="6"/>
    </row>
    <row r="11" spans="1:18" hidden="1" x14ac:dyDescent="0.25">
      <c r="F11" s="4" t="s">
        <v>34</v>
      </c>
      <c r="M11" s="2">
        <v>35978220</v>
      </c>
    </row>
    <row r="12" spans="1:18" ht="30" hidden="1" x14ac:dyDescent="0.25">
      <c r="F12" s="4" t="s">
        <v>35</v>
      </c>
      <c r="M12" s="2">
        <v>44099150</v>
      </c>
    </row>
    <row r="13" spans="1:18" ht="45" hidden="1" x14ac:dyDescent="0.25">
      <c r="F13" s="4" t="s">
        <v>36</v>
      </c>
      <c r="M13" s="2">
        <f>N10*3</f>
        <v>152010890</v>
      </c>
    </row>
    <row r="14" spans="1:18" hidden="1" x14ac:dyDescent="0.25">
      <c r="F14" s="4" t="s">
        <v>33</v>
      </c>
      <c r="M14" s="3">
        <f>+M13+M12</f>
        <v>196110040</v>
      </c>
    </row>
    <row r="15" spans="1:18" ht="30" x14ac:dyDescent="0.25">
      <c r="M15" s="7" t="s">
        <v>37</v>
      </c>
      <c r="N15" s="8">
        <f>N10*12</f>
        <v>608043560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Andrea Zapata Villa</dc:creator>
  <cp:lastModifiedBy>Paula Andrea Zapata Villa</cp:lastModifiedBy>
  <dcterms:created xsi:type="dcterms:W3CDTF">2019-08-27T14:03:23Z</dcterms:created>
  <dcterms:modified xsi:type="dcterms:W3CDTF">2020-01-09T22:47:38Z</dcterms:modified>
</cp:coreProperties>
</file>